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УРПСИ-рабочие папки\!!!!!!!!!! Динамика СЭП обновления\СЭП области, города-районы-моногорода\февраль 2026\готов на Дашборд\"/>
    </mc:Choice>
  </mc:AlternateContent>
  <bookViews>
    <workbookView xWindow="131" yWindow="-236" windowWidth="9360" windowHeight="9831" tabRatio="877" firstSheet="3" activeTab="9"/>
  </bookViews>
  <sheets>
    <sheet name="Павлодар г.а. " sheetId="1" r:id="rId1"/>
    <sheet name="Аксу г.а. " sheetId="2" r:id="rId2"/>
    <sheet name="г.Аксу(моногород)" sheetId="40650" r:id="rId3"/>
    <sheet name="Экибастуз г.а." sheetId="40649" r:id="rId4"/>
    <sheet name="г.Экибастуз(моногород)" sheetId="40651" r:id="rId5"/>
    <sheet name="Актогайский район" sheetId="288" r:id="rId6"/>
    <sheet name="Баянаульский район" sheetId="11565" r:id="rId7"/>
    <sheet name="Железинский район" sheetId="1024" r:id="rId8"/>
    <sheet name="Иртышский район" sheetId="32" r:id="rId9"/>
    <sheet name="Теренкөл район" sheetId="2316" r:id="rId10"/>
    <sheet name="Аққулы район" sheetId="2819" r:id="rId11"/>
    <sheet name="Майский район" sheetId="769" r:id="rId12"/>
    <sheet name="Павлодарский район" sheetId="16386" r:id="rId13"/>
    <sheet name="Успенский район" sheetId="11780" r:id="rId14"/>
    <sheet name="Щербактинский район" sheetId="11520" r:id="rId15"/>
  </sheets>
  <externalReferences>
    <externalReference r:id="rId16"/>
    <externalReference r:id="rId17"/>
  </externalReferences>
  <definedNames>
    <definedName name="_xlnm._FilterDatabase" localSheetId="0" hidden="1">'Павлодар г.а. '!$A$4:$AH$168</definedName>
    <definedName name="_xlnm.Print_Titles" localSheetId="1">'Аксу г.а. '!$1:$4</definedName>
    <definedName name="_xlnm.Print_Titles" localSheetId="5">'Актогайский район'!$1:$4</definedName>
    <definedName name="_xlnm.Print_Titles" localSheetId="10">'Аққулы район'!$1:$4</definedName>
    <definedName name="_xlnm.Print_Titles" localSheetId="6">'Баянаульский район'!$1:$4</definedName>
    <definedName name="_xlnm.Print_Titles" localSheetId="7">'Железинский район'!$1:$3</definedName>
    <definedName name="_xlnm.Print_Titles" localSheetId="8">'Иртышский район'!$1:$4</definedName>
    <definedName name="_xlnm.Print_Titles" localSheetId="11">'Майский район'!$1:$4</definedName>
    <definedName name="_xlnm.Print_Titles" localSheetId="0">'Павлодар г.а. '!$1:$4</definedName>
    <definedName name="_xlnm.Print_Titles" localSheetId="12">'Павлодарский район'!$1:$4</definedName>
    <definedName name="_xlnm.Print_Titles" localSheetId="9">'Теренкөл район'!$1:$4</definedName>
    <definedName name="_xlnm.Print_Titles" localSheetId="13">'Успенский район'!$1:$4</definedName>
    <definedName name="_xlnm.Print_Titles" localSheetId="14">'Щербактинский район'!$1:$4</definedName>
  </definedNames>
  <calcPr calcId="162913"/>
</workbook>
</file>

<file path=xl/calcChain.xml><?xml version="1.0" encoding="utf-8"?>
<calcChain xmlns="http://schemas.openxmlformats.org/spreadsheetml/2006/main">
  <c r="AH64" i="1" l="1"/>
  <c r="AH62" i="2"/>
  <c r="AH64" i="40649"/>
  <c r="AH62" i="288"/>
  <c r="AH62" i="11565"/>
  <c r="AH61" i="1024"/>
  <c r="AH62" i="32"/>
  <c r="AH62" i="2316"/>
  <c r="AH62" i="2819"/>
  <c r="AH62" i="769"/>
  <c r="AH60" i="16386"/>
  <c r="AH62" i="11780"/>
  <c r="AH62" i="11520"/>
  <c r="A159" i="40651" l="1"/>
  <c r="AG86" i="40651"/>
  <c r="AF86" i="40651"/>
  <c r="AE86" i="40651"/>
  <c r="AG85" i="40651"/>
  <c r="AF85" i="40651"/>
  <c r="AE85" i="40651"/>
  <c r="AG84" i="40651"/>
  <c r="AF84" i="40651"/>
  <c r="AE84" i="40651"/>
  <c r="AG83" i="40651"/>
  <c r="AF83" i="40651"/>
  <c r="AE83" i="40651"/>
  <c r="AG81" i="40651"/>
  <c r="AF81" i="40651"/>
  <c r="AE81" i="40651"/>
  <c r="AG80" i="40651"/>
  <c r="AF80" i="40651"/>
  <c r="AE80" i="40651"/>
  <c r="AG78" i="40651"/>
  <c r="AF78" i="40651"/>
  <c r="AE78" i="40651"/>
  <c r="AG77" i="40651"/>
  <c r="AF77" i="40651"/>
  <c r="AE77" i="40651"/>
  <c r="AG60" i="40650"/>
  <c r="AF60" i="40650"/>
  <c r="AE60" i="40650"/>
  <c r="AD60" i="40650"/>
  <c r="AC60" i="40650"/>
  <c r="AB60" i="40650"/>
  <c r="AA60" i="40650"/>
  <c r="Z60" i="40650"/>
  <c r="Y60" i="40650"/>
  <c r="X60" i="40650"/>
  <c r="W60" i="40650"/>
</calcChain>
</file>

<file path=xl/sharedStrings.xml><?xml version="1.0" encoding="utf-8"?>
<sst xmlns="http://schemas.openxmlformats.org/spreadsheetml/2006/main" count="29265" uniqueCount="708">
  <si>
    <t>металлургическое производство,  млн. тенге</t>
  </si>
  <si>
    <t>производство мебели, 
млн. тенге</t>
  </si>
  <si>
    <t>снабжение электроэнергией, газом, паром, горячей водой и кондиционированным воздухом</t>
  </si>
  <si>
    <t>производство продуктов питания, млн. тенге</t>
  </si>
  <si>
    <t>производство прочей не металлической минеральной продукции, млн. тенге</t>
  </si>
  <si>
    <t>металлургическое производство, 
млн. тенге</t>
  </si>
  <si>
    <t>производство компьютеров, электронного и оптического оборудования, млн. тенге</t>
  </si>
  <si>
    <t>производство машин и оборудования, не включенных в другие группировки, млн. тенге</t>
  </si>
  <si>
    <t>производство автомобилей, прицепов и полуприцепов, млн. тенге</t>
  </si>
  <si>
    <t>снабжение электроэнергией, газом, паром, горячей водой и  кондиционированным воздухом</t>
  </si>
  <si>
    <t>водоснабжение; сбор, обработка и удаление отходов, деятельность по ликвидации загрязнений</t>
  </si>
  <si>
    <t>производство машин и оборудования, не включенных в другие группировки, 
млн. тенге</t>
  </si>
  <si>
    <t>тыс. человек</t>
  </si>
  <si>
    <t>в процентах к предыдущему году</t>
  </si>
  <si>
    <t>Коэффициент младенческой смертности (на 1000 родившихся)</t>
  </si>
  <si>
    <t>Естественный прирост населения</t>
  </si>
  <si>
    <t>человек</t>
  </si>
  <si>
    <t>на 1000 человек</t>
  </si>
  <si>
    <t>Число зарегистрированных преступлений</t>
  </si>
  <si>
    <t>тенге</t>
  </si>
  <si>
    <t>Величина прожиточного минимума</t>
  </si>
  <si>
    <t>Занятое население</t>
  </si>
  <si>
    <t>Наемные работники</t>
  </si>
  <si>
    <t>Безработное население</t>
  </si>
  <si>
    <t>Уровень безработицы, в процентах</t>
  </si>
  <si>
    <t>Минимальная заработная плата, тенге</t>
  </si>
  <si>
    <t>млн. тенге</t>
  </si>
  <si>
    <t>обрабатывающая промышленность</t>
  </si>
  <si>
    <t>производство продуктов
питания, млн. тенге</t>
  </si>
  <si>
    <t>производство напитков, млн. тенге</t>
  </si>
  <si>
    <t>легкая промышленность, млн. тенге</t>
  </si>
  <si>
    <t>производство деревянных и пробковых изделий, кроме мебели; производство изделий из соломки и материалов для плетения, млн. тенге</t>
  </si>
  <si>
    <t>производство мебели, млн. тенге</t>
  </si>
  <si>
    <t>производство продуктов  химической промышленности, млн. тенге</t>
  </si>
  <si>
    <t>производство готовых металлических изделий, кроме машин и оборудования, млн. тенге</t>
  </si>
  <si>
    <t>производство прочих транспортных средств, млн. тенге</t>
  </si>
  <si>
    <t xml:space="preserve">млн. тенге </t>
  </si>
  <si>
    <t>из него:</t>
  </si>
  <si>
    <t>картофель</t>
  </si>
  <si>
    <t>крупный рогатый скот</t>
  </si>
  <si>
    <t>овцы и козы</t>
  </si>
  <si>
    <t>свиньи</t>
  </si>
  <si>
    <t>лошади</t>
  </si>
  <si>
    <t>тыс. кв. метров общей площади</t>
  </si>
  <si>
    <t>Ввод в эксплуатацию объектов здравоохранения:</t>
  </si>
  <si>
    <t>млрд. тенге</t>
  </si>
  <si>
    <t>в том числе:</t>
  </si>
  <si>
    <t>государственный сектор</t>
  </si>
  <si>
    <t>предпринимательский сектор</t>
  </si>
  <si>
    <t>из них:</t>
  </si>
  <si>
    <t>Самостоятельно занятые работники</t>
  </si>
  <si>
    <t>зерновые (включая рис) и бобовые культуры</t>
  </si>
  <si>
    <t>семена подсолнечника</t>
  </si>
  <si>
    <t xml:space="preserve">зерновые (включая рис) и бобовые культуры </t>
  </si>
  <si>
    <t xml:space="preserve">овощи </t>
  </si>
  <si>
    <t>индекс физического объема валовой продукции растениеводства, в %</t>
  </si>
  <si>
    <t>индекс физического объема валовой продукции животноводства, в %</t>
  </si>
  <si>
    <t>валовая продукция животноводства</t>
  </si>
  <si>
    <t>валовая продукция растениеводства</t>
  </si>
  <si>
    <t>Численность скота и птицы, на конец года, тыс. голов</t>
  </si>
  <si>
    <t>Количество зарегистрированных юридических лиц</t>
  </si>
  <si>
    <t>Индекс физического объема розничной торговли</t>
  </si>
  <si>
    <t>горнодобывающая промышленность и разработка карьеров</t>
  </si>
  <si>
    <t xml:space="preserve">Ввод в эксплуатацию объектов социально-культурного назначения: </t>
  </si>
  <si>
    <t>Количество ученических  мест во введенных в эксплуатацию образовательных школах</t>
  </si>
  <si>
    <t>Количество мест во введенных в эксплуатацию дошкольных организациях</t>
  </si>
  <si>
    <t>Количество коек во введенных в эксплуатацию больницах</t>
  </si>
  <si>
    <t>Количество посещений в смену во введенных в эксплуатацию амбулаторно- поликлинических организациях</t>
  </si>
  <si>
    <t>Общий коэффициент рождаемости (на 1000 человек)</t>
  </si>
  <si>
    <t>Общий коэффициент смертности (на 1000 человек)</t>
  </si>
  <si>
    <t>Общий коэффициент брачности</t>
  </si>
  <si>
    <t>Общий коэффициент разводимости</t>
  </si>
  <si>
    <t>Сальдо миграции по всем потокам, человек</t>
  </si>
  <si>
    <t>Рабочая сила (в возрасте 15 лет и старше)</t>
  </si>
  <si>
    <t xml:space="preserve">Объем розничной торговли в стоимостном выражении                                </t>
  </si>
  <si>
    <t>доктора философии PhD</t>
  </si>
  <si>
    <t>Уровень жизни</t>
  </si>
  <si>
    <t>Реальный сектор экономики</t>
  </si>
  <si>
    <t>Социально-демографические показатели</t>
  </si>
  <si>
    <t>Рынок труда и оплата труда</t>
  </si>
  <si>
    <t>Национальная экономика</t>
  </si>
  <si>
    <t>Торговля</t>
  </si>
  <si>
    <t>Индекс физического объема услуг связи, в процентах</t>
  </si>
  <si>
    <t>Обучающиеся в высших учебных заведениях</t>
  </si>
  <si>
    <t>Количество организаций (предприятий) осуществлявших НИОКР, единиц</t>
  </si>
  <si>
    <t>Внутренние затраты на научно-исследовательские и опытно-конструкторские работы (далее - НИОКР), млн.тенге</t>
  </si>
  <si>
    <t>Численность работников, осуществлявших НИОКР, человек</t>
  </si>
  <si>
    <t>Валовой сбор основных сельскохозяйственных культур, тыс. тонн</t>
  </si>
  <si>
    <t>Урожайность основных сельскохозяйственных культур, центнеров с одного гектара</t>
  </si>
  <si>
    <t>Число высших учебных заведений, единиц</t>
  </si>
  <si>
    <t>Количество зарегистрированных субъектов малого и среднего предпринимательства, на конец года единиц</t>
  </si>
  <si>
    <t>Основные социально-экономические показатели Актогайского района</t>
  </si>
  <si>
    <t>Основные социально-экономические показатели Баянаульского района</t>
  </si>
  <si>
    <t>Основные социально-экономические показатели Железинского района</t>
  </si>
  <si>
    <t>Основные социально-экономические показатели Иртышского района</t>
  </si>
  <si>
    <t>Основные социально-экономические показатели Майского района</t>
  </si>
  <si>
    <t>Основные социально-экономические показатели Павлодарского района</t>
  </si>
  <si>
    <t>Основные социально-экономические показатели Успенского района</t>
  </si>
  <si>
    <t>Основные социально-экономические показатели Щербактинского района</t>
  </si>
  <si>
    <t>…</t>
  </si>
  <si>
    <t>-</t>
  </si>
  <si>
    <t>индексы промышленного производства, в процентах к предыдущему году</t>
  </si>
  <si>
    <t xml:space="preserve"> в 4,8 раза</t>
  </si>
  <si>
    <t>в 2,2 раза</t>
  </si>
  <si>
    <t>в 3,1 раза</t>
  </si>
  <si>
    <t>в 3,6 раза</t>
  </si>
  <si>
    <t>в 3,8 раза</t>
  </si>
  <si>
    <t>в 7,3 раза</t>
  </si>
  <si>
    <t>в 12,3 раза</t>
  </si>
  <si>
    <t>0,0</t>
  </si>
  <si>
    <t>в 4,2 раза</t>
  </si>
  <si>
    <t>в 2,7 раза</t>
  </si>
  <si>
    <t>в 9,0 раза</t>
  </si>
  <si>
    <t>в 3,5 раза</t>
  </si>
  <si>
    <t>в 8,9 раза</t>
  </si>
  <si>
    <t>в 3,3 раза</t>
  </si>
  <si>
    <t>в 240,9 раза</t>
  </si>
  <si>
    <t>в 2,0 раза</t>
  </si>
  <si>
    <t>индексы промышленого производства, в процентах к предыдущему году</t>
  </si>
  <si>
    <t>в 2,3 раза</t>
  </si>
  <si>
    <t>в 3,2 раза</t>
  </si>
  <si>
    <t>в 5,2 раза</t>
  </si>
  <si>
    <t>в 3,0 раза</t>
  </si>
  <si>
    <t>в 6,5 раза</t>
  </si>
  <si>
    <t>в 2,9 раза</t>
  </si>
  <si>
    <t>в 1 094,6 раза</t>
  </si>
  <si>
    <t>в 39,9 раза</t>
  </si>
  <si>
    <t>в 2,8 раза</t>
  </si>
  <si>
    <t>в 20,7 раза</t>
  </si>
  <si>
    <t>в 9,4 раза</t>
  </si>
  <si>
    <t>в 8,8 раза</t>
  </si>
  <si>
    <t>3</t>
  </si>
  <si>
    <t>1</t>
  </si>
  <si>
    <t>в 9,3 раза</t>
  </si>
  <si>
    <t>в 7,5 раза</t>
  </si>
  <si>
    <t>в 4,8 раза</t>
  </si>
  <si>
    <t>в 6,0 раза</t>
  </si>
  <si>
    <t>8</t>
  </si>
  <si>
    <t>4</t>
  </si>
  <si>
    <t>в 44,8 раза</t>
  </si>
  <si>
    <t>в 11,3 раза</t>
  </si>
  <si>
    <t>в 7,6 раза</t>
  </si>
  <si>
    <t>в 4,4 раза</t>
  </si>
  <si>
    <t>в 6,6 раза</t>
  </si>
  <si>
    <t>в 11,7 раза</t>
  </si>
  <si>
    <t>в 2,6 раза</t>
  </si>
  <si>
    <t>в 52,8 раза</t>
  </si>
  <si>
    <t>в 4,1 раза</t>
  </si>
  <si>
    <t>в 44,7 раза</t>
  </si>
  <si>
    <t>в 4,5 раза</t>
  </si>
  <si>
    <t>9</t>
  </si>
  <si>
    <t>20</t>
  </si>
  <si>
    <t>77</t>
  </si>
  <si>
    <t>56</t>
  </si>
  <si>
    <t>29</t>
  </si>
  <si>
    <t>35</t>
  </si>
  <si>
    <t>40</t>
  </si>
  <si>
    <t>42</t>
  </si>
  <si>
    <t>26</t>
  </si>
  <si>
    <t>33</t>
  </si>
  <si>
    <t>5</t>
  </si>
  <si>
    <t>10</t>
  </si>
  <si>
    <t>13</t>
  </si>
  <si>
    <t>в 4,7 раза</t>
  </si>
  <si>
    <t>в 2,5 раза</t>
  </si>
  <si>
    <t>...</t>
  </si>
  <si>
    <t>в 2,1 раза</t>
  </si>
  <si>
    <t xml:space="preserve">в 6,4 раза </t>
  </si>
  <si>
    <t>в 10,9 раза</t>
  </si>
  <si>
    <t>в 31,0 раза</t>
  </si>
  <si>
    <t>в 11,1 раза</t>
  </si>
  <si>
    <t xml:space="preserve"> в 1252 раза</t>
  </si>
  <si>
    <t xml:space="preserve">   10,2 раза</t>
  </si>
  <si>
    <t>в 6 раз</t>
  </si>
  <si>
    <t xml:space="preserve"> в 2,6 раза</t>
  </si>
  <si>
    <t xml:space="preserve"> в 2,1 раза</t>
  </si>
  <si>
    <t>в 5 раз</t>
  </si>
  <si>
    <t xml:space="preserve"> в 3,9 раза</t>
  </si>
  <si>
    <t>с 1 января - 7000 тенге;
с 1 июля - 9200 тенге</t>
  </si>
  <si>
    <t>с 1 января - 10515 тенге;
с 1 июля - 12025 тенге</t>
  </si>
  <si>
    <t>с 1 января - 13470 тенге;
с 1 июля - 13717 тенге</t>
  </si>
  <si>
    <t>–</t>
  </si>
  <si>
    <t>x</t>
  </si>
  <si>
    <t>в 3,4 раза</t>
  </si>
  <si>
    <t>19 151</t>
  </si>
  <si>
    <t>1 326</t>
  </si>
  <si>
    <t>в 11 раз</t>
  </si>
  <si>
    <t>в 2,4 раза</t>
  </si>
  <si>
    <t>Численность населения на конец периода (года)</t>
  </si>
  <si>
    <t>сектор высшего профессионального образования</t>
  </si>
  <si>
    <t>из них специалисты-исследователи</t>
  </si>
  <si>
    <t>доктора наук</t>
  </si>
  <si>
    <t>доктора по профилю</t>
  </si>
  <si>
    <t>кандидаты наук</t>
  </si>
  <si>
    <t>овощи открытого грунта</t>
  </si>
  <si>
    <t>индексы промышленного производства, в процентах                                              к предыдущему году</t>
  </si>
  <si>
    <t xml:space="preserve">   в 7,5 раза</t>
  </si>
  <si>
    <t>Валовой сбор основных сельскохозяйственных культур,                      тыс. тонн</t>
  </si>
  <si>
    <t>производство готовых металлических изделий, кроме машин и оборудования,                                 млн. тенге</t>
  </si>
  <si>
    <t>Валовой сбор основных сельскохозяйственных культур,                тыс. тонн</t>
  </si>
  <si>
    <t>Общий коэффициент рождаемости                                  (на 1000 человек)</t>
  </si>
  <si>
    <t>производство деревянных и пробковых изделий, кроме мебели; производство изделий из соломки и материалов для плетения,                                               млн. тенге</t>
  </si>
  <si>
    <t>Общий коэффициент рождаемости                                         (на 1000 человек)</t>
  </si>
  <si>
    <t>Общий коэффициент смертности                                                        (на 1000 человек)</t>
  </si>
  <si>
    <t>Коэффициент младенческой смертности                                                      (на 1000 родившихся)</t>
  </si>
  <si>
    <t>Общий коэффициент рождаемости                                       (на 1000 человек)</t>
  </si>
  <si>
    <t>Общий коэффициент смертности                                            (на 1000 человек)</t>
  </si>
  <si>
    <t>Коэффициент младенческой смертности                                        (на 1000 родившихся)</t>
  </si>
  <si>
    <t>Общий коэффициент рождаемости                                          (на 1000 человек)</t>
  </si>
  <si>
    <t>Коэффициент младенческой смертности                                 (на 1000 родившихся)</t>
  </si>
  <si>
    <t>производство деревянных и пробковых изделий, кроме мебели; производство изделий из соломки и материалов для плетения,                   млн. тенге</t>
  </si>
  <si>
    <t>производство деревянных и пробковых изделий, кроме мебели; производство изделий из соломки и материалов для плетения,                                             млн. тенге</t>
  </si>
  <si>
    <t>Коэффициент младенческой смертности                                                       (на 1000 родившихся)</t>
  </si>
  <si>
    <t>птица, тыс. голов</t>
  </si>
  <si>
    <t>индексы промышленного производства, в процентах               к предыдущему году</t>
  </si>
  <si>
    <t>индексы промышленного производства, в процентах             к предыдущему году</t>
  </si>
  <si>
    <t>Основные социально-экономические показатели Павлодар г.а.</t>
  </si>
  <si>
    <t>Основные социально-экономические показатели  Аксу г.а.</t>
  </si>
  <si>
    <t>Основные социально-экономические показатели Экибастуз г.а.</t>
  </si>
  <si>
    <t>11,6 есе</t>
  </si>
  <si>
    <t>х</t>
  </si>
  <si>
    <t xml:space="preserve"> -</t>
  </si>
  <si>
    <t xml:space="preserve">  -</t>
  </si>
  <si>
    <t>Основные социально-экономические показатели района Тереңкөл</t>
  </si>
  <si>
    <t>Основные социально-экономические показатели района Аққулы</t>
  </si>
  <si>
    <t>Количество действующих юридических лиц</t>
  </si>
  <si>
    <t>Величина прожиточно+A26:AB28го минимума</t>
  </si>
  <si>
    <t>производство продуктов  химической промышленности,  млн. тенге</t>
  </si>
  <si>
    <t>2</t>
  </si>
  <si>
    <t>1,3</t>
  </si>
  <si>
    <t>металлургическое производство, млн. тенге</t>
  </si>
  <si>
    <t>производство машин и оборудования, не включенных в другие группировки,                    млн. тенге</t>
  </si>
  <si>
    <t>производство автомобилей, прицепов и полуприцепов,  млн. тенге</t>
  </si>
  <si>
    <t xml:space="preserve"> 2020</t>
  </si>
  <si>
    <t>2020</t>
  </si>
  <si>
    <t>производство деревянных и пробковых изделий, кроме    мебели; производство изделий из соломки и материалов для плетения, млн. тенге</t>
  </si>
  <si>
    <t>7</t>
  </si>
  <si>
    <t>2,7</t>
  </si>
  <si>
    <t>99,0</t>
  </si>
  <si>
    <t>257,0</t>
  </si>
  <si>
    <t>98,0</t>
  </si>
  <si>
    <t>1,4</t>
  </si>
  <si>
    <t>5,0</t>
  </si>
  <si>
    <t>Численность занятых в малом и среднем предпринимательстве, в среднем за год, человек</t>
  </si>
  <si>
    <t>Выпуск продукции всеми субъектами малого и среднего предпринимательства, млн. тенге</t>
  </si>
  <si>
    <t>108,0</t>
  </si>
  <si>
    <t>97,0</t>
  </si>
  <si>
    <t>111,0</t>
  </si>
  <si>
    <t>117,0</t>
  </si>
  <si>
    <t>100</t>
  </si>
  <si>
    <t>5,7</t>
  </si>
  <si>
    <t>101,7</t>
  </si>
  <si>
    <t>1,2</t>
  </si>
  <si>
    <t>… - данные отсутствуют</t>
  </si>
  <si>
    <t xml:space="preserve">Объем розничной торговли в стоимостном выражении, млн. тенге                                </t>
  </si>
  <si>
    <t>Число больничных организаций, единиц</t>
  </si>
  <si>
    <t>Количество больничных коек,  единиц</t>
  </si>
  <si>
    <t>Число дошкольных организаций, единиц (с 2010г. включая мини-центры)</t>
  </si>
  <si>
    <t>Численность детей  в дошкольных организациях,  человек</t>
  </si>
  <si>
    <t>Число школ, единиц</t>
  </si>
  <si>
    <t>Численность учащихся в школах,  человек</t>
  </si>
  <si>
    <t>Доля зарегистрированных безработных в численности рабочей силы, в процентах</t>
  </si>
  <si>
    <t>Валовый выпуск продукции (услуг) сельского хозяйства</t>
  </si>
  <si>
    <t>Индекс физического объема валовой продукции (услуг) сельского хозяйства, в %</t>
  </si>
  <si>
    <t xml:space="preserve"> - </t>
  </si>
  <si>
    <t>Число лиц, зарегистрированных в органах занятости в качестве безработных, тыс. человек</t>
  </si>
  <si>
    <t>"-" - показатели на уровне моногородов не формируются</t>
  </si>
  <si>
    <t xml:space="preserve">Численность населения на конец периода (года) </t>
  </si>
  <si>
    <t>Основные средства в экономике  по первоначальной стоимости (на конец года), млн. тенге</t>
  </si>
  <si>
    <t>Рождаемость</t>
  </si>
  <si>
    <t>Смертность</t>
  </si>
  <si>
    <t>число браков</t>
  </si>
  <si>
    <t>число разводов</t>
  </si>
  <si>
    <t>Миграция населения, человек</t>
  </si>
  <si>
    <t xml:space="preserve">  прибыло</t>
  </si>
  <si>
    <t xml:space="preserve">  выбыло</t>
  </si>
  <si>
    <t>прибыло</t>
  </si>
  <si>
    <t>выбыло</t>
  </si>
  <si>
    <t>в % к соответствующему периоду предыдущего года</t>
  </si>
  <si>
    <t xml:space="preserve"> государственный сектор</t>
  </si>
  <si>
    <t xml:space="preserve"> сектор высшего профессионального образования</t>
  </si>
  <si>
    <t xml:space="preserve"> некоммерческий сектор</t>
  </si>
  <si>
    <t>некоммерческий сектор</t>
  </si>
  <si>
    <t>Удельный вес региона в общем объеме промышленного производства области, %</t>
  </si>
  <si>
    <t>долларов США</t>
  </si>
  <si>
    <t xml:space="preserve">Индекс реальной заработной платы, в процентах к 1996г. </t>
  </si>
  <si>
    <t>Основные социально-экономические показатели по моногороду Аксу Павлодарской области</t>
  </si>
  <si>
    <t>Число родившихся, человек</t>
  </si>
  <si>
    <t>Число умерших, человек</t>
  </si>
  <si>
    <t>Среднемесячная номинальная заработная плата одного работника</t>
  </si>
  <si>
    <t>Индекс номинальной заработной платы, в процентах к предыдущему году</t>
  </si>
  <si>
    <t>Индекс реальной заработной платы, в процентах к предыдущему году</t>
  </si>
  <si>
    <t>Индекс реальной заработной платы, в процентах к 1996г.</t>
  </si>
  <si>
    <t>Основные социально-экономические показатели по моногороду Экибастуз Павлодарской области</t>
  </si>
  <si>
    <t>Число лиц, зарегистрированных в органах занятости в качестве безработных,               тыс. человек</t>
  </si>
  <si>
    <t>2,0</t>
  </si>
  <si>
    <t>0,6</t>
  </si>
  <si>
    <t>0,2</t>
  </si>
  <si>
    <t>0,5</t>
  </si>
  <si>
    <t>0,1</t>
  </si>
  <si>
    <t>0,3</t>
  </si>
  <si>
    <t>7 827</t>
  </si>
  <si>
    <t>в 3 раза</t>
  </si>
  <si>
    <t>102,0</t>
  </si>
  <si>
    <t>производство машин и оборудования, не включенных в другие группировки,   млн. тенге</t>
  </si>
  <si>
    <t>Объем производства промышленной продукции (товаров, услуг)</t>
  </si>
  <si>
    <t>Валовой сбор основных сельскохозяйственных культур,  тыс. тонн</t>
  </si>
  <si>
    <r>
      <t>366,2</t>
    </r>
    <r>
      <rPr>
        <vertAlign val="superscript"/>
        <sz val="10"/>
        <rFont val="Roboto"/>
        <charset val="204"/>
      </rPr>
      <t>16)</t>
    </r>
  </si>
  <si>
    <r>
      <t>Число больничных организаций, единиц</t>
    </r>
    <r>
      <rPr>
        <vertAlign val="superscript"/>
        <sz val="10"/>
        <color indexed="8"/>
        <rFont val="Roboto"/>
        <charset val="204"/>
      </rPr>
      <t>1)</t>
    </r>
  </si>
  <si>
    <r>
      <t>Количество больничных коек,  единиц</t>
    </r>
    <r>
      <rPr>
        <vertAlign val="superscript"/>
        <sz val="10"/>
        <color indexed="8"/>
        <rFont val="Roboto"/>
        <charset val="204"/>
      </rPr>
      <t>1)</t>
    </r>
  </si>
  <si>
    <r>
      <t>Число дошкольных организаций, единиц (с 2010г. включая мини-центры)</t>
    </r>
    <r>
      <rPr>
        <vertAlign val="superscript"/>
        <sz val="10"/>
        <color indexed="8"/>
        <rFont val="Roboto"/>
        <charset val="204"/>
      </rPr>
      <t>2)</t>
    </r>
  </si>
  <si>
    <r>
      <t>Численность детей  в дошкольных организациях,  человек</t>
    </r>
    <r>
      <rPr>
        <vertAlign val="superscript"/>
        <sz val="10"/>
        <color indexed="8"/>
        <rFont val="Roboto"/>
        <charset val="204"/>
      </rPr>
      <t>2)</t>
    </r>
  </si>
  <si>
    <r>
      <t>Число школ, единиц</t>
    </r>
    <r>
      <rPr>
        <vertAlign val="superscript"/>
        <sz val="10"/>
        <color indexed="8"/>
        <rFont val="Roboto"/>
        <charset val="204"/>
      </rPr>
      <t>2)</t>
    </r>
  </si>
  <si>
    <r>
      <t>49</t>
    </r>
    <r>
      <rPr>
        <vertAlign val="superscript"/>
        <sz val="10"/>
        <color indexed="8"/>
        <rFont val="Roboto"/>
        <charset val="204"/>
      </rPr>
      <t>4)</t>
    </r>
  </si>
  <si>
    <r>
      <t>47</t>
    </r>
    <r>
      <rPr>
        <vertAlign val="superscript"/>
        <sz val="10"/>
        <color indexed="8"/>
        <rFont val="Roboto"/>
        <charset val="204"/>
      </rPr>
      <t>4)</t>
    </r>
  </si>
  <si>
    <r>
      <t>48</t>
    </r>
    <r>
      <rPr>
        <vertAlign val="superscript"/>
        <sz val="10"/>
        <color indexed="8"/>
        <rFont val="Roboto"/>
        <charset val="204"/>
      </rPr>
      <t>4)</t>
    </r>
  </si>
  <si>
    <r>
      <t>Численность учащихся в школах,  человек</t>
    </r>
    <r>
      <rPr>
        <vertAlign val="superscript"/>
        <sz val="10"/>
        <color indexed="8"/>
        <rFont val="Roboto"/>
        <charset val="204"/>
      </rPr>
      <t>2)</t>
    </r>
  </si>
  <si>
    <r>
      <t>50 063</t>
    </r>
    <r>
      <rPr>
        <vertAlign val="superscript"/>
        <sz val="10"/>
        <color indexed="8"/>
        <rFont val="Roboto"/>
        <charset val="204"/>
      </rPr>
      <t>4)</t>
    </r>
  </si>
  <si>
    <r>
      <t>50 287</t>
    </r>
    <r>
      <rPr>
        <vertAlign val="superscript"/>
        <sz val="10"/>
        <color indexed="8"/>
        <rFont val="Roboto"/>
        <charset val="204"/>
      </rPr>
      <t>4)</t>
    </r>
  </si>
  <si>
    <r>
      <t>52 998</t>
    </r>
    <r>
      <rPr>
        <vertAlign val="superscript"/>
        <sz val="10"/>
        <color indexed="8"/>
        <rFont val="Roboto"/>
        <charset val="204"/>
      </rPr>
      <t>4)</t>
    </r>
  </si>
  <si>
    <r>
      <t>54 163</t>
    </r>
    <r>
      <rPr>
        <vertAlign val="superscript"/>
        <sz val="10"/>
        <color indexed="8"/>
        <rFont val="Roboto"/>
        <charset val="204"/>
      </rPr>
      <t>4)</t>
    </r>
  </si>
  <si>
    <r>
      <t>53 356</t>
    </r>
    <r>
      <rPr>
        <vertAlign val="superscript"/>
        <sz val="10"/>
        <color indexed="8"/>
        <rFont val="Roboto"/>
        <charset val="204"/>
      </rPr>
      <t>4)</t>
    </r>
  </si>
  <si>
    <r>
      <t>Количество колледжей, единиц</t>
    </r>
    <r>
      <rPr>
        <vertAlign val="superscript"/>
        <sz val="10"/>
        <color indexed="8"/>
        <rFont val="Roboto"/>
        <charset val="204"/>
      </rPr>
      <t>3)</t>
    </r>
  </si>
  <si>
    <r>
      <t>Численность учащихся колледжей, человек</t>
    </r>
    <r>
      <rPr>
        <vertAlign val="superscript"/>
        <sz val="10"/>
        <color indexed="8"/>
        <rFont val="Roboto"/>
        <charset val="204"/>
      </rPr>
      <t>3)</t>
    </r>
  </si>
  <si>
    <r>
      <t>1</t>
    </r>
    <r>
      <rPr>
        <vertAlign val="superscript"/>
        <sz val="10"/>
        <rFont val="Roboto"/>
        <charset val="204"/>
      </rPr>
      <t>15)</t>
    </r>
  </si>
  <si>
    <r>
      <t>6450</t>
    </r>
    <r>
      <rPr>
        <vertAlign val="superscript"/>
        <sz val="10"/>
        <rFont val="Roboto"/>
        <charset val="204"/>
      </rPr>
      <t>15)</t>
    </r>
  </si>
  <si>
    <r>
      <t>196,7</t>
    </r>
    <r>
      <rPr>
        <vertAlign val="superscript"/>
        <sz val="10"/>
        <color indexed="8"/>
        <rFont val="Roboto"/>
        <charset val="204"/>
      </rPr>
      <t>5)</t>
    </r>
  </si>
  <si>
    <r>
      <t xml:space="preserve">100,0 </t>
    </r>
    <r>
      <rPr>
        <vertAlign val="superscript"/>
        <sz val="10"/>
        <color indexed="8"/>
        <rFont val="Roboto"/>
        <charset val="204"/>
      </rPr>
      <t>5)</t>
    </r>
  </si>
  <si>
    <r>
      <t>186,9</t>
    </r>
    <r>
      <rPr>
        <vertAlign val="superscript"/>
        <sz val="10"/>
        <color indexed="8"/>
        <rFont val="Roboto"/>
        <charset val="204"/>
      </rPr>
      <t>5)</t>
    </r>
  </si>
  <si>
    <r>
      <t>99,9</t>
    </r>
    <r>
      <rPr>
        <vertAlign val="superscript"/>
        <sz val="10"/>
        <rFont val="Roboto"/>
        <charset val="204"/>
      </rPr>
      <t>5)</t>
    </r>
  </si>
  <si>
    <r>
      <t>166,4</t>
    </r>
    <r>
      <rPr>
        <vertAlign val="superscript"/>
        <sz val="10"/>
        <rFont val="Roboto"/>
        <charset val="204"/>
      </rPr>
      <t>5)</t>
    </r>
  </si>
  <si>
    <r>
      <t>100,8</t>
    </r>
    <r>
      <rPr>
        <vertAlign val="superscript"/>
        <sz val="10"/>
        <rFont val="Roboto"/>
        <charset val="204"/>
      </rPr>
      <t>5)</t>
    </r>
  </si>
  <si>
    <r>
      <t>20,5</t>
    </r>
    <r>
      <rPr>
        <vertAlign val="superscript"/>
        <sz val="10"/>
        <rFont val="Roboto"/>
        <charset val="204"/>
      </rPr>
      <t>5)</t>
    </r>
  </si>
  <si>
    <r>
      <t>92,8</t>
    </r>
    <r>
      <rPr>
        <vertAlign val="superscript"/>
        <sz val="10"/>
        <rFont val="Roboto"/>
        <charset val="204"/>
      </rPr>
      <t>5)</t>
    </r>
  </si>
  <si>
    <r>
      <t>9,8</t>
    </r>
    <r>
      <rPr>
        <vertAlign val="superscript"/>
        <sz val="10"/>
        <rFont val="Roboto"/>
        <charset val="204"/>
      </rPr>
      <t>5)</t>
    </r>
  </si>
  <si>
    <r>
      <t>101,0</t>
    </r>
    <r>
      <rPr>
        <vertAlign val="superscript"/>
        <sz val="10"/>
        <rFont val="Roboto"/>
        <charset val="204"/>
      </rPr>
      <t>5)</t>
    </r>
  </si>
  <si>
    <r>
      <t>Доля зарегистрированных безработных в численности рабочей силы, в процентах</t>
    </r>
    <r>
      <rPr>
        <vertAlign val="superscript"/>
        <sz val="10"/>
        <color indexed="8"/>
        <rFont val="Roboto"/>
        <charset val="204"/>
      </rPr>
      <t>6)</t>
    </r>
  </si>
  <si>
    <r>
      <t>Число лиц, зарегистрированных в органах занятости в качестве безработных, тыс. человек</t>
    </r>
    <r>
      <rPr>
        <vertAlign val="superscript"/>
        <sz val="10"/>
        <color indexed="8"/>
        <rFont val="Roboto"/>
        <charset val="204"/>
      </rPr>
      <t>6)</t>
    </r>
  </si>
  <si>
    <r>
      <t>5,0</t>
    </r>
    <r>
      <rPr>
        <vertAlign val="superscript"/>
        <sz val="10"/>
        <rFont val="Roboto"/>
        <charset val="204"/>
      </rPr>
      <t>5)</t>
    </r>
  </si>
  <si>
    <r>
      <t>Уровень молодежной безработицы
(15-24  лет), в процентах</t>
    </r>
    <r>
      <rPr>
        <vertAlign val="superscript"/>
        <sz val="10"/>
        <color indexed="8"/>
        <rFont val="Roboto"/>
        <charset val="204"/>
      </rPr>
      <t>7)</t>
    </r>
  </si>
  <si>
    <r>
      <t>3,5</t>
    </r>
    <r>
      <rPr>
        <vertAlign val="superscript"/>
        <sz val="10"/>
        <rFont val="Roboto"/>
        <charset val="204"/>
      </rPr>
      <t>5)</t>
    </r>
  </si>
  <si>
    <r>
      <t>3,7</t>
    </r>
    <r>
      <rPr>
        <vertAlign val="superscript"/>
        <sz val="10"/>
        <rFont val="Roboto"/>
        <charset val="204"/>
      </rPr>
      <t>5)</t>
    </r>
  </si>
  <si>
    <r>
      <t>Среднемесячная номинальная заработная плата одного работника</t>
    </r>
    <r>
      <rPr>
        <vertAlign val="superscript"/>
        <sz val="10"/>
        <rFont val="Roboto"/>
        <charset val="204"/>
      </rPr>
      <t>9)</t>
    </r>
  </si>
  <si>
    <r>
      <t>Индекс номинальной заработной платы, в процентах к предыдущему году</t>
    </r>
    <r>
      <rPr>
        <vertAlign val="superscript"/>
        <sz val="10"/>
        <rFont val="Roboto"/>
        <charset val="204"/>
      </rPr>
      <t>9)</t>
    </r>
  </si>
  <si>
    <r>
      <t>Индекс реальной заработной платы, в процентах к предыдущему году</t>
    </r>
    <r>
      <rPr>
        <vertAlign val="superscript"/>
        <sz val="10"/>
        <rFont val="Roboto"/>
        <charset val="204"/>
      </rPr>
      <t>9)</t>
    </r>
  </si>
  <si>
    <r>
      <t>Объем производства промышленной продукции (товаров, услуг)</t>
    </r>
    <r>
      <rPr>
        <b/>
        <vertAlign val="superscript"/>
        <sz val="10"/>
        <color indexed="8"/>
        <rFont val="Roboto"/>
        <charset val="204"/>
      </rPr>
      <t>10)</t>
    </r>
  </si>
  <si>
    <r>
      <t>Индекс физического объема валовой продукции (услуг) сельского хозяйства, в %</t>
    </r>
    <r>
      <rPr>
        <vertAlign val="superscript"/>
        <sz val="10"/>
        <color indexed="8"/>
        <rFont val="Roboto"/>
        <charset val="204"/>
      </rPr>
      <t>11)</t>
    </r>
  </si>
  <si>
    <r>
      <t>Количество активных субъектов малого и среднего предпринимательства,  на конец года единиц</t>
    </r>
    <r>
      <rPr>
        <vertAlign val="superscript"/>
        <sz val="10"/>
        <color indexed="8"/>
        <rFont val="Roboto"/>
        <charset val="204"/>
      </rPr>
      <t>12)</t>
    </r>
  </si>
  <si>
    <r>
      <t>1 360,013</t>
    </r>
    <r>
      <rPr>
        <vertAlign val="superscript"/>
        <sz val="10"/>
        <color indexed="8"/>
        <rFont val="Roboto"/>
        <charset val="204"/>
      </rPr>
      <t>)14)</t>
    </r>
  </si>
  <si>
    <r>
      <t>9 228,0</t>
    </r>
    <r>
      <rPr>
        <vertAlign val="superscript"/>
        <sz val="10"/>
        <color indexed="8"/>
        <rFont val="Roboto"/>
        <charset val="204"/>
      </rPr>
      <t>13)14)</t>
    </r>
  </si>
  <si>
    <r>
      <t>19,2</t>
    </r>
    <r>
      <rPr>
        <vertAlign val="superscript"/>
        <sz val="10"/>
        <rFont val="Roboto"/>
        <charset val="204"/>
      </rPr>
      <t>13)</t>
    </r>
  </si>
  <si>
    <r>
      <t>Число дошкольных организаций, единиц                                   (с 2010г. включая мини-центры)</t>
    </r>
    <r>
      <rPr>
        <vertAlign val="superscript"/>
        <sz val="10"/>
        <color indexed="8"/>
        <rFont val="Roboto"/>
        <charset val="204"/>
      </rPr>
      <t>2)</t>
    </r>
  </si>
  <si>
    <r>
      <t>39</t>
    </r>
    <r>
      <rPr>
        <vertAlign val="superscript"/>
        <sz val="10"/>
        <rFont val="Roboto"/>
        <charset val="204"/>
      </rPr>
      <t>4)</t>
    </r>
  </si>
  <si>
    <r>
      <t>38</t>
    </r>
    <r>
      <rPr>
        <vertAlign val="superscript"/>
        <sz val="10"/>
        <rFont val="Roboto"/>
        <charset val="204"/>
      </rPr>
      <t>4)</t>
    </r>
  </si>
  <si>
    <r>
      <t>7 542</t>
    </r>
    <r>
      <rPr>
        <vertAlign val="superscript"/>
        <sz val="10"/>
        <rFont val="Roboto"/>
        <charset val="204"/>
      </rPr>
      <t>4)</t>
    </r>
  </si>
  <si>
    <r>
      <t>7 131</t>
    </r>
    <r>
      <rPr>
        <vertAlign val="superscript"/>
        <sz val="10"/>
        <rFont val="Roboto"/>
        <charset val="204"/>
      </rPr>
      <t>4)</t>
    </r>
  </si>
  <si>
    <r>
      <t>7 172</t>
    </r>
    <r>
      <rPr>
        <vertAlign val="superscript"/>
        <sz val="10"/>
        <rFont val="Roboto"/>
        <charset val="204"/>
      </rPr>
      <t>4)</t>
    </r>
  </si>
  <si>
    <r>
      <t>7 016</t>
    </r>
    <r>
      <rPr>
        <vertAlign val="superscript"/>
        <sz val="10"/>
        <rFont val="Roboto"/>
        <charset val="204"/>
      </rPr>
      <t>4)</t>
    </r>
  </si>
  <si>
    <r>
      <t>6 551</t>
    </r>
    <r>
      <rPr>
        <vertAlign val="superscript"/>
        <sz val="10"/>
        <rFont val="Roboto"/>
        <charset val="204"/>
      </rPr>
      <t>4)</t>
    </r>
  </si>
  <si>
    <r>
      <t>12,2</t>
    </r>
    <r>
      <rPr>
        <vertAlign val="superscript"/>
        <sz val="10"/>
        <rFont val="Roboto"/>
        <charset val="204"/>
      </rPr>
      <t>5)</t>
    </r>
  </si>
  <si>
    <r>
      <t>88,4</t>
    </r>
    <r>
      <rPr>
        <vertAlign val="superscript"/>
        <sz val="10"/>
        <rFont val="Roboto"/>
        <charset val="204"/>
      </rPr>
      <t>5)</t>
    </r>
  </si>
  <si>
    <r>
      <t>11,7</t>
    </r>
    <r>
      <rPr>
        <vertAlign val="superscript"/>
        <sz val="10"/>
        <rFont val="Roboto"/>
        <charset val="204"/>
      </rPr>
      <t>5)</t>
    </r>
  </si>
  <si>
    <r>
      <t>88,6</t>
    </r>
    <r>
      <rPr>
        <vertAlign val="superscript"/>
        <sz val="10"/>
        <rFont val="Roboto"/>
        <charset val="204"/>
      </rPr>
      <t>5)</t>
    </r>
  </si>
  <si>
    <r>
      <t>6,9</t>
    </r>
    <r>
      <rPr>
        <vertAlign val="superscript"/>
        <sz val="10"/>
        <rFont val="Roboto"/>
        <charset val="204"/>
      </rPr>
      <t>5)</t>
    </r>
  </si>
  <si>
    <r>
      <t>95,8</t>
    </r>
    <r>
      <rPr>
        <vertAlign val="superscript"/>
        <sz val="10"/>
        <rFont val="Roboto"/>
        <charset val="204"/>
      </rPr>
      <t>5)</t>
    </r>
  </si>
  <si>
    <r>
      <t>4,9</t>
    </r>
    <r>
      <rPr>
        <vertAlign val="superscript"/>
        <sz val="10"/>
        <rFont val="Roboto"/>
        <charset val="204"/>
      </rPr>
      <t>5)</t>
    </r>
  </si>
  <si>
    <r>
      <t>81,7</t>
    </r>
    <r>
      <rPr>
        <vertAlign val="superscript"/>
        <sz val="10"/>
        <rFont val="Roboto"/>
        <charset val="204"/>
      </rPr>
      <t>5)</t>
    </r>
  </si>
  <si>
    <r>
      <t>0,5</t>
    </r>
    <r>
      <rPr>
        <vertAlign val="superscript"/>
        <sz val="10"/>
        <rFont val="Roboto"/>
        <charset val="204"/>
      </rPr>
      <t>5)</t>
    </r>
  </si>
  <si>
    <r>
      <t>100,0</t>
    </r>
    <r>
      <rPr>
        <vertAlign val="superscript"/>
        <sz val="10"/>
        <rFont val="Roboto"/>
        <charset val="204"/>
      </rPr>
      <t>5)</t>
    </r>
  </si>
  <si>
    <r>
      <t>4,1</t>
    </r>
    <r>
      <rPr>
        <vertAlign val="superscript"/>
        <sz val="10"/>
        <rFont val="Roboto"/>
        <charset val="204"/>
      </rPr>
      <t>5)</t>
    </r>
  </si>
  <si>
    <r>
      <t>2,5</t>
    </r>
    <r>
      <rPr>
        <vertAlign val="superscript"/>
        <sz val="10"/>
        <rFont val="Roboto"/>
        <charset val="204"/>
      </rPr>
      <t>5)</t>
    </r>
  </si>
  <si>
    <r>
      <t>2,3</t>
    </r>
    <r>
      <rPr>
        <vertAlign val="superscript"/>
        <sz val="10"/>
        <rFont val="Roboto"/>
        <charset val="204"/>
      </rPr>
      <t>5)</t>
    </r>
  </si>
  <si>
    <r>
      <t>12,6</t>
    </r>
    <r>
      <rPr>
        <vertAlign val="superscript"/>
        <sz val="10"/>
        <rFont val="Roboto"/>
        <charset val="204"/>
      </rPr>
      <t>13)</t>
    </r>
  </si>
  <si>
    <r>
      <t>27</t>
    </r>
    <r>
      <rPr>
        <vertAlign val="superscript"/>
        <sz val="10"/>
        <rFont val="Roboto"/>
        <charset val="204"/>
      </rPr>
      <t>4)</t>
    </r>
  </si>
  <si>
    <r>
      <t>26</t>
    </r>
    <r>
      <rPr>
        <vertAlign val="superscript"/>
        <sz val="10"/>
        <rFont val="Roboto"/>
        <charset val="204"/>
      </rPr>
      <t>4)</t>
    </r>
  </si>
  <si>
    <r>
      <t>5 975</t>
    </r>
    <r>
      <rPr>
        <vertAlign val="superscript"/>
        <sz val="10"/>
        <rFont val="Roboto"/>
        <charset val="204"/>
      </rPr>
      <t>4)</t>
    </r>
  </si>
  <si>
    <r>
      <t>5 740</t>
    </r>
    <r>
      <rPr>
        <vertAlign val="superscript"/>
        <sz val="10"/>
        <rFont val="Roboto"/>
        <charset val="204"/>
      </rPr>
      <t>4)</t>
    </r>
  </si>
  <si>
    <r>
      <t>5 440</t>
    </r>
    <r>
      <rPr>
        <vertAlign val="superscript"/>
        <sz val="10"/>
        <rFont val="Roboto"/>
        <charset val="204"/>
      </rPr>
      <t>4)</t>
    </r>
  </si>
  <si>
    <r>
      <t>5 227</t>
    </r>
    <r>
      <rPr>
        <vertAlign val="superscript"/>
        <sz val="10"/>
        <rFont val="Roboto"/>
        <charset val="204"/>
      </rPr>
      <t>4)</t>
    </r>
  </si>
  <si>
    <r>
      <t>4 778</t>
    </r>
    <r>
      <rPr>
        <vertAlign val="superscript"/>
        <sz val="10"/>
        <rFont val="Roboto"/>
        <charset val="204"/>
      </rPr>
      <t>4)</t>
    </r>
  </si>
  <si>
    <r>
      <t>8,2</t>
    </r>
    <r>
      <rPr>
        <vertAlign val="superscript"/>
        <sz val="10"/>
        <rFont val="Roboto"/>
        <charset val="204"/>
      </rPr>
      <t>5)</t>
    </r>
  </si>
  <si>
    <r>
      <t>98,8</t>
    </r>
    <r>
      <rPr>
        <vertAlign val="superscript"/>
        <sz val="10"/>
        <rFont val="Roboto"/>
        <charset val="204"/>
      </rPr>
      <t>5)</t>
    </r>
  </si>
  <si>
    <r>
      <t>7,8</t>
    </r>
    <r>
      <rPr>
        <vertAlign val="superscript"/>
        <sz val="10"/>
        <rFont val="Roboto"/>
        <charset val="204"/>
      </rPr>
      <t>5)</t>
    </r>
  </si>
  <si>
    <r>
      <t>97,5</t>
    </r>
    <r>
      <rPr>
        <vertAlign val="superscript"/>
        <sz val="10"/>
        <rFont val="Roboto"/>
        <charset val="204"/>
      </rPr>
      <t>5)</t>
    </r>
  </si>
  <si>
    <r>
      <t>4,4</t>
    </r>
    <r>
      <rPr>
        <vertAlign val="superscript"/>
        <sz val="10"/>
        <rFont val="Roboto"/>
        <charset val="204"/>
      </rPr>
      <t>5)</t>
    </r>
  </si>
  <si>
    <r>
      <t>3,4</t>
    </r>
    <r>
      <rPr>
        <vertAlign val="superscript"/>
        <sz val="10"/>
        <rFont val="Roboto"/>
        <charset val="204"/>
      </rPr>
      <t>5)</t>
    </r>
  </si>
  <si>
    <r>
      <t>94,4</t>
    </r>
    <r>
      <rPr>
        <vertAlign val="superscript"/>
        <sz val="10"/>
        <rFont val="Roboto"/>
        <charset val="204"/>
      </rPr>
      <t>5)</t>
    </r>
  </si>
  <si>
    <r>
      <t>0,4</t>
    </r>
    <r>
      <rPr>
        <vertAlign val="superscript"/>
        <sz val="10"/>
        <rFont val="Roboto"/>
        <charset val="204"/>
      </rPr>
      <t>5)</t>
    </r>
  </si>
  <si>
    <r>
      <t>133,3</t>
    </r>
    <r>
      <rPr>
        <vertAlign val="superscript"/>
        <sz val="10"/>
        <rFont val="Roboto"/>
        <charset val="204"/>
      </rPr>
      <t>5)</t>
    </r>
  </si>
  <si>
    <r>
      <t>4,8</t>
    </r>
    <r>
      <rPr>
        <vertAlign val="superscript"/>
        <sz val="10"/>
        <rFont val="Roboto"/>
        <charset val="204"/>
      </rPr>
      <t>5)</t>
    </r>
  </si>
  <si>
    <r>
      <t>3,1</t>
    </r>
    <r>
      <rPr>
        <vertAlign val="superscript"/>
        <sz val="10"/>
        <rFont val="Roboto"/>
        <charset val="204"/>
      </rPr>
      <t>5)</t>
    </r>
  </si>
  <si>
    <r>
      <t>26,8</t>
    </r>
    <r>
      <rPr>
        <vertAlign val="superscript"/>
        <sz val="10"/>
        <rFont val="Roboto"/>
        <charset val="204"/>
      </rPr>
      <t>13)</t>
    </r>
  </si>
  <si>
    <r>
      <t>Число дошкольных организаций, единиц                               (с 2010г. включая мини-центры)</t>
    </r>
    <r>
      <rPr>
        <vertAlign val="superscript"/>
        <sz val="10"/>
        <color indexed="8"/>
        <rFont val="Roboto"/>
        <charset val="204"/>
      </rPr>
      <t>2)</t>
    </r>
  </si>
  <si>
    <r>
      <t>33</t>
    </r>
    <r>
      <rPr>
        <vertAlign val="superscript"/>
        <sz val="10"/>
        <rFont val="Roboto"/>
        <charset val="204"/>
      </rPr>
      <t>4)</t>
    </r>
  </si>
  <si>
    <r>
      <t>29</t>
    </r>
    <r>
      <rPr>
        <vertAlign val="superscript"/>
        <sz val="10"/>
        <rFont val="Roboto"/>
        <charset val="204"/>
      </rPr>
      <t>4)</t>
    </r>
  </si>
  <si>
    <r>
      <t>31</t>
    </r>
    <r>
      <rPr>
        <vertAlign val="superscript"/>
        <sz val="10"/>
        <rFont val="Roboto"/>
        <charset val="204"/>
      </rPr>
      <t>4)</t>
    </r>
  </si>
  <si>
    <r>
      <t>7 890</t>
    </r>
    <r>
      <rPr>
        <vertAlign val="superscript"/>
        <sz val="10"/>
        <rFont val="Roboto"/>
        <charset val="204"/>
      </rPr>
      <t>4)</t>
    </r>
  </si>
  <si>
    <r>
      <t>7 895</t>
    </r>
    <r>
      <rPr>
        <vertAlign val="superscript"/>
        <sz val="10"/>
        <rFont val="Roboto"/>
        <charset val="204"/>
      </rPr>
      <t>4)</t>
    </r>
  </si>
  <si>
    <r>
      <t>7 125</t>
    </r>
    <r>
      <rPr>
        <vertAlign val="superscript"/>
        <sz val="10"/>
        <rFont val="Roboto"/>
        <charset val="204"/>
      </rPr>
      <t>4)</t>
    </r>
  </si>
  <si>
    <r>
      <t>7 434</t>
    </r>
    <r>
      <rPr>
        <vertAlign val="superscript"/>
        <sz val="10"/>
        <rFont val="Roboto"/>
        <charset val="204"/>
      </rPr>
      <t>4)</t>
    </r>
  </si>
  <si>
    <r>
      <t>6 985</t>
    </r>
    <r>
      <rPr>
        <vertAlign val="superscript"/>
        <sz val="10"/>
        <rFont val="Roboto"/>
        <charset val="204"/>
      </rPr>
      <t>4)</t>
    </r>
  </si>
  <si>
    <r>
      <t>15,1</t>
    </r>
    <r>
      <rPr>
        <vertAlign val="superscript"/>
        <sz val="10"/>
        <rFont val="Roboto"/>
        <charset val="204"/>
      </rPr>
      <t>5)</t>
    </r>
  </si>
  <si>
    <r>
      <t>79,9</t>
    </r>
    <r>
      <rPr>
        <vertAlign val="superscript"/>
        <sz val="10"/>
        <rFont val="Roboto"/>
        <charset val="204"/>
      </rPr>
      <t>5)</t>
    </r>
  </si>
  <si>
    <r>
      <t>14,5</t>
    </r>
    <r>
      <rPr>
        <vertAlign val="superscript"/>
        <sz val="10"/>
        <rFont val="Roboto"/>
        <charset val="204"/>
      </rPr>
      <t>5)</t>
    </r>
  </si>
  <si>
    <r>
      <t>79,7</t>
    </r>
    <r>
      <rPr>
        <vertAlign val="superscript"/>
        <sz val="10"/>
        <rFont val="Roboto"/>
        <charset val="204"/>
      </rPr>
      <t>5)</t>
    </r>
  </si>
  <si>
    <r>
      <t>9,3</t>
    </r>
    <r>
      <rPr>
        <vertAlign val="superscript"/>
        <sz val="10"/>
        <rFont val="Roboto"/>
        <charset val="204"/>
      </rPr>
      <t>5)</t>
    </r>
  </si>
  <si>
    <r>
      <t>90,3</t>
    </r>
    <r>
      <rPr>
        <vertAlign val="superscript"/>
        <sz val="10"/>
        <rFont val="Roboto"/>
        <charset val="204"/>
      </rPr>
      <t>5)</t>
    </r>
  </si>
  <si>
    <r>
      <t>5,1</t>
    </r>
    <r>
      <rPr>
        <vertAlign val="superscript"/>
        <sz val="10"/>
        <rFont val="Roboto"/>
        <charset val="204"/>
      </rPr>
      <t>5)</t>
    </r>
  </si>
  <si>
    <r>
      <t>64,6</t>
    </r>
    <r>
      <rPr>
        <vertAlign val="superscript"/>
        <sz val="10"/>
        <rFont val="Roboto"/>
        <charset val="204"/>
      </rPr>
      <t>5)</t>
    </r>
  </si>
  <si>
    <r>
      <t>0,7</t>
    </r>
    <r>
      <rPr>
        <vertAlign val="superscript"/>
        <sz val="10"/>
        <rFont val="Roboto"/>
        <charset val="204"/>
      </rPr>
      <t>5)</t>
    </r>
  </si>
  <si>
    <r>
      <t>4,5</t>
    </r>
    <r>
      <rPr>
        <vertAlign val="superscript"/>
        <sz val="10"/>
        <rFont val="Roboto"/>
        <charset val="204"/>
      </rPr>
      <t>5)</t>
    </r>
  </si>
  <si>
    <r>
      <t>3,0</t>
    </r>
    <r>
      <rPr>
        <vertAlign val="superscript"/>
        <sz val="10"/>
        <rFont val="Roboto"/>
        <charset val="204"/>
      </rPr>
      <t>5)</t>
    </r>
  </si>
  <si>
    <r>
      <t>10,6</t>
    </r>
    <r>
      <rPr>
        <vertAlign val="superscript"/>
        <sz val="10"/>
        <rFont val="Roboto"/>
        <charset val="204"/>
      </rPr>
      <t>13)</t>
    </r>
  </si>
  <si>
    <r>
      <t>20</t>
    </r>
    <r>
      <rPr>
        <vertAlign val="superscript"/>
        <sz val="10"/>
        <rFont val="Roboto"/>
        <charset val="204"/>
      </rPr>
      <t>4)</t>
    </r>
  </si>
  <si>
    <r>
      <t>18</t>
    </r>
    <r>
      <rPr>
        <vertAlign val="superscript"/>
        <sz val="10"/>
        <rFont val="Roboto"/>
        <charset val="204"/>
      </rPr>
      <t>4)</t>
    </r>
  </si>
  <si>
    <r>
      <t>17</t>
    </r>
    <r>
      <rPr>
        <vertAlign val="superscript"/>
        <sz val="10"/>
        <rFont val="Roboto"/>
        <charset val="204"/>
      </rPr>
      <t>4)</t>
    </r>
  </si>
  <si>
    <r>
      <t>5 145</t>
    </r>
    <r>
      <rPr>
        <vertAlign val="superscript"/>
        <sz val="10"/>
        <rFont val="Roboto"/>
        <charset val="204"/>
      </rPr>
      <t>4)</t>
    </r>
  </si>
  <si>
    <r>
      <t>4 751</t>
    </r>
    <r>
      <rPr>
        <vertAlign val="superscript"/>
        <sz val="10"/>
        <rFont val="Roboto"/>
        <charset val="204"/>
      </rPr>
      <t>4)</t>
    </r>
  </si>
  <si>
    <r>
      <t>4 576</t>
    </r>
    <r>
      <rPr>
        <vertAlign val="superscript"/>
        <sz val="10"/>
        <rFont val="Roboto"/>
        <charset val="204"/>
      </rPr>
      <t>4)</t>
    </r>
  </si>
  <si>
    <r>
      <t>4 419</t>
    </r>
    <r>
      <rPr>
        <vertAlign val="superscript"/>
        <sz val="10"/>
        <rFont val="Roboto"/>
        <charset val="204"/>
      </rPr>
      <t>4)</t>
    </r>
  </si>
  <si>
    <r>
      <t>4 217</t>
    </r>
    <r>
      <rPr>
        <vertAlign val="superscript"/>
        <sz val="10"/>
        <rFont val="Roboto"/>
        <charset val="204"/>
      </rPr>
      <t>4)</t>
    </r>
  </si>
  <si>
    <r>
      <t>6,4</t>
    </r>
    <r>
      <rPr>
        <vertAlign val="superscript"/>
        <sz val="10"/>
        <rFont val="Roboto"/>
        <charset val="204"/>
      </rPr>
      <t>5)</t>
    </r>
  </si>
  <si>
    <r>
      <t>87,7</t>
    </r>
    <r>
      <rPr>
        <vertAlign val="superscript"/>
        <sz val="10"/>
        <rFont val="Roboto"/>
        <charset val="204"/>
      </rPr>
      <t>5)</t>
    </r>
  </si>
  <si>
    <r>
      <t>6,1</t>
    </r>
    <r>
      <rPr>
        <vertAlign val="superscript"/>
        <sz val="10"/>
        <rFont val="Roboto"/>
        <charset val="204"/>
      </rPr>
      <t>5)</t>
    </r>
  </si>
  <si>
    <r>
      <t>87,1</t>
    </r>
    <r>
      <rPr>
        <vertAlign val="superscript"/>
        <sz val="10"/>
        <rFont val="Roboto"/>
        <charset val="204"/>
      </rPr>
      <t>5)</t>
    </r>
  </si>
  <si>
    <r>
      <t>3,7</t>
    </r>
    <r>
      <rPr>
        <vertAlign val="superscript"/>
        <sz val="10"/>
        <color indexed="8"/>
        <rFont val="Roboto"/>
        <charset val="204"/>
      </rPr>
      <t>5)</t>
    </r>
  </si>
  <si>
    <r>
      <t>94,9</t>
    </r>
    <r>
      <rPr>
        <vertAlign val="superscript"/>
        <sz val="10"/>
        <rFont val="Roboto"/>
        <charset val="204"/>
      </rPr>
      <t>5)</t>
    </r>
  </si>
  <si>
    <r>
      <t>2,3</t>
    </r>
    <r>
      <rPr>
        <vertAlign val="superscript"/>
        <sz val="10"/>
        <color indexed="8"/>
        <rFont val="Roboto"/>
        <charset val="204"/>
      </rPr>
      <t>5)</t>
    </r>
  </si>
  <si>
    <r>
      <t>76,7</t>
    </r>
    <r>
      <rPr>
        <vertAlign val="superscript"/>
        <sz val="10"/>
        <color indexed="8"/>
        <rFont val="Roboto"/>
        <charset val="204"/>
      </rPr>
      <t>5)</t>
    </r>
  </si>
  <si>
    <r>
      <t>0,3</t>
    </r>
    <r>
      <rPr>
        <vertAlign val="superscript"/>
        <sz val="10"/>
        <color indexed="8"/>
        <rFont val="Roboto"/>
        <charset val="204"/>
      </rPr>
      <t>5)</t>
    </r>
  </si>
  <si>
    <r>
      <t>75,0</t>
    </r>
    <r>
      <rPr>
        <vertAlign val="superscript"/>
        <sz val="10"/>
        <rFont val="Roboto"/>
        <charset val="204"/>
      </rPr>
      <t>5)</t>
    </r>
  </si>
  <si>
    <r>
      <t>5,2</t>
    </r>
    <r>
      <rPr>
        <vertAlign val="superscript"/>
        <sz val="10"/>
        <rFont val="Roboto"/>
        <charset val="204"/>
      </rPr>
      <t>5)</t>
    </r>
  </si>
  <si>
    <r>
      <t>2,8</t>
    </r>
    <r>
      <rPr>
        <vertAlign val="superscript"/>
        <sz val="10"/>
        <rFont val="Roboto"/>
        <charset val="204"/>
      </rPr>
      <t>5)</t>
    </r>
  </si>
  <si>
    <r>
      <t>24</t>
    </r>
    <r>
      <rPr>
        <vertAlign val="superscript"/>
        <sz val="10"/>
        <rFont val="Roboto"/>
        <charset val="204"/>
      </rPr>
      <t>4)</t>
    </r>
  </si>
  <si>
    <r>
      <t>23</t>
    </r>
    <r>
      <rPr>
        <vertAlign val="superscript"/>
        <sz val="10"/>
        <rFont val="Roboto"/>
        <charset val="204"/>
      </rPr>
      <t>4)</t>
    </r>
  </si>
  <si>
    <r>
      <t>5 335</t>
    </r>
    <r>
      <rPr>
        <vertAlign val="superscript"/>
        <sz val="10"/>
        <rFont val="Roboto"/>
        <charset val="204"/>
      </rPr>
      <t>4)</t>
    </r>
  </si>
  <si>
    <r>
      <t>5 116</t>
    </r>
    <r>
      <rPr>
        <vertAlign val="superscript"/>
        <sz val="10"/>
        <rFont val="Roboto"/>
        <charset val="204"/>
      </rPr>
      <t>4)</t>
    </r>
  </si>
  <si>
    <r>
      <t>4 972</t>
    </r>
    <r>
      <rPr>
        <vertAlign val="superscript"/>
        <sz val="10"/>
        <rFont val="Roboto"/>
        <charset val="204"/>
      </rPr>
      <t>4)</t>
    </r>
  </si>
  <si>
    <r>
      <t>4 758</t>
    </r>
    <r>
      <rPr>
        <vertAlign val="superscript"/>
        <sz val="10"/>
        <rFont val="Roboto"/>
        <charset val="204"/>
      </rPr>
      <t>4)</t>
    </r>
  </si>
  <si>
    <r>
      <t>4 569</t>
    </r>
    <r>
      <rPr>
        <vertAlign val="superscript"/>
        <sz val="10"/>
        <rFont val="Roboto"/>
        <charset val="204"/>
      </rPr>
      <t>4)</t>
    </r>
  </si>
  <si>
    <r>
      <t>7,3</t>
    </r>
    <r>
      <rPr>
        <vertAlign val="superscript"/>
        <sz val="10"/>
        <rFont val="Roboto"/>
        <charset val="204"/>
      </rPr>
      <t>5)</t>
    </r>
  </si>
  <si>
    <r>
      <t>84,9</t>
    </r>
    <r>
      <rPr>
        <vertAlign val="superscript"/>
        <sz val="10"/>
        <rFont val="Roboto"/>
        <charset val="204"/>
      </rPr>
      <t>5)</t>
    </r>
  </si>
  <si>
    <r>
      <t>84,1</t>
    </r>
    <r>
      <rPr>
        <vertAlign val="superscript"/>
        <sz val="10"/>
        <rFont val="Roboto"/>
        <charset val="204"/>
      </rPr>
      <t>5)</t>
    </r>
  </si>
  <si>
    <r>
      <t>95,7</t>
    </r>
    <r>
      <rPr>
        <vertAlign val="superscript"/>
        <sz val="10"/>
        <rFont val="Roboto"/>
        <charset val="204"/>
      </rPr>
      <t>5)</t>
    </r>
  </si>
  <si>
    <r>
      <t>2,4</t>
    </r>
    <r>
      <rPr>
        <vertAlign val="superscript"/>
        <sz val="10"/>
        <rFont val="Roboto"/>
        <charset val="204"/>
      </rPr>
      <t>5)</t>
    </r>
  </si>
  <si>
    <r>
      <t>64,9</t>
    </r>
    <r>
      <rPr>
        <vertAlign val="superscript"/>
        <sz val="10"/>
        <rFont val="Roboto"/>
        <charset val="204"/>
      </rPr>
      <t>5)</t>
    </r>
  </si>
  <si>
    <r>
      <t>5,5</t>
    </r>
    <r>
      <rPr>
        <vertAlign val="superscript"/>
        <sz val="10"/>
        <rFont val="Roboto"/>
        <charset val="204"/>
      </rPr>
      <t>5)</t>
    </r>
  </si>
  <si>
    <r>
      <t>3,9</t>
    </r>
    <r>
      <rPr>
        <vertAlign val="superscript"/>
        <sz val="10"/>
        <rFont val="Roboto"/>
        <charset val="204"/>
      </rPr>
      <t>5)</t>
    </r>
  </si>
  <si>
    <r>
      <t>2,6</t>
    </r>
    <r>
      <rPr>
        <vertAlign val="superscript"/>
        <sz val="10"/>
        <rFont val="Roboto"/>
        <charset val="204"/>
      </rPr>
      <t>5)</t>
    </r>
  </si>
  <si>
    <r>
      <t>20,2</t>
    </r>
    <r>
      <rPr>
        <vertAlign val="superscript"/>
        <sz val="10"/>
        <rFont val="Roboto"/>
        <charset val="204"/>
      </rPr>
      <t>13)</t>
    </r>
  </si>
  <si>
    <r>
      <t>43</t>
    </r>
    <r>
      <rPr>
        <vertAlign val="superscript"/>
        <sz val="10"/>
        <rFont val="Roboto"/>
        <charset val="204"/>
      </rPr>
      <t>4)</t>
    </r>
  </si>
  <si>
    <r>
      <t>42</t>
    </r>
    <r>
      <rPr>
        <vertAlign val="superscript"/>
        <sz val="10"/>
        <rFont val="Roboto"/>
        <charset val="204"/>
      </rPr>
      <t>4)</t>
    </r>
  </si>
  <si>
    <r>
      <t>40</t>
    </r>
    <r>
      <rPr>
        <vertAlign val="superscript"/>
        <sz val="10"/>
        <rFont val="Roboto"/>
        <charset val="204"/>
      </rPr>
      <t>4)</t>
    </r>
  </si>
  <si>
    <r>
      <t>7 590</t>
    </r>
    <r>
      <rPr>
        <vertAlign val="superscript"/>
        <sz val="10"/>
        <rFont val="Roboto"/>
        <charset val="204"/>
      </rPr>
      <t>4)</t>
    </r>
  </si>
  <si>
    <r>
      <t>7 348</t>
    </r>
    <r>
      <rPr>
        <vertAlign val="superscript"/>
        <sz val="10"/>
        <rFont val="Roboto"/>
        <charset val="204"/>
      </rPr>
      <t>4)</t>
    </r>
  </si>
  <si>
    <r>
      <t>7 168</t>
    </r>
    <r>
      <rPr>
        <vertAlign val="superscript"/>
        <sz val="10"/>
        <rFont val="Roboto"/>
        <charset val="204"/>
      </rPr>
      <t>4)</t>
    </r>
  </si>
  <si>
    <r>
      <t>7 013</t>
    </r>
    <r>
      <rPr>
        <vertAlign val="superscript"/>
        <sz val="10"/>
        <rFont val="Roboto"/>
        <charset val="204"/>
      </rPr>
      <t>4)</t>
    </r>
  </si>
  <si>
    <r>
      <t>6 727</t>
    </r>
    <r>
      <rPr>
        <vertAlign val="superscript"/>
        <sz val="10"/>
        <rFont val="Roboto"/>
        <charset val="204"/>
      </rPr>
      <t>4)</t>
    </r>
  </si>
  <si>
    <r>
      <t>13,1</t>
    </r>
    <r>
      <rPr>
        <vertAlign val="superscript"/>
        <sz val="10"/>
        <rFont val="Roboto"/>
        <charset val="204"/>
      </rPr>
      <t>5)</t>
    </r>
  </si>
  <si>
    <r>
      <t>93,6</t>
    </r>
    <r>
      <rPr>
        <vertAlign val="superscript"/>
        <sz val="10"/>
        <rFont val="Roboto"/>
        <charset val="204"/>
      </rPr>
      <t>5)</t>
    </r>
  </si>
  <si>
    <r>
      <t>12,6</t>
    </r>
    <r>
      <rPr>
        <vertAlign val="superscript"/>
        <sz val="10"/>
        <rFont val="Roboto"/>
        <charset val="204"/>
      </rPr>
      <t>5)</t>
    </r>
  </si>
  <si>
    <r>
      <t>94,0</t>
    </r>
    <r>
      <rPr>
        <vertAlign val="superscript"/>
        <sz val="10"/>
        <rFont val="Roboto"/>
        <charset val="204"/>
      </rPr>
      <t>5)</t>
    </r>
  </si>
  <si>
    <r>
      <t>7,4</t>
    </r>
    <r>
      <rPr>
        <vertAlign val="superscript"/>
        <sz val="10"/>
        <rFont val="Roboto"/>
        <charset val="204"/>
      </rPr>
      <t>5)</t>
    </r>
  </si>
  <si>
    <r>
      <t>98,7</t>
    </r>
    <r>
      <rPr>
        <vertAlign val="superscript"/>
        <sz val="10"/>
        <rFont val="Roboto"/>
        <charset val="204"/>
      </rPr>
      <t>5)</t>
    </r>
  </si>
  <si>
    <r>
      <t>86,7</t>
    </r>
    <r>
      <rPr>
        <vertAlign val="superscript"/>
        <sz val="10"/>
        <rFont val="Roboto"/>
        <charset val="204"/>
      </rPr>
      <t>5)</t>
    </r>
  </si>
  <si>
    <r>
      <t>4,0</t>
    </r>
    <r>
      <rPr>
        <vertAlign val="superscript"/>
        <sz val="10"/>
        <rFont val="Roboto"/>
        <charset val="204"/>
      </rPr>
      <t>5)</t>
    </r>
  </si>
  <si>
    <r>
      <t>2,7</t>
    </r>
    <r>
      <rPr>
        <vertAlign val="superscript"/>
        <sz val="10"/>
        <rFont val="Roboto"/>
        <charset val="204"/>
      </rPr>
      <t>5)</t>
    </r>
  </si>
  <si>
    <r>
      <t>17,3</t>
    </r>
    <r>
      <rPr>
        <vertAlign val="superscript"/>
        <sz val="10"/>
        <rFont val="Roboto"/>
        <charset val="204"/>
      </rPr>
      <t>13)</t>
    </r>
  </si>
  <si>
    <r>
      <t>50</t>
    </r>
    <r>
      <rPr>
        <vertAlign val="superscript"/>
        <sz val="10"/>
        <rFont val="Roboto"/>
        <charset val="204"/>
      </rPr>
      <t>4)</t>
    </r>
  </si>
  <si>
    <r>
      <t>49</t>
    </r>
    <r>
      <rPr>
        <vertAlign val="superscript"/>
        <sz val="10"/>
        <rFont val="Roboto"/>
        <charset val="204"/>
      </rPr>
      <t>4)</t>
    </r>
  </si>
  <si>
    <r>
      <t>44</t>
    </r>
    <r>
      <rPr>
        <vertAlign val="superscript"/>
        <sz val="10"/>
        <rFont val="Roboto"/>
        <charset val="204"/>
      </rPr>
      <t>4)</t>
    </r>
  </si>
  <si>
    <r>
      <t>8 412</t>
    </r>
    <r>
      <rPr>
        <vertAlign val="superscript"/>
        <sz val="10"/>
        <rFont val="Roboto"/>
        <charset val="204"/>
      </rPr>
      <t>4)</t>
    </r>
  </si>
  <si>
    <r>
      <t>8 089</t>
    </r>
    <r>
      <rPr>
        <vertAlign val="superscript"/>
        <sz val="10"/>
        <rFont val="Roboto"/>
        <charset val="204"/>
      </rPr>
      <t>4)</t>
    </r>
  </si>
  <si>
    <r>
      <t>7 960</t>
    </r>
    <r>
      <rPr>
        <vertAlign val="superscript"/>
        <sz val="10"/>
        <rFont val="Roboto"/>
        <charset val="204"/>
      </rPr>
      <t>4)</t>
    </r>
  </si>
  <si>
    <r>
      <t>7 956</t>
    </r>
    <r>
      <rPr>
        <vertAlign val="superscript"/>
        <sz val="10"/>
        <rFont val="Roboto"/>
        <charset val="204"/>
      </rPr>
      <t>4)</t>
    </r>
  </si>
  <si>
    <r>
      <t>7 724</t>
    </r>
    <r>
      <rPr>
        <vertAlign val="superscript"/>
        <sz val="10"/>
        <rFont val="Roboto"/>
        <charset val="204"/>
      </rPr>
      <t>4)</t>
    </r>
  </si>
  <si>
    <r>
      <t>10,1</t>
    </r>
    <r>
      <rPr>
        <vertAlign val="superscript"/>
        <sz val="10"/>
        <rFont val="Roboto"/>
        <charset val="204"/>
      </rPr>
      <t>5)</t>
    </r>
  </si>
  <si>
    <r>
      <t>82,1</t>
    </r>
    <r>
      <rPr>
        <vertAlign val="superscript"/>
        <sz val="10"/>
        <color indexed="8"/>
        <rFont val="Roboto"/>
        <charset val="204"/>
      </rPr>
      <t>5)</t>
    </r>
  </si>
  <si>
    <r>
      <t>9,7</t>
    </r>
    <r>
      <rPr>
        <vertAlign val="superscript"/>
        <sz val="10"/>
        <rFont val="Roboto"/>
        <charset val="204"/>
      </rPr>
      <t>5)</t>
    </r>
  </si>
  <si>
    <r>
      <t>82,2</t>
    </r>
    <r>
      <rPr>
        <vertAlign val="superscript"/>
        <sz val="10"/>
        <rFont val="Roboto"/>
        <charset val="204"/>
      </rPr>
      <t>5)</t>
    </r>
  </si>
  <si>
    <r>
      <t>93,8</t>
    </r>
    <r>
      <rPr>
        <vertAlign val="superscript"/>
        <sz val="10"/>
        <rFont val="Roboto"/>
        <charset val="204"/>
      </rPr>
      <t>5)</t>
    </r>
  </si>
  <si>
    <r>
      <t>3,6</t>
    </r>
    <r>
      <rPr>
        <vertAlign val="superscript"/>
        <sz val="10"/>
        <rFont val="Roboto"/>
        <charset val="204"/>
      </rPr>
      <t>5)</t>
    </r>
  </si>
  <si>
    <r>
      <t>67,9</t>
    </r>
    <r>
      <rPr>
        <vertAlign val="superscript"/>
        <sz val="10"/>
        <rFont val="Roboto"/>
        <charset val="204"/>
      </rPr>
      <t>5)</t>
    </r>
  </si>
  <si>
    <r>
      <t>80,0</t>
    </r>
    <r>
      <rPr>
        <vertAlign val="superscript"/>
        <sz val="10"/>
        <rFont val="Roboto"/>
        <charset val="204"/>
      </rPr>
      <t>5)</t>
    </r>
  </si>
  <si>
    <r>
      <t>4,3</t>
    </r>
    <r>
      <rPr>
        <vertAlign val="superscript"/>
        <sz val="10"/>
        <rFont val="Roboto"/>
        <charset val="204"/>
      </rPr>
      <t>5)</t>
    </r>
  </si>
  <si>
    <r>
      <t>3,2</t>
    </r>
    <r>
      <rPr>
        <vertAlign val="superscript"/>
        <sz val="10"/>
        <rFont val="Roboto"/>
        <charset val="204"/>
      </rPr>
      <t>5)</t>
    </r>
  </si>
  <si>
    <r>
      <t>15,4</t>
    </r>
    <r>
      <rPr>
        <vertAlign val="superscript"/>
        <sz val="10"/>
        <rFont val="Roboto"/>
        <charset val="204"/>
      </rPr>
      <t>13)</t>
    </r>
  </si>
  <si>
    <r>
      <t>46</t>
    </r>
    <r>
      <rPr>
        <vertAlign val="superscript"/>
        <sz val="10"/>
        <rFont val="Roboto"/>
        <charset val="204"/>
      </rPr>
      <t>4)</t>
    </r>
  </si>
  <si>
    <r>
      <t>45</t>
    </r>
    <r>
      <rPr>
        <vertAlign val="superscript"/>
        <sz val="10"/>
        <rFont val="Roboto"/>
        <charset val="204"/>
      </rPr>
      <t>4)</t>
    </r>
  </si>
  <si>
    <r>
      <t>6 935</t>
    </r>
    <r>
      <rPr>
        <vertAlign val="superscript"/>
        <sz val="10"/>
        <rFont val="Roboto"/>
        <charset val="204"/>
      </rPr>
      <t>4)</t>
    </r>
  </si>
  <si>
    <r>
      <t>6 585</t>
    </r>
    <r>
      <rPr>
        <vertAlign val="superscript"/>
        <sz val="10"/>
        <rFont val="Roboto"/>
        <charset val="204"/>
      </rPr>
      <t>4)</t>
    </r>
  </si>
  <si>
    <r>
      <t>6 430</t>
    </r>
    <r>
      <rPr>
        <vertAlign val="superscript"/>
        <sz val="10"/>
        <rFont val="Roboto"/>
        <charset val="204"/>
      </rPr>
      <t>4)</t>
    </r>
  </si>
  <si>
    <r>
      <t>6 067</t>
    </r>
    <r>
      <rPr>
        <vertAlign val="superscript"/>
        <sz val="10"/>
        <rFont val="Roboto"/>
        <charset val="204"/>
      </rPr>
      <t>4)</t>
    </r>
  </si>
  <si>
    <r>
      <t>5 506</t>
    </r>
    <r>
      <rPr>
        <vertAlign val="superscript"/>
        <sz val="10"/>
        <rFont val="Roboto"/>
        <charset val="204"/>
      </rPr>
      <t>4)</t>
    </r>
  </si>
  <si>
    <r>
      <t>10,5</t>
    </r>
    <r>
      <rPr>
        <vertAlign val="superscript"/>
        <sz val="10"/>
        <rFont val="Roboto"/>
        <charset val="204"/>
      </rPr>
      <t>5)</t>
    </r>
  </si>
  <si>
    <r>
      <t>92,9</t>
    </r>
    <r>
      <rPr>
        <vertAlign val="superscript"/>
        <sz val="10"/>
        <color indexed="8"/>
        <rFont val="Roboto"/>
        <charset val="204"/>
      </rPr>
      <t>5)</t>
    </r>
  </si>
  <si>
    <r>
      <t>92,7</t>
    </r>
    <r>
      <rPr>
        <vertAlign val="superscript"/>
        <sz val="10"/>
        <rFont val="Roboto"/>
        <charset val="204"/>
      </rPr>
      <t>5)</t>
    </r>
  </si>
  <si>
    <r>
      <t>5,8</t>
    </r>
    <r>
      <rPr>
        <vertAlign val="superscript"/>
        <sz val="10"/>
        <rFont val="Roboto"/>
        <charset val="204"/>
      </rPr>
      <t>5)</t>
    </r>
  </si>
  <si>
    <r>
      <t>96,7</t>
    </r>
    <r>
      <rPr>
        <vertAlign val="superscript"/>
        <sz val="10"/>
        <rFont val="Roboto"/>
        <charset val="204"/>
      </rPr>
      <t>5)</t>
    </r>
  </si>
  <si>
    <r>
      <t>89,6</t>
    </r>
    <r>
      <rPr>
        <vertAlign val="superscript"/>
        <sz val="10"/>
        <rFont val="Roboto"/>
        <charset val="204"/>
      </rPr>
      <t>5)</t>
    </r>
  </si>
  <si>
    <r>
      <t>23,9</t>
    </r>
    <r>
      <rPr>
        <vertAlign val="superscript"/>
        <sz val="10"/>
        <rFont val="Roboto"/>
        <charset val="204"/>
      </rPr>
      <t>14)</t>
    </r>
  </si>
  <si>
    <r>
      <t>41</t>
    </r>
    <r>
      <rPr>
        <vertAlign val="superscript"/>
        <sz val="10"/>
        <rFont val="Roboto"/>
        <charset val="204"/>
      </rPr>
      <t>4)</t>
    </r>
  </si>
  <si>
    <r>
      <t>36</t>
    </r>
    <r>
      <rPr>
        <vertAlign val="superscript"/>
        <sz val="10"/>
        <rFont val="Roboto"/>
        <charset val="204"/>
      </rPr>
      <t>4)</t>
    </r>
  </si>
  <si>
    <r>
      <t>8 213</t>
    </r>
    <r>
      <rPr>
        <vertAlign val="superscript"/>
        <sz val="10"/>
        <rFont val="Roboto"/>
        <charset val="204"/>
      </rPr>
      <t>4)</t>
    </r>
  </si>
  <si>
    <r>
      <t>8 068</t>
    </r>
    <r>
      <rPr>
        <vertAlign val="superscript"/>
        <sz val="10"/>
        <rFont val="Roboto"/>
        <charset val="204"/>
      </rPr>
      <t>4)</t>
    </r>
  </si>
  <si>
    <r>
      <t>8 005</t>
    </r>
    <r>
      <rPr>
        <vertAlign val="superscript"/>
        <sz val="10"/>
        <rFont val="Roboto"/>
        <charset val="204"/>
      </rPr>
      <t>4)</t>
    </r>
  </si>
  <si>
    <r>
      <t>8 004</t>
    </r>
    <r>
      <rPr>
        <vertAlign val="superscript"/>
        <sz val="10"/>
        <rFont val="Roboto"/>
        <charset val="204"/>
      </rPr>
      <t>4)</t>
    </r>
  </si>
  <si>
    <r>
      <t>7 671</t>
    </r>
    <r>
      <rPr>
        <vertAlign val="superscript"/>
        <sz val="10"/>
        <rFont val="Roboto"/>
        <charset val="204"/>
      </rPr>
      <t>4)</t>
    </r>
  </si>
  <si>
    <r>
      <t>16,5</t>
    </r>
    <r>
      <rPr>
        <vertAlign val="superscript"/>
        <sz val="10"/>
        <rFont val="Roboto"/>
        <charset val="204"/>
      </rPr>
      <t>5)</t>
    </r>
  </si>
  <si>
    <r>
      <t>95,9</t>
    </r>
    <r>
      <rPr>
        <vertAlign val="superscript"/>
        <sz val="10"/>
        <rFont val="Roboto"/>
        <charset val="204"/>
      </rPr>
      <t>5)</t>
    </r>
  </si>
  <si>
    <r>
      <t>15,7</t>
    </r>
    <r>
      <rPr>
        <vertAlign val="superscript"/>
        <sz val="10"/>
        <rFont val="Roboto"/>
        <charset val="204"/>
      </rPr>
      <t>5)</t>
    </r>
  </si>
  <si>
    <r>
      <t>95,2</t>
    </r>
    <r>
      <rPr>
        <vertAlign val="superscript"/>
        <sz val="10"/>
        <rFont val="Roboto"/>
        <charset val="204"/>
      </rPr>
      <t>5)</t>
    </r>
  </si>
  <si>
    <r>
      <t>9,5</t>
    </r>
    <r>
      <rPr>
        <vertAlign val="superscript"/>
        <sz val="10"/>
        <rFont val="Roboto"/>
        <charset val="204"/>
      </rPr>
      <t>5)</t>
    </r>
  </si>
  <si>
    <r>
      <t>99,0</t>
    </r>
    <r>
      <rPr>
        <vertAlign val="superscript"/>
        <sz val="10"/>
        <rFont val="Roboto"/>
        <charset val="204"/>
      </rPr>
      <t>5)</t>
    </r>
  </si>
  <si>
    <r>
      <t>6,2</t>
    </r>
    <r>
      <rPr>
        <vertAlign val="superscript"/>
        <sz val="10"/>
        <rFont val="Roboto"/>
        <charset val="204"/>
      </rPr>
      <t>5)</t>
    </r>
  </si>
  <si>
    <r>
      <t>89,9</t>
    </r>
    <r>
      <rPr>
        <vertAlign val="superscript"/>
        <sz val="10"/>
        <rFont val="Roboto"/>
        <charset val="204"/>
      </rPr>
      <t>5)</t>
    </r>
  </si>
  <si>
    <r>
      <t>0,8</t>
    </r>
    <r>
      <rPr>
        <vertAlign val="superscript"/>
        <sz val="10"/>
        <rFont val="Roboto"/>
        <charset val="204"/>
      </rPr>
      <t>5)</t>
    </r>
  </si>
  <si>
    <r>
      <t>Индекс номинальной заработной платы, в процентах к предыдущему году</t>
    </r>
    <r>
      <rPr>
        <vertAlign val="superscript"/>
        <sz val="10"/>
        <color indexed="8"/>
        <rFont val="Roboto"/>
        <charset val="204"/>
      </rPr>
      <t>9)</t>
    </r>
  </si>
  <si>
    <r>
      <t>Индекс реальной заработной платы, в процентах к предыдущему году</t>
    </r>
    <r>
      <rPr>
        <vertAlign val="superscript"/>
        <sz val="10"/>
        <color indexed="8"/>
        <rFont val="Roboto"/>
        <charset val="204"/>
      </rPr>
      <t>9)</t>
    </r>
  </si>
  <si>
    <r>
      <t>13,1</t>
    </r>
    <r>
      <rPr>
        <vertAlign val="superscript"/>
        <sz val="10"/>
        <rFont val="Roboto"/>
        <charset val="204"/>
      </rPr>
      <t>13)</t>
    </r>
  </si>
  <si>
    <r>
      <t>37</t>
    </r>
    <r>
      <rPr>
        <vertAlign val="superscript"/>
        <sz val="10"/>
        <rFont val="Roboto"/>
        <charset val="204"/>
      </rPr>
      <t>4)</t>
    </r>
  </si>
  <si>
    <r>
      <t>34</t>
    </r>
    <r>
      <rPr>
        <vertAlign val="superscript"/>
        <sz val="10"/>
        <rFont val="Roboto"/>
        <charset val="204"/>
      </rPr>
      <t>4)</t>
    </r>
  </si>
  <si>
    <r>
      <t>6 293</t>
    </r>
    <r>
      <rPr>
        <vertAlign val="superscript"/>
        <sz val="10"/>
        <rFont val="Roboto"/>
        <charset val="204"/>
      </rPr>
      <t>4)</t>
    </r>
  </si>
  <si>
    <r>
      <t>6 021</t>
    </r>
    <r>
      <rPr>
        <vertAlign val="superscript"/>
        <sz val="10"/>
        <rFont val="Roboto"/>
        <charset val="204"/>
      </rPr>
      <t>4)</t>
    </r>
  </si>
  <si>
    <r>
      <t>5 833</t>
    </r>
    <r>
      <rPr>
        <vertAlign val="superscript"/>
        <sz val="10"/>
        <rFont val="Roboto"/>
        <charset val="204"/>
      </rPr>
      <t>4)</t>
    </r>
  </si>
  <si>
    <r>
      <t>5 607</t>
    </r>
    <r>
      <rPr>
        <vertAlign val="superscript"/>
        <sz val="10"/>
        <rFont val="Roboto"/>
        <charset val="204"/>
      </rPr>
      <t>4)</t>
    </r>
  </si>
  <si>
    <r>
      <t>5 273</t>
    </r>
    <r>
      <rPr>
        <vertAlign val="superscript"/>
        <sz val="10"/>
        <rFont val="Roboto"/>
        <charset val="204"/>
      </rPr>
      <t>4)</t>
    </r>
  </si>
  <si>
    <r>
      <t>7,2</t>
    </r>
    <r>
      <rPr>
        <vertAlign val="superscript"/>
        <sz val="10"/>
        <rFont val="Roboto"/>
        <charset val="204"/>
      </rPr>
      <t>5)</t>
    </r>
  </si>
  <si>
    <r>
      <t>86,7</t>
    </r>
    <r>
      <rPr>
        <vertAlign val="superscript"/>
        <sz val="10"/>
        <color indexed="8"/>
        <rFont val="Roboto"/>
        <charset val="204"/>
      </rPr>
      <t>5)</t>
    </r>
  </si>
  <si>
    <r>
      <t>6,8</t>
    </r>
    <r>
      <rPr>
        <vertAlign val="superscript"/>
        <sz val="10"/>
        <rFont val="Roboto"/>
        <charset val="204"/>
      </rPr>
      <t>5)</t>
    </r>
  </si>
  <si>
    <r>
      <t>86,1</t>
    </r>
    <r>
      <rPr>
        <vertAlign val="superscript"/>
        <sz val="10"/>
        <color indexed="8"/>
        <rFont val="Roboto"/>
        <charset val="204"/>
      </rPr>
      <t>5)</t>
    </r>
  </si>
  <si>
    <r>
      <t>4,2</t>
    </r>
    <r>
      <rPr>
        <vertAlign val="superscript"/>
        <sz val="10"/>
        <rFont val="Roboto"/>
        <charset val="204"/>
      </rPr>
      <t>5)</t>
    </r>
  </si>
  <si>
    <r>
      <t>97,7</t>
    </r>
    <r>
      <rPr>
        <vertAlign val="superscript"/>
        <sz val="10"/>
        <color indexed="8"/>
        <rFont val="Roboto"/>
        <charset val="204"/>
      </rPr>
      <t>5)</t>
    </r>
  </si>
  <si>
    <r>
      <t>72,2</t>
    </r>
    <r>
      <rPr>
        <vertAlign val="superscript"/>
        <sz val="10"/>
        <color indexed="8"/>
        <rFont val="Roboto"/>
        <charset val="204"/>
      </rPr>
      <t>5)</t>
    </r>
  </si>
  <si>
    <r>
      <t>100,0</t>
    </r>
    <r>
      <rPr>
        <vertAlign val="superscript"/>
        <sz val="10"/>
        <color indexed="8"/>
        <rFont val="Roboto"/>
        <charset val="204"/>
      </rPr>
      <t>5)</t>
    </r>
  </si>
  <si>
    <r>
      <t>5,3</t>
    </r>
    <r>
      <rPr>
        <vertAlign val="superscript"/>
        <sz val="10"/>
        <rFont val="Roboto"/>
        <charset val="204"/>
      </rPr>
      <t>5)</t>
    </r>
  </si>
  <si>
    <r>
      <t>2,1</t>
    </r>
    <r>
      <rPr>
        <vertAlign val="superscript"/>
        <sz val="10"/>
        <rFont val="Roboto"/>
        <charset val="204"/>
      </rPr>
      <t>5)</t>
    </r>
  </si>
  <si>
    <r>
      <t>2,0</t>
    </r>
    <r>
      <rPr>
        <vertAlign val="superscript"/>
        <sz val="10"/>
        <rFont val="Roboto"/>
        <charset val="204"/>
      </rPr>
      <t>5)</t>
    </r>
  </si>
  <si>
    <r>
      <t>146,2</t>
    </r>
    <r>
      <rPr>
        <vertAlign val="superscript"/>
        <sz val="10"/>
        <rFont val="Roboto"/>
        <charset val="204"/>
      </rPr>
      <t>14)</t>
    </r>
  </si>
  <si>
    <r>
      <t>56</t>
    </r>
    <r>
      <rPr>
        <vertAlign val="superscript"/>
        <sz val="10"/>
        <rFont val="Roboto"/>
        <charset val="204"/>
      </rPr>
      <t>4)</t>
    </r>
  </si>
  <si>
    <r>
      <t>57</t>
    </r>
    <r>
      <rPr>
        <vertAlign val="superscript"/>
        <sz val="10"/>
        <rFont val="Roboto"/>
        <charset val="204"/>
      </rPr>
      <t>4)</t>
    </r>
  </si>
  <si>
    <r>
      <t>54</t>
    </r>
    <r>
      <rPr>
        <vertAlign val="superscript"/>
        <sz val="10"/>
        <rFont val="Roboto"/>
        <charset val="204"/>
      </rPr>
      <t>4)</t>
    </r>
  </si>
  <si>
    <r>
      <t>31 079</t>
    </r>
    <r>
      <rPr>
        <vertAlign val="superscript"/>
        <sz val="10"/>
        <rFont val="Roboto"/>
        <charset val="204"/>
      </rPr>
      <t>4)</t>
    </r>
  </si>
  <si>
    <r>
      <t>31 531</t>
    </r>
    <r>
      <rPr>
        <vertAlign val="superscript"/>
        <sz val="10"/>
        <rFont val="Roboto"/>
        <charset val="204"/>
      </rPr>
      <t>4)</t>
    </r>
  </si>
  <si>
    <r>
      <t>32 602</t>
    </r>
    <r>
      <rPr>
        <vertAlign val="superscript"/>
        <sz val="10"/>
        <rFont val="Roboto"/>
        <charset val="204"/>
      </rPr>
      <t>4)</t>
    </r>
  </si>
  <si>
    <r>
      <t>33 197</t>
    </r>
    <r>
      <rPr>
        <vertAlign val="superscript"/>
        <sz val="10"/>
        <rFont val="Roboto"/>
        <charset val="204"/>
      </rPr>
      <t>4)</t>
    </r>
  </si>
  <si>
    <r>
      <t>32 898</t>
    </r>
    <r>
      <rPr>
        <vertAlign val="superscript"/>
        <sz val="10"/>
        <rFont val="Roboto"/>
        <charset val="204"/>
      </rPr>
      <t>4)</t>
    </r>
  </si>
  <si>
    <r>
      <t>1</t>
    </r>
    <r>
      <rPr>
        <vertAlign val="superscript"/>
        <sz val="10"/>
        <rFont val="Roboto"/>
        <charset val="204"/>
      </rPr>
      <t>13)</t>
    </r>
  </si>
  <si>
    <r>
      <t>512</t>
    </r>
    <r>
      <rPr>
        <vertAlign val="superscript"/>
        <sz val="10"/>
        <rFont val="Roboto"/>
        <charset val="204"/>
      </rPr>
      <t>13)</t>
    </r>
  </si>
  <si>
    <r>
      <t>тенге</t>
    </r>
    <r>
      <rPr>
        <vertAlign val="superscript"/>
        <sz val="10"/>
        <rFont val="Roboto"/>
        <charset val="204"/>
      </rPr>
      <t>15)</t>
    </r>
  </si>
  <si>
    <r>
      <t>82,7</t>
    </r>
    <r>
      <rPr>
        <vertAlign val="superscript"/>
        <sz val="10"/>
        <rFont val="Roboto"/>
        <charset val="204"/>
      </rPr>
      <t>5)</t>
    </r>
  </si>
  <si>
    <r>
      <t>99,3</t>
    </r>
    <r>
      <rPr>
        <vertAlign val="superscript"/>
        <sz val="10"/>
        <color indexed="8"/>
        <rFont val="Roboto"/>
        <charset val="204"/>
      </rPr>
      <t>5)</t>
    </r>
  </si>
  <si>
    <r>
      <t>78,4</t>
    </r>
    <r>
      <rPr>
        <vertAlign val="superscript"/>
        <sz val="10"/>
        <rFont val="Roboto"/>
        <charset val="204"/>
      </rPr>
      <t>5)</t>
    </r>
  </si>
  <si>
    <r>
      <t>99,1</t>
    </r>
    <r>
      <rPr>
        <vertAlign val="superscript"/>
        <sz val="10"/>
        <rFont val="Roboto"/>
        <charset val="204"/>
      </rPr>
      <t>5)</t>
    </r>
  </si>
  <si>
    <r>
      <t>70,7</t>
    </r>
    <r>
      <rPr>
        <vertAlign val="superscript"/>
        <sz val="10"/>
        <rFont val="Roboto"/>
        <charset val="204"/>
      </rPr>
      <t>5)</t>
    </r>
  </si>
  <si>
    <r>
      <t>100,7</t>
    </r>
    <r>
      <rPr>
        <vertAlign val="superscript"/>
        <sz val="10"/>
        <rFont val="Roboto"/>
        <charset val="204"/>
      </rPr>
      <t>5)</t>
    </r>
  </si>
  <si>
    <r>
      <t>87,6</t>
    </r>
    <r>
      <rPr>
        <vertAlign val="superscript"/>
        <sz val="10"/>
        <rFont val="Roboto"/>
        <charset val="204"/>
      </rPr>
      <t>5)</t>
    </r>
  </si>
  <si>
    <r>
      <t>Число лиц, зарегистрированных в органах занятости в качестве безработных,               тыс. человек</t>
    </r>
    <r>
      <rPr>
        <vertAlign val="superscript"/>
        <sz val="10"/>
        <color indexed="8"/>
        <rFont val="Roboto"/>
        <charset val="204"/>
      </rPr>
      <t>6)</t>
    </r>
  </si>
  <si>
    <r>
      <t>3,3</t>
    </r>
    <r>
      <rPr>
        <vertAlign val="superscript"/>
        <sz val="10"/>
        <rFont val="Roboto"/>
        <charset val="204"/>
      </rPr>
      <t>5)</t>
    </r>
  </si>
  <si>
    <r>
      <t>72,3</t>
    </r>
    <r>
      <rPr>
        <vertAlign val="superscript"/>
        <sz val="10"/>
        <rFont val="Roboto"/>
        <charset val="204"/>
      </rPr>
      <t>13)</t>
    </r>
  </si>
  <si>
    <r>
      <t>36</t>
    </r>
    <r>
      <rPr>
        <vertAlign val="superscript"/>
        <sz val="10"/>
        <color indexed="8"/>
        <rFont val="Roboto"/>
        <charset val="204"/>
      </rPr>
      <t>4)</t>
    </r>
  </si>
  <si>
    <r>
      <t>35</t>
    </r>
    <r>
      <rPr>
        <vertAlign val="superscript"/>
        <sz val="10"/>
        <color indexed="8"/>
        <rFont val="Roboto"/>
        <charset val="204"/>
      </rPr>
      <t>4)</t>
    </r>
  </si>
  <si>
    <r>
      <t>37</t>
    </r>
    <r>
      <rPr>
        <vertAlign val="superscript"/>
        <sz val="10"/>
        <color indexed="8"/>
        <rFont val="Roboto"/>
        <charset val="204"/>
      </rPr>
      <t>4)</t>
    </r>
  </si>
  <si>
    <r>
      <t>Численность учащихся в школах,  человек</t>
    </r>
    <r>
      <rPr>
        <vertAlign val="superscript"/>
        <sz val="10"/>
        <color indexed="8"/>
        <rFont val="Roboto"/>
        <charset val="204"/>
      </rPr>
      <t>3)</t>
    </r>
  </si>
  <si>
    <r>
      <t>14 337</t>
    </r>
    <r>
      <rPr>
        <vertAlign val="superscript"/>
        <sz val="10"/>
        <color indexed="8"/>
        <rFont val="Roboto"/>
        <charset val="204"/>
      </rPr>
      <t>4)</t>
    </r>
  </si>
  <si>
    <r>
      <t>14 086</t>
    </r>
    <r>
      <rPr>
        <vertAlign val="superscript"/>
        <sz val="10"/>
        <color indexed="8"/>
        <rFont val="Roboto"/>
        <charset val="204"/>
      </rPr>
      <t>4)</t>
    </r>
  </si>
  <si>
    <r>
      <t>14 520</t>
    </r>
    <r>
      <rPr>
        <vertAlign val="superscript"/>
        <sz val="10"/>
        <color indexed="8"/>
        <rFont val="Roboto"/>
        <charset val="204"/>
      </rPr>
      <t>4)</t>
    </r>
  </si>
  <si>
    <r>
      <t>15 090</t>
    </r>
    <r>
      <rPr>
        <vertAlign val="superscript"/>
        <sz val="10"/>
        <color indexed="8"/>
        <rFont val="Roboto"/>
        <charset val="204"/>
      </rPr>
      <t>4)</t>
    </r>
  </si>
  <si>
    <r>
      <t>14 661</t>
    </r>
    <r>
      <rPr>
        <vertAlign val="superscript"/>
        <sz val="10"/>
        <color indexed="8"/>
        <rFont val="Roboto"/>
        <charset val="204"/>
      </rPr>
      <t>4)</t>
    </r>
  </si>
  <si>
    <r>
      <t>тенге</t>
    </r>
    <r>
      <rPr>
        <vertAlign val="superscript"/>
        <sz val="10"/>
        <rFont val="Roboto"/>
        <charset val="204"/>
      </rPr>
      <t>14)</t>
    </r>
  </si>
  <si>
    <r>
      <t xml:space="preserve">40,1 </t>
    </r>
    <r>
      <rPr>
        <vertAlign val="superscript"/>
        <sz val="10"/>
        <rFont val="Roboto"/>
        <charset val="204"/>
      </rPr>
      <t>5)</t>
    </r>
  </si>
  <si>
    <r>
      <t>97,3</t>
    </r>
    <r>
      <rPr>
        <vertAlign val="superscript"/>
        <sz val="10"/>
        <color indexed="8"/>
        <rFont val="Roboto"/>
        <charset val="204"/>
      </rPr>
      <t>5)</t>
    </r>
  </si>
  <si>
    <r>
      <t>38,0</t>
    </r>
    <r>
      <rPr>
        <vertAlign val="superscript"/>
        <sz val="10"/>
        <color indexed="8"/>
        <rFont val="Roboto"/>
        <charset val="204"/>
      </rPr>
      <t>5)</t>
    </r>
  </si>
  <si>
    <r>
      <t>97,2</t>
    </r>
    <r>
      <rPr>
        <vertAlign val="superscript"/>
        <sz val="10"/>
        <rFont val="Roboto"/>
        <charset val="204"/>
      </rPr>
      <t>5)</t>
    </r>
  </si>
  <si>
    <r>
      <t>32,2</t>
    </r>
    <r>
      <rPr>
        <vertAlign val="superscript"/>
        <sz val="10"/>
        <rFont val="Roboto"/>
        <charset val="204"/>
      </rPr>
      <t>5)</t>
    </r>
  </si>
  <si>
    <r>
      <t>100,6</t>
    </r>
    <r>
      <rPr>
        <vertAlign val="superscript"/>
        <sz val="10"/>
        <rFont val="Roboto"/>
        <charset val="204"/>
      </rPr>
      <t>5)</t>
    </r>
  </si>
  <si>
    <r>
      <t>1,5</t>
    </r>
    <r>
      <rPr>
        <vertAlign val="superscript"/>
        <sz val="10"/>
        <rFont val="Roboto"/>
        <charset val="204"/>
      </rPr>
      <t>5)</t>
    </r>
  </si>
  <si>
    <r>
      <t>Количество действующих субъектов малого и среднего предпринимательства,  на конец года единиц</t>
    </r>
    <r>
      <rPr>
        <vertAlign val="superscript"/>
        <sz val="10"/>
        <color indexed="8"/>
        <rFont val="Roboto"/>
        <charset val="204"/>
      </rPr>
      <t>12)</t>
    </r>
  </si>
  <si>
    <t>магистр</t>
  </si>
  <si>
    <r>
      <t>Количество действующих субъектов малого и среднего предпринимательства,  на конец года единиц</t>
    </r>
    <r>
      <rPr>
        <vertAlign val="superscript"/>
        <sz val="10"/>
        <color theme="1"/>
        <rFont val="Roboto"/>
        <charset val="204"/>
      </rPr>
      <t>12)</t>
    </r>
  </si>
  <si>
    <t>5,7раза</t>
  </si>
  <si>
    <t>2, 9раза</t>
  </si>
  <si>
    <t>2,2 раза</t>
  </si>
  <si>
    <t>2,3раза</t>
  </si>
  <si>
    <t>80,4</t>
  </si>
  <si>
    <t>106,7</t>
  </si>
  <si>
    <t>96,0</t>
  </si>
  <si>
    <t>в 4 раза</t>
  </si>
  <si>
    <t>122,0</t>
  </si>
  <si>
    <t>в 2 раза</t>
  </si>
  <si>
    <t>101,0</t>
  </si>
  <si>
    <r>
      <t>Количество колледжей, единиц</t>
    </r>
    <r>
      <rPr>
        <vertAlign val="superscript"/>
        <sz val="10"/>
        <color indexed="8"/>
        <rFont val="Roboto"/>
        <charset val="204"/>
      </rPr>
      <t>5)</t>
    </r>
  </si>
  <si>
    <r>
      <t>Количество действующих субъектов малого и среднего предпринимательства,  на конец года единиц</t>
    </r>
    <r>
      <rPr>
        <vertAlign val="superscript"/>
        <sz val="10"/>
        <color indexed="8"/>
        <rFont val="Roboto"/>
        <charset val="204"/>
      </rPr>
      <t>4)</t>
    </r>
  </si>
  <si>
    <r>
      <t>Количество колледжей, единиц</t>
    </r>
    <r>
      <rPr>
        <vertAlign val="superscript"/>
        <sz val="10"/>
        <rFont val="Roboto"/>
        <charset val="204"/>
      </rPr>
      <t>5)</t>
    </r>
  </si>
  <si>
    <r>
      <t>26,4</t>
    </r>
    <r>
      <rPr>
        <vertAlign val="superscript"/>
        <sz val="10"/>
        <rFont val="Roboto"/>
        <charset val="204"/>
      </rPr>
      <t>1)</t>
    </r>
  </si>
  <si>
    <r>
      <t>97,1</t>
    </r>
    <r>
      <rPr>
        <vertAlign val="superscript"/>
        <sz val="10"/>
        <rFont val="Roboto"/>
        <charset val="204"/>
      </rPr>
      <t>1)</t>
    </r>
  </si>
  <si>
    <r>
      <t>25,0</t>
    </r>
    <r>
      <rPr>
        <vertAlign val="superscript"/>
        <sz val="10"/>
        <rFont val="Roboto"/>
        <charset val="204"/>
      </rPr>
      <t>1)</t>
    </r>
  </si>
  <si>
    <r>
      <t>97,3</t>
    </r>
    <r>
      <rPr>
        <vertAlign val="superscript"/>
        <sz val="10"/>
        <rFont val="Roboto"/>
        <charset val="204"/>
      </rPr>
      <t>1)</t>
    </r>
  </si>
  <si>
    <r>
      <t>22,7</t>
    </r>
    <r>
      <rPr>
        <vertAlign val="superscript"/>
        <sz val="10"/>
        <rFont val="Roboto"/>
        <charset val="204"/>
      </rPr>
      <t>1)</t>
    </r>
  </si>
  <si>
    <r>
      <t>100,0</t>
    </r>
    <r>
      <rPr>
        <vertAlign val="superscript"/>
        <sz val="10"/>
        <rFont val="Roboto"/>
        <charset val="204"/>
      </rPr>
      <t>1)</t>
    </r>
  </si>
  <si>
    <r>
      <t>2,3</t>
    </r>
    <r>
      <rPr>
        <vertAlign val="superscript"/>
        <sz val="10"/>
        <rFont val="Roboto"/>
        <charset val="204"/>
      </rPr>
      <t>1)</t>
    </r>
  </si>
  <si>
    <r>
      <t>76,7</t>
    </r>
    <r>
      <rPr>
        <vertAlign val="superscript"/>
        <sz val="10"/>
        <rFont val="Roboto"/>
        <charset val="204"/>
      </rPr>
      <t>1)</t>
    </r>
  </si>
  <si>
    <r>
      <t>1,4</t>
    </r>
    <r>
      <rPr>
        <vertAlign val="superscript"/>
        <sz val="10"/>
        <rFont val="Roboto"/>
        <charset val="204"/>
      </rPr>
      <t>1)</t>
    </r>
  </si>
  <si>
    <r>
      <t>93,3</t>
    </r>
    <r>
      <rPr>
        <vertAlign val="superscript"/>
        <sz val="10"/>
        <rFont val="Roboto"/>
        <charset val="204"/>
      </rPr>
      <t>1)</t>
    </r>
  </si>
  <si>
    <r>
      <t>5,3</t>
    </r>
    <r>
      <rPr>
        <vertAlign val="superscript"/>
        <sz val="10"/>
        <rFont val="Roboto"/>
        <charset val="204"/>
      </rPr>
      <t>1)</t>
    </r>
  </si>
  <si>
    <r>
      <t>Уровень молодежной безработицы
(15-24  лет), в процентах</t>
    </r>
    <r>
      <rPr>
        <vertAlign val="superscript"/>
        <sz val="10"/>
        <rFont val="Roboto"/>
        <charset val="204"/>
      </rPr>
      <t>2)</t>
    </r>
  </si>
  <si>
    <r>
      <t>2,7</t>
    </r>
    <r>
      <rPr>
        <vertAlign val="superscript"/>
        <sz val="10"/>
        <rFont val="Roboto"/>
        <charset val="204"/>
      </rPr>
      <t>1)</t>
    </r>
  </si>
  <si>
    <r>
      <t>3,1</t>
    </r>
    <r>
      <rPr>
        <vertAlign val="superscript"/>
        <sz val="10"/>
        <rFont val="Roboto"/>
        <charset val="204"/>
      </rPr>
      <t>1)</t>
    </r>
  </si>
  <si>
    <r>
      <t>Количество действующих субъектов малого и среднего предпринимательства,  на конец года единиц</t>
    </r>
    <r>
      <rPr>
        <vertAlign val="superscript"/>
        <sz val="10"/>
        <rFont val="Roboto"/>
        <charset val="204"/>
      </rPr>
      <t>4)</t>
    </r>
  </si>
  <si>
    <r>
      <t>Валовый выпуск продукции (услуг) сельского хозяйства</t>
    </r>
    <r>
      <rPr>
        <b/>
        <vertAlign val="superscript"/>
        <sz val="10"/>
        <color indexed="8"/>
        <rFont val="Roboto"/>
        <charset val="204"/>
      </rPr>
      <t>11)</t>
    </r>
  </si>
  <si>
    <r>
      <t>Уровень молодежной безработицы
(15-34 лет), в процентах</t>
    </r>
    <r>
      <rPr>
        <vertAlign val="superscript"/>
        <sz val="10"/>
        <color indexed="8"/>
        <rFont val="Roboto"/>
        <charset val="204"/>
      </rPr>
      <t>8)</t>
    </r>
  </si>
  <si>
    <r>
      <t>Уровень молодежной безработицы
(15-34 лет), в процентах</t>
    </r>
    <r>
      <rPr>
        <vertAlign val="superscript"/>
        <sz val="10"/>
        <color indexed="8"/>
        <rFont val="Roboto"/>
        <charset val="204"/>
      </rPr>
      <t>3)</t>
    </r>
  </si>
  <si>
    <r>
      <t>Уровень молодежной безработицы
(15-24  лет), в процентах</t>
    </r>
    <r>
      <rPr>
        <vertAlign val="superscript"/>
        <sz val="10"/>
        <color indexed="8"/>
        <rFont val="Roboto"/>
        <charset val="204"/>
      </rPr>
      <t>2)</t>
    </r>
  </si>
  <si>
    <r>
      <rPr>
        <i/>
        <vertAlign val="superscript"/>
        <sz val="8"/>
        <rFont val="Roboto"/>
        <charset val="204"/>
      </rPr>
      <t>1)</t>
    </r>
    <r>
      <rPr>
        <i/>
        <sz val="8"/>
        <rFont val="Roboto"/>
        <charset val="204"/>
      </rPr>
      <t xml:space="preserve"> По данным Министерства здравоохранения Республики Казахстан.</t>
    </r>
  </si>
  <si>
    <r>
      <rPr>
        <i/>
        <vertAlign val="superscript"/>
        <sz val="8"/>
        <rFont val="Roboto"/>
        <charset val="204"/>
      </rPr>
      <t xml:space="preserve">2) </t>
    </r>
    <r>
      <rPr>
        <i/>
        <sz val="8"/>
        <rFont val="Roboto"/>
        <charset val="204"/>
      </rPr>
      <t>С 2014г. по данным Министерства образования и науки Республики Казахстан.</t>
    </r>
  </si>
  <si>
    <r>
      <rPr>
        <i/>
        <vertAlign val="superscript"/>
        <sz val="8"/>
        <rFont val="Roboto"/>
        <charset val="204"/>
      </rPr>
      <t>3)</t>
    </r>
    <r>
      <rPr>
        <i/>
        <sz val="8"/>
        <rFont val="Roboto"/>
        <charset val="204"/>
      </rPr>
      <t>Согласно Закона Республики Казахстан «Об образовании» профессиональные лицеи преобразованы в колледжи, в связи с чем число колледжей увеличилось начиная с 2013/14 учебного года.</t>
    </r>
  </si>
  <si>
    <r>
      <rPr>
        <i/>
        <vertAlign val="superscript"/>
        <sz val="8"/>
        <color indexed="8"/>
        <rFont val="Roboto"/>
        <charset val="204"/>
      </rPr>
      <t>6)</t>
    </r>
    <r>
      <rPr>
        <i/>
        <sz val="8"/>
        <color indexed="8"/>
        <rFont val="Roboto"/>
        <charset val="204"/>
      </rPr>
      <t xml:space="preserve"> По данным Министерства труда и социальной защиты населения Республики Казахстан.</t>
    </r>
  </si>
  <si>
    <r>
      <t>7)</t>
    </r>
    <r>
      <rPr>
        <i/>
        <sz val="8"/>
        <color indexed="8"/>
        <rFont val="Roboto"/>
        <charset val="204"/>
      </rPr>
      <t xml:space="preserve"> Возраст отнесения к молодежи согласно стандартам Международной организации труда.</t>
    </r>
  </si>
  <si>
    <r>
      <rPr>
        <i/>
        <vertAlign val="superscript"/>
        <sz val="8"/>
        <color indexed="8"/>
        <rFont val="Roboto"/>
        <charset val="204"/>
      </rPr>
      <t>9)</t>
    </r>
    <r>
      <rPr>
        <i/>
        <sz val="8"/>
        <color indexed="8"/>
        <rFont val="Roboto"/>
        <charset val="204"/>
      </rPr>
      <t xml:space="preserve"> Без учета малых предприятий, занимающихся предпринимательской деятельностью.</t>
    </r>
  </si>
  <si>
    <r>
      <rPr>
        <i/>
        <vertAlign val="superscript"/>
        <sz val="8"/>
        <rFont val="Roboto"/>
        <charset val="204"/>
      </rPr>
      <t>10)</t>
    </r>
    <r>
      <rPr>
        <i/>
        <sz val="8"/>
        <rFont val="Roboto"/>
        <charset val="204"/>
      </rPr>
      <t xml:space="preserve"> Данные с 1991г. пересчитаны в соответствии с Общим классификатором видов экономической деятельности ОКЭД 2008 года ВСТ ред.2.</t>
    </r>
  </si>
  <si>
    <r>
      <rPr>
        <i/>
        <vertAlign val="superscript"/>
        <sz val="8"/>
        <color indexed="8"/>
        <rFont val="Roboto"/>
        <charset val="204"/>
      </rPr>
      <t>11)</t>
    </r>
    <r>
      <rPr>
        <i/>
        <sz val="8"/>
        <color indexed="8"/>
        <rFont val="Roboto"/>
        <charset val="204"/>
      </rPr>
      <t xml:space="preserve"> Данные за 2010-2014 гг. и далее данные  пересчитаны в соответствии с новой «Методикой расчета валового выпуска продукции (услуг) сельского, лесного и рыбного хозяйства», утвержденной приказом Председателя Комитета по статистике Министерства национальной экономики Республики Казахстан от 9 ноября 2015 г. №175.</t>
    </r>
  </si>
  <si>
    <r>
      <rPr>
        <i/>
        <vertAlign val="superscript"/>
        <sz val="8"/>
        <color indexed="8"/>
        <rFont val="Roboto"/>
        <charset val="204"/>
      </rPr>
      <t>12)</t>
    </r>
    <r>
      <rPr>
        <i/>
        <sz val="8"/>
        <color indexed="8"/>
        <rFont val="Roboto"/>
        <charset val="204"/>
      </rPr>
      <t xml:space="preserve"> 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  </r>
  </si>
  <si>
    <r>
      <rPr>
        <i/>
        <vertAlign val="superscript"/>
        <sz val="8"/>
        <color indexed="8"/>
        <rFont val="Roboto"/>
        <charset val="204"/>
      </rPr>
      <t>13)</t>
    </r>
    <r>
      <rPr>
        <i/>
        <sz val="8"/>
        <color indexed="8"/>
        <rFont val="Roboto"/>
        <charset val="204"/>
      </rPr>
      <t xml:space="preserve"> В млн. рублей.</t>
    </r>
  </si>
  <si>
    <r>
      <rPr>
        <i/>
        <vertAlign val="superscript"/>
        <sz val="8"/>
        <color indexed="8"/>
        <rFont val="Roboto"/>
        <charset val="204"/>
      </rPr>
      <t>14)</t>
    </r>
    <r>
      <rPr>
        <i/>
        <sz val="8"/>
        <color indexed="8"/>
        <rFont val="Roboto"/>
        <charset val="204"/>
      </rPr>
      <t>Включая объем услуг общественного питания.</t>
    </r>
  </si>
  <si>
    <r>
      <t>1)</t>
    </r>
    <r>
      <rPr>
        <i/>
        <sz val="8"/>
        <rFont val="Roboto"/>
        <charset val="204"/>
      </rPr>
      <t xml:space="preserve"> Здесь и далее данные итогов выборочного обследования занятости населения с учетом новых стандартов занятости (19-я МКСТ МОТ).</t>
    </r>
  </si>
  <si>
    <r>
      <t>2)</t>
    </r>
    <r>
      <rPr>
        <i/>
        <sz val="8"/>
        <rFont val="Roboto"/>
        <charset val="204"/>
      </rPr>
      <t xml:space="preserve"> Возраст отнесения к молодежи согласно стандартам Международной организации труда.</t>
    </r>
  </si>
  <si>
    <r>
      <rPr>
        <i/>
        <vertAlign val="superscript"/>
        <sz val="8"/>
        <rFont val="Roboto"/>
        <charset val="204"/>
      </rPr>
      <t>3)</t>
    </r>
    <r>
      <rPr>
        <i/>
        <sz val="8"/>
        <rFont val="Roboto"/>
        <charset val="204"/>
      </rPr>
      <t xml:space="preserve"> Возраст отнесения к молодежи согласно Закону РК «О государственной молодежной политике». С 2001 по 2022 гг возраст молодежи составлял 15-28 лет, не достигших 29 лет</t>
    </r>
  </si>
  <si>
    <r>
      <t>4)</t>
    </r>
    <r>
      <rPr>
        <i/>
        <sz val="8"/>
        <rFont val="Roboto"/>
        <charset val="204"/>
      </rPr>
      <t xml:space="preserve"> 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  </r>
  </si>
  <si>
    <r>
      <t>5)</t>
    </r>
    <r>
      <rPr>
        <i/>
        <sz val="8"/>
        <rFont val="Roboto"/>
        <charset val="204"/>
      </rPr>
      <t>Согласно Закона Республики Казахстан «Об образовании» профессиональные лицеи преобразованы в колледжи, в связи с чем число колледжей увеличилось начиная с 2013/14 учебного года.</t>
    </r>
  </si>
  <si>
    <r>
      <rPr>
        <i/>
        <vertAlign val="superscript"/>
        <sz val="8"/>
        <color indexed="8"/>
        <rFont val="Roboto"/>
        <charset val="204"/>
      </rPr>
      <t>13)</t>
    </r>
    <r>
      <rPr>
        <i/>
        <sz val="8"/>
        <color indexed="8"/>
        <rFont val="Roboto"/>
        <charset val="204"/>
      </rPr>
      <t xml:space="preserve"> Данные по государственным высшим учебным заведениям</t>
    </r>
  </si>
  <si>
    <r>
      <t>1)</t>
    </r>
    <r>
      <rPr>
        <i/>
        <sz val="8"/>
        <color indexed="8"/>
        <rFont val="Roboto"/>
        <charset val="204"/>
      </rPr>
      <t xml:space="preserve"> Здесь и далее данные итогов выборочного обследования занятости населения с учетом новых стандартов занятости (19-я МКСТ МОТ).</t>
    </r>
  </si>
  <si>
    <r>
      <t>2)</t>
    </r>
    <r>
      <rPr>
        <i/>
        <sz val="8"/>
        <color indexed="8"/>
        <rFont val="Roboto"/>
        <charset val="204"/>
      </rPr>
      <t xml:space="preserve"> Возраст отнесения к молодежи согласно стандартам Международной организации труда.</t>
    </r>
  </si>
  <si>
    <r>
      <t>3)</t>
    </r>
    <r>
      <rPr>
        <i/>
        <sz val="8"/>
        <color indexed="8"/>
        <rFont val="Roboto"/>
        <charset val="204"/>
      </rPr>
      <t xml:space="preserve"> Возраст отнесения к молодежи согласно Закону РК «О государственной молодежной политике». С 2001 по 2022 гг возраст молодежи составлял 15-28 лет, не достигших 29 лет</t>
    </r>
  </si>
  <si>
    <r>
      <rPr>
        <i/>
        <vertAlign val="superscript"/>
        <sz val="8"/>
        <color indexed="8"/>
        <rFont val="Roboto"/>
        <charset val="204"/>
      </rPr>
      <t>4)</t>
    </r>
    <r>
      <rPr>
        <i/>
        <sz val="8"/>
        <color indexed="8"/>
        <rFont val="Roboto"/>
        <charset val="204"/>
      </rPr>
      <t xml:space="preserve"> 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  </r>
  </si>
  <si>
    <r>
      <rPr>
        <i/>
        <vertAlign val="superscript"/>
        <sz val="8"/>
        <rFont val="Roboto"/>
        <charset val="204"/>
      </rPr>
      <t>5)</t>
    </r>
    <r>
      <rPr>
        <i/>
        <sz val="8"/>
        <rFont val="Roboto"/>
        <charset val="204"/>
      </rPr>
      <t>Согласно Закона Республики Казахстан «Об образовании» профессиональные лицеи преобразованы в колледжи, в связи с чем число колледжей увеличилось начиная с 2013/14 учебного года.</t>
    </r>
  </si>
  <si>
    <r>
      <rPr>
        <vertAlign val="superscript"/>
        <sz val="8"/>
        <rFont val="Roboto"/>
        <charset val="204"/>
      </rPr>
      <t>6)</t>
    </r>
    <r>
      <rPr>
        <sz val="8"/>
        <rFont val="Roboto"/>
        <charset val="204"/>
      </rPr>
      <t>Предварительные данные</t>
    </r>
  </si>
  <si>
    <r>
      <rPr>
        <i/>
        <vertAlign val="superscript"/>
        <sz val="8"/>
        <rFont val="Roboto"/>
        <charset val="204"/>
      </rPr>
      <t>14)</t>
    </r>
    <r>
      <rPr>
        <i/>
        <sz val="8"/>
        <rFont val="Roboto"/>
        <charset val="204"/>
      </rPr>
      <t>Данные о численности населения с учетом итогов Национальной переписи населения 2021 года в Республике Казахстан</t>
    </r>
  </si>
  <si>
    <r>
      <rPr>
        <i/>
        <vertAlign val="superscript"/>
        <sz val="8"/>
        <rFont val="Roboto"/>
        <charset val="204"/>
      </rPr>
      <t>15)</t>
    </r>
    <r>
      <rPr>
        <i/>
        <sz val="8"/>
        <rFont val="Roboto"/>
        <charset val="204"/>
      </rPr>
      <t xml:space="preserve"> ВПМ рассчитывается по г. Экибастуз</t>
    </r>
  </si>
  <si>
    <r>
      <rPr>
        <i/>
        <vertAlign val="superscript"/>
        <sz val="8"/>
        <rFont val="Roboto"/>
        <charset val="204"/>
      </rPr>
      <t>6)</t>
    </r>
    <r>
      <rPr>
        <i/>
        <sz val="8"/>
        <rFont val="Roboto"/>
        <charset val="204"/>
      </rPr>
      <t>Предварительные данные</t>
    </r>
  </si>
  <si>
    <r>
      <rPr>
        <i/>
        <vertAlign val="superscript"/>
        <sz val="8"/>
        <rFont val="Roboto"/>
        <charset val="204"/>
      </rPr>
      <t>5)</t>
    </r>
    <r>
      <rPr>
        <i/>
        <vertAlign val="superscript"/>
        <sz val="8"/>
        <color indexed="8"/>
        <rFont val="Roboto"/>
        <charset val="204"/>
      </rPr>
      <t xml:space="preserve"> </t>
    </r>
    <r>
      <rPr>
        <i/>
        <sz val="8"/>
        <color indexed="8"/>
        <rFont val="Roboto"/>
        <charset val="204"/>
      </rPr>
      <t>Здесь и далее данные итогов выборочного обследования занятости населения с учетом новых стандартов занятости (19-я МКСТ МОТ).</t>
    </r>
  </si>
  <si>
    <r>
      <rPr>
        <i/>
        <vertAlign val="superscript"/>
        <sz val="8"/>
        <rFont val="Roboto"/>
        <charset val="204"/>
      </rPr>
      <t>8)</t>
    </r>
    <r>
      <rPr>
        <i/>
        <sz val="8"/>
        <color indexed="8"/>
        <rFont val="Roboto"/>
        <charset val="204"/>
      </rPr>
      <t xml:space="preserve"> Возраст отнесения к молодежи согласно Закону РК «О государственной молодежной политике». С 2001 по 2022 гг возраст молодежи составлял 15-28 лет, не достигших 29 лет</t>
    </r>
  </si>
  <si>
    <r>
      <rPr>
        <i/>
        <vertAlign val="superscript"/>
        <sz val="8"/>
        <rFont val="Roboto"/>
        <charset val="204"/>
      </rPr>
      <t>15)</t>
    </r>
    <r>
      <rPr>
        <i/>
        <sz val="8"/>
        <color indexed="8"/>
        <rFont val="Roboto"/>
        <charset val="204"/>
      </rPr>
      <t>Данные по государственным высшим учебным заведениям</t>
    </r>
  </si>
  <si>
    <r>
      <rPr>
        <i/>
        <vertAlign val="superscript"/>
        <sz val="8"/>
        <rFont val="Roboto"/>
        <charset val="204"/>
      </rPr>
      <t>16)</t>
    </r>
    <r>
      <rPr>
        <i/>
        <sz val="8"/>
        <rFont val="Roboto"/>
        <charset val="204"/>
      </rPr>
      <t xml:space="preserve"> Данные о численности населения с учетом итогов Национальной переписи населения 2021 года в Республике Казахстан</t>
    </r>
  </si>
  <si>
    <r>
      <rPr>
        <i/>
        <vertAlign val="superscript"/>
        <sz val="8"/>
        <rFont val="Roboto"/>
        <charset val="204"/>
      </rPr>
      <t>7)</t>
    </r>
    <r>
      <rPr>
        <i/>
        <sz val="8"/>
        <color indexed="8"/>
        <rFont val="Roboto"/>
        <charset val="204"/>
      </rPr>
      <t xml:space="preserve"> Возраст отнесения к молодежи согласно стандартам Международной организации труда.</t>
    </r>
  </si>
  <si>
    <r>
      <rPr>
        <i/>
        <vertAlign val="superscript"/>
        <sz val="8"/>
        <rFont val="Roboto"/>
        <charset val="204"/>
      </rPr>
      <t>13)</t>
    </r>
    <r>
      <rPr>
        <i/>
        <sz val="8"/>
        <rFont val="Roboto"/>
        <charset val="204"/>
      </rPr>
      <t>Данные о численности населения с учетом итогов Национальной переписи населения 2021 года в Республике Казахстан</t>
    </r>
  </si>
  <si>
    <r>
      <rPr>
        <i/>
        <vertAlign val="superscript"/>
        <sz val="8"/>
        <rFont val="Roboto"/>
        <charset val="204"/>
      </rPr>
      <t>14)</t>
    </r>
    <r>
      <rPr>
        <i/>
        <sz val="8"/>
        <rFont val="Roboto"/>
        <charset val="204"/>
      </rPr>
      <t xml:space="preserve"> ВПМ рассчитывается по г. Аксу</t>
    </r>
  </si>
  <si>
    <r>
      <rPr>
        <i/>
        <vertAlign val="superscript"/>
        <sz val="8"/>
        <rFont val="Roboto"/>
        <charset val="204"/>
      </rPr>
      <t>8)</t>
    </r>
    <r>
      <rPr>
        <i/>
        <vertAlign val="superscript"/>
        <sz val="8"/>
        <color indexed="8"/>
        <rFont val="Roboto"/>
        <charset val="204"/>
      </rPr>
      <t xml:space="preserve"> </t>
    </r>
    <r>
      <rPr>
        <i/>
        <sz val="8"/>
        <color indexed="8"/>
        <rFont val="Roboto"/>
        <charset val="204"/>
      </rPr>
      <t>Возраст отнесения к молодежи согласно Закону РК «О государственной молодежной политике». С 2001 по 2022 гг возраст молодежи составлял 15-28 лет, не достигших 29 лет</t>
    </r>
  </si>
  <si>
    <r>
      <rPr>
        <i/>
        <vertAlign val="superscript"/>
        <sz val="8"/>
        <rFont val="Roboto"/>
        <charset val="204"/>
      </rPr>
      <t>13)</t>
    </r>
    <r>
      <rPr>
        <i/>
        <sz val="8"/>
        <color indexed="8"/>
        <rFont val="Roboto"/>
        <charset val="204"/>
      </rPr>
      <t>Данные о численности населения с учетом итогов Национальной переписи населения 2021 года в Республике Казахстан</t>
    </r>
  </si>
  <si>
    <t xml:space="preserve"> </t>
  </si>
  <si>
    <r>
      <t>77,6</t>
    </r>
    <r>
      <rPr>
        <vertAlign val="superscript"/>
        <sz val="10"/>
        <rFont val="Roboto"/>
        <charset val="204"/>
      </rPr>
      <t>1)</t>
    </r>
  </si>
  <si>
    <r>
      <t>99,7</t>
    </r>
    <r>
      <rPr>
        <vertAlign val="superscript"/>
        <sz val="10"/>
        <color indexed="8"/>
        <rFont val="Roboto"/>
        <charset val="204"/>
      </rPr>
      <t>1)</t>
    </r>
  </si>
  <si>
    <r>
      <t>73,5</t>
    </r>
    <r>
      <rPr>
        <vertAlign val="superscript"/>
        <sz val="10"/>
        <rFont val="Roboto"/>
        <charset val="204"/>
      </rPr>
      <t>1)</t>
    </r>
  </si>
  <si>
    <r>
      <t>99,6</t>
    </r>
    <r>
      <rPr>
        <vertAlign val="superscript"/>
        <sz val="10"/>
        <rFont val="Roboto"/>
        <charset val="204"/>
      </rPr>
      <t>1)</t>
    </r>
  </si>
  <si>
    <r>
      <t>67,0</t>
    </r>
    <r>
      <rPr>
        <vertAlign val="superscript"/>
        <sz val="10"/>
        <rFont val="Roboto"/>
        <charset val="204"/>
      </rPr>
      <t>1)</t>
    </r>
  </si>
  <si>
    <r>
      <t>6,5</t>
    </r>
    <r>
      <rPr>
        <vertAlign val="superscript"/>
        <sz val="10"/>
        <rFont val="Roboto"/>
        <charset val="204"/>
      </rPr>
      <t>1)</t>
    </r>
  </si>
  <si>
    <r>
      <t>95,6</t>
    </r>
    <r>
      <rPr>
        <vertAlign val="superscript"/>
        <sz val="10"/>
        <rFont val="Roboto"/>
        <charset val="204"/>
      </rPr>
      <t>1)</t>
    </r>
  </si>
  <si>
    <r>
      <t>4,0</t>
    </r>
    <r>
      <rPr>
        <vertAlign val="superscript"/>
        <sz val="10"/>
        <rFont val="Roboto"/>
        <charset val="204"/>
      </rPr>
      <t>1)</t>
    </r>
  </si>
  <si>
    <r>
      <t>5,2</t>
    </r>
    <r>
      <rPr>
        <vertAlign val="superscript"/>
        <sz val="10"/>
        <rFont val="Roboto"/>
        <charset val="204"/>
      </rPr>
      <t>1)</t>
    </r>
  </si>
  <si>
    <r>
      <t>2,4</t>
    </r>
    <r>
      <rPr>
        <vertAlign val="superscript"/>
        <sz val="10"/>
        <rFont val="Roboto"/>
        <charset val="204"/>
      </rPr>
      <t>1)</t>
    </r>
  </si>
  <si>
    <r>
      <t>3,6</t>
    </r>
    <r>
      <rPr>
        <vertAlign val="superscript"/>
        <sz val="10"/>
        <rFont val="Roboto"/>
        <charset val="204"/>
      </rPr>
      <t>1)</t>
    </r>
  </si>
  <si>
    <t>в 95,8 раза</t>
  </si>
  <si>
    <t>Численность учащихся колледжей, человек</t>
  </si>
  <si>
    <r>
      <t>Январь-декабрь 2025 года</t>
    </r>
    <r>
      <rPr>
        <vertAlign val="superscript"/>
        <sz val="10"/>
        <color indexed="8"/>
        <rFont val="Roboto"/>
        <charset val="204"/>
      </rPr>
      <t>17)</t>
    </r>
  </si>
  <si>
    <t>в 2.4 раза</t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</si>
  <si>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>17)</t>
    </r>
  </si>
  <si>
    <r>
      <t>Ввод в эксплуатацию объектов социально-культурного назначения</t>
    </r>
    <r>
      <rPr>
        <vertAlign val="superscript"/>
        <sz val="10"/>
        <color indexed="8"/>
        <rFont val="Roboto"/>
        <charset val="204"/>
      </rPr>
      <t>16)</t>
    </r>
    <r>
      <rPr>
        <sz val="10"/>
        <color indexed="8"/>
        <rFont val="Roboto"/>
        <charset val="204"/>
      </rPr>
      <t xml:space="preserve">: </t>
    </r>
  </si>
  <si>
    <r>
      <t>7</t>
    </r>
    <r>
      <rPr>
        <i/>
        <vertAlign val="superscript"/>
        <sz val="11"/>
        <rFont val="Roboto"/>
        <charset val="204"/>
      </rPr>
      <t xml:space="preserve">) </t>
    </r>
    <r>
      <rPr>
        <i/>
        <sz val="8"/>
        <rFont val="Roboto"/>
        <charset val="204"/>
      </rPr>
      <t xml:space="preserve">ИФО январь-декабрь 2025г к 2024г         </t>
    </r>
    <r>
      <rPr>
        <i/>
        <vertAlign val="superscript"/>
        <sz val="8"/>
        <rFont val="Roboto"/>
        <charset val="204"/>
      </rPr>
      <t xml:space="preserve">                  </t>
    </r>
  </si>
  <si>
    <r>
      <rPr>
        <i/>
        <vertAlign val="superscript"/>
        <sz val="8"/>
        <rFont val="Roboto"/>
        <charset val="204"/>
      </rPr>
      <t>7)</t>
    </r>
    <r>
      <rPr>
        <i/>
        <sz val="8"/>
        <rFont val="Roboto"/>
        <charset val="204"/>
      </rPr>
      <t>ИФО январь-декабрь 2025г к 2024 году</t>
    </r>
  </si>
  <si>
    <r>
      <t>Ввод в эксплуатацию объектов социально-культурного назначения</t>
    </r>
    <r>
      <rPr>
        <vertAlign val="superscript"/>
        <sz val="10"/>
        <color theme="1"/>
        <rFont val="Roboto"/>
        <charset val="204"/>
      </rPr>
      <t>7)</t>
    </r>
    <r>
      <rPr>
        <sz val="10"/>
        <color theme="1"/>
        <rFont val="Roboto"/>
        <charset val="204"/>
      </rPr>
      <t xml:space="preserve">: </t>
    </r>
  </si>
  <si>
    <r>
      <rPr>
        <vertAlign val="superscript"/>
        <sz val="8"/>
        <rFont val="Roboto"/>
        <charset val="204"/>
      </rPr>
      <t>14)</t>
    </r>
    <r>
      <rPr>
        <sz val="8"/>
        <rFont val="Roboto"/>
        <charset val="204"/>
      </rPr>
      <t xml:space="preserve"> ИФО январь-декабрь 2025г к 2024г</t>
    </r>
  </si>
  <si>
    <r>
      <t>Общая площадь введенных в эксплуатацию жилых зданий</t>
    </r>
    <r>
      <rPr>
        <vertAlign val="superscript"/>
        <sz val="10"/>
        <color indexed="8"/>
        <rFont val="Roboto"/>
        <charset val="204"/>
      </rPr>
      <t>14)</t>
    </r>
  </si>
  <si>
    <r>
      <rPr>
        <vertAlign val="superscript"/>
        <sz val="8"/>
        <rFont val="Roboto"/>
        <charset val="204"/>
      </rPr>
      <t xml:space="preserve">14) </t>
    </r>
    <r>
      <rPr>
        <sz val="8"/>
        <rFont val="Roboto"/>
        <charset val="204"/>
      </rPr>
      <t>ИФО январь-декабрь 2025г к 2024г</t>
    </r>
  </si>
  <si>
    <r>
      <rPr>
        <i/>
        <vertAlign val="superscript"/>
        <sz val="8"/>
        <rFont val="Roboto"/>
        <charset val="204"/>
      </rPr>
      <t>14)</t>
    </r>
    <r>
      <rPr>
        <i/>
        <sz val="8"/>
        <rFont val="Roboto"/>
        <charset val="204"/>
      </rPr>
      <t xml:space="preserve"> ИФО январь-декабрь 2025г к 2024г</t>
    </r>
  </si>
  <si>
    <t>Инвестиции в основной капитал</t>
  </si>
  <si>
    <r>
      <t>Индекс физического объема строительных работ</t>
    </r>
    <r>
      <rPr>
        <vertAlign val="superscript"/>
        <sz val="10"/>
        <color indexed="8"/>
        <rFont val="Roboto"/>
        <charset val="204"/>
      </rPr>
      <t>17)</t>
    </r>
  </si>
  <si>
    <t>Объем выполненных строительных работ (услуг)</t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</si>
  <si>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color indexed="8"/>
        <rFont val="Roboto"/>
        <charset val="204"/>
      </rPr>
      <t>17)</t>
    </r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</si>
  <si>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>16)</t>
    </r>
  </si>
  <si>
    <r>
      <rPr>
        <i/>
        <vertAlign val="superscript"/>
        <sz val="8"/>
        <rFont val="Roboto"/>
        <charset val="204"/>
      </rPr>
      <t xml:space="preserve">15) </t>
    </r>
    <r>
      <rPr>
        <i/>
        <sz val="8"/>
        <rFont val="Roboto"/>
        <charset val="204"/>
      </rPr>
      <t>ИФО январь-декабрь 2025г к 2024г</t>
    </r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</si>
  <si>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>15)</t>
    </r>
  </si>
  <si>
    <r>
      <t>Индекс физического объема строительных работ</t>
    </r>
    <r>
      <rPr>
        <vertAlign val="superscript"/>
        <sz val="10"/>
        <color indexed="8"/>
        <rFont val="Roboto"/>
        <charset val="204"/>
      </rPr>
      <t>15)</t>
    </r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</si>
  <si>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color indexed="8"/>
        <rFont val="Roboto"/>
        <charset val="204"/>
      </rPr>
      <t>15)</t>
    </r>
  </si>
  <si>
    <t>Общая площадь введенных в эксплуатацию жилых зданий</t>
  </si>
  <si>
    <r>
      <t>Индекс физического объема инвестиций в основной капитал</t>
    </r>
    <r>
      <rPr>
        <vertAlign val="superscript"/>
        <sz val="10"/>
        <rFont val="Roboto"/>
        <charset val="204"/>
      </rPr>
      <t>7)</t>
    </r>
  </si>
  <si>
    <r>
      <t>Индекс физического объема строительных работ</t>
    </r>
    <r>
      <rPr>
        <vertAlign val="superscript"/>
        <sz val="10"/>
        <rFont val="Roboto"/>
        <charset val="204"/>
      </rPr>
      <t>7)</t>
    </r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</si>
  <si>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rFont val="Roboto"/>
        <charset val="204"/>
      </rPr>
      <t>7)</t>
    </r>
  </si>
  <si>
    <r>
      <rPr>
        <vertAlign val="superscript"/>
        <sz val="8"/>
        <rFont val="Roboto"/>
        <charset val="204"/>
      </rPr>
      <t>16)</t>
    </r>
    <r>
      <rPr>
        <sz val="8"/>
        <rFont val="Roboto"/>
        <charset val="204"/>
      </rPr>
      <t xml:space="preserve"> ИФО январь-декабрь 2025г к 2024г</t>
    </r>
  </si>
  <si>
    <r>
      <t>Индекс физического объема строительных работ</t>
    </r>
    <r>
      <rPr>
        <vertAlign val="superscript"/>
        <sz val="10"/>
        <color indexed="8"/>
        <rFont val="Roboto"/>
        <charset val="204"/>
      </rPr>
      <t>16)</t>
    </r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</si>
  <si>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color indexed="8"/>
        <rFont val="Roboto"/>
        <charset val="204"/>
      </rPr>
      <t>16)</t>
    </r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</si>
  <si>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>7)</t>
    </r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</si>
  <si>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color theme="1"/>
        <rFont val="Roboto"/>
        <charset val="204"/>
      </rPr>
      <t>7)</t>
    </r>
  </si>
  <si>
    <r>
      <t>Индекс физического объема строительных работ</t>
    </r>
    <r>
      <rPr>
        <vertAlign val="superscript"/>
        <sz val="10"/>
        <color theme="1"/>
        <rFont val="Roboto"/>
        <charset val="204"/>
      </rPr>
      <t>7)</t>
    </r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</si>
  <si>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>14)</t>
    </r>
  </si>
  <si>
    <r>
      <t>Индекс физического объема строительных работ</t>
    </r>
    <r>
      <rPr>
        <vertAlign val="superscript"/>
        <sz val="10"/>
        <color indexed="8"/>
        <rFont val="Roboto"/>
        <charset val="204"/>
      </rPr>
      <t>14)</t>
    </r>
  </si>
  <si>
    <r>
      <t>Индекс физического объема общей площади введенных в эксплуатацию жилых зданий</t>
    </r>
    <r>
      <rPr>
        <vertAlign val="superscript"/>
        <sz val="10"/>
        <color indexed="8"/>
        <rFont val="Roboto"/>
        <charset val="204"/>
      </rPr>
      <t>14)</t>
    </r>
  </si>
  <si>
    <r>
      <t>Индекс физического объема инвестиций в основной капитал</t>
    </r>
    <r>
      <rPr>
        <vertAlign val="superscript"/>
        <sz val="10"/>
        <color indexed="8"/>
        <rFont val="Roboto"/>
        <charset val="204"/>
      </rPr>
      <t xml:space="preserve">14) </t>
    </r>
  </si>
  <si>
    <r>
      <rPr>
        <i/>
        <vertAlign val="superscript"/>
        <sz val="8"/>
        <rFont val="Roboto"/>
        <charset val="204"/>
      </rPr>
      <t xml:space="preserve">18) </t>
    </r>
    <r>
      <rPr>
        <i/>
        <sz val="8"/>
        <rFont val="Roboto"/>
        <charset val="204"/>
      </rPr>
      <t>Предварительные данные</t>
    </r>
  </si>
  <si>
    <r>
      <rPr>
        <i/>
        <vertAlign val="superscript"/>
        <sz val="8"/>
        <rFont val="Roboto"/>
        <charset val="204"/>
      </rPr>
      <t xml:space="preserve">17) </t>
    </r>
    <r>
      <rPr>
        <i/>
        <sz val="8"/>
        <rFont val="Roboto"/>
        <charset val="204"/>
      </rPr>
      <t>ИФО январь-декабрь 2025г к 2024г</t>
    </r>
  </si>
  <si>
    <r>
      <t>Январь-декабрь 2025 года</t>
    </r>
    <r>
      <rPr>
        <vertAlign val="superscript"/>
        <sz val="10"/>
        <color indexed="8"/>
        <rFont val="Roboto"/>
        <charset val="204"/>
      </rPr>
      <t>18)</t>
    </r>
  </si>
  <si>
    <r>
      <rPr>
        <i/>
        <vertAlign val="superscript"/>
        <sz val="8"/>
        <rFont val="Roboto"/>
        <charset val="204"/>
      </rPr>
      <t xml:space="preserve">16) </t>
    </r>
    <r>
      <rPr>
        <i/>
        <sz val="8"/>
        <rFont val="Roboto"/>
        <charset val="204"/>
      </rPr>
      <t>Предварительные данные</t>
    </r>
  </si>
  <si>
    <r>
      <t>Январь-декабрь 2025 года</t>
    </r>
    <r>
      <rPr>
        <vertAlign val="superscript"/>
        <sz val="10"/>
        <color indexed="8"/>
        <rFont val="Roboto"/>
        <charset val="204"/>
      </rPr>
      <t>16)</t>
    </r>
  </si>
  <si>
    <r>
      <t>Январь-декабрь 2025 года</t>
    </r>
    <r>
      <rPr>
        <vertAlign val="superscript"/>
        <sz val="10"/>
        <color indexed="8"/>
        <rFont val="Roboto"/>
        <charset val="204"/>
      </rPr>
      <t>6)</t>
    </r>
  </si>
  <si>
    <r>
      <rPr>
        <i/>
        <vertAlign val="superscript"/>
        <sz val="8"/>
        <rFont val="Roboto"/>
        <charset val="204"/>
      </rPr>
      <t xml:space="preserve">17) </t>
    </r>
    <r>
      <rPr>
        <i/>
        <sz val="8"/>
        <rFont val="Roboto"/>
        <charset val="204"/>
      </rPr>
      <t>Предварительные данные</t>
    </r>
  </si>
  <si>
    <r>
      <t>Январь-декабрь 2025 года</t>
    </r>
    <r>
      <rPr>
        <b/>
        <vertAlign val="superscript"/>
        <sz val="10"/>
        <color indexed="8"/>
        <rFont val="Roboto"/>
        <charset val="204"/>
      </rPr>
      <t>6</t>
    </r>
    <r>
      <rPr>
        <vertAlign val="superscript"/>
        <sz val="10"/>
        <color indexed="8"/>
        <rFont val="Roboto"/>
        <charset val="204"/>
      </rPr>
      <t>)</t>
    </r>
  </si>
  <si>
    <r>
      <t>Январь-декабрь 2025 года</t>
    </r>
    <r>
      <rPr>
        <vertAlign val="superscript"/>
        <sz val="10"/>
        <color indexed="8"/>
        <rFont val="Roboto"/>
        <charset val="204"/>
      </rPr>
      <t>15)</t>
    </r>
  </si>
  <si>
    <r>
      <rPr>
        <vertAlign val="superscript"/>
        <sz val="8"/>
        <rFont val="Roboto"/>
        <charset val="204"/>
      </rPr>
      <t>15)</t>
    </r>
    <r>
      <rPr>
        <sz val="8"/>
        <rFont val="Roboto"/>
        <charset val="204"/>
      </rPr>
      <t>Предварительные данные</t>
    </r>
  </si>
  <si>
    <r>
      <t>Январь-декабрь 2025 года</t>
    </r>
    <r>
      <rPr>
        <b/>
        <vertAlign val="superscript"/>
        <sz val="10"/>
        <color indexed="8"/>
        <rFont val="Roboto"/>
        <charset val="204"/>
      </rPr>
      <t>15)</t>
    </r>
  </si>
  <si>
    <r>
      <t>Ввод в эксплуатацию объектов социально-культурного назначения</t>
    </r>
    <r>
      <rPr>
        <vertAlign val="superscript"/>
        <sz val="10"/>
        <color indexed="8"/>
        <rFont val="Roboto"/>
        <charset val="204"/>
      </rPr>
      <t>)</t>
    </r>
    <r>
      <rPr>
        <sz val="10"/>
        <color indexed="8"/>
        <rFont val="Roboto"/>
        <charset val="204"/>
      </rPr>
      <t xml:space="preserve">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</si>
</sst>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_-;\-* #,##0.00_-;_-* &quot;-&quot;??_-;_-@_-"/>
    <numFmt numFmtId="166" formatCode="#,##0.0"/>
    <numFmt numFmtId="167" formatCode="0.0"/>
    <numFmt numFmtId="168" formatCode="###\ ###\ ###\ ###\ ##0"/>
    <numFmt numFmtId="169" formatCode="#,##0.000"/>
    <numFmt numFmtId="170" formatCode="0.000"/>
    <numFmt numFmtId="171" formatCode="###\ ###\ ###\ ###\ ##0.0"/>
    <numFmt numFmtId="172" formatCode="###\ ###\ ###\ ##0"/>
    <numFmt numFmtId="173" formatCode="###\ ###\ ###\ ##0.0"/>
    <numFmt numFmtId="174" formatCode="&quot;Т&quot;#,##0;[Red]\-&quot;Т&quot;#,##0"/>
  </numFmts>
  <fonts count="138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4"/>
      <name val="Calibri"/>
      <family val="2"/>
      <charset val="204"/>
    </font>
    <font>
      <sz val="11"/>
      <color indexed="72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72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0"/>
      <name val="Arial Cyr"/>
    </font>
    <font>
      <sz val="8"/>
      <name val="Arial Cyr"/>
    </font>
    <font>
      <sz val="8"/>
      <name val="Arial Cyr"/>
      <charset val="204"/>
    </font>
    <font>
      <sz val="10"/>
      <name val="Helv"/>
    </font>
    <font>
      <sz val="11"/>
      <color indexed="2"/>
      <name val="Calibri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72"/>
      <name val="Calibri"/>
      <family val="2"/>
      <charset val="204"/>
    </font>
    <font>
      <b/>
      <sz val="11"/>
      <color indexed="72"/>
      <name val="Calibri"/>
      <family val="2"/>
      <charset val="204"/>
    </font>
    <font>
      <sz val="11"/>
      <color indexed="64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72"/>
      <name val="Calibri"/>
      <family val="2"/>
      <charset val="204"/>
    </font>
    <font>
      <b/>
      <sz val="11"/>
      <color indexed="72"/>
      <name val="Calibri"/>
      <family val="2"/>
      <charset val="204"/>
    </font>
    <font>
      <sz val="11"/>
      <color indexed="64"/>
      <name val="Calibri"/>
      <family val="2"/>
      <charset val="204"/>
    </font>
    <font>
      <sz val="11"/>
      <color indexed="8"/>
      <name val="Calibri"/>
      <family val="2"/>
    </font>
    <font>
      <u/>
      <sz val="11"/>
      <color indexed="1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10"/>
      <color theme="10"/>
      <name val="Arial Cy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Roboto"/>
      <charset val="204"/>
    </font>
    <font>
      <b/>
      <sz val="10"/>
      <color indexed="8"/>
      <name val="Roboto"/>
      <charset val="204"/>
    </font>
    <font>
      <sz val="12"/>
      <color indexed="8"/>
      <name val="Roboto"/>
      <charset val="204"/>
    </font>
    <font>
      <b/>
      <sz val="14"/>
      <color indexed="8"/>
      <name val="Roboto"/>
      <charset val="204"/>
    </font>
    <font>
      <sz val="14"/>
      <color indexed="8"/>
      <name val="Roboto"/>
      <charset val="204"/>
    </font>
    <font>
      <sz val="8"/>
      <color indexed="8"/>
      <name val="Roboto"/>
      <charset val="204"/>
    </font>
    <font>
      <sz val="10"/>
      <color indexed="10"/>
      <name val="Roboto"/>
      <charset val="204"/>
    </font>
    <font>
      <b/>
      <sz val="11"/>
      <color indexed="8"/>
      <name val="Roboto"/>
      <charset val="204"/>
    </font>
    <font>
      <b/>
      <sz val="12"/>
      <color indexed="8"/>
      <name val="Roboto"/>
      <charset val="204"/>
    </font>
    <font>
      <sz val="11"/>
      <color indexed="10"/>
      <name val="Roboto"/>
      <charset val="204"/>
    </font>
    <font>
      <sz val="10"/>
      <name val="Roboto"/>
      <charset val="204"/>
    </font>
    <font>
      <vertAlign val="superscript"/>
      <sz val="10"/>
      <name val="Roboto"/>
      <charset val="204"/>
    </font>
    <font>
      <sz val="10"/>
      <color theme="1"/>
      <name val="Roboto"/>
      <charset val="204"/>
    </font>
    <font>
      <sz val="11"/>
      <color indexed="8"/>
      <name val="Roboto"/>
      <charset val="204"/>
    </font>
    <font>
      <vertAlign val="superscript"/>
      <sz val="10"/>
      <color indexed="8"/>
      <name val="Roboto"/>
      <charset val="204"/>
    </font>
    <font>
      <sz val="8"/>
      <name val="Roboto"/>
      <charset val="204"/>
    </font>
    <font>
      <b/>
      <vertAlign val="superscript"/>
      <sz val="10"/>
      <color indexed="8"/>
      <name val="Roboto"/>
      <charset val="204"/>
    </font>
    <font>
      <sz val="11"/>
      <name val="Roboto"/>
      <charset val="204"/>
    </font>
    <font>
      <b/>
      <sz val="10"/>
      <name val="Roboto"/>
      <charset val="204"/>
    </font>
    <font>
      <i/>
      <sz val="11"/>
      <name val="Roboto"/>
      <charset val="204"/>
    </font>
    <font>
      <i/>
      <sz val="10"/>
      <name val="Roboto"/>
      <charset val="204"/>
    </font>
    <font>
      <i/>
      <sz val="11"/>
      <color indexed="8"/>
      <name val="Roboto"/>
      <charset val="204"/>
    </font>
    <font>
      <i/>
      <sz val="10"/>
      <color indexed="8"/>
      <name val="Roboto"/>
      <charset val="204"/>
    </font>
    <font>
      <i/>
      <vertAlign val="superscript"/>
      <sz val="10"/>
      <name val="Roboto"/>
      <charset val="204"/>
    </font>
    <font>
      <i/>
      <vertAlign val="superscript"/>
      <sz val="10"/>
      <color indexed="10"/>
      <name val="Roboto"/>
      <charset val="204"/>
    </font>
    <font>
      <i/>
      <vertAlign val="superscript"/>
      <sz val="10"/>
      <color indexed="8"/>
      <name val="Roboto"/>
      <charset val="204"/>
    </font>
    <font>
      <sz val="8"/>
      <color indexed="10"/>
      <name val="Roboto"/>
      <charset val="204"/>
    </font>
    <font>
      <sz val="8"/>
      <color theme="1"/>
      <name val="Roboto"/>
      <charset val="204"/>
    </font>
    <font>
      <b/>
      <sz val="12"/>
      <name val="Roboto"/>
      <charset val="204"/>
    </font>
    <font>
      <sz val="12"/>
      <name val="Roboto"/>
      <charset val="204"/>
    </font>
    <font>
      <sz val="10"/>
      <color rgb="FF000000"/>
      <name val="Roboto"/>
      <charset val="204"/>
    </font>
    <font>
      <vertAlign val="superscript"/>
      <sz val="10"/>
      <color theme="1"/>
      <name val="Roboto"/>
      <charset val="204"/>
    </font>
    <font>
      <b/>
      <sz val="10"/>
      <color theme="1"/>
      <name val="Roboto"/>
      <charset val="204"/>
    </font>
    <font>
      <sz val="8"/>
      <color indexed="8"/>
      <name val="Tahoma"/>
      <family val="2"/>
      <charset val="204"/>
    </font>
    <font>
      <sz val="8"/>
      <color indexed="9"/>
      <name val="Tahoma"/>
      <family val="2"/>
      <charset val="204"/>
    </font>
    <font>
      <b/>
      <sz val="11"/>
      <color indexed="10"/>
      <name val="Calibri"/>
      <family val="2"/>
      <charset val="204"/>
    </font>
    <font>
      <u/>
      <sz val="8"/>
      <color indexed="12"/>
      <name val="Arial Cyr"/>
      <charset val="204"/>
    </font>
    <font>
      <u/>
      <sz val="8.8000000000000007"/>
      <color indexed="12"/>
      <name val="Calibri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color indexed="8"/>
      <name val="MS Sans Serif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scheme val="minor"/>
    </font>
    <font>
      <i/>
      <sz val="8"/>
      <name val="Roboto"/>
      <charset val="204"/>
    </font>
    <font>
      <i/>
      <vertAlign val="superscript"/>
      <sz val="8"/>
      <name val="Roboto"/>
      <charset val="204"/>
    </font>
    <font>
      <i/>
      <sz val="8"/>
      <color indexed="8"/>
      <name val="Roboto"/>
      <charset val="204"/>
    </font>
    <font>
      <i/>
      <vertAlign val="superscript"/>
      <sz val="8"/>
      <color indexed="8"/>
      <name val="Roboto"/>
      <charset val="204"/>
    </font>
    <font>
      <i/>
      <sz val="8"/>
      <color theme="1"/>
      <name val="Roboto"/>
      <charset val="204"/>
    </font>
    <font>
      <vertAlign val="superscript"/>
      <sz val="8"/>
      <name val="Roboto"/>
      <charset val="204"/>
    </font>
    <font>
      <sz val="11"/>
      <color theme="1"/>
      <name val="Calibri"/>
      <family val="2"/>
      <charset val="1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1"/>
      <color indexed="53"/>
      <name val="Calibri"/>
      <family val="2"/>
      <charset val="204"/>
    </font>
    <font>
      <sz val="11"/>
      <color indexed="53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1"/>
      <name val="Roboto"/>
      <charset val="204"/>
    </font>
    <font>
      <i/>
      <vertAlign val="superscript"/>
      <sz val="11"/>
      <name val="Roboto"/>
      <charset val="204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45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3"/>
        <bgColor indexed="3"/>
      </patternFill>
    </fill>
    <fill>
      <patternFill patternType="solid">
        <fgColor indexed="5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</patternFill>
    </fill>
    <fill>
      <patternFill patternType="solid">
        <fgColor indexed="2"/>
        <bgColor indexed="2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3"/>
      </patternFill>
    </fill>
  </fills>
  <borders count="13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638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5" fillId="3" borderId="0" applyNumberFormat="0" applyBorder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5" borderId="0" applyNumberFormat="0" applyBorder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5" fillId="7" borderId="0" applyNumberFormat="0" applyBorder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5" fillId="9" borderId="0" applyNumberFormat="0" applyBorder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5" fillId="11" borderId="0" applyNumberFormat="0" applyBorder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5" fillId="13" borderId="0" applyNumberFormat="0" applyBorder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5" fillId="15" borderId="0" applyNumberFormat="0" applyBorder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5" fillId="17" borderId="0" applyNumberFormat="0" applyBorder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5" fillId="9" borderId="0" applyNumberFormat="0" applyBorder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5" fillId="15" borderId="0" applyNumberFormat="0" applyBorder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5" fillId="21" borderId="0" applyNumberFormat="0" applyBorder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6" fillId="23" borderId="0" applyNumberFormat="0" applyBorder="0"/>
    <xf numFmtId="0" fontId="37" fillId="23" borderId="0" applyNumberFormat="0" applyBorder="0"/>
    <xf numFmtId="0" fontId="61" fillId="23" borderId="0" applyNumberFormat="0" applyBorder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6" fillId="17" borderId="0" applyNumberFormat="0" applyBorder="0"/>
    <xf numFmtId="0" fontId="37" fillId="17" borderId="0" applyNumberFormat="0" applyBorder="0"/>
    <xf numFmtId="0" fontId="61" fillId="17" borderId="0" applyNumberFormat="0" applyBorder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6" fillId="19" borderId="0" applyNumberFormat="0" applyBorder="0"/>
    <xf numFmtId="0" fontId="37" fillId="19" borderId="0" applyNumberFormat="0" applyBorder="0"/>
    <xf numFmtId="0" fontId="61" fillId="19" borderId="0" applyNumberFormat="0" applyBorder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6" fillId="25" borderId="0" applyNumberFormat="0" applyBorder="0"/>
    <xf numFmtId="0" fontId="37" fillId="25" borderId="0" applyNumberFormat="0" applyBorder="0"/>
    <xf numFmtId="0" fontId="61" fillId="25" borderId="0" applyNumberFormat="0" applyBorder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6" fillId="27" borderId="0" applyNumberFormat="0" applyBorder="0"/>
    <xf numFmtId="0" fontId="37" fillId="27" borderId="0" applyNumberFormat="0" applyBorder="0"/>
    <xf numFmtId="0" fontId="61" fillId="27" borderId="0" applyNumberFormat="0" applyBorder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6" fillId="29" borderId="0" applyNumberFormat="0" applyBorder="0"/>
    <xf numFmtId="0" fontId="37" fillId="29" borderId="0" applyNumberFormat="0" applyBorder="0"/>
    <xf numFmtId="0" fontId="61" fillId="29" borderId="0" applyNumberFormat="0" applyBorder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2" fillId="30" borderId="1" applyNumberFormat="0" applyAlignment="0" applyProtection="0"/>
    <xf numFmtId="0" fontId="41" fillId="31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/>
    <xf numFmtId="0" fontId="37" fillId="32" borderId="0" applyNumberFormat="0" applyBorder="0"/>
    <xf numFmtId="0" fontId="61" fillId="32" borderId="0" applyNumberFormat="0" applyBorder="0"/>
    <xf numFmtId="0" fontId="41" fillId="33" borderId="0" applyNumberFormat="0" applyBorder="0" applyAlignment="0" applyProtection="0"/>
    <xf numFmtId="0" fontId="10" fillId="33" borderId="0" applyNumberFormat="0" applyBorder="0" applyAlignment="0" applyProtection="0"/>
    <xf numFmtId="0" fontId="26" fillId="34" borderId="0" applyNumberFormat="0" applyBorder="0"/>
    <xf numFmtId="0" fontId="37" fillId="34" borderId="0" applyNumberFormat="0" applyBorder="0"/>
    <xf numFmtId="0" fontId="61" fillId="34" borderId="0" applyNumberFormat="0" applyBorder="0"/>
    <xf numFmtId="0" fontId="41" fillId="35" borderId="0" applyNumberFormat="0" applyBorder="0" applyAlignment="0" applyProtection="0"/>
    <xf numFmtId="0" fontId="10" fillId="35" borderId="0" applyNumberFormat="0" applyBorder="0" applyAlignment="0" applyProtection="0"/>
    <xf numFmtId="0" fontId="26" fillId="36" borderId="0" applyNumberFormat="0" applyBorder="0"/>
    <xf numFmtId="0" fontId="37" fillId="36" borderId="0" applyNumberFormat="0" applyBorder="0"/>
    <xf numFmtId="0" fontId="61" fillId="36" borderId="0" applyNumberFormat="0" applyBorder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26" fillId="25" borderId="0" applyNumberFormat="0" applyBorder="0"/>
    <xf numFmtId="0" fontId="37" fillId="25" borderId="0" applyNumberFormat="0" applyBorder="0"/>
    <xf numFmtId="0" fontId="61" fillId="25" borderId="0" applyNumberFormat="0" applyBorder="0"/>
    <xf numFmtId="0" fontId="41" fillId="26" borderId="0" applyNumberFormat="0" applyBorder="0" applyAlignment="0" applyProtection="0"/>
    <xf numFmtId="0" fontId="10" fillId="26" borderId="0" applyNumberFormat="0" applyBorder="0" applyAlignment="0" applyProtection="0"/>
    <xf numFmtId="0" fontId="26" fillId="27" borderId="0" applyNumberFormat="0" applyBorder="0"/>
    <xf numFmtId="0" fontId="37" fillId="27" borderId="0" applyNumberFormat="0" applyBorder="0"/>
    <xf numFmtId="0" fontId="61" fillId="27" borderId="0" applyNumberFormat="0" applyBorder="0"/>
    <xf numFmtId="0" fontId="41" fillId="37" borderId="0" applyNumberFormat="0" applyBorder="0" applyAlignment="0" applyProtection="0"/>
    <xf numFmtId="0" fontId="10" fillId="37" borderId="0" applyNumberFormat="0" applyBorder="0" applyAlignment="0" applyProtection="0"/>
    <xf numFmtId="0" fontId="26" fillId="38" borderId="0" applyNumberFormat="0" applyBorder="0"/>
    <xf numFmtId="0" fontId="37" fillId="38" borderId="0" applyNumberFormat="0" applyBorder="0"/>
    <xf numFmtId="0" fontId="61" fillId="38" borderId="0" applyNumberFormat="0" applyBorder="0"/>
    <xf numFmtId="0" fontId="42" fillId="12" borderId="2" applyNumberFormat="0" applyAlignment="0" applyProtection="0"/>
    <xf numFmtId="0" fontId="13" fillId="12" borderId="2" applyNumberFormat="0" applyAlignment="0" applyProtection="0"/>
    <xf numFmtId="0" fontId="13" fillId="13" borderId="2" applyNumberFormat="0"/>
    <xf numFmtId="0" fontId="13" fillId="13" borderId="2" applyNumberFormat="0"/>
    <xf numFmtId="0" fontId="13" fillId="13" borderId="2" applyNumberFormat="0"/>
    <xf numFmtId="0" fontId="13" fillId="13" borderId="2" applyNumberFormat="0"/>
    <xf numFmtId="0" fontId="13" fillId="12" borderId="2" applyNumberFormat="0" applyAlignment="0" applyProtection="0"/>
    <xf numFmtId="0" fontId="43" fillId="39" borderId="3" applyNumberFormat="0" applyAlignment="0" applyProtection="0"/>
    <xf numFmtId="0" fontId="14" fillId="39" borderId="3" applyNumberFormat="0" applyAlignment="0" applyProtection="0"/>
    <xf numFmtId="0" fontId="14" fillId="40" borderId="3" applyNumberFormat="0"/>
    <xf numFmtId="0" fontId="14" fillId="40" borderId="3" applyNumberFormat="0"/>
    <xf numFmtId="0" fontId="14" fillId="40" borderId="3" applyNumberFormat="0"/>
    <xf numFmtId="0" fontId="14" fillId="40" borderId="3" applyNumberFormat="0"/>
    <xf numFmtId="0" fontId="14" fillId="39" borderId="3" applyNumberFormat="0" applyAlignment="0" applyProtection="0"/>
    <xf numFmtId="0" fontId="44" fillId="39" borderId="2" applyNumberFormat="0" applyAlignment="0" applyProtection="0"/>
    <xf numFmtId="0" fontId="15" fillId="39" borderId="2" applyNumberFormat="0" applyAlignment="0" applyProtection="0"/>
    <xf numFmtId="0" fontId="15" fillId="40" borderId="2" applyNumberFormat="0"/>
    <xf numFmtId="0" fontId="15" fillId="40" borderId="2" applyNumberFormat="0"/>
    <xf numFmtId="0" fontId="15" fillId="40" borderId="2" applyNumberFormat="0"/>
    <xf numFmtId="0" fontId="15" fillId="40" borderId="2" applyNumberFormat="0"/>
    <xf numFmtId="0" fontId="15" fillId="39" borderId="2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/>
    <xf numFmtId="0" fontId="65" fillId="0" borderId="0" applyNumberForma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2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2" fontId="36" fillId="0" borderId="0" applyFont="0" applyFill="0" applyBorder="0"/>
    <xf numFmtId="42" fontId="54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36" fillId="0" borderId="0" applyFont="0" applyFill="0" applyBorder="0"/>
    <xf numFmtId="44" fontId="54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0" fontId="47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/>
    <xf numFmtId="0" fontId="16" fillId="0" borderId="4" applyNumberFormat="0" applyFill="0"/>
    <xf numFmtId="0" fontId="16" fillId="0" borderId="4" applyNumberFormat="0" applyFill="0"/>
    <xf numFmtId="0" fontId="16" fillId="0" borderId="4" applyNumberFormat="0" applyFill="0"/>
    <xf numFmtId="0" fontId="16" fillId="0" borderId="4" applyNumberFormat="0" applyFill="0" applyAlignment="0" applyProtection="0"/>
    <xf numFmtId="0" fontId="48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/>
    <xf numFmtId="0" fontId="17" fillId="0" borderId="5" applyNumberFormat="0" applyFill="0"/>
    <xf numFmtId="0" fontId="17" fillId="0" borderId="5" applyNumberFormat="0" applyFill="0"/>
    <xf numFmtId="0" fontId="17" fillId="0" borderId="5" applyNumberFormat="0" applyFill="0"/>
    <xf numFmtId="0" fontId="17" fillId="0" borderId="5" applyNumberFormat="0" applyFill="0" applyAlignment="0" applyProtection="0"/>
    <xf numFmtId="0" fontId="49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/>
    <xf numFmtId="0" fontId="18" fillId="0" borderId="6" applyNumberFormat="0" applyFill="0"/>
    <xf numFmtId="0" fontId="18" fillId="0" borderId="6" applyNumberFormat="0" applyFill="0"/>
    <xf numFmtId="0" fontId="18" fillId="0" borderId="6" applyNumberFormat="0" applyFill="0"/>
    <xf numFmtId="0" fontId="18" fillId="0" borderId="6" applyNumberFormat="0" applyFill="0" applyAlignment="0" applyProtection="0"/>
    <xf numFmtId="0" fontId="4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/>
    <xf numFmtId="0" fontId="18" fillId="0" borderId="0" applyNumberFormat="0" applyFill="0" applyBorder="0"/>
    <xf numFmtId="0" fontId="18" fillId="0" borderId="0" applyNumberFormat="0" applyFill="0" applyBorder="0"/>
    <xf numFmtId="0" fontId="50" fillId="0" borderId="7" applyNumberFormat="0" applyFill="0" applyAlignment="0" applyProtection="0"/>
    <xf numFmtId="0" fontId="11" fillId="0" borderId="7" applyNumberFormat="0" applyFill="0" applyAlignment="0" applyProtection="0"/>
    <xf numFmtId="0" fontId="27" fillId="0" borderId="7" applyNumberFormat="0" applyFill="0"/>
    <xf numFmtId="0" fontId="11" fillId="0" borderId="7" applyNumberFormat="0" applyFill="0" applyAlignment="0" applyProtection="0"/>
    <xf numFmtId="0" fontId="51" fillId="30" borderId="1" applyNumberFormat="0" applyAlignment="0" applyProtection="0"/>
    <xf numFmtId="0" fontId="12" fillId="30" borderId="1" applyNumberFormat="0" applyAlignment="0" applyProtection="0"/>
    <xf numFmtId="0" fontId="28" fillId="41" borderId="1" applyNumberFormat="0"/>
    <xf numFmtId="0" fontId="38" fillId="41" borderId="1" applyNumberFormat="0"/>
    <xf numFmtId="0" fontId="62" fillId="41" borderId="1" applyNumberFormat="0"/>
    <xf numFmtId="0" fontId="28" fillId="41" borderId="1" applyNumberFormat="0"/>
    <xf numFmtId="0" fontId="12" fillId="30" borderId="1" applyNumberFormat="0" applyAlignment="0" applyProtection="0"/>
    <xf numFmtId="0" fontId="5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/>
    <xf numFmtId="0" fontId="53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/>
    <xf numFmtId="0" fontId="20" fillId="43" borderId="0" applyNumberFormat="0" applyBorder="0"/>
    <xf numFmtId="0" fontId="20" fillId="43" borderId="0" applyNumberFormat="0" applyBorder="0"/>
    <xf numFmtId="0" fontId="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4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54" fillId="0" borderId="0"/>
    <xf numFmtId="0" fontId="54" fillId="0" borderId="0"/>
    <xf numFmtId="0" fontId="9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54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4" fillId="0" borderId="0"/>
    <xf numFmtId="0" fontId="4" fillId="0" borderId="0"/>
    <xf numFmtId="0" fontId="54" fillId="0" borderId="0"/>
    <xf numFmtId="0" fontId="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31" fillId="0" borderId="0"/>
    <xf numFmtId="0" fontId="32" fillId="0" borderId="0"/>
    <xf numFmtId="0" fontId="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64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25" fillId="0" borderId="0"/>
    <xf numFmtId="0" fontId="39" fillId="0" borderId="0"/>
    <xf numFmtId="0" fontId="63" fillId="0" borderId="0"/>
    <xf numFmtId="0" fontId="4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" fillId="0" borderId="0"/>
    <xf numFmtId="0" fontId="9" fillId="0" borderId="0"/>
    <xf numFmtId="0" fontId="25" fillId="0" borderId="0"/>
    <xf numFmtId="0" fontId="39" fillId="0" borderId="0"/>
    <xf numFmtId="0" fontId="63" fillId="0" borderId="0"/>
    <xf numFmtId="0" fontId="25" fillId="0" borderId="0"/>
    <xf numFmtId="0" fontId="3" fillId="0" borderId="0"/>
    <xf numFmtId="0" fontId="9" fillId="0" borderId="0"/>
    <xf numFmtId="0" fontId="3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6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9" fillId="0" borderId="0"/>
    <xf numFmtId="0" fontId="40" fillId="0" borderId="0"/>
    <xf numFmtId="0" fontId="64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4" fillId="0" borderId="0"/>
    <xf numFmtId="0" fontId="3" fillId="0" borderId="0"/>
    <xf numFmtId="0" fontId="54" fillId="0" borderId="0"/>
    <xf numFmtId="0" fontId="2" fillId="0" borderId="0"/>
    <xf numFmtId="0" fontId="54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35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0" fillId="0" borderId="0"/>
    <xf numFmtId="0" fontId="4" fillId="0" borderId="0"/>
    <xf numFmtId="0" fontId="9" fillId="0" borderId="0"/>
    <xf numFmtId="0" fontId="40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5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/>
    <xf numFmtId="0" fontId="21" fillId="5" borderId="0" applyNumberFormat="0" applyBorder="0"/>
    <xf numFmtId="0" fontId="21" fillId="5" borderId="0" applyNumberFormat="0" applyBorder="0"/>
    <xf numFmtId="0" fontId="5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/>
    <xf numFmtId="0" fontId="22" fillId="0" borderId="0" applyNumberFormat="0" applyFill="0" applyBorder="0"/>
    <xf numFmtId="0" fontId="22" fillId="0" borderId="0" applyNumberFormat="0" applyFill="0" applyBorder="0"/>
    <xf numFmtId="0" fontId="6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30" fillId="45" borderId="8" applyNumberFormat="0" applyFont="0"/>
    <xf numFmtId="0" fontId="4" fillId="44" borderId="8" applyNumberFormat="0" applyFont="0" applyAlignment="0" applyProtection="0"/>
    <xf numFmtId="0" fontId="3" fillId="44" borderId="8" applyNumberFormat="0" applyFont="0" applyAlignment="0" applyProtection="0"/>
    <xf numFmtId="0" fontId="3" fillId="45" borderId="8" applyNumberFormat="0" applyFont="0"/>
    <xf numFmtId="0" fontId="3" fillId="45" borderId="8" applyNumberFormat="0" applyFont="0"/>
    <xf numFmtId="0" fontId="3" fillId="45" borderId="8" applyNumberFormat="0" applyFont="0"/>
    <xf numFmtId="0" fontId="3" fillId="45" borderId="8" applyNumberFormat="0" applyFont="0"/>
    <xf numFmtId="0" fontId="3" fillId="44" borderId="8" applyNumberFormat="0" applyFont="0" applyAlignment="0" applyProtection="0"/>
    <xf numFmtId="0" fontId="30" fillId="45" borderId="8" applyNumberFormat="0" applyFont="0"/>
    <xf numFmtId="0" fontId="4" fillId="44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/>
    <xf numFmtId="9" fontId="25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2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5" fillId="0" borderId="0" applyFont="0" applyFill="0" applyBorder="0"/>
    <xf numFmtId="9" fontId="2" fillId="0" borderId="0" applyFont="0" applyFill="0" applyBorder="0" applyAlignment="0" applyProtection="0"/>
    <xf numFmtId="9" fontId="25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2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36" fillId="0" borderId="0" applyFont="0" applyFill="0" applyBorder="0"/>
    <xf numFmtId="9" fontId="54" fillId="0" borderId="0" applyFont="0" applyFill="0" applyBorder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8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/>
    <xf numFmtId="0" fontId="23" fillId="0" borderId="9" applyNumberFormat="0" applyFill="0"/>
    <xf numFmtId="0" fontId="23" fillId="0" borderId="9" applyNumberFormat="0" applyFill="0"/>
    <xf numFmtId="0" fontId="23" fillId="0" borderId="9" applyNumberFormat="0" applyFill="0"/>
    <xf numFmtId="0" fontId="23" fillId="0" borderId="9" applyNumberFormat="0" applyFill="0" applyAlignment="0" applyProtection="0"/>
    <xf numFmtId="0" fontId="33" fillId="0" borderId="0"/>
    <xf numFmtId="0" fontId="5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4" fillId="0" borderId="0" applyNumberFormat="0" applyFill="0" applyBorder="0"/>
    <xf numFmtId="43" fontId="6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2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1" fontId="36" fillId="0" borderId="0" applyFont="0" applyFill="0" applyBorder="0"/>
    <xf numFmtId="41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/>
    <xf numFmtId="165" fontId="2" fillId="0" borderId="0" applyFont="0" applyFill="0" applyBorder="0"/>
    <xf numFmtId="165" fontId="36" fillId="0" borderId="0" applyFont="0" applyFill="0" applyBorder="0"/>
    <xf numFmtId="165" fontId="54" fillId="0" borderId="0" applyFont="0" applyFill="0" applyBorder="0"/>
    <xf numFmtId="165" fontId="2" fillId="0" borderId="0" applyFont="0" applyFill="0" applyBorder="0"/>
    <xf numFmtId="165" fontId="36" fillId="0" borderId="0" applyFont="0" applyFill="0" applyBorder="0"/>
    <xf numFmtId="165" fontId="54" fillId="0" borderId="0" applyFont="0" applyFill="0" applyBorder="0"/>
    <xf numFmtId="165" fontId="36" fillId="0" borderId="0" applyFont="0" applyFill="0" applyBorder="0"/>
    <xf numFmtId="165" fontId="54" fillId="0" borderId="0" applyFont="0" applyFill="0" applyBorder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2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43" fontId="36" fillId="0" borderId="0" applyFont="0" applyFill="0" applyBorder="0"/>
    <xf numFmtId="43" fontId="54" fillId="0" borderId="0" applyFont="0" applyFill="0" applyBorder="0"/>
    <xf numFmtId="0" fontId="60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/>
    <xf numFmtId="0" fontId="24" fillId="7" borderId="0" applyNumberFormat="0" applyBorder="0"/>
    <xf numFmtId="0" fontId="24" fillId="7" borderId="0" applyNumberFormat="0" applyBorder="0"/>
    <xf numFmtId="0" fontId="66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6" fillId="23" borderId="0" applyNumberFormat="0" applyBorder="0"/>
    <xf numFmtId="0" fontId="26" fillId="23" borderId="0" applyNumberFormat="0" applyBorder="0"/>
    <xf numFmtId="0" fontId="10" fillId="16" borderId="0" applyNumberFormat="0" applyBorder="0" applyAlignment="0" applyProtection="0"/>
    <xf numFmtId="0" fontId="26" fillId="17" borderId="0" applyNumberFormat="0" applyBorder="0"/>
    <xf numFmtId="0" fontId="26" fillId="17" borderId="0" applyNumberFormat="0" applyBorder="0"/>
    <xf numFmtId="0" fontId="10" fillId="18" borderId="0" applyNumberFormat="0" applyBorder="0" applyAlignment="0" applyProtection="0"/>
    <xf numFmtId="0" fontId="26" fillId="19" borderId="0" applyNumberFormat="0" applyBorder="0"/>
    <xf numFmtId="0" fontId="26" fillId="19" borderId="0" applyNumberFormat="0" applyBorder="0"/>
    <xf numFmtId="0" fontId="10" fillId="24" borderId="0" applyNumberFormat="0" applyBorder="0" applyAlignment="0" applyProtection="0"/>
    <xf numFmtId="0" fontId="26" fillId="25" borderId="0" applyNumberFormat="0" applyBorder="0"/>
    <xf numFmtId="0" fontId="26" fillId="25" borderId="0" applyNumberFormat="0" applyBorder="0"/>
    <xf numFmtId="0" fontId="10" fillId="26" borderId="0" applyNumberFormat="0" applyBorder="0" applyAlignment="0" applyProtection="0"/>
    <xf numFmtId="0" fontId="26" fillId="27" borderId="0" applyNumberFormat="0" applyBorder="0"/>
    <xf numFmtId="0" fontId="26" fillId="27" borderId="0" applyNumberFormat="0" applyBorder="0"/>
    <xf numFmtId="0" fontId="10" fillId="28" borderId="0" applyNumberFormat="0" applyBorder="0" applyAlignment="0" applyProtection="0"/>
    <xf numFmtId="0" fontId="26" fillId="29" borderId="0" applyNumberFormat="0" applyBorder="0"/>
    <xf numFmtId="0" fontId="26" fillId="29" borderId="0" applyNumberFormat="0" applyBorder="0"/>
    <xf numFmtId="0" fontId="26" fillId="32" borderId="0" applyNumberFormat="0" applyBorder="0"/>
    <xf numFmtId="0" fontId="26" fillId="32" borderId="0" applyNumberFormat="0" applyBorder="0"/>
    <xf numFmtId="0" fontId="26" fillId="34" borderId="0" applyNumberFormat="0" applyBorder="0"/>
    <xf numFmtId="0" fontId="26" fillId="34" borderId="0" applyNumberFormat="0" applyBorder="0"/>
    <xf numFmtId="0" fontId="26" fillId="36" borderId="0" applyNumberFormat="0" applyBorder="0"/>
    <xf numFmtId="0" fontId="26" fillId="36" borderId="0" applyNumberFormat="0" applyBorder="0"/>
    <xf numFmtId="0" fontId="26" fillId="25" borderId="0" applyNumberFormat="0" applyBorder="0"/>
    <xf numFmtId="0" fontId="26" fillId="25" borderId="0" applyNumberFormat="0" applyBorder="0"/>
    <xf numFmtId="0" fontId="26" fillId="27" borderId="0" applyNumberFormat="0" applyBorder="0"/>
    <xf numFmtId="0" fontId="26" fillId="27" borderId="0" applyNumberFormat="0" applyBorder="0"/>
    <xf numFmtId="0" fontId="26" fillId="38" borderId="0" applyNumberFormat="0" applyBorder="0"/>
    <xf numFmtId="0" fontId="26" fillId="38" borderId="0" applyNumberFormat="0" applyBorder="0"/>
    <xf numFmtId="0" fontId="67" fillId="0" borderId="0" applyNumberFormat="0" applyFill="0" applyBorder="0" applyAlignment="0" applyProtection="0"/>
    <xf numFmtId="0" fontId="68" fillId="0" borderId="0" applyNumberFormat="0" applyFill="0" applyBorder="0"/>
    <xf numFmtId="0" fontId="69" fillId="0" borderId="0" applyNumberForma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8" fillId="41" borderId="1" applyNumberFormat="0"/>
    <xf numFmtId="0" fontId="28" fillId="41" borderId="1" applyNumberForma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7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4" borderId="23" applyNumberFormat="0" applyFont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30" fillId="45" borderId="23" applyNumberFormat="0" applyFont="0"/>
    <xf numFmtId="0" fontId="3" fillId="45" borderId="23" applyNumberFormat="0" applyFont="0"/>
    <xf numFmtId="0" fontId="3" fillId="45" borderId="23" applyNumberFormat="0" applyFont="0"/>
    <xf numFmtId="0" fontId="30" fillId="45" borderId="23" applyNumberFormat="0" applyFont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4" fillId="39" borderId="21" applyNumberFormat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4" fillId="39" borderId="21" applyNumberFormat="0" applyAlignment="0" applyProtection="0"/>
    <xf numFmtId="0" fontId="10" fillId="16" borderId="0" applyNumberFormat="0" applyBorder="0" applyAlignment="0" applyProtection="0"/>
    <xf numFmtId="0" fontId="27" fillId="0" borderId="22" applyNumberFormat="0" applyFill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5" fillId="40" borderId="20" applyNumberFormat="0"/>
    <xf numFmtId="0" fontId="15" fillId="40" borderId="20" applyNumberFormat="0"/>
    <xf numFmtId="0" fontId="15" fillId="40" borderId="20" applyNumberFormat="0"/>
    <xf numFmtId="0" fontId="15" fillId="39" borderId="20" applyNumberFormat="0" applyAlignment="0" applyProtection="0"/>
    <xf numFmtId="0" fontId="14" fillId="40" borderId="21" applyNumberFormat="0"/>
    <xf numFmtId="0" fontId="14" fillId="40" borderId="21" applyNumberFormat="0"/>
    <xf numFmtId="0" fontId="14" fillId="40" borderId="21" applyNumberFormat="0"/>
    <xf numFmtId="0" fontId="14" fillId="39" borderId="21" applyNumberFormat="0" applyAlignment="0" applyProtection="0"/>
    <xf numFmtId="0" fontId="13" fillId="13" borderId="20" applyNumberFormat="0"/>
    <xf numFmtId="0" fontId="13" fillId="13" borderId="20" applyNumberFormat="0"/>
    <xf numFmtId="0" fontId="13" fillId="12" borderId="20" applyNumberFormat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4" fillId="39" borderId="21" applyNumberFormat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4" fillId="39" borderId="21" applyNumberFormat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4" fillId="39" borderId="21" applyNumberFormat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6" fillId="23" borderId="0" applyNumberFormat="0" applyBorder="0"/>
    <xf numFmtId="0" fontId="26" fillId="23" borderId="0" applyNumberFormat="0" applyBorder="0"/>
    <xf numFmtId="0" fontId="26" fillId="17" borderId="0" applyNumberFormat="0" applyBorder="0"/>
    <xf numFmtId="0" fontId="26" fillId="17" borderId="0" applyNumberFormat="0" applyBorder="0"/>
    <xf numFmtId="0" fontId="26" fillId="19" borderId="0" applyNumberFormat="0" applyBorder="0"/>
    <xf numFmtId="0" fontId="26" fillId="19" borderId="0" applyNumberFormat="0" applyBorder="0"/>
    <xf numFmtId="0" fontId="26" fillId="25" borderId="0" applyNumberFormat="0" applyBorder="0"/>
    <xf numFmtId="0" fontId="26" fillId="25" borderId="0" applyNumberFormat="0" applyBorder="0"/>
    <xf numFmtId="0" fontId="26" fillId="27" borderId="0" applyNumberFormat="0" applyBorder="0"/>
    <xf numFmtId="0" fontId="26" fillId="27" borderId="0" applyNumberFormat="0" applyBorder="0"/>
    <xf numFmtId="0" fontId="26" fillId="29" borderId="0" applyNumberFormat="0" applyBorder="0"/>
    <xf numFmtId="0" fontId="26" fillId="29" borderId="0" applyNumberFormat="0" applyBorder="0"/>
    <xf numFmtId="0" fontId="26" fillId="32" borderId="0" applyNumberFormat="0" applyBorder="0"/>
    <xf numFmtId="0" fontId="26" fillId="32" borderId="0" applyNumberFormat="0" applyBorder="0"/>
    <xf numFmtId="0" fontId="26" fillId="34" borderId="0" applyNumberFormat="0" applyBorder="0"/>
    <xf numFmtId="0" fontId="26" fillId="34" borderId="0" applyNumberFormat="0" applyBorder="0"/>
    <xf numFmtId="0" fontId="26" fillId="36" borderId="0" applyNumberFormat="0" applyBorder="0"/>
    <xf numFmtId="0" fontId="26" fillId="36" borderId="0" applyNumberFormat="0" applyBorder="0"/>
    <xf numFmtId="0" fontId="26" fillId="25" borderId="0" applyNumberFormat="0" applyBorder="0"/>
    <xf numFmtId="0" fontId="26" fillId="25" borderId="0" applyNumberFormat="0" applyBorder="0"/>
    <xf numFmtId="0" fontId="26" fillId="27" borderId="0" applyNumberFormat="0" applyBorder="0"/>
    <xf numFmtId="0" fontId="26" fillId="27" borderId="0" applyNumberFormat="0" applyBorder="0"/>
    <xf numFmtId="0" fontId="26" fillId="38" borderId="0" applyNumberFormat="0" applyBorder="0"/>
    <xf numFmtId="0" fontId="26" fillId="38" borderId="0" applyNumberFormat="0" applyBorder="0"/>
    <xf numFmtId="0" fontId="45" fillId="0" borderId="0" applyNumberFormat="0" applyFill="0" applyBorder="0" applyAlignment="0" applyProtection="0"/>
    <xf numFmtId="0" fontId="46" fillId="0" borderId="0" applyNumberFormat="0" applyFill="0" applyBorder="0"/>
    <xf numFmtId="0" fontId="65" fillId="0" borderId="0" applyNumberForma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0" fillId="16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8" fillId="41" borderId="1" applyNumberFormat="0"/>
    <xf numFmtId="0" fontId="28" fillId="41" borderId="1" applyNumberForma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39" borderId="21" applyNumberForma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22" applyNumberFormat="0" applyFill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13" borderId="20" applyNumberFormat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10" borderId="0" applyNumberFormat="0" applyBorder="0" applyAlignment="0" applyProtection="0"/>
    <xf numFmtId="0" fontId="4" fillId="0" borderId="0"/>
    <xf numFmtId="0" fontId="9" fillId="0" borderId="0"/>
    <xf numFmtId="0" fontId="9" fillId="0" borderId="0"/>
    <xf numFmtId="0" fontId="2" fillId="44" borderId="8" applyNumberFormat="0" applyFont="0" applyAlignment="0" applyProtection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3" fillId="45" borderId="23" applyNumberFormat="0" applyFont="0"/>
    <xf numFmtId="0" fontId="3" fillId="44" borderId="23" applyNumberFormat="0" applyFont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4" fillId="39" borderId="21" applyNumberFormat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2" fillId="44" borderId="8" applyNumberFormat="0" applyFont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44" borderId="8" applyNumberFormat="0" applyFont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71" fillId="0" borderId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" applyNumberFormat="0" applyFont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44" borderId="23" applyNumberFormat="0" applyFont="0" applyAlignment="0" applyProtection="0"/>
    <xf numFmtId="0" fontId="10" fillId="22" borderId="0" applyNumberFormat="0" applyBorder="0" applyAlignment="0" applyProtection="0"/>
    <xf numFmtId="0" fontId="2" fillId="44" borderId="23" applyNumberFormat="0" applyFont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44" borderId="23" applyNumberFormat="0" applyFont="0" applyAlignment="0" applyProtection="0"/>
    <xf numFmtId="0" fontId="10" fillId="22" borderId="0" applyNumberFormat="0" applyBorder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44" borderId="23" applyNumberFormat="0" applyFont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44" borderId="23" applyNumberFormat="0" applyFont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13" fillId="12" borderId="2" applyNumberFormat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3" fillId="12" borderId="20" applyNumberFormat="0" applyAlignment="0" applyProtection="0"/>
    <xf numFmtId="0" fontId="15" fillId="39" borderId="20" applyNumberFormat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13" fillId="12" borderId="2" applyNumberFormat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13" fillId="12" borderId="2" applyNumberFormat="0" applyAlignment="0" applyProtection="0"/>
    <xf numFmtId="0" fontId="2" fillId="12" borderId="0" applyNumberFormat="0" applyBorder="0" applyAlignment="0" applyProtection="0"/>
    <xf numFmtId="0" fontId="2" fillId="0" borderId="0"/>
    <xf numFmtId="41" fontId="2" fillId="0" borderId="0" applyFont="0" applyFill="0" applyBorder="0"/>
    <xf numFmtId="165" fontId="2" fillId="0" borderId="0" applyFont="0" applyFill="0" applyBorder="0"/>
    <xf numFmtId="0" fontId="2" fillId="2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" fillId="4" borderId="0" applyNumberFormat="0" applyBorder="0" applyAlignment="0" applyProtection="0"/>
    <xf numFmtId="42" fontId="2" fillId="0" borderId="0" applyFont="0" applyFill="0" applyBorder="0"/>
    <xf numFmtId="0" fontId="13" fillId="12" borderId="20" applyNumberFormat="0" applyAlignment="0" applyProtection="0"/>
    <xf numFmtId="43" fontId="2" fillId="0" borderId="0" applyFont="0" applyFill="0" applyBorder="0"/>
    <xf numFmtId="0" fontId="2" fillId="0" borderId="0"/>
    <xf numFmtId="42" fontId="2" fillId="0" borderId="0" applyFont="0" applyFill="0" applyBorder="0"/>
    <xf numFmtId="165" fontId="2" fillId="0" borderId="0" applyFont="0" applyFill="0" applyBorder="0"/>
    <xf numFmtId="42" fontId="2" fillId="0" borderId="0" applyFont="0" applyFill="0" applyBorder="0"/>
    <xf numFmtId="0" fontId="10" fillId="26" borderId="0" applyNumberFormat="0" applyBorder="0" applyAlignment="0" applyProtection="0"/>
    <xf numFmtId="0" fontId="13" fillId="12" borderId="20" applyNumberFormat="0" applyAlignment="0" applyProtection="0"/>
    <xf numFmtId="44" fontId="2" fillId="0" borderId="0" applyFont="0" applyFill="0" applyBorder="0"/>
    <xf numFmtId="0" fontId="26" fillId="17" borderId="0" applyNumberFormat="0" applyBorder="0"/>
    <xf numFmtId="0" fontId="26" fillId="25" borderId="0" applyNumberFormat="0" applyBorder="0"/>
    <xf numFmtId="0" fontId="9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10" fillId="37" borderId="0" applyNumberFormat="0" applyBorder="0" applyAlignment="0" applyProtection="0"/>
    <xf numFmtId="0" fontId="2" fillId="6" borderId="0" applyNumberFormat="0" applyBorder="0" applyAlignment="0" applyProtection="0"/>
    <xf numFmtId="42" fontId="2" fillId="0" borderId="0" applyFont="0" applyFill="0" applyBorder="0"/>
    <xf numFmtId="0" fontId="26" fillId="38" borderId="0" applyNumberFormat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2" fontId="2" fillId="0" borderId="0" applyFont="0" applyFill="0" applyBorder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165" fontId="2" fillId="0" borderId="0" applyFont="0" applyFill="0" applyBorder="0"/>
    <xf numFmtId="0" fontId="2" fillId="0" borderId="0"/>
    <xf numFmtId="0" fontId="23" fillId="0" borderId="9" applyNumberFormat="0" applyFill="0" applyAlignment="0" applyProtection="0"/>
    <xf numFmtId="42" fontId="2" fillId="0" borderId="0" applyFont="0" applyFill="0" applyBorder="0"/>
    <xf numFmtId="43" fontId="2" fillId="0" borderId="0" applyFont="0" applyFill="0" applyBorder="0"/>
    <xf numFmtId="0" fontId="2" fillId="10" borderId="0" applyNumberFormat="0" applyBorder="0" applyAlignment="0" applyProtection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6" fillId="23" borderId="0" applyNumberFormat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10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/>
    <xf numFmtId="0" fontId="26" fillId="25" borderId="0" applyNumberFormat="0" applyBorder="0"/>
    <xf numFmtId="43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2" fillId="0" borderId="0"/>
    <xf numFmtId="42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0" fontId="23" fillId="0" borderId="9" applyNumberFormat="0" applyFill="0" applyAlignment="0" applyProtection="0"/>
    <xf numFmtId="0" fontId="2" fillId="8" borderId="0" applyNumberFormat="0" applyBorder="0" applyAlignment="0" applyProtection="0"/>
    <xf numFmtId="0" fontId="2" fillId="0" borderId="0"/>
    <xf numFmtId="0" fontId="10" fillId="26" borderId="0" applyNumberFormat="0" applyBorder="0" applyAlignment="0" applyProtection="0"/>
    <xf numFmtId="9" fontId="2" fillId="0" borderId="0" applyFont="0" applyFill="0" applyBorder="0"/>
    <xf numFmtId="0" fontId="9" fillId="0" borderId="0"/>
    <xf numFmtId="41" fontId="2" fillId="0" borderId="0" applyFont="0" applyFill="0" applyBorder="0"/>
    <xf numFmtId="0" fontId="2" fillId="0" borderId="0"/>
    <xf numFmtId="0" fontId="10" fillId="28" borderId="0" applyNumberFormat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9" fillId="0" borderId="0"/>
    <xf numFmtId="0" fontId="71" fillId="0" borderId="0"/>
    <xf numFmtId="0" fontId="2" fillId="0" borderId="0"/>
    <xf numFmtId="0" fontId="28" fillId="41" borderId="1" applyNumberFormat="0"/>
    <xf numFmtId="44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44" fontId="2" fillId="0" borderId="0" applyFont="0" applyFill="0" applyBorder="0"/>
    <xf numFmtId="0" fontId="26" fillId="38" borderId="0" applyNumberFormat="0" applyBorder="0"/>
    <xf numFmtId="0" fontId="26" fillId="25" borderId="0" applyNumberFormat="0" applyBorder="0"/>
    <xf numFmtId="0" fontId="4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16" fillId="0" borderId="4" applyNumberFormat="0" applyFill="0" applyAlignment="0" applyProtection="0"/>
    <xf numFmtId="42" fontId="2" fillId="0" borderId="0" applyFont="0" applyFill="0" applyBorder="0"/>
    <xf numFmtId="0" fontId="9" fillId="0" borderId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46" fillId="0" borderId="0" applyNumberForma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2" fontId="2" fillId="0" borderId="0" applyFont="0" applyFill="0" applyBorder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0" fontId="9" fillId="0" borderId="0"/>
    <xf numFmtId="42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0" fontId="26" fillId="36" borderId="0" applyNumberFormat="0" applyBorder="0"/>
    <xf numFmtId="0" fontId="26" fillId="34" borderId="0" applyNumberFormat="0" applyBorder="0"/>
    <xf numFmtId="41" fontId="2" fillId="0" borderId="0" applyFont="0" applyFill="0" applyBorder="0"/>
    <xf numFmtId="0" fontId="25" fillId="0" borderId="0"/>
    <xf numFmtId="0" fontId="26" fillId="29" borderId="0" applyNumberFormat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2" fillId="0" borderId="0"/>
    <xf numFmtId="0" fontId="12" fillId="30" borderId="1" applyNumberFormat="0" applyAlignment="0" applyProtection="0"/>
    <xf numFmtId="0" fontId="9" fillId="0" borderId="0"/>
    <xf numFmtId="0" fontId="20" fillId="42" borderId="0" applyNumberFormat="0" applyBorder="0" applyAlignment="0" applyProtection="0"/>
    <xf numFmtId="41" fontId="2" fillId="0" borderId="0" applyFont="0" applyFill="0" applyBorder="0"/>
    <xf numFmtId="0" fontId="10" fillId="16" borderId="0" applyNumberFormat="0" applyBorder="0" applyAlignment="0" applyProtection="0"/>
    <xf numFmtId="0" fontId="7" fillId="0" borderId="0" applyNumberFormat="0" applyFill="0" applyBorder="0" applyAlignment="0" applyProtection="0"/>
    <xf numFmtId="41" fontId="2" fillId="0" borderId="0" applyFont="0" applyFill="0" applyBorder="0"/>
    <xf numFmtId="0" fontId="23" fillId="0" borderId="9" applyNumberFormat="0" applyFill="0" applyAlignment="0" applyProtection="0"/>
    <xf numFmtId="44" fontId="2" fillId="0" borderId="0" applyFont="0" applyFill="0" applyBorder="0"/>
    <xf numFmtId="0" fontId="2" fillId="0" borderId="0"/>
    <xf numFmtId="43" fontId="2" fillId="0" borderId="0" applyFont="0" applyFill="0" applyBorder="0"/>
    <xf numFmtId="44" fontId="2" fillId="0" borderId="0" applyFont="0" applyFill="0" applyBorder="0"/>
    <xf numFmtId="0" fontId="9" fillId="0" borderId="0"/>
    <xf numFmtId="0" fontId="26" fillId="23" borderId="0" applyNumberFormat="0" applyBorder="0"/>
    <xf numFmtId="0" fontId="2" fillId="0" borderId="0"/>
    <xf numFmtId="43" fontId="2" fillId="0" borderId="0" applyFont="0" applyFill="0" applyBorder="0"/>
    <xf numFmtId="0" fontId="2" fillId="0" borderId="0"/>
    <xf numFmtId="0" fontId="2" fillId="0" borderId="0"/>
    <xf numFmtId="43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0" fontId="2" fillId="8" borderId="0" applyNumberFormat="0" applyBorder="0" applyAlignment="0" applyProtection="0"/>
    <xf numFmtId="0" fontId="10" fillId="35" borderId="0" applyNumberFormat="0" applyBorder="0" applyAlignment="0" applyProtection="0"/>
    <xf numFmtId="41" fontId="2" fillId="0" borderId="0" applyFont="0" applyFill="0" applyBorder="0"/>
    <xf numFmtId="0" fontId="26" fillId="23" borderId="0" applyNumberFormat="0" applyBorder="0"/>
    <xf numFmtId="44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0" fillId="18" borderId="0" applyNumberFormat="0" applyBorder="0" applyAlignment="0" applyProtection="0"/>
    <xf numFmtId="43" fontId="2" fillId="0" borderId="0" applyFont="0" applyFill="0" applyBorder="0"/>
    <xf numFmtId="0" fontId="2" fillId="0" borderId="0"/>
    <xf numFmtId="0" fontId="26" fillId="19" borderId="0" applyNumberFormat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" fillId="0" borderId="0"/>
    <xf numFmtId="0" fontId="2" fillId="8" borderId="0" applyNumberFormat="0" applyBorder="0" applyAlignment="0" applyProtection="0"/>
    <xf numFmtId="0" fontId="26" fillId="19" borderId="0" applyNumberFormat="0" applyBorder="0"/>
    <xf numFmtId="0" fontId="2" fillId="0" borderId="0"/>
    <xf numFmtId="0" fontId="10" fillId="26" borderId="0" applyNumberFormat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8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2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2" fillId="10" borderId="0" applyNumberFormat="0" applyBorder="0" applyAlignment="0" applyProtection="0"/>
    <xf numFmtId="0" fontId="26" fillId="25" borderId="0" applyNumberFormat="0" applyBorder="0"/>
    <xf numFmtId="43" fontId="2" fillId="0" borderId="0" applyFont="0" applyFill="0" applyBorder="0"/>
    <xf numFmtId="0" fontId="20" fillId="42" borderId="0" applyNumberFormat="0" applyBorder="0" applyAlignment="0" applyProtection="0"/>
    <xf numFmtId="43" fontId="2" fillId="0" borderId="0" applyFont="0" applyFill="0" applyBorder="0"/>
    <xf numFmtId="0" fontId="2" fillId="8" borderId="0" applyNumberFormat="0" applyBorder="0" applyAlignment="0" applyProtection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2" fontId="2" fillId="0" borderId="0" applyFont="0" applyFill="0" applyBorder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6" fillId="32" borderId="0" applyNumberFormat="0" applyBorder="0"/>
    <xf numFmtId="0" fontId="20" fillId="42" borderId="0" applyNumberFormat="0" applyBorder="0" applyAlignment="0" applyProtection="0"/>
    <xf numFmtId="0" fontId="71" fillId="0" borderId="0"/>
    <xf numFmtId="0" fontId="45" fillId="0" borderId="0" applyNumberFormat="0" applyFill="0" applyBorder="0" applyAlignment="0" applyProtection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9" fillId="0" borderId="0"/>
    <xf numFmtId="0" fontId="10" fillId="16" borderId="0" applyNumberFormat="0" applyBorder="0" applyAlignment="0" applyProtection="0"/>
    <xf numFmtId="42" fontId="2" fillId="0" borderId="0" applyFont="0" applyFill="0" applyBorder="0"/>
    <xf numFmtId="0" fontId="2" fillId="4" borderId="0" applyNumberFormat="0" applyBorder="0" applyAlignment="0" applyProtection="0"/>
    <xf numFmtId="0" fontId="26" fillId="19" borderId="0" applyNumberFormat="0" applyBorder="0"/>
    <xf numFmtId="44" fontId="2" fillId="0" borderId="0" applyFont="0" applyFill="0" applyBorder="0"/>
    <xf numFmtId="0" fontId="23" fillId="0" borderId="9" applyNumberFormat="0" applyFill="0" applyAlignment="0" applyProtection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6" fillId="23" borderId="0" applyNumberFormat="0" applyBorder="0"/>
    <xf numFmtId="0" fontId="26" fillId="23" borderId="0" applyNumberFormat="0" applyBorder="0"/>
    <xf numFmtId="43" fontId="2" fillId="0" borderId="0" applyFont="0" applyFill="0" applyBorder="0"/>
    <xf numFmtId="0" fontId="26" fillId="25" borderId="0" applyNumberFormat="0" applyBorder="0"/>
    <xf numFmtId="42" fontId="2" fillId="0" borderId="0" applyFont="0" applyFill="0" applyBorder="0"/>
    <xf numFmtId="0" fontId="13" fillId="12" borderId="20" applyNumberFormat="0" applyAlignment="0" applyProtection="0"/>
    <xf numFmtId="43" fontId="2" fillId="0" borderId="0" applyFont="0" applyFill="0" applyBorder="0"/>
    <xf numFmtId="165" fontId="2" fillId="0" borderId="0" applyFont="0" applyFill="0" applyBorder="0"/>
    <xf numFmtId="0" fontId="28" fillId="41" borderId="1" applyNumberFormat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26" fillId="25" borderId="0" applyNumberFormat="0" applyBorder="0"/>
    <xf numFmtId="0" fontId="26" fillId="27" borderId="0" applyNumberFormat="0" applyBorder="0"/>
    <xf numFmtId="43" fontId="2" fillId="0" borderId="0" applyFont="0" applyFill="0" applyBorder="0"/>
    <xf numFmtId="0" fontId="4" fillId="0" borderId="0"/>
    <xf numFmtId="44" fontId="2" fillId="0" borderId="0" applyFont="0" applyFill="0" applyBorder="0"/>
    <xf numFmtId="0" fontId="21" fillId="4" borderId="0" applyNumberFormat="0" applyBorder="0" applyAlignment="0" applyProtection="0"/>
    <xf numFmtId="41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0" fontId="22" fillId="0" borderId="0" applyNumberFormat="0" applyFill="0" applyBorder="0" applyAlignment="0" applyProtection="0"/>
    <xf numFmtId="0" fontId="26" fillId="27" borderId="0" applyNumberFormat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6" fillId="17" borderId="0" applyNumberFormat="0" applyBorder="0"/>
    <xf numFmtId="0" fontId="26" fillId="17" borderId="0" applyNumberFormat="0" applyBorder="0"/>
    <xf numFmtId="44" fontId="2" fillId="0" borderId="0" applyFont="0" applyFill="0" applyBorder="0"/>
    <xf numFmtId="0" fontId="9" fillId="0" borderId="0"/>
    <xf numFmtId="0" fontId="2" fillId="0" borderId="0"/>
    <xf numFmtId="0" fontId="2" fillId="0" borderId="0"/>
    <xf numFmtId="42" fontId="2" fillId="0" borderId="0" applyFont="0" applyFill="0" applyBorder="0"/>
    <xf numFmtId="0" fontId="10" fillId="35" borderId="0" applyNumberFormat="0" applyBorder="0" applyAlignment="0" applyProtection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0" fontId="65" fillId="0" borderId="0" applyNumberFormat="0" applyFill="0" applyBorder="0" applyAlignment="0" applyProtection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0" fontId="25" fillId="0" borderId="0"/>
    <xf numFmtId="0" fontId="26" fillId="36" borderId="0" applyNumberFormat="0" applyBorder="0"/>
    <xf numFmtId="0" fontId="26" fillId="34" borderId="0" applyNumberFormat="0" applyBorder="0"/>
    <xf numFmtId="0" fontId="25" fillId="0" borderId="0"/>
    <xf numFmtId="43" fontId="2" fillId="0" borderId="0" applyFont="0" applyFill="0" applyBorder="0"/>
    <xf numFmtId="43" fontId="2" fillId="0" borderId="0" applyFont="0" applyFill="0" applyBorder="0"/>
    <xf numFmtId="0" fontId="26" fillId="19" borderId="0" applyNumberFormat="0" applyBorder="0"/>
    <xf numFmtId="0" fontId="26" fillId="19" borderId="0" applyNumberFormat="0" applyBorder="0"/>
    <xf numFmtId="0" fontId="11" fillId="0" borderId="22" applyNumberFormat="0" applyFill="0" applyAlignment="0" applyProtection="0"/>
    <xf numFmtId="43" fontId="2" fillId="0" borderId="0" applyFont="0" applyFill="0" applyBorder="0"/>
    <xf numFmtId="0" fontId="2" fillId="0" borderId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0" fontId="2" fillId="6" borderId="0" applyNumberFormat="0" applyBorder="0" applyAlignment="0" applyProtection="0"/>
    <xf numFmtId="42" fontId="2" fillId="0" borderId="0" applyFont="0" applyFill="0" applyBorder="0"/>
    <xf numFmtId="0" fontId="2" fillId="2" borderId="0" applyNumberFormat="0" applyBorder="0" applyAlignment="0" applyProtection="0"/>
    <xf numFmtId="44" fontId="2" fillId="0" borderId="0" applyFont="0" applyFill="0" applyBorder="0"/>
    <xf numFmtId="0" fontId="10" fillId="28" borderId="0" applyNumberFormat="0" applyBorder="0" applyAlignment="0" applyProtection="0"/>
    <xf numFmtId="43" fontId="2" fillId="0" borderId="0" applyFont="0" applyFill="0" applyBorder="0"/>
    <xf numFmtId="0" fontId="26" fillId="25" borderId="0" applyNumberFormat="0" applyBorder="0"/>
    <xf numFmtId="0" fontId="26" fillId="25" borderId="0" applyNumberFormat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165" fontId="2" fillId="0" borderId="0" applyFont="0" applyFill="0" applyBorder="0" applyAlignment="0" applyProtection="0"/>
    <xf numFmtId="0" fontId="26" fillId="27" borderId="0" applyNumberFormat="0" applyBorder="0"/>
    <xf numFmtId="0" fontId="26" fillId="27" borderId="0" applyNumberFormat="0" applyBorder="0"/>
    <xf numFmtId="43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0" fontId="26" fillId="34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41" fontId="2" fillId="0" borderId="0" applyFont="0" applyFill="0" applyBorder="0"/>
    <xf numFmtId="0" fontId="10" fillId="18" borderId="0" applyNumberFormat="0" applyBorder="0" applyAlignment="0" applyProtection="0"/>
    <xf numFmtId="0" fontId="2" fillId="0" borderId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18" fillId="0" borderId="6" applyNumberFormat="0" applyFill="0" applyAlignment="0" applyProtection="0"/>
    <xf numFmtId="41" fontId="2" fillId="0" borderId="0" applyFont="0" applyFill="0" applyBorder="0"/>
    <xf numFmtId="41" fontId="2" fillId="0" borderId="0" applyFont="0" applyFill="0" applyBorder="0"/>
    <xf numFmtId="0" fontId="10" fillId="24" borderId="0" applyNumberFormat="0" applyBorder="0" applyAlignment="0" applyProtection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6" fillId="29" borderId="0" applyNumberFormat="0" applyBorder="0"/>
    <xf numFmtId="0" fontId="26" fillId="29" borderId="0" applyNumberFormat="0" applyBorder="0"/>
    <xf numFmtId="9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" fillId="0" borderId="0"/>
    <xf numFmtId="0" fontId="2" fillId="4" borderId="0" applyNumberFormat="0" applyBorder="0" applyAlignment="0" applyProtection="0"/>
    <xf numFmtId="0" fontId="26" fillId="23" borderId="0" applyNumberFormat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0" fontId="2" fillId="44" borderId="8" applyNumberFormat="0" applyFont="0" applyAlignment="0" applyProtection="0"/>
    <xf numFmtId="0" fontId="10" fillId="31" borderId="0" applyNumberFormat="0" applyBorder="0" applyAlignment="0" applyProtection="0"/>
    <xf numFmtId="41" fontId="2" fillId="0" borderId="0" applyFont="0" applyFill="0" applyBorder="0"/>
    <xf numFmtId="0" fontId="26" fillId="32" borderId="0" applyNumberFormat="0" applyBorder="0"/>
    <xf numFmtId="0" fontId="26" fillId="32" borderId="0" applyNumberFormat="0" applyBorder="0"/>
    <xf numFmtId="0" fontId="10" fillId="33" borderId="0" applyNumberFormat="0" applyBorder="0" applyAlignment="0" applyProtection="0"/>
    <xf numFmtId="0" fontId="26" fillId="34" borderId="0" applyNumberFormat="0" applyBorder="0"/>
    <xf numFmtId="0" fontId="26" fillId="34" borderId="0" applyNumberFormat="0" applyBorder="0"/>
    <xf numFmtId="0" fontId="10" fillId="35" borderId="0" applyNumberFormat="0" applyBorder="0" applyAlignment="0" applyProtection="0"/>
    <xf numFmtId="44" fontId="2" fillId="0" borderId="0" applyFont="0" applyFill="0" applyBorder="0"/>
    <xf numFmtId="0" fontId="26" fillId="36" borderId="0" applyNumberFormat="0" applyBorder="0"/>
    <xf numFmtId="0" fontId="26" fillId="36" borderId="0" applyNumberFormat="0" applyBorder="0"/>
    <xf numFmtId="0" fontId="10" fillId="24" borderId="0" applyNumberFormat="0" applyBorder="0" applyAlignment="0" applyProtection="0"/>
    <xf numFmtId="0" fontId="4" fillId="0" borderId="0"/>
    <xf numFmtId="0" fontId="26" fillId="25" borderId="0" applyNumberFormat="0" applyBorder="0"/>
    <xf numFmtId="0" fontId="26" fillId="25" borderId="0" applyNumberFormat="0" applyBorder="0"/>
    <xf numFmtId="0" fontId="10" fillId="26" borderId="0" applyNumberFormat="0" applyBorder="0" applyAlignment="0" applyProtection="0"/>
    <xf numFmtId="165" fontId="2" fillId="0" borderId="0" applyFont="0" applyFill="0" applyBorder="0"/>
    <xf numFmtId="44" fontId="2" fillId="0" borderId="0" applyFont="0" applyFill="0" applyBorder="0"/>
    <xf numFmtId="0" fontId="26" fillId="27" borderId="0" applyNumberFormat="0" applyBorder="0"/>
    <xf numFmtId="0" fontId="26" fillId="27" borderId="0" applyNumberFormat="0" applyBorder="0"/>
    <xf numFmtId="0" fontId="10" fillId="37" borderId="0" applyNumberFormat="0" applyBorder="0" applyAlignment="0" applyProtection="0"/>
    <xf numFmtId="0" fontId="26" fillId="38" borderId="0" applyNumberFormat="0" applyBorder="0"/>
    <xf numFmtId="0" fontId="26" fillId="38" borderId="0" applyNumberFormat="0" applyBorder="0"/>
    <xf numFmtId="0" fontId="13" fillId="12" borderId="20" applyNumberFormat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14" fillId="39" borderId="21" applyNumberFormat="0" applyAlignment="0" applyProtection="0"/>
    <xf numFmtId="0" fontId="20" fillId="42" borderId="0" applyNumberFormat="0" applyBorder="0" applyAlignment="0" applyProtection="0"/>
    <xf numFmtId="0" fontId="2" fillId="0" borderId="0"/>
    <xf numFmtId="44" fontId="2" fillId="0" borderId="0" applyFont="0" applyFill="0" applyBorder="0"/>
    <xf numFmtId="43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/>
    <xf numFmtId="0" fontId="65" fillId="0" borderId="0" applyNumberFormat="0" applyFill="0" applyBorder="0" applyAlignment="0" applyProtection="0"/>
    <xf numFmtId="41" fontId="2" fillId="0" borderId="0" applyFont="0" applyFill="0" applyBorder="0"/>
    <xf numFmtId="0" fontId="26" fillId="19" borderId="0" applyNumberFormat="0" applyBorder="0"/>
    <xf numFmtId="42" fontId="2" fillId="0" borderId="0" applyFont="0" applyFill="0" applyBorder="0"/>
    <xf numFmtId="42" fontId="2" fillId="0" borderId="0" applyFont="0" applyFill="0" applyBorder="0"/>
    <xf numFmtId="0" fontId="26" fillId="25" borderId="0" applyNumberFormat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6" fillId="25" borderId="0" applyNumberFormat="0" applyBorder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4" fillId="0" borderId="0"/>
    <xf numFmtId="0" fontId="9" fillId="0" borderId="0"/>
    <xf numFmtId="42" fontId="2" fillId="0" borderId="0" applyFont="0" applyFill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9" fillId="0" borderId="0"/>
    <xf numFmtId="0" fontId="9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6" fillId="29" borderId="0" applyNumberFormat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18" fillId="0" borderId="6" applyNumberFormat="0" applyFill="0" applyAlignment="0" applyProtection="0"/>
    <xf numFmtId="41" fontId="2" fillId="0" borderId="0" applyFont="0" applyFill="0" applyBorder="0"/>
    <xf numFmtId="0" fontId="10" fillId="31" borderId="0" applyNumberFormat="0" applyBorder="0" applyAlignment="0" applyProtection="0"/>
    <xf numFmtId="41" fontId="2" fillId="0" borderId="0" applyFont="0" applyFill="0" applyBorder="0"/>
    <xf numFmtId="0" fontId="10" fillId="24" borderId="0" applyNumberFormat="0" applyBorder="0" applyAlignment="0" applyProtection="0"/>
    <xf numFmtId="0" fontId="26" fillId="32" borderId="0" applyNumberFormat="0" applyBorder="0"/>
    <xf numFmtId="0" fontId="26" fillId="32" borderId="0" applyNumberFormat="0" applyBorder="0"/>
    <xf numFmtId="0" fontId="10" fillId="33" borderId="0" applyNumberFormat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6" fillId="27" borderId="0" applyNumberFormat="0" applyBorder="0"/>
    <xf numFmtId="0" fontId="26" fillId="27" borderId="0" applyNumberFormat="0" applyBorder="0"/>
    <xf numFmtId="0" fontId="10" fillId="37" borderId="0" applyNumberFormat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0" fontId="26" fillId="38" borderId="0" applyNumberFormat="0" applyBorder="0"/>
    <xf numFmtId="0" fontId="26" fillId="38" borderId="0" applyNumberFormat="0" applyBorder="0"/>
    <xf numFmtId="0" fontId="13" fillId="12" borderId="20" applyNumberFormat="0" applyAlignment="0" applyProtection="0"/>
    <xf numFmtId="0" fontId="2" fillId="0" borderId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0" fontId="65" fillId="0" borderId="0" applyNumberForma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6" fillId="17" borderId="0" applyNumberFormat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6" fillId="25" borderId="0" applyNumberFormat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8" fillId="0" borderId="6" applyNumberFormat="0" applyFill="0" applyAlignment="0" applyProtection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6" fillId="27" borderId="0" applyNumberFormat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0" fontId="16" fillId="0" borderId="4" applyNumberFormat="0" applyFill="0" applyAlignment="0" applyProtection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17" fillId="0" borderId="5" applyNumberFormat="0" applyFill="0" applyAlignment="0" applyProtection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8" fillId="0" borderId="6" applyNumberFormat="0" applyFill="0" applyAlignment="0" applyProtection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18" fillId="0" borderId="0" applyNumberFormat="0" applyFill="0" applyBorder="0" applyAlignment="0" applyProtection="0"/>
    <xf numFmtId="0" fontId="2" fillId="0" borderId="0"/>
    <xf numFmtId="0" fontId="17" fillId="0" borderId="5" applyNumberFormat="0" applyFill="0" applyAlignment="0" applyProtection="0"/>
    <xf numFmtId="0" fontId="2" fillId="44" borderId="8" applyNumberFormat="0" applyFont="0" applyAlignment="0" applyProtection="0"/>
    <xf numFmtId="0" fontId="9" fillId="0" borderId="0"/>
    <xf numFmtId="0" fontId="11" fillId="0" borderId="22" applyNumberFormat="0" applyFill="0" applyAlignment="0" applyProtection="0"/>
    <xf numFmtId="0" fontId="9" fillId="0" borderId="0"/>
    <xf numFmtId="0" fontId="9" fillId="0" borderId="0"/>
    <xf numFmtId="0" fontId="2" fillId="0" borderId="0"/>
    <xf numFmtId="0" fontId="12" fillId="30" borderId="1" applyNumberFormat="0" applyAlignment="0" applyProtection="0"/>
    <xf numFmtId="0" fontId="2" fillId="0" borderId="0"/>
    <xf numFmtId="0" fontId="18" fillId="0" borderId="6" applyNumberFormat="0" applyFill="0" applyAlignment="0" applyProtection="0"/>
    <xf numFmtId="0" fontId="28" fillId="41" borderId="1" applyNumberFormat="0"/>
    <xf numFmtId="0" fontId="28" fillId="41" borderId="1" applyNumberFormat="0"/>
    <xf numFmtId="43" fontId="2" fillId="0" borderId="0" applyFont="0" applyFill="0" applyBorder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0" fillId="42" borderId="0" applyNumberFormat="0" applyBorder="0" applyAlignment="0" applyProtection="0"/>
    <xf numFmtId="43" fontId="2" fillId="0" borderId="0" applyFont="0" applyFill="0" applyBorder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" fillId="0" borderId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0" fontId="9" fillId="0" borderId="0"/>
    <xf numFmtId="0" fontId="26" fillId="32" borderId="0" applyNumberFormat="0" applyBorder="0"/>
    <xf numFmtId="0" fontId="1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27" borderId="0" applyNumberFormat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9" fillId="0" borderId="0"/>
    <xf numFmtId="41" fontId="2" fillId="0" borderId="0" applyFont="0" applyFill="0" applyBorder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0" fontId="9" fillId="0" borderId="0"/>
    <xf numFmtId="43" fontId="2" fillId="0" borderId="0" applyFont="0" applyFill="0" applyBorder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/>
    <xf numFmtId="0" fontId="2" fillId="0" borderId="0"/>
    <xf numFmtId="0" fontId="18" fillId="0" borderId="0" applyNumberForma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3" borderId="0" applyNumberFormat="0" applyBorder="0" applyAlignment="0" applyProtection="0"/>
    <xf numFmtId="0" fontId="9" fillId="0" borderId="0"/>
    <xf numFmtId="0" fontId="9" fillId="0" borderId="0"/>
    <xf numFmtId="41" fontId="2" fillId="0" borderId="0" applyFont="0" applyFill="0" applyBorder="0"/>
    <xf numFmtId="0" fontId="9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/>
    <xf numFmtId="0" fontId="2" fillId="0" borderId="0"/>
    <xf numFmtId="0" fontId="18" fillId="0" borderId="0" applyNumberForma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44" borderId="8" applyNumberFormat="0" applyFont="0" applyAlignment="0" applyProtection="0"/>
    <xf numFmtId="0" fontId="17" fillId="0" borderId="5" applyNumberFormat="0" applyFill="0" applyAlignment="0" applyProtection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0" fontId="26" fillId="27" borderId="0" applyNumberFormat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3" borderId="0" applyNumberFormat="0" applyBorder="0" applyAlignment="0" applyProtection="0"/>
    <xf numFmtId="0" fontId="26" fillId="32" borderId="0" applyNumberFormat="0" applyBorder="0"/>
    <xf numFmtId="0" fontId="9" fillId="0" borderId="0"/>
    <xf numFmtId="0" fontId="9" fillId="0" borderId="0"/>
    <xf numFmtId="41" fontId="2" fillId="0" borderId="0" applyFont="0" applyFill="0" applyBorder="0"/>
    <xf numFmtId="0" fontId="20" fillId="42" borderId="0" applyNumberFormat="0" applyBorder="0" applyAlignment="0" applyProtection="0"/>
    <xf numFmtId="0" fontId="18" fillId="0" borderId="6" applyNumberFormat="0" applyFill="0" applyAlignment="0" applyProtection="0"/>
    <xf numFmtId="41" fontId="2" fillId="0" borderId="0" applyFont="0" applyFill="0" applyBorder="0"/>
    <xf numFmtId="0" fontId="19" fillId="0" borderId="0" applyNumberForma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0" fontId="28" fillId="41" borderId="1" applyNumberFormat="0"/>
    <xf numFmtId="0" fontId="28" fillId="41" borderId="1" applyNumberFormat="0"/>
    <xf numFmtId="165" fontId="2" fillId="0" borderId="0" applyFont="0" applyFill="0" applyBorder="0"/>
    <xf numFmtId="44" fontId="2" fillId="0" borderId="0" applyFont="0" applyFill="0" applyBorder="0"/>
    <xf numFmtId="0" fontId="12" fillId="30" borderId="1" applyNumberFormat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1" fillId="0" borderId="22" applyNumberFormat="0" applyFill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8" fillId="0" borderId="0" applyNumberForma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0" fontId="18" fillId="0" borderId="6" applyNumberFormat="0" applyFill="0" applyAlignment="0" applyProtection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44" borderId="8" applyNumberFormat="0" applyFont="0" applyAlignment="0" applyProtection="0"/>
    <xf numFmtId="0" fontId="17" fillId="0" borderId="5" applyNumberFormat="0" applyFill="0" applyAlignment="0" applyProtection="0"/>
    <xf numFmtId="0" fontId="4" fillId="0" borderId="0"/>
    <xf numFmtId="0" fontId="9" fillId="0" borderId="0"/>
    <xf numFmtId="42" fontId="2" fillId="0" borderId="0" applyFont="0" applyFill="0" applyBorder="0"/>
    <xf numFmtId="42" fontId="2" fillId="0" borderId="0" applyFont="0" applyFill="0" applyBorder="0"/>
    <xf numFmtId="0" fontId="16" fillId="0" borderId="4" applyNumberFormat="0" applyFill="0" applyAlignment="0" applyProtection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46" fillId="0" borderId="0" applyNumberFormat="0" applyFill="0" applyBorder="0"/>
    <xf numFmtId="0" fontId="45" fillId="0" borderId="0" applyNumberFormat="0" applyFill="0" applyBorder="0" applyAlignment="0" applyProtection="0"/>
    <xf numFmtId="0" fontId="2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14" fillId="39" borderId="21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0" fontId="13" fillId="12" borderId="20" applyNumberFormat="0" applyAlignment="0" applyProtection="0"/>
    <xf numFmtId="0" fontId="26" fillId="38" borderId="0" applyNumberFormat="0" applyBorder="0"/>
    <xf numFmtId="0" fontId="26" fillId="38" borderId="0" applyNumberFormat="0" applyBorder="0"/>
    <xf numFmtId="9" fontId="2" fillId="0" borderId="0" applyFont="0" applyFill="0" applyBorder="0"/>
    <xf numFmtId="9" fontId="2" fillId="0" borderId="0" applyFont="0" applyFill="0" applyBorder="0"/>
    <xf numFmtId="0" fontId="10" fillId="37" borderId="0" applyNumberFormat="0" applyBorder="0" applyAlignment="0" applyProtection="0"/>
    <xf numFmtId="0" fontId="26" fillId="27" borderId="0" applyNumberFormat="0" applyBorder="0"/>
    <xf numFmtId="0" fontId="26" fillId="27" borderId="0" applyNumberFormat="0" applyBorder="0"/>
    <xf numFmtId="44" fontId="2" fillId="0" borderId="0" applyFont="0" applyFill="0" applyBorder="0"/>
    <xf numFmtId="44" fontId="2" fillId="0" borderId="0" applyFont="0" applyFill="0" applyBorder="0"/>
    <xf numFmtId="0" fontId="10" fillId="24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18" fillId="0" borderId="6" applyNumberFormat="0" applyFill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9" fillId="0" borderId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0" fontId="4" fillId="0" borderId="0"/>
    <xf numFmtId="0" fontId="2" fillId="44" borderId="8" applyNumberFormat="0" applyFont="0" applyAlignment="0" applyProtection="0"/>
    <xf numFmtId="0" fontId="9" fillId="0" borderId="0"/>
    <xf numFmtId="0" fontId="4" fillId="0" borderId="0"/>
    <xf numFmtId="0" fontId="9" fillId="0" borderId="0"/>
    <xf numFmtId="0" fontId="4" fillId="0" borderId="0"/>
    <xf numFmtId="165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0" fontId="26" fillId="25" borderId="0" applyNumberFormat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65" fillId="0" borderId="0" applyNumberFormat="0" applyFill="0" applyBorder="0" applyAlignment="0" applyProtection="0"/>
    <xf numFmtId="0" fontId="46" fillId="0" borderId="0" applyNumberFormat="0" applyFill="0" applyBorder="0"/>
    <xf numFmtId="0" fontId="45" fillId="0" borderId="0" applyNumberFormat="0" applyFill="0" applyBorder="0" applyAlignment="0" applyProtection="0"/>
    <xf numFmtId="0" fontId="2" fillId="0" borderId="0"/>
    <xf numFmtId="0" fontId="26" fillId="23" borderId="0" applyNumberFormat="0" applyBorder="0"/>
    <xf numFmtId="0" fontId="2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0" fontId="14" fillId="39" borderId="21" applyNumberFormat="0" applyAlignment="0" applyProtection="0"/>
    <xf numFmtId="9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0" fontId="2" fillId="0" borderId="0"/>
    <xf numFmtId="0" fontId="13" fillId="12" borderId="20" applyNumberFormat="0" applyAlignment="0" applyProtection="0"/>
    <xf numFmtId="0" fontId="2" fillId="0" borderId="0"/>
    <xf numFmtId="0" fontId="2" fillId="0" borderId="0"/>
    <xf numFmtId="0" fontId="2" fillId="0" borderId="0"/>
    <xf numFmtId="0" fontId="26" fillId="27" borderId="0" applyNumberFormat="0" applyBorder="0"/>
    <xf numFmtId="9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6" fillId="25" borderId="0" applyNumberFormat="0" applyBorder="0"/>
    <xf numFmtId="0" fontId="26" fillId="25" borderId="0" applyNumberFormat="0" applyBorder="0"/>
    <xf numFmtId="0" fontId="10" fillId="24" borderId="0" applyNumberFormat="0" applyBorder="0" applyAlignment="0" applyProtection="0"/>
    <xf numFmtId="0" fontId="26" fillId="36" borderId="0" applyNumberFormat="0" applyBorder="0"/>
    <xf numFmtId="0" fontId="26" fillId="36" borderId="0" applyNumberFormat="0" applyBorder="0"/>
    <xf numFmtId="0" fontId="10" fillId="35" borderId="0" applyNumberFormat="0" applyBorder="0" applyAlignment="0" applyProtection="0"/>
    <xf numFmtId="0" fontId="26" fillId="34" borderId="0" applyNumberFormat="0" applyBorder="0"/>
    <xf numFmtId="0" fontId="26" fillId="34" borderId="0" applyNumberFormat="0" applyBorder="0"/>
    <xf numFmtId="41" fontId="2" fillId="0" borderId="0" applyFont="0" applyFill="0" applyBorder="0"/>
    <xf numFmtId="0" fontId="10" fillId="33" borderId="0" applyNumberFormat="0" applyBorder="0" applyAlignment="0" applyProtection="0"/>
    <xf numFmtId="0" fontId="26" fillId="32" borderId="0" applyNumberFormat="0" applyBorder="0"/>
    <xf numFmtId="0" fontId="26" fillId="32" borderId="0" applyNumberFormat="0" applyBorder="0"/>
    <xf numFmtId="0" fontId="10" fillId="24" borderId="0" applyNumberFormat="0" applyBorder="0" applyAlignment="0" applyProtection="0"/>
    <xf numFmtId="41" fontId="2" fillId="0" borderId="0" applyFont="0" applyFill="0" applyBorder="0"/>
    <xf numFmtId="0" fontId="25" fillId="0" borderId="0"/>
    <xf numFmtId="0" fontId="25" fillId="0" borderId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6" fillId="38" borderId="0" applyNumberFormat="0" applyBorder="0"/>
    <xf numFmtId="41" fontId="2" fillId="0" borderId="0" applyFont="0" applyFill="0" applyBorder="0"/>
    <xf numFmtId="43" fontId="2" fillId="0" borderId="0" applyFont="0" applyFill="0" applyBorder="0"/>
    <xf numFmtId="165" fontId="2" fillId="0" borderId="0" applyFont="0" applyFill="0" applyBorder="0"/>
    <xf numFmtId="0" fontId="26" fillId="29" borderId="0" applyNumberFormat="0" applyBorder="0"/>
    <xf numFmtId="0" fontId="26" fillId="29" borderId="0" applyNumberFormat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5" fillId="0" borderId="0"/>
    <xf numFmtId="0" fontId="25" fillId="0" borderId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0" fontId="26" fillId="27" borderId="0" applyNumberFormat="0" applyBorder="0"/>
    <xf numFmtId="0" fontId="26" fillId="27" borderId="0" applyNumberFormat="0" applyBorder="0"/>
    <xf numFmtId="43" fontId="2" fillId="0" borderId="0" applyFont="0" applyFill="0" applyBorder="0"/>
    <xf numFmtId="41" fontId="2" fillId="0" borderId="0" applyFont="0" applyFill="0" applyBorder="0"/>
    <xf numFmtId="0" fontId="9" fillId="0" borderId="0"/>
    <xf numFmtId="0" fontId="9" fillId="0" borderId="0"/>
    <xf numFmtId="9" fontId="2" fillId="0" borderId="0" applyFont="0" applyFill="0" applyBorder="0"/>
    <xf numFmtId="0" fontId="9" fillId="0" borderId="0"/>
    <xf numFmtId="0" fontId="4" fillId="0" borderId="0"/>
    <xf numFmtId="41" fontId="2" fillId="0" borderId="0" applyFont="0" applyFill="0" applyBorder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26" fillId="27" borderId="0" applyNumberFormat="0" applyBorder="0"/>
    <xf numFmtId="0" fontId="9" fillId="0" borderId="0"/>
    <xf numFmtId="0" fontId="4" fillId="0" borderId="0"/>
    <xf numFmtId="0" fontId="26" fillId="25" borderId="0" applyNumberFormat="0" applyBorder="0"/>
    <xf numFmtId="0" fontId="9" fillId="0" borderId="0"/>
    <xf numFmtId="0" fontId="4" fillId="0" borderId="0"/>
    <xf numFmtId="44" fontId="2" fillId="0" borderId="0" applyFont="0" applyFill="0" applyBorder="0"/>
    <xf numFmtId="0" fontId="9" fillId="0" borderId="0"/>
    <xf numFmtId="0" fontId="4" fillId="0" borderId="0"/>
    <xf numFmtId="0" fontId="28" fillId="41" borderId="1" applyNumberFormat="0"/>
    <xf numFmtId="41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4" fillId="0" borderId="0"/>
    <xf numFmtId="0" fontId="12" fillId="30" borderId="1" applyNumberFormat="0" applyAlignment="0" applyProtection="0"/>
    <xf numFmtId="0" fontId="9" fillId="0" borderId="0"/>
    <xf numFmtId="0" fontId="4" fillId="0" borderId="0"/>
    <xf numFmtId="0" fontId="9" fillId="0" borderId="0"/>
    <xf numFmtId="0" fontId="4" fillId="0" borderId="0"/>
    <xf numFmtId="41" fontId="2" fillId="0" borderId="0" applyFont="0" applyFill="0" applyBorder="0"/>
    <xf numFmtId="0" fontId="26" fillId="19" borderId="0" applyNumberFormat="0" applyBorder="0"/>
    <xf numFmtId="0" fontId="26" fillId="19" borderId="0" applyNumberFormat="0" applyBorder="0"/>
    <xf numFmtId="41" fontId="2" fillId="0" borderId="0" applyFont="0" applyFill="0" applyBorder="0"/>
    <xf numFmtId="0" fontId="4" fillId="0" borderId="0"/>
    <xf numFmtId="0" fontId="26" fillId="25" borderId="0" applyNumberFormat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0" fontId="9" fillId="0" borderId="0"/>
    <xf numFmtId="0" fontId="9" fillId="0" borderId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0" fillId="42" borderId="0" applyNumberFormat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6" fillId="17" borderId="0" applyNumberFormat="0" applyBorder="0"/>
    <xf numFmtId="0" fontId="26" fillId="17" borderId="0" applyNumberFormat="0" applyBorder="0"/>
    <xf numFmtId="44" fontId="2" fillId="0" borderId="0" applyFont="0" applyFill="0" applyBorder="0"/>
    <xf numFmtId="165" fontId="2" fillId="0" borderId="0" applyFont="0" applyFill="0" applyBorder="0"/>
    <xf numFmtId="0" fontId="2" fillId="4" borderId="0" applyNumberFormat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0" fontId="4" fillId="0" borderId="0"/>
    <xf numFmtId="0" fontId="4" fillId="0" borderId="0"/>
    <xf numFmtId="0" fontId="10" fillId="16" borderId="0" applyNumberFormat="0" applyBorder="0" applyAlignment="0" applyProtection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4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1" fillId="4" borderId="0" applyNumberFormat="0" applyBorder="0" applyAlignment="0" applyProtection="0"/>
    <xf numFmtId="0" fontId="26" fillId="23" borderId="0" applyNumberFormat="0" applyBorder="0"/>
    <xf numFmtId="0" fontId="26" fillId="23" borderId="0" applyNumberFormat="0" applyBorder="0"/>
    <xf numFmtId="9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2" fillId="0" borderId="0" applyNumberFormat="0" applyFill="0" applyBorder="0" applyAlignment="0" applyProtection="0"/>
    <xf numFmtId="42" fontId="2" fillId="0" borderId="0" applyFont="0" applyFill="0" applyBorder="0"/>
    <xf numFmtId="0" fontId="2" fillId="0" borderId="0"/>
    <xf numFmtId="43" fontId="2" fillId="0" borderId="0" applyFont="0" applyFill="0" applyBorder="0"/>
    <xf numFmtId="0" fontId="2" fillId="44" borderId="8" applyNumberFormat="0" applyFont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/>
    <xf numFmtId="0" fontId="20" fillId="42" borderId="0" applyNumberFormat="0" applyBorder="0" applyAlignment="0" applyProtection="0"/>
    <xf numFmtId="43" fontId="2" fillId="0" borderId="0" applyFont="0" applyFill="0" applyBorder="0"/>
    <xf numFmtId="0" fontId="26" fillId="25" borderId="0" applyNumberFormat="0" applyBorder="0"/>
    <xf numFmtId="0" fontId="2" fillId="10" borderId="0" applyNumberFormat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0" fontId="10" fillId="1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10" fillId="16" borderId="0" applyNumberFormat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0" fontId="10" fillId="24" borderId="0" applyNumberFormat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0" fontId="18" fillId="0" borderId="6" applyNumberFormat="0" applyFill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" fillId="0" borderId="0"/>
    <xf numFmtId="0" fontId="10" fillId="18" borderId="0" applyNumberFormat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6" fillId="34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0" fontId="26" fillId="38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165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6" fillId="23" borderId="0" applyNumberFormat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3" fillId="12" borderId="20" applyNumberFormat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0" fontId="46" fillId="0" borderId="0" applyNumberForma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0" borderId="0"/>
    <xf numFmtId="43" fontId="2" fillId="0" borderId="0" applyFont="0" applyFill="0" applyBorder="0"/>
    <xf numFmtId="0" fontId="10" fillId="37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26" fillId="23" borderId="0" applyNumberFormat="0" applyBorder="0"/>
    <xf numFmtId="44" fontId="2" fillId="0" borderId="0" applyFont="0" applyFill="0" applyBorder="0"/>
    <xf numFmtId="0" fontId="26" fillId="25" borderId="0" applyNumberFormat="0" applyBorder="0"/>
    <xf numFmtId="41" fontId="2" fillId="0" borderId="0" applyFont="0" applyFill="0" applyBorder="0"/>
    <xf numFmtId="43" fontId="2" fillId="0" borderId="0" applyFont="0" applyFill="0" applyBorder="0"/>
    <xf numFmtId="0" fontId="2" fillId="8" borderId="0" applyNumberFormat="0" applyBorder="0" applyAlignment="0" applyProtection="0"/>
    <xf numFmtId="0" fontId="2" fillId="0" borderId="0"/>
    <xf numFmtId="41" fontId="2" fillId="0" borderId="0" applyFont="0" applyFill="0" applyBorder="0"/>
    <xf numFmtId="43" fontId="2" fillId="0" borderId="0" applyFont="0" applyFill="0" applyBorder="0"/>
    <xf numFmtId="0" fontId="4" fillId="0" borderId="0"/>
    <xf numFmtId="44" fontId="2" fillId="0" borderId="0" applyFont="0" applyFill="0" applyBorder="0"/>
    <xf numFmtId="165" fontId="2" fillId="0" borderId="0" applyFont="0" applyFill="0" applyBorder="0" applyAlignment="0" applyProtection="0"/>
    <xf numFmtId="43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0" fontId="4" fillId="0" borderId="0"/>
    <xf numFmtId="41" fontId="2" fillId="0" borderId="0" applyFont="0" applyFill="0" applyBorder="0"/>
    <xf numFmtId="0" fontId="22" fillId="0" borderId="0" applyNumberFormat="0" applyFill="0" applyBorder="0" applyAlignment="0" applyProtection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0" fontId="26" fillId="17" borderId="0" applyNumberFormat="0" applyBorder="0"/>
    <xf numFmtId="41" fontId="2" fillId="0" borderId="0" applyFont="0" applyFill="0" applyBorder="0"/>
    <xf numFmtId="44" fontId="2" fillId="0" borderId="0" applyFont="0" applyFill="0" applyBorder="0"/>
    <xf numFmtId="0" fontId="4" fillId="0" borderId="0"/>
    <xf numFmtId="0" fontId="26" fillId="19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0" fontId="9" fillId="0" borderId="0"/>
    <xf numFmtId="0" fontId="12" fillId="30" borderId="1" applyNumberFormat="0" applyAlignment="0" applyProtection="0"/>
    <xf numFmtId="0" fontId="2" fillId="0" borderId="0"/>
    <xf numFmtId="0" fontId="26" fillId="27" borderId="0" applyNumberFormat="0" applyBorder="0"/>
    <xf numFmtId="41" fontId="2" fillId="0" borderId="0" applyFont="0" applyFill="0" applyBorder="0"/>
    <xf numFmtId="0" fontId="9" fillId="0" borderId="0"/>
    <xf numFmtId="0" fontId="4" fillId="0" borderId="0"/>
    <xf numFmtId="0" fontId="9" fillId="0" borderId="0"/>
    <xf numFmtId="0" fontId="9" fillId="0" borderId="0"/>
    <xf numFmtId="0" fontId="2" fillId="12" borderId="0" applyNumberFormat="0" applyBorder="0" applyAlignment="0" applyProtection="0"/>
    <xf numFmtId="0" fontId="4" fillId="0" borderId="0"/>
    <xf numFmtId="0" fontId="9" fillId="0" borderId="0"/>
    <xf numFmtId="9" fontId="2" fillId="0" borderId="0" applyFont="0" applyFill="0" applyBorder="0" applyAlignment="0" applyProtection="0"/>
    <xf numFmtId="0" fontId="9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4" borderId="0" applyNumberFormat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9" fontId="2" fillId="0" borderId="0" applyFont="0" applyFill="0" applyBorder="0"/>
    <xf numFmtId="0" fontId="2" fillId="0" borderId="0"/>
    <xf numFmtId="0" fontId="45" fillId="0" borderId="0" applyNumberForma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4" fillId="0" borderId="0"/>
    <xf numFmtId="0" fontId="9" fillId="0" borderId="0"/>
    <xf numFmtId="0" fontId="2" fillId="0" borderId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0" fontId="10" fillId="33" borderId="0" applyNumberFormat="0" applyBorder="0" applyAlignment="0" applyProtection="0"/>
    <xf numFmtId="0" fontId="10" fillId="35" borderId="0" applyNumberFormat="0" applyBorder="0" applyAlignment="0" applyProtection="0"/>
    <xf numFmtId="44" fontId="2" fillId="0" borderId="0" applyFont="0" applyFill="0" applyBorder="0"/>
    <xf numFmtId="0" fontId="14" fillId="39" borderId="21" applyNumberFormat="0" applyAlignment="0" applyProtection="0"/>
    <xf numFmtId="44" fontId="2" fillId="0" borderId="0" applyFont="0" applyFill="0" applyBorder="0"/>
    <xf numFmtId="0" fontId="2" fillId="0" borderId="0"/>
    <xf numFmtId="43" fontId="2" fillId="0" borderId="0" applyFont="0" applyFill="0" applyBorder="0"/>
    <xf numFmtId="0" fontId="18" fillId="0" borderId="6" applyNumberFormat="0" applyFill="0" applyAlignment="0" applyProtection="0"/>
    <xf numFmtId="41" fontId="2" fillId="0" borderId="0" applyFont="0" applyFill="0" applyBorder="0"/>
    <xf numFmtId="165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2" fontId="2" fillId="0" borderId="0" applyFont="0" applyFill="0" applyBorder="0"/>
    <xf numFmtId="0" fontId="17" fillId="0" borderId="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0" fontId="2" fillId="44" borderId="8" applyNumberFormat="0" applyFont="0" applyAlignment="0" applyProtection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2" fillId="0" borderId="0"/>
    <xf numFmtId="43" fontId="2" fillId="0" borderId="0" applyFont="0" applyFill="0" applyBorder="0"/>
    <xf numFmtId="0" fontId="9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0" fontId="9" fillId="0" borderId="0"/>
    <xf numFmtId="0" fontId="26" fillId="38" borderId="0" applyNumberFormat="0" applyBorder="0"/>
    <xf numFmtId="9" fontId="2" fillId="0" borderId="0" applyFont="0" applyFill="0" applyBorder="0"/>
    <xf numFmtId="0" fontId="10" fillId="37" borderId="0" applyNumberFormat="0" applyBorder="0" applyAlignment="0" applyProtection="0"/>
    <xf numFmtId="0" fontId="10" fillId="31" borderId="0" applyNumberFormat="0" applyBorder="0" applyAlignment="0" applyProtection="0"/>
    <xf numFmtId="0" fontId="18" fillId="0" borderId="6" applyNumberFormat="0" applyFill="0" applyAlignment="0" applyProtection="0"/>
    <xf numFmtId="43" fontId="2" fillId="0" borderId="0" applyFont="0" applyFill="0" applyBorder="0"/>
    <xf numFmtId="0" fontId="22" fillId="0" borderId="0" applyNumberFormat="0" applyFill="0" applyBorder="0" applyAlignment="0" applyProtection="0"/>
    <xf numFmtId="0" fontId="2" fillId="44" borderId="8" applyNumberFormat="0" applyFont="0" applyAlignment="0" applyProtection="0"/>
    <xf numFmtId="41" fontId="2" fillId="0" borderId="0" applyFont="0" applyFill="0" applyBorder="0"/>
    <xf numFmtId="0" fontId="4" fillId="0" borderId="0"/>
    <xf numFmtId="165" fontId="2" fillId="0" borderId="0" applyFont="0" applyFill="0" applyBorder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6" fillId="34" borderId="0" applyNumberFormat="0" applyBorder="0"/>
    <xf numFmtId="41" fontId="2" fillId="0" borderId="0" applyFont="0" applyFill="0" applyBorder="0"/>
    <xf numFmtId="0" fontId="26" fillId="25" borderId="0" applyNumberFormat="0" applyBorder="0"/>
    <xf numFmtId="44" fontId="2" fillId="0" borderId="0" applyFont="0" applyFill="0" applyBorder="0"/>
    <xf numFmtId="165" fontId="2" fillId="0" borderId="0" applyFont="0" applyFill="0" applyBorder="0"/>
    <xf numFmtId="42" fontId="2" fillId="0" borderId="0" applyFont="0" applyFill="0" applyBorder="0"/>
    <xf numFmtId="0" fontId="2" fillId="0" borderId="0"/>
    <xf numFmtId="0" fontId="26" fillId="27" borderId="0" applyNumberFormat="0" applyBorder="0"/>
    <xf numFmtId="0" fontId="2" fillId="0" borderId="0"/>
    <xf numFmtId="0" fontId="11" fillId="0" borderId="22" applyNumberFormat="0" applyFill="0" applyAlignment="0" applyProtection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6" fillId="25" borderId="0" applyNumberFormat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46" fillId="0" borderId="0" applyNumberForma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0" fontId="13" fillId="12" borderId="20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0" fillId="16" borderId="0" applyNumberFormat="0" applyBorder="0" applyAlignment="0" applyProtection="0"/>
    <xf numFmtId="0" fontId="23" fillId="0" borderId="9" applyNumberFormat="0" applyFill="0" applyAlignment="0" applyProtection="0"/>
    <xf numFmtId="9" fontId="2" fillId="0" borderId="0" applyFont="0" applyFill="0" applyBorder="0"/>
    <xf numFmtId="41" fontId="2" fillId="0" borderId="0" applyFont="0" applyFill="0" applyBorder="0"/>
    <xf numFmtId="0" fontId="4" fillId="0" borderId="0"/>
    <xf numFmtId="0" fontId="2" fillId="0" borderId="0"/>
    <xf numFmtId="42" fontId="2" fillId="0" borderId="0" applyFont="0" applyFill="0" applyBorder="0"/>
    <xf numFmtId="0" fontId="26" fillId="25" borderId="0" applyNumberFormat="0" applyBorder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0" borderId="0"/>
    <xf numFmtId="0" fontId="46" fillId="0" borderId="0" applyNumberForma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0" fillId="42" borderId="0" applyNumberFormat="0" applyBorder="0" applyAlignment="0" applyProtection="0"/>
    <xf numFmtId="43" fontId="2" fillId="0" borderId="0" applyFont="0" applyFill="0" applyBorder="0"/>
    <xf numFmtId="0" fontId="26" fillId="23" borderId="0" applyNumberFormat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3" fontId="2" fillId="0" borderId="0" applyFont="0" applyFill="0" applyBorder="0"/>
    <xf numFmtId="0" fontId="2" fillId="0" borderId="0"/>
    <xf numFmtId="9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2" fillId="8" borderId="0" applyNumberFormat="0" applyBorder="0" applyAlignment="0" applyProtection="0"/>
    <xf numFmtId="41" fontId="2" fillId="0" borderId="0" applyFont="0" applyFill="0" applyBorder="0"/>
    <xf numFmtId="9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23" fillId="0" borderId="9" applyNumberFormat="0" applyFill="0" applyAlignment="0" applyProtection="0"/>
    <xf numFmtId="0" fontId="2" fillId="0" borderId="0"/>
    <xf numFmtId="0" fontId="9" fillId="0" borderId="0"/>
    <xf numFmtId="44" fontId="2" fillId="0" borderId="0" applyFont="0" applyFill="0" applyBorder="0"/>
    <xf numFmtId="0" fontId="26" fillId="19" borderId="0" applyNumberFormat="0" applyBorder="0"/>
    <xf numFmtId="0" fontId="2" fillId="0" borderId="0"/>
    <xf numFmtId="0" fontId="10" fillId="37" borderId="0" applyNumberFormat="0" applyBorder="0" applyAlignment="0" applyProtection="0"/>
    <xf numFmtId="44" fontId="2" fillId="0" borderId="0" applyFont="0" applyFill="0" applyBorder="0"/>
    <xf numFmtId="42" fontId="2" fillId="0" borderId="0" applyFont="0" applyFill="0" applyBorder="0"/>
    <xf numFmtId="0" fontId="10" fillId="26" borderId="0" applyNumberFormat="0" applyBorder="0" applyAlignment="0" applyProtection="0"/>
    <xf numFmtId="42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0" fontId="2" fillId="6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0" fontId="2" fillId="4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0" fontId="4" fillId="0" borderId="0"/>
    <xf numFmtId="0" fontId="4" fillId="0" borderId="0"/>
    <xf numFmtId="0" fontId="10" fillId="16" borderId="0" applyNumberFormat="0" applyBorder="0" applyAlignment="0" applyProtection="0"/>
    <xf numFmtId="0" fontId="9" fillId="0" borderId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0" fontId="2" fillId="0" borderId="0"/>
    <xf numFmtId="41" fontId="2" fillId="0" borderId="0" applyFont="0" applyFill="0" applyBorder="0"/>
    <xf numFmtId="0" fontId="45" fillId="0" borderId="0" applyNumberFormat="0" applyFill="0" applyBorder="0" applyAlignment="0" applyProtection="0"/>
    <xf numFmtId="0" fontId="10" fillId="33" borderId="0" applyNumberFormat="0" applyBorder="0" applyAlignment="0" applyProtection="0"/>
    <xf numFmtId="0" fontId="71" fillId="0" borderId="0"/>
    <xf numFmtId="0" fontId="9" fillId="0" borderId="0"/>
    <xf numFmtId="0" fontId="10" fillId="33" borderId="0" applyNumberFormat="0" applyBorder="0" applyAlignment="0" applyProtection="0"/>
    <xf numFmtId="42" fontId="2" fillId="0" borderId="0" applyFont="0" applyFill="0" applyBorder="0"/>
    <xf numFmtId="0" fontId="2" fillId="0" borderId="0"/>
    <xf numFmtId="0" fontId="2" fillId="0" borderId="0"/>
    <xf numFmtId="44" fontId="2" fillId="0" borderId="0" applyFont="0" applyFill="0" applyBorder="0"/>
    <xf numFmtId="0" fontId="2" fillId="0" borderId="0"/>
    <xf numFmtId="0" fontId="2" fillId="0" borderId="0"/>
    <xf numFmtId="0" fontId="10" fillId="35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10" fillId="33" borderId="0" applyNumberFormat="0" applyBorder="0" applyAlignment="0" applyProtection="0"/>
    <xf numFmtId="0" fontId="26" fillId="32" borderId="0" applyNumberFormat="0" applyBorder="0"/>
    <xf numFmtId="0" fontId="26" fillId="32" borderId="0" applyNumberFormat="0" applyBorder="0"/>
    <xf numFmtId="0" fontId="10" fillId="24" borderId="0" applyNumberFormat="0" applyBorder="0" applyAlignment="0" applyProtection="0"/>
    <xf numFmtId="41" fontId="2" fillId="0" borderId="0" applyFont="0" applyFill="0" applyBorder="0"/>
    <xf numFmtId="0" fontId="10" fillId="31" borderId="0" applyNumberFormat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14" fillId="39" borderId="3" applyNumberFormat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44" borderId="8" applyNumberFormat="0" applyFont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30" fillId="45" borderId="8" applyNumberFormat="0" applyFont="0"/>
    <xf numFmtId="0" fontId="3" fillId="45" borderId="8" applyNumberFormat="0" applyFont="0"/>
    <xf numFmtId="0" fontId="3" fillId="45" borderId="8" applyNumberFormat="0" applyFont="0"/>
    <xf numFmtId="0" fontId="30" fillId="45" borderId="8" applyNumberFormat="0" applyFont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2" fillId="14" borderId="0" applyNumberFormat="0" applyBorder="0" applyAlignment="0" applyProtection="0"/>
    <xf numFmtId="0" fontId="15" fillId="39" borderId="2" applyNumberFormat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4" fillId="0" borderId="0"/>
    <xf numFmtId="0" fontId="26" fillId="27" borderId="0" applyNumberFormat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165" fontId="2" fillId="0" borderId="0" applyFont="0" applyFill="0" applyBorder="0"/>
    <xf numFmtId="0" fontId="7" fillId="0" borderId="0" applyNumberFormat="0" applyFill="0" applyBorder="0" applyAlignment="0" applyProtection="0"/>
    <xf numFmtId="0" fontId="10" fillId="16" borderId="0" applyNumberFormat="0" applyBorder="0" applyAlignment="0" applyProtection="0"/>
    <xf numFmtId="41" fontId="2" fillId="0" borderId="0" applyFont="0" applyFill="0" applyBorder="0"/>
    <xf numFmtId="0" fontId="21" fillId="4" borderId="0" applyNumberFormat="0" applyBorder="0" applyAlignment="0" applyProtection="0"/>
    <xf numFmtId="44" fontId="2" fillId="0" borderId="0" applyFont="0" applyFill="0" applyBorder="0"/>
    <xf numFmtId="0" fontId="10" fillId="16" borderId="0" applyNumberFormat="0" applyBorder="0" applyAlignment="0" applyProtection="0"/>
    <xf numFmtId="0" fontId="4" fillId="0" borderId="0"/>
    <xf numFmtId="0" fontId="2" fillId="4" borderId="0" applyNumberFormat="0" applyBorder="0" applyAlignment="0" applyProtection="0"/>
    <xf numFmtId="0" fontId="26" fillId="17" borderId="0" applyNumberFormat="0" applyBorder="0"/>
    <xf numFmtId="44" fontId="2" fillId="0" borderId="0" applyFont="0" applyFill="0" applyBorder="0"/>
    <xf numFmtId="42" fontId="2" fillId="0" borderId="0" applyFont="0" applyFill="0" applyBorder="0"/>
    <xf numFmtId="0" fontId="26" fillId="25" borderId="0" applyNumberFormat="0" applyBorder="0"/>
    <xf numFmtId="0" fontId="9" fillId="0" borderId="0"/>
    <xf numFmtId="43" fontId="2" fillId="0" borderId="0" applyFont="0" applyFill="0" applyBorder="0"/>
    <xf numFmtId="0" fontId="11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4" fillId="0" borderId="0"/>
    <xf numFmtId="42" fontId="2" fillId="0" borderId="0" applyFont="0" applyFill="0" applyBorder="0"/>
    <xf numFmtId="0" fontId="9" fillId="0" borderId="0"/>
    <xf numFmtId="0" fontId="2" fillId="0" borderId="0"/>
    <xf numFmtId="0" fontId="2" fillId="0" borderId="0"/>
    <xf numFmtId="165" fontId="2" fillId="0" borderId="0" applyFont="0" applyFill="0" applyBorder="0"/>
    <xf numFmtId="0" fontId="9" fillId="0" borderId="0"/>
    <xf numFmtId="0" fontId="4" fillId="0" borderId="0"/>
    <xf numFmtId="0" fontId="2" fillId="44" borderId="8" applyNumberFormat="0" applyFont="0" applyAlignment="0" applyProtection="0"/>
    <xf numFmtId="0" fontId="4" fillId="0" borderId="0"/>
    <xf numFmtId="0" fontId="9" fillId="0" borderId="0"/>
    <xf numFmtId="44" fontId="2" fillId="0" borderId="0" applyFont="0" applyFill="0" applyBorder="0"/>
    <xf numFmtId="0" fontId="9" fillId="0" borderId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165" fontId="2" fillId="0" borderId="0" applyFont="0" applyFill="0" applyBorder="0"/>
    <xf numFmtId="0" fontId="25" fillId="0" borderId="0"/>
    <xf numFmtId="41" fontId="2" fillId="0" borderId="0" applyFont="0" applyFill="0" applyBorder="0"/>
    <xf numFmtId="41" fontId="2" fillId="0" borderId="0" applyFont="0" applyFill="0" applyBorder="0"/>
    <xf numFmtId="0" fontId="26" fillId="34" borderId="0" applyNumberFormat="0" applyBorder="0"/>
    <xf numFmtId="0" fontId="10" fillId="35" borderId="0" applyNumberFormat="0" applyBorder="0" applyAlignment="0" applyProtection="0"/>
    <xf numFmtId="0" fontId="26" fillId="36" borderId="0" applyNumberFormat="0" applyBorder="0"/>
    <xf numFmtId="0" fontId="10" fillId="24" borderId="0" applyNumberFormat="0" applyBorder="0" applyAlignment="0" applyProtection="0"/>
    <xf numFmtId="0" fontId="25" fillId="0" borderId="0"/>
    <xf numFmtId="0" fontId="14" fillId="39" borderId="21" applyNumberFormat="0" applyAlignment="0" applyProtection="0"/>
    <xf numFmtId="9" fontId="2" fillId="0" borderId="0" applyFont="0" applyFill="0" applyBorder="0"/>
    <xf numFmtId="9" fontId="2" fillId="0" borderId="0" applyFont="0" applyFill="0" applyBorder="0" applyAlignment="0" applyProtection="0"/>
    <xf numFmtId="0" fontId="15" fillId="39" borderId="20" applyNumberFormat="0" applyAlignment="0" applyProtection="0"/>
    <xf numFmtId="0" fontId="2" fillId="0" borderId="0"/>
    <xf numFmtId="0" fontId="46" fillId="0" borderId="0" applyNumberForma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44" borderId="8" applyNumberFormat="0" applyFont="0" applyAlignment="0" applyProtection="0"/>
    <xf numFmtId="0" fontId="9" fillId="0" borderId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6" fillId="32" borderId="0" applyNumberFormat="0" applyBorder="0"/>
    <xf numFmtId="44" fontId="2" fillId="0" borderId="0" applyFont="0" applyFill="0" applyBorder="0"/>
    <xf numFmtId="44" fontId="2" fillId="0" borderId="0" applyFont="0" applyFill="0" applyBorder="0"/>
    <xf numFmtId="0" fontId="10" fillId="24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0" fillId="42" borderId="0" applyNumberFormat="0" applyBorder="0" applyAlignment="0" applyProtection="0"/>
    <xf numFmtId="0" fontId="19" fillId="0" borderId="0" applyNumberFormat="0" applyFill="0" applyBorder="0" applyAlignment="0" applyProtection="0"/>
    <xf numFmtId="0" fontId="28" fillId="41" borderId="1" applyNumberFormat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44" borderId="8" applyNumberFormat="0" applyFont="0" applyAlignment="0" applyProtection="0"/>
    <xf numFmtId="43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0" borderId="0"/>
    <xf numFmtId="42" fontId="2" fillId="0" borderId="0" applyFont="0" applyFill="0" applyBorder="0"/>
    <xf numFmtId="0" fontId="2" fillId="0" borderId="0"/>
    <xf numFmtId="0" fontId="2" fillId="0" borderId="0"/>
    <xf numFmtId="0" fontId="17" fillId="0" borderId="5" applyNumberFormat="0" applyFill="0" applyAlignment="0" applyProtection="0"/>
    <xf numFmtId="42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/>
    <xf numFmtId="0" fontId="15" fillId="39" borderId="20" applyNumberFormat="0" applyAlignment="0" applyProtection="0"/>
    <xf numFmtId="9" fontId="2" fillId="0" borderId="0" applyFont="0" applyFill="0" applyBorder="0" applyAlignment="0" applyProtection="0"/>
    <xf numFmtId="0" fontId="26" fillId="38" borderId="0" applyNumberFormat="0" applyBorder="0"/>
    <xf numFmtId="9" fontId="2" fillId="0" borderId="0" applyFont="0" applyFill="0" applyBorder="0"/>
    <xf numFmtId="0" fontId="26" fillId="27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0" fontId="21" fillId="4" borderId="0" applyNumberFormat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/>
    <xf numFmtId="0" fontId="2" fillId="0" borderId="0"/>
    <xf numFmtId="44" fontId="2" fillId="0" borderId="0" applyFont="0" applyFill="0" applyBorder="0"/>
    <xf numFmtId="9" fontId="2" fillId="0" borderId="0" applyFont="0" applyFill="0" applyBorder="0"/>
    <xf numFmtId="0" fontId="71" fillId="0" borderId="0"/>
    <xf numFmtId="44" fontId="2" fillId="0" borderId="0" applyFont="0" applyFill="0" applyBorder="0"/>
    <xf numFmtId="43" fontId="2" fillId="0" borderId="0" applyFont="0" applyFill="0" applyBorder="0"/>
    <xf numFmtId="0" fontId="26" fillId="23" borderId="0" applyNumberFormat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0" fontId="7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" fillId="0" borderId="0"/>
    <xf numFmtId="0" fontId="28" fillId="41" borderId="1" applyNumberFormat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71" fillId="0" borderId="0"/>
    <xf numFmtId="9" fontId="2" fillId="0" borderId="0" applyFont="0" applyFill="0" applyBorder="0" applyAlignment="0" applyProtection="0"/>
    <xf numFmtId="0" fontId="28" fillId="41" borderId="1" applyNumberFormat="0"/>
    <xf numFmtId="43" fontId="2" fillId="0" borderId="0" applyFont="0" applyFill="0" applyBorder="0"/>
    <xf numFmtId="0" fontId="2" fillId="0" borderId="0"/>
    <xf numFmtId="41" fontId="2" fillId="0" borderId="0" applyFont="0" applyFill="0" applyBorder="0"/>
    <xf numFmtId="0" fontId="9" fillId="0" borderId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0" fontId="26" fillId="32" borderId="0" applyNumberFormat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8" fillId="0" borderId="0" applyNumberFormat="0" applyFill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/>
    <xf numFmtId="0" fontId="26" fillId="38" borderId="0" applyNumberFormat="0" applyBorder="0"/>
    <xf numFmtId="42" fontId="2" fillId="0" borderId="0" applyFont="0" applyFill="0" applyBorder="0"/>
    <xf numFmtId="43" fontId="2" fillId="0" borderId="0" applyFont="0" applyFill="0" applyBorder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0" borderId="0"/>
    <xf numFmtId="43" fontId="2" fillId="0" borderId="0" applyFont="0" applyFill="0" applyBorder="0"/>
    <xf numFmtId="0" fontId="2" fillId="0" borderId="0"/>
    <xf numFmtId="41" fontId="2" fillId="0" borderId="0" applyFont="0" applyFill="0" applyBorder="0"/>
    <xf numFmtId="0" fontId="9" fillId="0" borderId="0"/>
    <xf numFmtId="9" fontId="2" fillId="0" borderId="0" applyFont="0" applyFill="0" applyBorder="0"/>
    <xf numFmtId="0" fontId="10" fillId="26" borderId="0" applyNumberFormat="0" applyBorder="0" applyAlignment="0" applyProtection="0"/>
    <xf numFmtId="0" fontId="2" fillId="0" borderId="0"/>
    <xf numFmtId="42" fontId="2" fillId="0" borderId="0" applyFont="0" applyFill="0" applyBorder="0"/>
    <xf numFmtId="0" fontId="2" fillId="8" borderId="0" applyNumberFormat="0" applyBorder="0" applyAlignment="0" applyProtection="0"/>
    <xf numFmtId="0" fontId="23" fillId="0" borderId="9" applyNumberFormat="0" applyFill="0" applyAlignment="0" applyProtection="0"/>
    <xf numFmtId="9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0" fontId="26" fillId="23" borderId="0" applyNumberFormat="0" applyBorder="0"/>
    <xf numFmtId="41" fontId="2" fillId="0" borderId="0" applyFont="0" applyFill="0" applyBorder="0"/>
    <xf numFmtId="0" fontId="3" fillId="45" borderId="8" applyNumberFormat="0" applyFont="0"/>
    <xf numFmtId="0" fontId="3" fillId="44" borderId="8" applyNumberFormat="0" applyFont="0" applyAlignment="0" applyProtection="0"/>
    <xf numFmtId="0" fontId="2" fillId="14" borderId="0" applyNumberFormat="0" applyBorder="0" applyAlignment="0" applyProtection="0"/>
    <xf numFmtId="42" fontId="2" fillId="0" borderId="0" applyFont="0" applyFill="0" applyBorder="0"/>
    <xf numFmtId="41" fontId="2" fillId="0" borderId="0" applyFont="0" applyFill="0" applyBorder="0"/>
    <xf numFmtId="0" fontId="10" fillId="35" borderId="0" applyNumberFormat="0" applyBorder="0" applyAlignment="0" applyProtection="0"/>
    <xf numFmtId="0" fontId="2" fillId="0" borderId="0"/>
    <xf numFmtId="43" fontId="2" fillId="0" borderId="0" applyFont="0" applyFill="0" applyBorder="0"/>
    <xf numFmtId="44" fontId="2" fillId="0" borderId="0" applyFont="0" applyFill="0" applyBorder="0"/>
    <xf numFmtId="0" fontId="4" fillId="0" borderId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6" fillId="23" borderId="0" applyNumberFormat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9" fontId="2" fillId="0" borderId="0" applyFont="0" applyFill="0" applyBorder="0"/>
    <xf numFmtId="44" fontId="2" fillId="0" borderId="0" applyFont="0" applyFill="0" applyBorder="0"/>
    <xf numFmtId="0" fontId="2" fillId="1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3" borderId="0" applyNumberFormat="0" applyBorder="0"/>
    <xf numFmtId="0" fontId="2" fillId="0" borderId="0"/>
    <xf numFmtId="0" fontId="17" fillId="0" borderId="5" applyNumberFormat="0" applyFill="0" applyAlignment="0" applyProtection="0"/>
    <xf numFmtId="0" fontId="9" fillId="0" borderId="0"/>
    <xf numFmtId="0" fontId="71" fillId="0" borderId="0"/>
    <xf numFmtId="43" fontId="2" fillId="0" borderId="0" applyFont="0" applyFill="0" applyBorder="0"/>
    <xf numFmtId="0" fontId="2" fillId="0" borderId="0"/>
    <xf numFmtId="43" fontId="2" fillId="0" borderId="0" applyFont="0" applyFill="0" applyBorder="0"/>
    <xf numFmtId="0" fontId="10" fillId="26" borderId="0" applyNumberFormat="0" applyBorder="0" applyAlignment="0" applyProtection="0"/>
    <xf numFmtId="0" fontId="9" fillId="0" borderId="0"/>
    <xf numFmtId="42" fontId="2" fillId="0" borderId="0" applyFont="0" applyFill="0" applyBorder="0"/>
    <xf numFmtId="0" fontId="2" fillId="2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44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0" fontId="2" fillId="0" borderId="0"/>
    <xf numFmtId="0" fontId="26" fillId="27" borderId="0" applyNumberFormat="0" applyBorder="0"/>
    <xf numFmtId="41" fontId="2" fillId="0" borderId="0" applyFont="0" applyFill="0" applyBorder="0"/>
    <xf numFmtId="0" fontId="9" fillId="0" borderId="0"/>
    <xf numFmtId="41" fontId="2" fillId="0" borderId="0" applyFont="0" applyFill="0" applyBorder="0"/>
    <xf numFmtId="165" fontId="2" fillId="0" borderId="0" applyFont="0" applyFill="0" applyBorder="0"/>
    <xf numFmtId="0" fontId="26" fillId="17" borderId="0" applyNumberFormat="0" applyBorder="0"/>
    <xf numFmtId="0" fontId="2" fillId="0" borderId="0"/>
    <xf numFmtId="43" fontId="2" fillId="0" borderId="0" applyFont="0" applyFill="0" applyBorder="0"/>
    <xf numFmtId="0" fontId="26" fillId="38" borderId="0" applyNumberFormat="0" applyBorder="0"/>
    <xf numFmtId="0" fontId="2" fillId="0" borderId="0"/>
    <xf numFmtId="41" fontId="2" fillId="0" borderId="0" applyFont="0" applyFill="0" applyBorder="0"/>
    <xf numFmtId="41" fontId="2" fillId="0" borderId="0" applyFont="0" applyFill="0" applyBorder="0"/>
    <xf numFmtId="0" fontId="10" fillId="37" borderId="0" applyNumberFormat="0" applyBorder="0" applyAlignment="0" applyProtection="0"/>
    <xf numFmtId="0" fontId="4" fillId="0" borderId="0"/>
    <xf numFmtId="0" fontId="26" fillId="23" borderId="0" applyNumberFormat="0" applyBorder="0"/>
    <xf numFmtId="0" fontId="26" fillId="25" borderId="0" applyNumberFormat="0" applyBorder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/>
    <xf numFmtId="0" fontId="2" fillId="16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9" fontId="2" fillId="0" borderId="0" applyFont="0" applyFill="0" applyBorder="0"/>
    <xf numFmtId="0" fontId="20" fillId="42" borderId="0" applyNumberFormat="0" applyBorder="0" applyAlignment="0" applyProtection="0"/>
    <xf numFmtId="0" fontId="26" fillId="19" borderId="0" applyNumberFormat="0" applyBorder="0"/>
    <xf numFmtId="0" fontId="13" fillId="12" borderId="20" applyNumberFormat="0" applyAlignment="0" applyProtection="0"/>
    <xf numFmtId="0" fontId="9" fillId="0" borderId="0"/>
    <xf numFmtId="9" fontId="2" fillId="0" borderId="0" applyFont="0" applyFill="0" applyBorder="0"/>
    <xf numFmtId="0" fontId="4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2" fillId="0" borderId="0"/>
    <xf numFmtId="41" fontId="2" fillId="0" borderId="0" applyFont="0" applyFill="0" applyBorder="0"/>
    <xf numFmtId="165" fontId="2" fillId="0" borderId="0" applyFont="0" applyFill="0" applyBorder="0"/>
    <xf numFmtId="0" fontId="2" fillId="0" borderId="0"/>
    <xf numFmtId="0" fontId="2" fillId="8" borderId="0" applyNumberFormat="0" applyBorder="0" applyAlignment="0" applyProtection="0"/>
    <xf numFmtId="42" fontId="2" fillId="0" borderId="0" applyFont="0" applyFill="0" applyBorder="0"/>
    <xf numFmtId="0" fontId="26" fillId="25" borderId="0" applyNumberFormat="0" applyBorder="0"/>
    <xf numFmtId="0" fontId="45" fillId="0" borderId="0" applyNumberFormat="0" applyFill="0" applyBorder="0" applyAlignment="0" applyProtection="0"/>
    <xf numFmtId="9" fontId="2" fillId="0" borderId="0" applyFont="0" applyFill="0" applyBorder="0"/>
    <xf numFmtId="0" fontId="2" fillId="0" borderId="0"/>
    <xf numFmtId="0" fontId="4" fillId="0" borderId="0"/>
    <xf numFmtId="0" fontId="2" fillId="0" borderId="0"/>
    <xf numFmtId="165" fontId="2" fillId="0" borderId="0" applyFont="0" applyFill="0" applyBorder="0"/>
    <xf numFmtId="44" fontId="2" fillId="0" borderId="0" applyFont="0" applyFill="0" applyBorder="0"/>
    <xf numFmtId="0" fontId="2" fillId="18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26" fillId="38" borderId="0" applyNumberFormat="0" applyBorder="0"/>
    <xf numFmtId="43" fontId="2" fillId="0" borderId="0" applyFont="0" applyFill="0" applyBorder="0"/>
    <xf numFmtId="0" fontId="26" fillId="23" borderId="0" applyNumberFormat="0" applyBorder="0"/>
    <xf numFmtId="0" fontId="9" fillId="0" borderId="0"/>
    <xf numFmtId="165" fontId="2" fillId="0" borderId="0" applyFont="0" applyFill="0" applyBorder="0"/>
    <xf numFmtId="0" fontId="22" fillId="0" borderId="0" applyNumberFormat="0" applyFill="0" applyBorder="0" applyAlignment="0" applyProtection="0"/>
    <xf numFmtId="44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10" fillId="18" borderId="0" applyNumberFormat="0" applyBorder="0" applyAlignment="0" applyProtection="0"/>
    <xf numFmtId="0" fontId="2" fillId="0" borderId="0"/>
    <xf numFmtId="0" fontId="26" fillId="38" borderId="0" applyNumberFormat="0" applyBorder="0"/>
    <xf numFmtId="0" fontId="2" fillId="0" borderId="0"/>
    <xf numFmtId="42" fontId="2" fillId="0" borderId="0" applyFont="0" applyFill="0" applyBorder="0"/>
    <xf numFmtId="165" fontId="2" fillId="0" borderId="0" applyFont="0" applyFill="0" applyBorder="0"/>
    <xf numFmtId="0" fontId="23" fillId="0" borderId="9" applyNumberFormat="0" applyFill="0" applyAlignment="0" applyProtection="0"/>
    <xf numFmtId="0" fontId="10" fillId="37" borderId="0" applyNumberFormat="0" applyBorder="0" applyAlignment="0" applyProtection="0"/>
    <xf numFmtId="0" fontId="2" fillId="0" borderId="0"/>
    <xf numFmtId="44" fontId="2" fillId="0" borderId="0" applyFont="0" applyFill="0" applyBorder="0"/>
    <xf numFmtId="43" fontId="2" fillId="0" borderId="0" applyFont="0" applyFill="0" applyBorder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13" fillId="12" borderId="20" applyNumberFormat="0" applyAlignment="0" applyProtection="0"/>
    <xf numFmtId="0" fontId="20" fillId="42" borderId="0" applyNumberFormat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42" fontId="2" fillId="0" borderId="0" applyFont="0" applyFill="0" applyBorder="0"/>
    <xf numFmtId="0" fontId="26" fillId="27" borderId="0" applyNumberFormat="0" applyBorder="0"/>
    <xf numFmtId="0" fontId="24" fillId="6" borderId="0" applyNumberFormat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0" fontId="26" fillId="38" borderId="0" applyNumberFormat="0" applyBorder="0"/>
    <xf numFmtId="44" fontId="2" fillId="0" borderId="0" applyFont="0" applyFill="0" applyBorder="0"/>
    <xf numFmtId="43" fontId="2" fillId="0" borderId="0" applyFont="0" applyFill="0" applyBorder="0"/>
    <xf numFmtId="0" fontId="10" fillId="28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6" fillId="34" borderId="0" applyNumberFormat="0" applyBorder="0"/>
    <xf numFmtId="0" fontId="2" fillId="0" borderId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0" fillId="35" borderId="0" applyNumberFormat="0" applyBorder="0" applyAlignment="0" applyProtection="0"/>
    <xf numFmtId="43" fontId="2" fillId="0" borderId="0" applyFont="0" applyFill="0" applyBorder="0"/>
    <xf numFmtId="0" fontId="2" fillId="0" borderId="0"/>
    <xf numFmtId="0" fontId="9" fillId="0" borderId="0"/>
    <xf numFmtId="0" fontId="26" fillId="32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0" borderId="0"/>
    <xf numFmtId="165" fontId="2" fillId="0" borderId="0" applyFont="0" applyFill="0" applyBorder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9" fontId="2" fillId="0" borderId="0" applyFont="0" applyFill="0" applyBorder="0"/>
    <xf numFmtId="0" fontId="2" fillId="4" borderId="0" applyNumberFormat="0" applyBorder="0" applyAlignment="0" applyProtection="0"/>
    <xf numFmtId="43" fontId="2" fillId="0" borderId="0" applyFont="0" applyFill="0" applyBorder="0"/>
    <xf numFmtId="0" fontId="2" fillId="0" borderId="0"/>
    <xf numFmtId="42" fontId="2" fillId="0" borderId="0" applyFont="0" applyFill="0" applyBorder="0"/>
    <xf numFmtId="0" fontId="10" fillId="26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0" fontId="26" fillId="25" borderId="0" applyNumberFormat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2" fontId="2" fillId="0" borderId="0" applyFont="0" applyFill="0" applyBorder="0"/>
    <xf numFmtId="43" fontId="2" fillId="0" borderId="0" applyFont="0" applyFill="0" applyBorder="0"/>
    <xf numFmtId="0" fontId="23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" fillId="0" borderId="0"/>
    <xf numFmtId="42" fontId="2" fillId="0" borderId="0" applyFont="0" applyFill="0" applyBorder="0"/>
    <xf numFmtId="9" fontId="2" fillId="0" borderId="0" applyFont="0" applyFill="0" applyBorder="0"/>
    <xf numFmtId="42" fontId="2" fillId="0" borderId="0" applyFont="0" applyFill="0" applyBorder="0"/>
    <xf numFmtId="0" fontId="26" fillId="23" borderId="0" applyNumberFormat="0" applyBorder="0"/>
    <xf numFmtId="44" fontId="2" fillId="0" borderId="0" applyFont="0" applyFill="0" applyBorder="0"/>
    <xf numFmtId="0" fontId="26" fillId="17" borderId="0" applyNumberFormat="0" applyBorder="0"/>
    <xf numFmtId="0" fontId="2" fillId="14" borderId="0" applyNumberFormat="0" applyBorder="0" applyAlignment="0" applyProtection="0"/>
    <xf numFmtId="0" fontId="2" fillId="0" borderId="0"/>
    <xf numFmtId="44" fontId="2" fillId="0" borderId="0" applyFont="0" applyFill="0" applyBorder="0"/>
    <xf numFmtId="0" fontId="2" fillId="0" borderId="0"/>
    <xf numFmtId="0" fontId="18" fillId="0" borderId="6" applyNumberFormat="0" applyFill="0" applyAlignment="0" applyProtection="0"/>
    <xf numFmtId="0" fontId="4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8" fillId="41" borderId="1" applyNumberFormat="0"/>
    <xf numFmtId="0" fontId="9" fillId="0" borderId="0"/>
    <xf numFmtId="9" fontId="2" fillId="0" borderId="0" applyFont="0" applyFill="0" applyBorder="0" applyAlignment="0" applyProtection="0"/>
    <xf numFmtId="0" fontId="26" fillId="23" borderId="0" applyNumberFormat="0" applyBorder="0"/>
    <xf numFmtId="41" fontId="2" fillId="0" borderId="0" applyFont="0" applyFill="0" applyBorder="0"/>
    <xf numFmtId="0" fontId="14" fillId="39" borderId="21" applyNumberFormat="0" applyAlignment="0" applyProtection="0"/>
    <xf numFmtId="0" fontId="2" fillId="14" borderId="0" applyNumberFormat="0" applyBorder="0" applyAlignment="0" applyProtection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2" fillId="20" borderId="0" applyNumberFormat="0" applyBorder="0" applyAlignment="0" applyProtection="0"/>
    <xf numFmtId="42" fontId="2" fillId="0" borderId="0" applyFont="0" applyFill="0" applyBorder="0"/>
    <xf numFmtId="0" fontId="2" fillId="0" borderId="0"/>
    <xf numFmtId="41" fontId="2" fillId="0" borderId="0" applyFont="0" applyFill="0" applyBorder="0"/>
    <xf numFmtId="43" fontId="2" fillId="0" borderId="0" applyFont="0" applyFill="0" applyBorder="0"/>
    <xf numFmtId="0" fontId="2" fillId="0" borderId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43" fontId="2" fillId="0" borderId="0" applyFont="0" applyFill="0" applyBorder="0"/>
    <xf numFmtId="0" fontId="2" fillId="0" borderId="0"/>
    <xf numFmtId="0" fontId="10" fillId="24" borderId="0" applyNumberFormat="0" applyBorder="0" applyAlignment="0" applyProtection="0"/>
    <xf numFmtId="0" fontId="2" fillId="0" borderId="0"/>
    <xf numFmtId="44" fontId="2" fillId="0" borderId="0" applyFont="0" applyFill="0" applyBorder="0"/>
    <xf numFmtId="0" fontId="46" fillId="0" borderId="0" applyNumberFormat="0" applyFill="0" applyBorder="0"/>
    <xf numFmtId="0" fontId="2" fillId="0" borderId="0"/>
    <xf numFmtId="0" fontId="10" fillId="37" borderId="0" applyNumberFormat="0" applyBorder="0" applyAlignment="0" applyProtection="0"/>
    <xf numFmtId="0" fontId="2" fillId="0" borderId="0"/>
    <xf numFmtId="44" fontId="2" fillId="0" borderId="0" applyFont="0" applyFill="0" applyBorder="0"/>
    <xf numFmtId="0" fontId="10" fillId="26" borderId="0" applyNumberFormat="0" applyBorder="0" applyAlignment="0" applyProtection="0"/>
    <xf numFmtId="44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6" borderId="0" applyNumberFormat="0" applyBorder="0" applyAlignment="0" applyProtection="0"/>
    <xf numFmtId="42" fontId="2" fillId="0" borderId="0" applyFont="0" applyFill="0" applyBorder="0"/>
    <xf numFmtId="9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/>
    <xf numFmtId="42" fontId="2" fillId="0" borderId="0" applyFont="0" applyFill="0" applyBorder="0"/>
    <xf numFmtId="0" fontId="2" fillId="0" borderId="0"/>
    <xf numFmtId="0" fontId="2" fillId="0" borderId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14" fillId="39" borderId="21" applyNumberFormat="0" applyAlignment="0" applyProtection="0"/>
    <xf numFmtId="0" fontId="2" fillId="0" borderId="0"/>
    <xf numFmtId="44" fontId="2" fillId="0" borderId="0" applyFont="0" applyFill="0" applyBorder="0"/>
    <xf numFmtId="0" fontId="2" fillId="0" borderId="0"/>
    <xf numFmtId="0" fontId="2" fillId="0" borderId="0"/>
    <xf numFmtId="165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0" fontId="26" fillId="27" borderId="0" applyNumberFormat="0" applyBorder="0"/>
    <xf numFmtId="0" fontId="2" fillId="0" borderId="0"/>
    <xf numFmtId="43" fontId="2" fillId="0" borderId="0" applyFont="0" applyFill="0" applyBorder="0"/>
    <xf numFmtId="0" fontId="12" fillId="30" borderId="1" applyNumberForma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32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1" fillId="4" borderId="0" applyNumberFormat="0" applyBorder="0" applyAlignment="0" applyProtection="0"/>
    <xf numFmtId="0" fontId="4" fillId="0" borderId="0"/>
    <xf numFmtId="165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46" fillId="0" borderId="0" applyNumberForma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6" fillId="38" borderId="0" applyNumberFormat="0" applyBorder="0"/>
    <xf numFmtId="41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0" fillId="18" borderId="0" applyNumberFormat="0" applyBorder="0" applyAlignment="0" applyProtection="0"/>
    <xf numFmtId="0" fontId="26" fillId="23" borderId="0" applyNumberFormat="0" applyBorder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9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6" fillId="19" borderId="0" applyNumberFormat="0" applyBorder="0"/>
    <xf numFmtId="44" fontId="2" fillId="0" borderId="0" applyFont="0" applyFill="0" applyBorder="0"/>
    <xf numFmtId="43" fontId="2" fillId="0" borderId="0" applyFont="0" applyFill="0" applyBorder="0"/>
    <xf numFmtId="0" fontId="2" fillId="4" borderId="0" applyNumberFormat="0" applyBorder="0" applyAlignment="0" applyProtection="0"/>
    <xf numFmtId="0" fontId="26" fillId="17" borderId="0" applyNumberFormat="0" applyBorder="0"/>
    <xf numFmtId="44" fontId="2" fillId="0" borderId="0" applyFont="0" applyFill="0" applyBorder="0"/>
    <xf numFmtId="0" fontId="2" fillId="44" borderId="8" applyNumberFormat="0" applyFont="0" applyAlignment="0" applyProtection="0"/>
    <xf numFmtId="41" fontId="2" fillId="0" borderId="0" applyFont="0" applyFill="0" applyBorder="0"/>
    <xf numFmtId="9" fontId="2" fillId="0" borderId="0" applyFont="0" applyFill="0" applyBorder="0"/>
    <xf numFmtId="0" fontId="4" fillId="0" borderId="0"/>
    <xf numFmtId="9" fontId="2" fillId="0" borderId="0" applyFont="0" applyFill="0" applyBorder="0"/>
    <xf numFmtId="43" fontId="2" fillId="0" borderId="0" applyFont="0" applyFill="0" applyBorder="0"/>
    <xf numFmtId="0" fontId="22" fillId="0" borderId="0" applyNumberFormat="0" applyFill="0" applyBorder="0" applyAlignment="0" applyProtection="0"/>
    <xf numFmtId="0" fontId="11" fillId="0" borderId="22" applyNumberFormat="0" applyFill="0" applyAlignment="0" applyProtection="0"/>
    <xf numFmtId="0" fontId="2" fillId="0" borderId="0"/>
    <xf numFmtId="0" fontId="2" fillId="0" borderId="0"/>
    <xf numFmtId="0" fontId="28" fillId="41" borderId="1" applyNumberFormat="0"/>
    <xf numFmtId="0" fontId="2" fillId="0" borderId="0"/>
    <xf numFmtId="0" fontId="46" fillId="0" borderId="0" applyNumberForma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0" fontId="4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3" fillId="0" borderId="9" applyNumberFormat="0" applyFill="0" applyAlignment="0" applyProtection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45" fillId="0" borderId="0" applyNumberFormat="0" applyFill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17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0" fillId="18" borderId="0" applyNumberFormat="0" applyBorder="0" applyAlignment="0" applyProtection="0"/>
    <xf numFmtId="43" fontId="2" fillId="0" borderId="0" applyFont="0" applyFill="0" applyBorder="0"/>
    <xf numFmtId="0" fontId="26" fillId="32" borderId="0" applyNumberFormat="0" applyBorder="0"/>
    <xf numFmtId="0" fontId="2" fillId="0" borderId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0" fontId="10" fillId="33" borderId="0" applyNumberFormat="0" applyBorder="0" applyAlignment="0" applyProtection="0"/>
    <xf numFmtId="41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0" fontId="9" fillId="0" borderId="0"/>
    <xf numFmtId="9" fontId="2" fillId="0" borderId="0" applyFont="0" applyFill="0" applyBorder="0"/>
    <xf numFmtId="0" fontId="9" fillId="0" borderId="0"/>
    <xf numFmtId="44" fontId="2" fillId="0" borderId="0" applyFont="0" applyFill="0" applyBorder="0"/>
    <xf numFmtId="0" fontId="17" fillId="0" borderId="5" applyNumberFormat="0" applyFill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0" borderId="0"/>
    <xf numFmtId="42" fontId="2" fillId="0" borderId="0" applyFont="0" applyFill="0" applyBorder="0"/>
    <xf numFmtId="43" fontId="2" fillId="0" borderId="0" applyFont="0" applyFill="0" applyBorder="0"/>
    <xf numFmtId="0" fontId="22" fillId="0" borderId="0" applyNumberFormat="0" applyFill="0" applyBorder="0" applyAlignment="0" applyProtection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41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9" borderId="0" applyNumberFormat="0" applyBorder="0"/>
    <xf numFmtId="0" fontId="71" fillId="0" borderId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6" fillId="32" borderId="0" applyNumberFormat="0" applyBorder="0"/>
    <xf numFmtId="41" fontId="2" fillId="0" borderId="0" applyFont="0" applyFill="0" applyBorder="0"/>
    <xf numFmtId="42" fontId="2" fillId="0" borderId="0" applyFont="0" applyFill="0" applyBorder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4" fillId="6" borderId="0" applyNumberFormat="0" applyBorder="0" applyAlignment="0" applyProtection="0"/>
    <xf numFmtId="42" fontId="2" fillId="0" borderId="0" applyFont="0" applyFill="0" applyBorder="0"/>
    <xf numFmtId="0" fontId="26" fillId="17" borderId="0" applyNumberFormat="0" applyBorder="0"/>
    <xf numFmtId="0" fontId="10" fillId="18" borderId="0" applyNumberFormat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0" fontId="2" fillId="10" borderId="0" applyNumberFormat="0" applyBorder="0" applyAlignment="0" applyProtection="0"/>
    <xf numFmtId="0" fontId="4" fillId="0" borderId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0" fontId="28" fillId="41" borderId="1" applyNumberFormat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15" fillId="39" borderId="20" applyNumberFormat="0" applyAlignment="0" applyProtection="0"/>
    <xf numFmtId="165" fontId="2" fillId="0" borderId="0" applyFont="0" applyFill="0" applyBorder="0"/>
    <xf numFmtId="9" fontId="2" fillId="0" borderId="0" applyFont="0" applyFill="0" applyBorder="0" applyAlignment="0" applyProtection="0"/>
    <xf numFmtId="0" fontId="25" fillId="0" borderId="0"/>
    <xf numFmtId="44" fontId="2" fillId="0" borderId="0" applyFont="0" applyFill="0" applyBorder="0"/>
    <xf numFmtId="0" fontId="10" fillId="28" borderId="0" applyNumberFormat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0" fontId="2" fillId="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" fillId="0" borderId="0"/>
    <xf numFmtId="43" fontId="2" fillId="0" borderId="0" applyFont="0" applyFill="0" applyBorder="0"/>
    <xf numFmtId="0" fontId="10" fillId="26" borderId="0" applyNumberFormat="0" applyBorder="0" applyAlignment="0" applyProtection="0"/>
    <xf numFmtId="0" fontId="45" fillId="0" borderId="0" applyNumberFormat="0" applyFill="0" applyBorder="0" applyAlignment="0" applyProtection="0"/>
    <xf numFmtId="9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0" fontId="10" fillId="31" borderId="0" applyNumberFormat="0" applyBorder="0" applyAlignment="0" applyProtection="0"/>
    <xf numFmtId="41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/>
    <xf numFmtId="0" fontId="2" fillId="0" borderId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39" borderId="21" applyNumberFormat="0" applyAlignment="0" applyProtection="0"/>
    <xf numFmtId="0" fontId="13" fillId="12" borderId="20" applyNumberFormat="0" applyAlignment="0" applyProtection="0"/>
    <xf numFmtId="0" fontId="22" fillId="0" borderId="0" applyNumberFormat="0" applyFill="0" applyBorder="0" applyAlignment="0" applyProtection="0"/>
    <xf numFmtId="42" fontId="2" fillId="0" borderId="0" applyFont="0" applyFill="0" applyBorder="0"/>
    <xf numFmtId="0" fontId="2" fillId="0" borderId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9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19" borderId="0" applyNumberFormat="0" applyBorder="0"/>
    <xf numFmtId="0" fontId="9" fillId="0" borderId="0"/>
    <xf numFmtId="0" fontId="2" fillId="0" borderId="0"/>
    <xf numFmtId="42" fontId="2" fillId="0" borderId="0" applyFont="0" applyFill="0" applyBorder="0"/>
    <xf numFmtId="44" fontId="2" fillId="0" borderId="0" applyFont="0" applyFill="0" applyBorder="0"/>
    <xf numFmtId="0" fontId="19" fillId="0" borderId="0" applyNumberFormat="0" applyFill="0" applyBorder="0" applyAlignment="0" applyProtection="0"/>
    <xf numFmtId="0" fontId="26" fillId="23" borderId="0" applyNumberFormat="0" applyBorder="0"/>
    <xf numFmtId="42" fontId="2" fillId="0" borderId="0" applyFont="0" applyFill="0" applyBorder="0"/>
    <xf numFmtId="43" fontId="2" fillId="0" borderId="0" applyFont="0" applyFill="0" applyBorder="0"/>
    <xf numFmtId="0" fontId="2" fillId="0" borderId="0"/>
    <xf numFmtId="9" fontId="2" fillId="0" borderId="0" applyFont="0" applyFill="0" applyBorder="0"/>
    <xf numFmtId="43" fontId="2" fillId="0" borderId="0" applyFont="0" applyFill="0" applyBorder="0"/>
    <xf numFmtId="0" fontId="10" fillId="26" borderId="0" applyNumberFormat="0" applyBorder="0" applyAlignment="0" applyProtection="0"/>
    <xf numFmtId="0" fontId="9" fillId="0" borderId="0"/>
    <xf numFmtId="0" fontId="10" fillId="28" borderId="0" applyNumberFormat="0" applyBorder="0" applyAlignment="0" applyProtection="0"/>
    <xf numFmtId="0" fontId="2" fillId="0" borderId="0"/>
    <xf numFmtId="0" fontId="15" fillId="39" borderId="20" applyNumberFormat="0" applyAlignment="0" applyProtection="0"/>
    <xf numFmtId="0" fontId="2" fillId="0" borderId="0"/>
    <xf numFmtId="0" fontId="18" fillId="0" borderId="0" applyNumberFormat="0" applyFill="0" applyBorder="0" applyAlignment="0" applyProtection="0"/>
    <xf numFmtId="9" fontId="2" fillId="0" borderId="0" applyFont="0" applyFill="0" applyBorder="0"/>
    <xf numFmtId="165" fontId="2" fillId="0" borderId="0" applyFont="0" applyFill="0" applyBorder="0" applyAlignment="0" applyProtection="0"/>
    <xf numFmtId="165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13" fillId="12" borderId="2" applyNumberFormat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6" fillId="38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0" fontId="26" fillId="17" borderId="0" applyNumberFormat="0" applyBorder="0"/>
    <xf numFmtId="0" fontId="2" fillId="6" borderId="0" applyNumberFormat="0" applyBorder="0" applyAlignment="0" applyProtection="0"/>
    <xf numFmtId="0" fontId="26" fillId="17" borderId="0" applyNumberFormat="0" applyBorder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43" fontId="2" fillId="0" borderId="0" applyFont="0" applyFill="0" applyBorder="0"/>
    <xf numFmtId="0" fontId="2" fillId="0" borderId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41" fontId="2" fillId="0" borderId="0" applyFont="0" applyFill="0" applyBorder="0"/>
    <xf numFmtId="0" fontId="26" fillId="17" borderId="0" applyNumberFormat="0" applyBorder="0"/>
    <xf numFmtId="42" fontId="2" fillId="0" borderId="0" applyFont="0" applyFill="0" applyBorder="0"/>
    <xf numFmtId="0" fontId="2" fillId="0" borderId="0"/>
    <xf numFmtId="0" fontId="10" fillId="37" borderId="0" applyNumberFormat="0" applyBorder="0" applyAlignment="0" applyProtection="0"/>
    <xf numFmtId="42" fontId="2" fillId="0" borderId="0" applyFont="0" applyFill="0" applyBorder="0"/>
    <xf numFmtId="0" fontId="2" fillId="8" borderId="0" applyNumberFormat="0" applyBorder="0" applyAlignment="0" applyProtection="0"/>
    <xf numFmtId="42" fontId="2" fillId="0" borderId="0" applyFont="0" applyFill="0" applyBorder="0"/>
    <xf numFmtId="0" fontId="26" fillId="19" borderId="0" applyNumberFormat="0" applyBorder="0"/>
    <xf numFmtId="0" fontId="28" fillId="41" borderId="1" applyNumberFormat="0"/>
    <xf numFmtId="44" fontId="2" fillId="0" borderId="0" applyFont="0" applyFill="0" applyBorder="0"/>
    <xf numFmtId="0" fontId="12" fillId="30" borderId="1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0" borderId="0"/>
    <xf numFmtId="0" fontId="26" fillId="25" borderId="0" applyNumberFormat="0" applyBorder="0"/>
    <xf numFmtId="0" fontId="9" fillId="0" borderId="0"/>
    <xf numFmtId="0" fontId="4" fillId="0" borderId="0"/>
    <xf numFmtId="43" fontId="2" fillId="0" borderId="0" applyFont="0" applyFill="0" applyBorder="0"/>
    <xf numFmtId="0" fontId="9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26" fillId="32" borderId="0" applyNumberFormat="0" applyBorder="0"/>
    <xf numFmtId="0" fontId="2" fillId="8" borderId="0" applyNumberFormat="0" applyBorder="0" applyAlignment="0" applyProtection="0"/>
    <xf numFmtId="0" fontId="4" fillId="0" borderId="0"/>
    <xf numFmtId="0" fontId="9" fillId="0" borderId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0" fontId="26" fillId="29" borderId="0" applyNumberFormat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0" fontId="25" fillId="0" borderId="0"/>
    <xf numFmtId="0" fontId="28" fillId="41" borderId="1" applyNumberFormat="0"/>
    <xf numFmtId="0" fontId="2" fillId="20" borderId="0" applyNumberFormat="0" applyBorder="0" applyAlignment="0" applyProtection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10" fillId="16" borderId="0" applyNumberFormat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0" fontId="10" fillId="24" borderId="0" applyNumberFormat="0" applyBorder="0" applyAlignment="0" applyProtection="0"/>
    <xf numFmtId="0" fontId="2" fillId="0" borderId="0"/>
    <xf numFmtId="0" fontId="9" fillId="0" borderId="0"/>
    <xf numFmtId="43" fontId="2" fillId="0" borderId="0" applyFont="0" applyFill="0" applyBorder="0"/>
    <xf numFmtId="41" fontId="2" fillId="0" borderId="0" applyFont="0" applyFill="0" applyBorder="0"/>
    <xf numFmtId="0" fontId="10" fillId="26" borderId="0" applyNumberFormat="0" applyBorder="0" applyAlignment="0" applyProtection="0"/>
    <xf numFmtId="0" fontId="9" fillId="0" borderId="0"/>
    <xf numFmtId="0" fontId="2" fillId="0" borderId="0"/>
    <xf numFmtId="0" fontId="10" fillId="28" borderId="0" applyNumberFormat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9" fillId="0" borderId="0"/>
    <xf numFmtId="42" fontId="2" fillId="0" borderId="0" applyFont="0" applyFill="0" applyBorder="0"/>
    <xf numFmtId="0" fontId="2" fillId="0" borderId="0"/>
    <xf numFmtId="0" fontId="2" fillId="0" borderId="0"/>
    <xf numFmtId="0" fontId="26" fillId="19" borderId="0" applyNumberFormat="0" applyBorder="0"/>
    <xf numFmtId="0" fontId="2" fillId="0" borderId="0"/>
    <xf numFmtId="42" fontId="2" fillId="0" borderId="0" applyFont="0" applyFill="0" applyBorder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/>
    <xf numFmtId="0" fontId="2" fillId="8" borderId="0" applyNumberFormat="0" applyBorder="0" applyAlignment="0" applyProtection="0"/>
    <xf numFmtId="0" fontId="46" fillId="0" borderId="0" applyNumberForma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3" fillId="0" borderId="9" applyNumberFormat="0" applyFill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26" fillId="19" borderId="0" applyNumberFormat="0" applyBorder="0"/>
    <xf numFmtId="44" fontId="2" fillId="0" borderId="0" applyFont="0" applyFill="0" applyBorder="0"/>
    <xf numFmtId="0" fontId="2" fillId="0" borderId="0"/>
    <xf numFmtId="0" fontId="10" fillId="37" borderId="0" applyNumberFormat="0" applyBorder="0" applyAlignment="0" applyProtection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0" fontId="4" fillId="0" borderId="0"/>
    <xf numFmtId="0" fontId="26" fillId="27" borderId="0" applyNumberFormat="0" applyBorder="0"/>
    <xf numFmtId="44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9" fontId="2" fillId="0" borderId="0" applyFont="0" applyFill="0" applyBorder="0"/>
    <xf numFmtId="0" fontId="65" fillId="0" borderId="0" applyNumberFormat="0" applyFill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4" fillId="6" borderId="0" applyNumberFormat="0" applyBorder="0" applyAlignment="0" applyProtection="0"/>
    <xf numFmtId="0" fontId="2" fillId="0" borderId="0"/>
    <xf numFmtId="0" fontId="9" fillId="0" borderId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9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165" fontId="2" fillId="0" borderId="0" applyFont="0" applyFill="0" applyBorder="0"/>
    <xf numFmtId="44" fontId="2" fillId="0" borderId="0" applyFont="0" applyFill="0" applyBorder="0"/>
    <xf numFmtId="0" fontId="10" fillId="28" borderId="0" applyNumberFormat="0" applyBorder="0" applyAlignment="0" applyProtection="0"/>
    <xf numFmtId="165" fontId="2" fillId="0" borderId="0" applyFon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9" fontId="2" fillId="0" borderId="0" applyFont="0" applyFill="0" applyBorder="0"/>
    <xf numFmtId="9" fontId="2" fillId="0" borderId="0" applyFont="0" applyFill="0" applyBorder="0"/>
    <xf numFmtId="0" fontId="25" fillId="0" borderId="0"/>
    <xf numFmtId="0" fontId="26" fillId="36" borderId="0" applyNumberFormat="0" applyBorder="0"/>
    <xf numFmtId="0" fontId="25" fillId="0" borderId="0"/>
    <xf numFmtId="0" fontId="26" fillId="29" borderId="0" applyNumberFormat="0" applyBorder="0"/>
    <xf numFmtId="43" fontId="2" fillId="0" borderId="0" applyFont="0" applyFill="0" applyBorder="0"/>
    <xf numFmtId="43" fontId="2" fillId="0" borderId="0" applyFont="0" applyFill="0" applyBorder="0"/>
    <xf numFmtId="0" fontId="4" fillId="0" borderId="0"/>
    <xf numFmtId="0" fontId="2" fillId="0" borderId="0"/>
    <xf numFmtId="0" fontId="9" fillId="0" borderId="0"/>
    <xf numFmtId="0" fontId="2" fillId="0" borderId="0"/>
    <xf numFmtId="0" fontId="11" fillId="0" borderId="22" applyNumberFormat="0" applyFill="0" applyAlignment="0" applyProtection="0"/>
    <xf numFmtId="42" fontId="2" fillId="0" borderId="0" applyFont="0" applyFill="0" applyBorder="0"/>
    <xf numFmtId="165" fontId="2" fillId="0" borderId="0" applyFont="0" applyFill="0" applyBorder="0"/>
    <xf numFmtId="0" fontId="28" fillId="41" borderId="1" applyNumberFormat="0"/>
    <xf numFmtId="42" fontId="2" fillId="0" borderId="0" applyFont="0" applyFill="0" applyBorder="0"/>
    <xf numFmtId="43" fontId="2" fillId="0" borderId="0" applyFont="0" applyFill="0" applyBorder="0"/>
    <xf numFmtId="0" fontId="21" fillId="4" borderId="0" applyNumberFormat="0" applyBorder="0" applyAlignment="0" applyProtection="0"/>
    <xf numFmtId="9" fontId="2" fillId="0" borderId="0" applyFont="0" applyFill="0" applyBorder="0"/>
    <xf numFmtId="0" fontId="22" fillId="0" borderId="0" applyNumberFormat="0" applyFill="0" applyBorder="0" applyAlignment="0" applyProtection="0"/>
    <xf numFmtId="0" fontId="26" fillId="27" borderId="0" applyNumberFormat="0" applyBorder="0"/>
    <xf numFmtId="43" fontId="2" fillId="0" borderId="0" applyFont="0" applyFill="0" applyBorder="0"/>
    <xf numFmtId="43" fontId="2" fillId="0" borderId="0" applyFont="0" applyFill="0" applyBorder="0"/>
    <xf numFmtId="0" fontId="2" fillId="0" borderId="0"/>
    <xf numFmtId="42" fontId="2" fillId="0" borderId="0" applyFont="0" applyFill="0" applyBorder="0"/>
    <xf numFmtId="9" fontId="2" fillId="0" borderId="0" applyFont="0" applyFill="0" applyBorder="0" applyAlignment="0" applyProtection="0"/>
    <xf numFmtId="9" fontId="2" fillId="0" borderId="0" applyFont="0" applyFill="0" applyBorder="0"/>
    <xf numFmtId="44" fontId="2" fillId="0" borderId="0" applyFont="0" applyFill="0" applyBorder="0"/>
    <xf numFmtId="0" fontId="45" fillId="0" borderId="0" applyNumberFormat="0" applyFill="0" applyBorder="0" applyAlignment="0" applyProtection="0"/>
    <xf numFmtId="44" fontId="2" fillId="0" borderId="0" applyFont="0" applyFill="0" applyBorder="0"/>
    <xf numFmtId="0" fontId="2" fillId="0" borderId="0"/>
    <xf numFmtId="0" fontId="2" fillId="0" borderId="0"/>
    <xf numFmtId="42" fontId="2" fillId="0" borderId="0" applyFont="0" applyFill="0" applyBorder="0"/>
    <xf numFmtId="0" fontId="18" fillId="0" borderId="0" applyNumberFormat="0" applyFill="0" applyBorder="0" applyAlignment="0" applyProtection="0"/>
    <xf numFmtId="0" fontId="2" fillId="8" borderId="0" applyNumberFormat="0" applyBorder="0" applyAlignment="0" applyProtection="0"/>
    <xf numFmtId="0" fontId="2" fillId="0" borderId="0"/>
    <xf numFmtId="41" fontId="2" fillId="0" borderId="0" applyFont="0" applyFill="0" applyBorder="0"/>
    <xf numFmtId="0" fontId="45" fillId="0" borderId="0" applyNumberFormat="0" applyFill="0" applyBorder="0" applyAlignment="0" applyProtection="0"/>
    <xf numFmtId="42" fontId="2" fillId="0" borderId="0" applyFont="0" applyFill="0" applyBorder="0"/>
    <xf numFmtId="0" fontId="26" fillId="23" borderId="0" applyNumberFormat="0" applyBorder="0"/>
    <xf numFmtId="0" fontId="10" fillId="33" borderId="0" applyNumberFormat="0" applyBorder="0" applyAlignment="0" applyProtection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0" fontId="9" fillId="0" borderId="0"/>
    <xf numFmtId="0" fontId="2" fillId="0" borderId="0"/>
    <xf numFmtId="0" fontId="17" fillId="0" borderId="5" applyNumberFormat="0" applyFill="0" applyAlignment="0" applyProtection="0"/>
    <xf numFmtId="44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6" fillId="23" borderId="0" applyNumberFormat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10" fillId="35" borderId="0" applyNumberFormat="0" applyBorder="0" applyAlignment="0" applyProtection="0"/>
    <xf numFmtId="43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9" fontId="2" fillId="0" borderId="0" applyFont="0" applyFill="0" applyBorder="0" applyAlignment="0" applyProtection="0"/>
    <xf numFmtId="0" fontId="16" fillId="0" borderId="4" applyNumberFormat="0" applyFill="0" applyAlignment="0" applyProtection="0"/>
    <xf numFmtId="0" fontId="71" fillId="0" borderId="0"/>
    <xf numFmtId="43" fontId="2" fillId="0" borderId="0" applyFont="0" applyFill="0" applyBorder="0"/>
    <xf numFmtId="0" fontId="26" fillId="19" borderId="0" applyNumberFormat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9" fillId="0" borderId="0"/>
    <xf numFmtId="43" fontId="2" fillId="0" borderId="0" applyFont="0" applyFill="0" applyBorder="0"/>
    <xf numFmtId="0" fontId="2" fillId="6" borderId="0" applyNumberFormat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0" fontId="2" fillId="0" borderId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9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26" fillId="38" borderId="0" applyNumberFormat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0" fontId="22" fillId="0" borderId="0" applyNumberFormat="0" applyFill="0" applyBorder="0" applyAlignment="0" applyProtection="0"/>
    <xf numFmtId="165" fontId="2" fillId="0" borderId="0" applyFont="0" applyFill="0" applyBorder="0"/>
    <xf numFmtId="41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0" fontId="2" fillId="8" borderId="0" applyNumberFormat="0" applyBorder="0" applyAlignment="0" applyProtection="0"/>
    <xf numFmtId="0" fontId="4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2" fillId="0" borderId="0"/>
    <xf numFmtId="0" fontId="11" fillId="0" borderId="22" applyNumberFormat="0" applyFill="0" applyAlignment="0" applyProtection="0"/>
    <xf numFmtId="0" fontId="9" fillId="0" borderId="0"/>
    <xf numFmtId="41" fontId="2" fillId="0" borderId="0" applyFont="0" applyFill="0" applyBorder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" fillId="0" borderId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14" borderId="0" applyNumberFormat="0" applyBorder="0" applyAlignment="0" applyProtection="0"/>
    <xf numFmtId="165" fontId="2" fillId="0" borderId="0" applyFont="0" applyFill="0" applyBorder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42" fontId="2" fillId="0" borderId="0" applyFont="0" applyFill="0" applyBorder="0"/>
    <xf numFmtId="0" fontId="2" fillId="0" borderId="0"/>
    <xf numFmtId="43" fontId="2" fillId="0" borderId="0" applyFont="0" applyFill="0" applyBorder="0"/>
    <xf numFmtId="42" fontId="2" fillId="0" borderId="0" applyFont="0" applyFill="0" applyBorder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44" fontId="2" fillId="0" borderId="0" applyFont="0" applyFill="0" applyBorder="0"/>
    <xf numFmtId="0" fontId="2" fillId="0" borderId="0"/>
    <xf numFmtId="41" fontId="2" fillId="0" borderId="0" applyFont="0" applyFill="0" applyBorder="0"/>
    <xf numFmtId="0" fontId="14" fillId="39" borderId="21" applyNumberFormat="0" applyAlignment="0" applyProtection="0"/>
    <xf numFmtId="0" fontId="26" fillId="34" borderId="0" applyNumberFormat="0" applyBorder="0"/>
    <xf numFmtId="44" fontId="2" fillId="0" borderId="0" applyFont="0" applyFill="0" applyBorder="0"/>
    <xf numFmtId="0" fontId="2" fillId="0" borderId="0"/>
    <xf numFmtId="0" fontId="2" fillId="0" borderId="0"/>
    <xf numFmtId="41" fontId="2" fillId="0" borderId="0" applyFont="0" applyFill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12" fillId="30" borderId="1" applyNumberFormat="0" applyAlignment="0" applyProtection="0"/>
    <xf numFmtId="41" fontId="2" fillId="0" borderId="0" applyFont="0" applyFill="0" applyBorder="0"/>
    <xf numFmtId="0" fontId="26" fillId="19" borderId="0" applyNumberFormat="0" applyBorder="0"/>
    <xf numFmtId="9" fontId="2" fillId="0" borderId="0" applyFont="0" applyFill="0" applyBorder="0"/>
    <xf numFmtId="0" fontId="9" fillId="0" borderId="0"/>
    <xf numFmtId="0" fontId="17" fillId="0" borderId="5" applyNumberFormat="0" applyFill="0" applyAlignment="0" applyProtection="0"/>
    <xf numFmtId="44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10" fillId="35" borderId="0" applyNumberFormat="0" applyBorder="0" applyAlignment="0" applyProtection="0"/>
    <xf numFmtId="43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9" fontId="2" fillId="0" borderId="0" applyFont="0" applyFill="0" applyBorder="0" applyAlignment="0" applyProtection="0"/>
    <xf numFmtId="0" fontId="16" fillId="0" borderId="4" applyNumberFormat="0" applyFill="0" applyAlignment="0" applyProtection="0"/>
    <xf numFmtId="0" fontId="71" fillId="0" borderId="0"/>
    <xf numFmtId="43" fontId="2" fillId="0" borderId="0" applyFont="0" applyFill="0" applyBorder="0"/>
    <xf numFmtId="0" fontId="26" fillId="19" borderId="0" applyNumberFormat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9" fillId="0" borderId="0"/>
    <xf numFmtId="43" fontId="2" fillId="0" borderId="0" applyFont="0" applyFill="0" applyBorder="0"/>
    <xf numFmtId="0" fontId="2" fillId="6" borderId="0" applyNumberFormat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26" fillId="38" borderId="0" applyNumberFormat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42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0" fontId="22" fillId="0" borderId="0" applyNumberFormat="0" applyFill="0" applyBorder="0" applyAlignment="0" applyProtection="0"/>
    <xf numFmtId="165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0" fontId="4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2" fillId="0" borderId="0"/>
    <xf numFmtId="0" fontId="11" fillId="0" borderId="22" applyNumberFormat="0" applyFill="0" applyAlignment="0" applyProtection="0"/>
    <xf numFmtId="0" fontId="9" fillId="0" borderId="0"/>
    <xf numFmtId="41" fontId="2" fillId="0" borderId="0" applyFont="0" applyFill="0" applyBorder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14" borderId="0" applyNumberFormat="0" applyBorder="0" applyAlignment="0" applyProtection="0"/>
    <xf numFmtId="165" fontId="2" fillId="0" borderId="0" applyFont="0" applyFill="0" applyBorder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44" fontId="2" fillId="0" borderId="0" applyFont="0" applyFill="0" applyBorder="0"/>
    <xf numFmtId="0" fontId="2" fillId="0" borderId="0"/>
    <xf numFmtId="41" fontId="2" fillId="0" borderId="0" applyFont="0" applyFill="0" applyBorder="0"/>
    <xf numFmtId="0" fontId="14" fillId="39" borderId="21" applyNumberFormat="0" applyAlignment="0" applyProtection="0"/>
    <xf numFmtId="0" fontId="26" fillId="34" borderId="0" applyNumberFormat="0" applyBorder="0"/>
    <xf numFmtId="44" fontId="2" fillId="0" borderId="0" applyFont="0" applyFill="0" applyBorder="0"/>
    <xf numFmtId="0" fontId="2" fillId="0" borderId="0"/>
    <xf numFmtId="0" fontId="2" fillId="0" borderId="0"/>
    <xf numFmtId="41" fontId="2" fillId="0" borderId="0" applyFont="0" applyFill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12" fillId="30" borderId="1" applyNumberFormat="0" applyAlignment="0" applyProtection="0"/>
    <xf numFmtId="41" fontId="2" fillId="0" borderId="0" applyFont="0" applyFill="0" applyBorder="0"/>
    <xf numFmtId="0" fontId="26" fillId="19" borderId="0" applyNumberFormat="0" applyBorder="0"/>
    <xf numFmtId="9" fontId="2" fillId="0" borderId="0" applyFont="0" applyFill="0" applyBorder="0"/>
    <xf numFmtId="0" fontId="9" fillId="0" borderId="0"/>
    <xf numFmtId="0" fontId="17" fillId="0" borderId="5" applyNumberFormat="0" applyFill="0" applyAlignment="0" applyProtection="0"/>
    <xf numFmtId="44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10" fillId="35" borderId="0" applyNumberFormat="0" applyBorder="0" applyAlignment="0" applyProtection="0"/>
    <xf numFmtId="43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9" fontId="2" fillId="0" borderId="0" applyFont="0" applyFill="0" applyBorder="0" applyAlignment="0" applyProtection="0"/>
    <xf numFmtId="0" fontId="16" fillId="0" borderId="4" applyNumberFormat="0" applyFill="0" applyAlignment="0" applyProtection="0"/>
    <xf numFmtId="0" fontId="71" fillId="0" borderId="0"/>
    <xf numFmtId="43" fontId="2" fillId="0" borderId="0" applyFont="0" applyFill="0" applyBorder="0"/>
    <xf numFmtId="0" fontId="26" fillId="19" borderId="0" applyNumberFormat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3" fontId="2" fillId="0" borderId="0" applyFont="0" applyFill="0" applyBorder="0"/>
    <xf numFmtId="0" fontId="9" fillId="0" borderId="0"/>
    <xf numFmtId="43" fontId="2" fillId="0" borderId="0" applyFont="0" applyFill="0" applyBorder="0"/>
    <xf numFmtId="0" fontId="2" fillId="6" borderId="0" applyNumberFormat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26" fillId="38" borderId="0" applyNumberFormat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165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/>
    <xf numFmtId="0" fontId="4" fillId="0" borderId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2" fillId="0" borderId="0"/>
    <xf numFmtId="0" fontId="11" fillId="0" borderId="22" applyNumberFormat="0" applyFill="0" applyAlignment="0" applyProtection="0"/>
    <xf numFmtId="0" fontId="9" fillId="0" borderId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1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41" fontId="2" fillId="0" borderId="0" applyFont="0" applyFill="0" applyBorder="0"/>
    <xf numFmtId="0" fontId="14" fillId="39" borderId="21" applyNumberFormat="0" applyAlignment="0" applyProtection="0"/>
    <xf numFmtId="0" fontId="26" fillId="34" borderId="0" applyNumberFormat="0" applyBorder="0"/>
    <xf numFmtId="44" fontId="2" fillId="0" borderId="0" applyFont="0" applyFill="0" applyBorder="0"/>
    <xf numFmtId="0" fontId="2" fillId="0" borderId="0"/>
    <xf numFmtId="0" fontId="2" fillId="0" borderId="0"/>
    <xf numFmtId="41" fontId="2" fillId="0" borderId="0" applyFont="0" applyFill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12" fillId="30" borderId="1" applyNumberFormat="0" applyAlignment="0" applyProtection="0"/>
    <xf numFmtId="41" fontId="2" fillId="0" borderId="0" applyFont="0" applyFill="0" applyBorder="0"/>
    <xf numFmtId="9" fontId="2" fillId="0" borderId="0" applyFont="0" applyFill="0" applyBorder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43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9" fontId="2" fillId="0" borderId="0" applyFont="0" applyFill="0" applyBorder="0" applyAlignment="0" applyProtection="0"/>
    <xf numFmtId="0" fontId="16" fillId="0" borderId="4" applyNumberFormat="0" applyFill="0" applyAlignment="0" applyProtection="0"/>
    <xf numFmtId="0" fontId="71" fillId="0" borderId="0"/>
    <xf numFmtId="43" fontId="2" fillId="0" borderId="0" applyFont="0" applyFill="0" applyBorder="0"/>
    <xf numFmtId="0" fontId="26" fillId="19" borderId="0" applyNumberFormat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0" fontId="26" fillId="38" borderId="0" applyNumberFormat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165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2" fillId="0" borderId="0"/>
    <xf numFmtId="0" fontId="11" fillId="0" borderId="22" applyNumberFormat="0" applyFill="0" applyAlignment="0" applyProtection="0"/>
    <xf numFmtId="0" fontId="9" fillId="0" borderId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1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41" fontId="2" fillId="0" borderId="0" applyFont="0" applyFill="0" applyBorder="0"/>
    <xf numFmtId="0" fontId="14" fillId="39" borderId="21" applyNumberFormat="0" applyAlignment="0" applyProtection="0"/>
    <xf numFmtId="0" fontId="26" fillId="34" borderId="0" applyNumberFormat="0" applyBorder="0"/>
    <xf numFmtId="44" fontId="2" fillId="0" borderId="0" applyFont="0" applyFill="0" applyBorder="0"/>
    <xf numFmtId="0" fontId="2" fillId="0" borderId="0"/>
    <xf numFmtId="0" fontId="2" fillId="0" borderId="0"/>
    <xf numFmtId="41" fontId="2" fillId="0" borderId="0" applyFont="0" applyFill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0" fontId="9" fillId="0" borderId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12" fillId="30" borderId="1" applyNumberFormat="0" applyAlignment="0" applyProtection="0"/>
    <xf numFmtId="41" fontId="2" fillId="0" borderId="0" applyFont="0" applyFill="0" applyBorder="0"/>
    <xf numFmtId="9" fontId="2" fillId="0" borderId="0" applyFont="0" applyFill="0" applyBorder="0"/>
    <xf numFmtId="0" fontId="9" fillId="0" borderId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44" fontId="2" fillId="0" borderId="0" applyFont="0" applyFill="0" applyBorder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0" fontId="2" fillId="0" borderId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9" fontId="2" fillId="0" borderId="0" applyFont="0" applyFill="0" applyBorder="0" applyAlignment="0" applyProtection="0"/>
    <xf numFmtId="0" fontId="16" fillId="0" borderId="4" applyNumberFormat="0" applyFill="0" applyAlignment="0" applyProtection="0"/>
    <xf numFmtId="0" fontId="71" fillId="0" borderId="0"/>
    <xf numFmtId="43" fontId="2" fillId="0" borderId="0" applyFont="0" applyFill="0" applyBorder="0"/>
    <xf numFmtId="0" fontId="26" fillId="19" borderId="0" applyNumberFormat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0" fontId="26" fillId="38" borderId="0" applyNumberFormat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9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15" fillId="39" borderId="20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165" fontId="2" fillId="0" borderId="0" applyFont="0" applyFill="0" applyBorder="0"/>
    <xf numFmtId="41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8" fillId="41" borderId="1" applyNumberFormat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0" fontId="11" fillId="0" borderId="22" applyNumberFormat="0" applyFill="0" applyAlignment="0" applyProtection="0"/>
    <xf numFmtId="0" fontId="9" fillId="0" borderId="0"/>
    <xf numFmtId="0" fontId="9" fillId="0" borderId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6" fillId="27" borderId="0" applyNumberFormat="0" applyBorder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14" borderId="0" applyNumberFormat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41" fontId="2" fillId="0" borderId="0" applyFont="0" applyFill="0" applyBorder="0"/>
    <xf numFmtId="44" fontId="2" fillId="0" borderId="0" applyFont="0" applyFill="0" applyBorder="0"/>
    <xf numFmtId="0" fontId="2" fillId="0" borderId="0"/>
    <xf numFmtId="41" fontId="2" fillId="0" borderId="0" applyFont="0" applyFill="0" applyBorder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0" fontId="12" fillId="30" borderId="1" applyNumberFormat="0" applyAlignment="0" applyProtection="0"/>
    <xf numFmtId="41" fontId="2" fillId="0" borderId="0" applyFont="0" applyFill="0" applyBorder="0"/>
    <xf numFmtId="9" fontId="2" fillId="0" borderId="0" applyFont="0" applyFill="0" applyBorder="0"/>
    <xf numFmtId="0" fontId="9" fillId="0" borderId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26" fillId="32" borderId="0" applyNumberFormat="0" applyBorder="0"/>
    <xf numFmtId="0" fontId="26" fillId="25" borderId="0" applyNumberFormat="0" applyBorder="0"/>
    <xf numFmtId="0" fontId="10" fillId="31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0" fontId="16" fillId="0" borderId="4" applyNumberFormat="0" applyFill="0" applyAlignment="0" applyProtection="0"/>
    <xf numFmtId="43" fontId="2" fillId="0" borderId="0" applyFont="0" applyFill="0" applyBorder="0"/>
    <xf numFmtId="0" fontId="9" fillId="0" borderId="0"/>
    <xf numFmtId="0" fontId="26" fillId="25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0" borderId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9" fillId="0" borderId="0" applyNumberFormat="0" applyFill="0" applyBorder="0" applyAlignment="0" applyProtection="0"/>
    <xf numFmtId="165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0" fontId="26" fillId="27" borderId="0" applyNumberFormat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0" fontId="10" fillId="24" borderId="0" applyNumberFormat="0" applyBorder="0" applyAlignment="0" applyProtection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0" fontId="26" fillId="27" borderId="0" applyNumberFormat="0" applyBorder="0"/>
    <xf numFmtId="43" fontId="2" fillId="0" borderId="0" applyFont="0" applyFill="0" applyBorder="0"/>
    <xf numFmtId="165" fontId="2" fillId="0" borderId="0" applyFont="0" applyFill="0" applyBorder="0"/>
    <xf numFmtId="0" fontId="2" fillId="2" borderId="0" applyNumberFormat="0" applyBorder="0" applyAlignment="0" applyProtection="0"/>
    <xf numFmtId="0" fontId="21" fillId="4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4" fillId="0" borderId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0" fontId="9" fillId="0" borderId="0"/>
    <xf numFmtId="0" fontId="9" fillId="0" borderId="0"/>
    <xf numFmtId="0" fontId="2" fillId="0" borderId="0"/>
    <xf numFmtId="0" fontId="4" fillId="0" borderId="0"/>
    <xf numFmtId="43" fontId="2" fillId="0" borderId="0" applyFont="0" applyFill="0" applyBorder="0"/>
    <xf numFmtId="43" fontId="2" fillId="0" borderId="0" applyFont="0" applyFill="0" applyBorder="0"/>
    <xf numFmtId="0" fontId="26" fillId="29" borderId="0" applyNumberFormat="0" applyBorder="0"/>
    <xf numFmtId="9" fontId="2" fillId="0" borderId="0" applyFont="0" applyFill="0" applyBorder="0"/>
    <xf numFmtId="0" fontId="25" fillId="0" borderId="0"/>
    <xf numFmtId="41" fontId="2" fillId="0" borderId="0" applyFont="0" applyFill="0" applyBorder="0"/>
    <xf numFmtId="0" fontId="26" fillId="36" borderId="0" applyNumberFormat="0" applyBorder="0"/>
    <xf numFmtId="0" fontId="25" fillId="0" borderId="0"/>
    <xf numFmtId="9" fontId="2" fillId="0" borderId="0" applyFont="0" applyFill="0" applyBorder="0"/>
    <xf numFmtId="41" fontId="2" fillId="0" borderId="0" applyFont="0" applyFill="0" applyBorder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0" borderId="0"/>
    <xf numFmtId="0" fontId="2" fillId="14" borderId="0" applyNumberFormat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41" fontId="2" fillId="0" borderId="0" applyFont="0" applyFill="0" applyBorder="0"/>
    <xf numFmtId="0" fontId="2" fillId="0" borderId="0"/>
    <xf numFmtId="41" fontId="2" fillId="0" borderId="0" applyFont="0" applyFill="0" applyBorder="0"/>
    <xf numFmtId="0" fontId="4" fillId="0" borderId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41" fontId="2" fillId="0" borderId="0" applyFont="0" applyFill="0" applyBorder="0"/>
    <xf numFmtId="0" fontId="9" fillId="0" borderId="0"/>
    <xf numFmtId="43" fontId="2" fillId="0" borderId="0" applyFont="0" applyFill="0" applyBorder="0"/>
    <xf numFmtId="9" fontId="2" fillId="0" borderId="0" applyFont="0" applyFill="0" applyBorder="0"/>
    <xf numFmtId="0" fontId="25" fillId="0" borderId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11" fillId="0" borderId="7" applyNumberFormat="0" applyFill="0" applyAlignment="0" applyProtection="0"/>
    <xf numFmtId="0" fontId="2" fillId="0" borderId="0"/>
    <xf numFmtId="0" fontId="4" fillId="0" borderId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26" fillId="25" borderId="0" applyNumberFormat="0" applyBorder="0"/>
    <xf numFmtId="0" fontId="10" fillId="31" borderId="0" applyNumberFormat="0" applyBorder="0" applyAlignment="0" applyProtection="0"/>
    <xf numFmtId="0" fontId="4" fillId="0" borderId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9" fillId="0" borderId="0"/>
    <xf numFmtId="0" fontId="16" fillId="0" borderId="4" applyNumberFormat="0" applyFill="0" applyAlignment="0" applyProtection="0"/>
    <xf numFmtId="43" fontId="2" fillId="0" borderId="0" applyFont="0" applyFill="0" applyBorder="0"/>
    <xf numFmtId="0" fontId="26" fillId="25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44" fontId="2" fillId="0" borderId="0" applyFont="0" applyFill="0" applyBorder="0"/>
    <xf numFmtId="0" fontId="2" fillId="18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/>
    <xf numFmtId="0" fontId="10" fillId="24" borderId="0" applyNumberFormat="0" applyBorder="0" applyAlignment="0" applyProtection="0"/>
    <xf numFmtId="0" fontId="26" fillId="29" borderId="0" applyNumberFormat="0" applyBorder="0"/>
    <xf numFmtId="43" fontId="2" fillId="0" borderId="0" applyFont="0" applyFill="0" applyBorder="0"/>
    <xf numFmtId="0" fontId="26" fillId="27" borderId="0" applyNumberFormat="0" applyBorder="0"/>
    <xf numFmtId="165" fontId="2" fillId="0" borderId="0" applyFont="0" applyFill="0" applyBorder="0"/>
    <xf numFmtId="0" fontId="2" fillId="2" borderId="0" applyNumberFormat="0" applyBorder="0" applyAlignment="0" applyProtection="0"/>
    <xf numFmtId="0" fontId="4" fillId="0" borderId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4" fillId="0" borderId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4" fillId="0" borderId="0"/>
    <xf numFmtId="0" fontId="26" fillId="29" borderId="0" applyNumberFormat="0" applyBorder="0"/>
    <xf numFmtId="0" fontId="25" fillId="0" borderId="0"/>
    <xf numFmtId="0" fontId="26" fillId="36" borderId="0" applyNumberFormat="0" applyBorder="0"/>
    <xf numFmtId="0" fontId="25" fillId="0" borderId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14" borderId="0" applyNumberFormat="0" applyBorder="0" applyAlignment="0" applyProtection="0"/>
    <xf numFmtId="42" fontId="2" fillId="0" borderId="0" applyFont="0" applyFill="0" applyBorder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41" fontId="2" fillId="0" borderId="0" applyFont="0" applyFill="0" applyBorder="0"/>
    <xf numFmtId="43" fontId="2" fillId="0" borderId="0" applyFont="0" applyFill="0" applyBorder="0"/>
    <xf numFmtId="0" fontId="7" fillId="0" borderId="0" applyNumberForma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165" fontId="2" fillId="0" borderId="0" applyFont="0" applyFill="0" applyBorder="0" applyAlignment="0" applyProtection="0"/>
    <xf numFmtId="41" fontId="2" fillId="0" borderId="0" applyFont="0" applyFill="0" applyBorder="0"/>
    <xf numFmtId="42" fontId="2" fillId="0" borderId="0" applyFont="0" applyFill="0" applyBorder="0"/>
    <xf numFmtId="0" fontId="26" fillId="17" borderId="0" applyNumberFormat="0" applyBorder="0"/>
    <xf numFmtId="41" fontId="2" fillId="0" borderId="0" applyFont="0" applyFill="0" applyBorder="0"/>
    <xf numFmtId="0" fontId="9" fillId="0" borderId="0"/>
    <xf numFmtId="43" fontId="2" fillId="0" borderId="0" applyFont="0" applyFill="0" applyBorder="0"/>
    <xf numFmtId="0" fontId="25" fillId="0" borderId="0"/>
    <xf numFmtId="0" fontId="10" fillId="22" borderId="0" applyNumberFormat="0" applyBorder="0" applyAlignment="0" applyProtection="0"/>
    <xf numFmtId="0" fontId="26" fillId="36" borderId="0" applyNumberFormat="0" applyBorder="0"/>
    <xf numFmtId="0" fontId="26" fillId="34" borderId="0" applyNumberFormat="0" applyBorder="0"/>
    <xf numFmtId="42" fontId="2" fillId="0" borderId="0" applyFont="0" applyFill="0" applyBorder="0"/>
    <xf numFmtId="0" fontId="2" fillId="0" borderId="0"/>
    <xf numFmtId="0" fontId="4" fillId="0" borderId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26" fillId="25" borderId="0" applyNumberFormat="0" applyBorder="0"/>
    <xf numFmtId="0" fontId="4" fillId="0" borderId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0" fontId="16" fillId="0" borderId="4" applyNumberFormat="0" applyFill="0" applyAlignment="0" applyProtection="0"/>
    <xf numFmtId="43" fontId="2" fillId="0" borderId="0" applyFont="0" applyFill="0" applyBorder="0"/>
    <xf numFmtId="0" fontId="26" fillId="25" borderId="0" applyNumberFormat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0" fontId="24" fillId="6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9" fontId="2" fillId="0" borderId="0" applyFont="0" applyFill="0" applyBorder="0" applyAlignment="0" applyProtection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0" fontId="25" fillId="0" borderId="0"/>
    <xf numFmtId="43" fontId="2" fillId="0" borderId="0" applyFont="0" applyFill="0" applyBorder="0"/>
    <xf numFmtId="9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26" fillId="27" borderId="0" applyNumberFormat="0" applyBorder="0"/>
    <xf numFmtId="165" fontId="2" fillId="0" borderId="0" applyFont="0" applyFill="0" applyBorder="0"/>
    <xf numFmtId="0" fontId="2" fillId="2" borderId="0" applyNumberFormat="0" applyBorder="0" applyAlignment="0" applyProtection="0"/>
    <xf numFmtId="0" fontId="4" fillId="0" borderId="0"/>
    <xf numFmtId="43" fontId="2" fillId="0" borderId="0" applyFont="0" applyFill="0" applyBorder="0"/>
    <xf numFmtId="0" fontId="4" fillId="0" borderId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14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4" fillId="0" borderId="0"/>
    <xf numFmtId="0" fontId="25" fillId="0" borderId="0"/>
    <xf numFmtId="0" fontId="25" fillId="0" borderId="0"/>
    <xf numFmtId="0" fontId="9" fillId="0" borderId="0"/>
    <xf numFmtId="42" fontId="2" fillId="0" borderId="0" applyFont="0" applyFill="0" applyBorder="0"/>
    <xf numFmtId="41" fontId="2" fillId="0" borderId="0" applyFont="0" applyFill="0" applyBorder="0"/>
    <xf numFmtId="165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9" fontId="2" fillId="0" borderId="0" applyFont="0" applyFill="0" applyBorder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5" fillId="0" borderId="0"/>
    <xf numFmtId="0" fontId="10" fillId="22" borderId="0" applyNumberFormat="0" applyBorder="0" applyAlignment="0" applyProtection="0"/>
    <xf numFmtId="42" fontId="2" fillId="0" borderId="0" applyFont="0" applyFill="0" applyBorder="0"/>
    <xf numFmtId="0" fontId="9" fillId="0" borderId="0"/>
    <xf numFmtId="0" fontId="9" fillId="0" borderId="0"/>
    <xf numFmtId="44" fontId="2" fillId="0" borderId="0" applyFont="0" applyFill="0" applyBorder="0"/>
    <xf numFmtId="0" fontId="9" fillId="0" borderId="0"/>
    <xf numFmtId="0" fontId="4" fillId="0" borderId="0"/>
    <xf numFmtId="44" fontId="2" fillId="0" borderId="0" applyFont="0" applyFill="0" applyBorder="0"/>
    <xf numFmtId="44" fontId="2" fillId="0" borderId="0" applyFont="0" applyFill="0" applyBorder="0"/>
    <xf numFmtId="0" fontId="9" fillId="0" borderId="0"/>
    <xf numFmtId="0" fontId="16" fillId="0" borderId="4" applyNumberFormat="0" applyFill="0" applyAlignment="0" applyProtection="0"/>
    <xf numFmtId="41" fontId="2" fillId="0" borderId="0" applyFont="0" applyFill="0" applyBorder="0"/>
    <xf numFmtId="41" fontId="2" fillId="0" borderId="0" applyFont="0" applyFill="0" applyBorder="0"/>
    <xf numFmtId="0" fontId="2" fillId="18" borderId="0" applyNumberFormat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2" fillId="20" borderId="0" applyNumberFormat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165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10" fillId="22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2" fillId="14" borderId="0" applyNumberFormat="0" applyBorder="0" applyAlignment="0" applyProtection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13" fillId="12" borderId="2" applyNumberFormat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11" fillId="0" borderId="7" applyNumberFormat="0" applyFill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11" fillId="0" borderId="7" applyNumberFormat="0" applyFill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4" fillId="39" borderId="3" applyNumberFormat="0" applyAlignment="0" applyProtection="0"/>
    <xf numFmtId="0" fontId="2" fillId="4" borderId="0" applyNumberFormat="0" applyBorder="0" applyAlignment="0" applyProtection="0"/>
    <xf numFmtId="0" fontId="13" fillId="12" borderId="2" applyNumberFormat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4" fillId="39" borderId="3" applyNumberFormat="0" applyAlignment="0" applyProtection="0"/>
    <xf numFmtId="0" fontId="13" fillId="12" borderId="2" applyNumberFormat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3" fillId="12" borderId="2" applyNumberForma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4" fillId="39" borderId="3" applyNumberFormat="0" applyAlignment="0" applyProtection="0"/>
    <xf numFmtId="0" fontId="11" fillId="0" borderId="7" applyNumberFormat="0" applyFill="0" applyAlignment="0" applyProtection="0"/>
    <xf numFmtId="0" fontId="13" fillId="12" borderId="2" applyNumberFormat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4" fillId="39" borderId="3" applyNumberFormat="0" applyAlignment="0" applyProtection="0"/>
    <xf numFmtId="0" fontId="14" fillId="39" borderId="3" applyNumberFormat="0" applyAlignment="0" applyProtection="0"/>
    <xf numFmtId="0" fontId="27" fillId="0" borderId="7" applyNumberFormat="0" applyFill="0"/>
    <xf numFmtId="0" fontId="15" fillId="40" borderId="2" applyNumberFormat="0"/>
    <xf numFmtId="0" fontId="15" fillId="40" borderId="2" applyNumberFormat="0"/>
    <xf numFmtId="0" fontId="15" fillId="40" borderId="2" applyNumberFormat="0"/>
    <xf numFmtId="0" fontId="15" fillId="39" borderId="2" applyNumberFormat="0" applyAlignment="0" applyProtection="0"/>
    <xf numFmtId="0" fontId="14" fillId="40" borderId="3" applyNumberFormat="0"/>
    <xf numFmtId="0" fontId="14" fillId="40" borderId="3" applyNumberFormat="0"/>
    <xf numFmtId="0" fontId="14" fillId="40" borderId="3" applyNumberFormat="0"/>
    <xf numFmtId="0" fontId="14" fillId="39" borderId="3" applyNumberFormat="0" applyAlignment="0" applyProtection="0"/>
    <xf numFmtId="0" fontId="13" fillId="13" borderId="2" applyNumberFormat="0"/>
    <xf numFmtId="0" fontId="13" fillId="13" borderId="2" applyNumberFormat="0"/>
    <xf numFmtId="0" fontId="13" fillId="12" borderId="2" applyNumberFormat="0" applyAlignment="0" applyProtection="0"/>
    <xf numFmtId="0" fontId="2" fillId="10" borderId="0" applyNumberFormat="0" applyBorder="0" applyAlignment="0" applyProtection="0"/>
    <xf numFmtId="0" fontId="14" fillId="39" borderId="3" applyNumberFormat="0" applyAlignment="0" applyProtection="0"/>
    <xf numFmtId="0" fontId="14" fillId="39" borderId="3" applyNumberFormat="0" applyAlignment="0" applyProtection="0"/>
    <xf numFmtId="0" fontId="2" fillId="18" borderId="0" applyNumberFormat="0" applyBorder="0" applyAlignment="0" applyProtection="0"/>
    <xf numFmtId="0" fontId="14" fillId="39" borderId="3" applyNumberFormat="0" applyAlignment="0" applyProtection="0"/>
    <xf numFmtId="0" fontId="2" fillId="14" borderId="0" applyNumberFormat="0" applyBorder="0" applyAlignment="0" applyProtection="0"/>
    <xf numFmtId="0" fontId="11" fillId="0" borderId="7" applyNumberFormat="0" applyFill="0" applyAlignment="0" applyProtection="0"/>
    <xf numFmtId="0" fontId="2" fillId="8" borderId="0" applyNumberFormat="0" applyBorder="0" applyAlignment="0" applyProtection="0"/>
    <xf numFmtId="0" fontId="14" fillId="39" borderId="3" applyNumberFormat="0" applyAlignment="0" applyProtection="0"/>
    <xf numFmtId="0" fontId="15" fillId="39" borderId="2" applyNumberFormat="0" applyAlignment="0" applyProtection="0"/>
    <xf numFmtId="0" fontId="10" fillId="26" borderId="0" applyNumberFormat="0" applyBorder="0" applyAlignment="0" applyProtection="0"/>
    <xf numFmtId="0" fontId="14" fillId="39" borderId="3" applyNumberFormat="0" applyAlignment="0" applyProtection="0"/>
    <xf numFmtId="0" fontId="11" fillId="0" borderId="7" applyNumberFormat="0" applyFill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3" fillId="13" borderId="2" applyNumberFormat="0"/>
    <xf numFmtId="0" fontId="15" fillId="39" borderId="2" applyNumberFormat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4" fillId="39" borderId="3" applyNumberFormat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3" fillId="12" borderId="2" applyNumberFormat="0" applyAlignment="0" applyProtection="0"/>
    <xf numFmtId="0" fontId="2" fillId="10" borderId="0" applyNumberFormat="0" applyBorder="0" applyAlignment="0" applyProtection="0"/>
    <xf numFmtId="0" fontId="13" fillId="12" borderId="2" applyNumberFormat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4" fillId="39" borderId="3" applyNumberFormat="0" applyAlignment="0" applyProtection="0"/>
    <xf numFmtId="0" fontId="14" fillId="39" borderId="3" applyNumberFormat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1" fillId="0" borderId="7" applyNumberFormat="0" applyFill="0" applyAlignment="0" applyProtection="0"/>
    <xf numFmtId="0" fontId="2" fillId="14" borderId="0" applyNumberFormat="0" applyBorder="0" applyAlignment="0" applyProtection="0"/>
    <xf numFmtId="0" fontId="15" fillId="39" borderId="2" applyNumberFormat="0" applyAlignment="0" applyProtection="0"/>
    <xf numFmtId="0" fontId="10" fillId="18" borderId="0" applyNumberFormat="0" applyBorder="0" applyAlignment="0" applyProtection="0"/>
    <xf numFmtId="0" fontId="15" fillId="39" borderId="2" applyNumberFormat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14" fillId="39" borderId="3" applyNumberFormat="0" applyAlignment="0" applyProtection="0"/>
    <xf numFmtId="0" fontId="13" fillId="12" borderId="2" applyNumberFormat="0" applyAlignment="0" applyProtection="0"/>
    <xf numFmtId="0" fontId="10" fillId="22" borderId="0" applyNumberFormat="0" applyBorder="0" applyAlignment="0" applyProtection="0"/>
    <xf numFmtId="0" fontId="15" fillId="39" borderId="2" applyNumberFormat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5" fillId="39" borderId="2" applyNumberFormat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1" fillId="0" borderId="7" applyNumberFormat="0" applyFill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5" fillId="39" borderId="2" applyNumberFormat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1" fillId="0" borderId="7" applyNumberFormat="0" applyFill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4" fillId="39" borderId="3" applyNumberFormat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15" fillId="39" borderId="2" applyNumberForma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1" fillId="0" borderId="7" applyNumberFormat="0" applyFill="0" applyAlignment="0" applyProtection="0"/>
    <xf numFmtId="0" fontId="14" fillId="39" borderId="3" applyNumberFormat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15" fillId="39" borderId="2" applyNumberFormat="0" applyAlignment="0" applyProtection="0"/>
    <xf numFmtId="0" fontId="11" fillId="0" borderId="7" applyNumberFormat="0" applyFill="0" applyAlignment="0" applyProtection="0"/>
    <xf numFmtId="0" fontId="2" fillId="18" borderId="0" applyNumberFormat="0" applyBorder="0" applyAlignment="0" applyProtection="0"/>
    <xf numFmtId="0" fontId="14" fillId="39" borderId="3" applyNumberFormat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5" fillId="39" borderId="2" applyNumberFormat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1" fillId="0" borderId="7" applyNumberFormat="0" applyFill="0" applyAlignment="0" applyProtection="0"/>
    <xf numFmtId="0" fontId="2" fillId="12" borderId="0" applyNumberFormat="0" applyBorder="0" applyAlignment="0" applyProtection="0"/>
    <xf numFmtId="0" fontId="14" fillId="39" borderId="3" applyNumberFormat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5" fillId="39" borderId="2" applyNumberFormat="0" applyAlignment="0" applyProtection="0"/>
    <xf numFmtId="0" fontId="2" fillId="8" borderId="0" applyNumberFormat="0" applyBorder="0" applyAlignment="0" applyProtection="0"/>
    <xf numFmtId="0" fontId="11" fillId="0" borderId="7" applyNumberFormat="0" applyFill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7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2" applyNumberFormat="0" applyAlignment="0" applyProtection="0"/>
    <xf numFmtId="0" fontId="15" fillId="39" borderId="2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40" borderId="21" applyNumberFormat="0"/>
    <xf numFmtId="0" fontId="14" fillId="40" borderId="21" applyNumberFormat="0"/>
    <xf numFmtId="0" fontId="14" fillId="40" borderId="21" applyNumberFormat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0" fontId="14" fillId="39" borderId="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15" fillId="39" borderId="2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44" borderId="23" applyNumberFormat="0" applyFont="0" applyAlignment="0" applyProtection="0"/>
    <xf numFmtId="0" fontId="3" fillId="44" borderId="23" applyNumberFormat="0" applyFont="0" applyAlignment="0" applyProtection="0"/>
    <xf numFmtId="0" fontId="3" fillId="44" borderId="23" applyNumberFormat="0" applyFont="0" applyAlignment="0" applyProtection="0"/>
    <xf numFmtId="0" fontId="3" fillId="44" borderId="2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39" borderId="20" applyNumberFormat="0" applyAlignment="0" applyProtection="0"/>
    <xf numFmtId="0" fontId="13" fillId="12" borderId="20" applyNumberFormat="0" applyAlignment="0" applyProtection="0"/>
    <xf numFmtId="43" fontId="2" fillId="0" borderId="0" applyFont="0" applyFill="0" applyBorder="0" applyAlignment="0" applyProtection="0"/>
    <xf numFmtId="0" fontId="13" fillId="12" borderId="20" applyNumberFormat="0" applyAlignment="0" applyProtection="0"/>
    <xf numFmtId="43" fontId="2" fillId="0" borderId="0" applyFont="0" applyFill="0" applyBorder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3" fillId="44" borderId="23" applyNumberFormat="0" applyFont="0" applyAlignment="0" applyProtection="0"/>
    <xf numFmtId="0" fontId="2" fillId="44" borderId="23" applyNumberFormat="0" applyFont="0" applyAlignment="0" applyProtection="0"/>
    <xf numFmtId="43" fontId="2" fillId="0" borderId="0" applyFont="0" applyFill="0" applyBorder="0" applyAlignment="0" applyProtection="0"/>
    <xf numFmtId="0" fontId="2" fillId="44" borderId="23" applyNumberFormat="0" applyFont="0" applyAlignment="0" applyProtection="0"/>
    <xf numFmtId="0" fontId="3" fillId="44" borderId="23" applyNumberFormat="0" applyFont="0" applyAlignment="0" applyProtection="0"/>
    <xf numFmtId="0" fontId="2" fillId="44" borderId="23" applyNumberFormat="0" applyFont="0" applyAlignment="0" applyProtection="0"/>
    <xf numFmtId="0" fontId="15" fillId="39" borderId="20" applyNumberForma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15" fillId="39" borderId="20" applyNumberFormat="0" applyAlignment="0" applyProtection="0"/>
    <xf numFmtId="43" fontId="2" fillId="0" borderId="0" applyFont="0" applyFill="0" applyBorder="0" applyAlignment="0" applyProtection="0"/>
    <xf numFmtId="0" fontId="2" fillId="44" borderId="23" applyNumberFormat="0" applyFont="0" applyAlignment="0" applyProtection="0"/>
    <xf numFmtId="43" fontId="2" fillId="0" borderId="0" applyFont="0" applyFill="0" applyBorder="0" applyAlignment="0" applyProtection="0"/>
    <xf numFmtId="0" fontId="2" fillId="44" borderId="23" applyNumberFormat="0" applyFont="0" applyAlignment="0" applyProtection="0"/>
    <xf numFmtId="0" fontId="13" fillId="12" borderId="20" applyNumberFormat="0" applyAlignment="0" applyProtection="0"/>
    <xf numFmtId="0" fontId="2" fillId="44" borderId="23" applyNumberFormat="0" applyFont="0" applyAlignment="0" applyProtection="0"/>
    <xf numFmtId="0" fontId="30" fillId="45" borderId="23" applyNumberFormat="0" applyFont="0"/>
    <xf numFmtId="0" fontId="3" fillId="45" borderId="23" applyNumberFormat="0" applyFont="0"/>
    <xf numFmtId="0" fontId="3" fillId="45" borderId="23" applyNumberFormat="0" applyFont="0"/>
    <xf numFmtId="0" fontId="30" fillId="45" borderId="23" applyNumberFormat="0" applyFont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15" fillId="39" borderId="20" applyNumberFormat="0" applyAlignment="0" applyProtection="0"/>
    <xf numFmtId="0" fontId="13" fillId="12" borderId="20" applyNumberForma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43" fontId="2" fillId="0" borderId="0" applyFont="0" applyFill="0" applyBorder="0" applyAlignment="0" applyProtection="0"/>
    <xf numFmtId="0" fontId="3" fillId="45" borderId="23" applyNumberFormat="0" applyFont="0"/>
    <xf numFmtId="0" fontId="3" fillId="44" borderId="23" applyNumberFormat="0" applyFont="0" applyAlignment="0" applyProtection="0"/>
    <xf numFmtId="0" fontId="2" fillId="44" borderId="2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2" fillId="44" borderId="23" applyNumberFormat="0" applyFont="0" applyAlignment="0" applyProtection="0"/>
    <xf numFmtId="0" fontId="13" fillId="12" borderId="20" applyNumberFormat="0" applyAlignment="0" applyProtection="0"/>
    <xf numFmtId="43" fontId="2" fillId="0" borderId="0" applyFont="0" applyFill="0" applyBorder="0" applyAlignment="0" applyProtection="0"/>
    <xf numFmtId="0" fontId="3" fillId="44" borderId="2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3" fillId="12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11" fillId="0" borderId="22" applyNumberFormat="0" applyFill="0" applyAlignment="0" applyProtection="0"/>
    <xf numFmtId="0" fontId="13" fillId="12" borderId="20" applyNumberFormat="0" applyAlignment="0" applyProtection="0"/>
    <xf numFmtId="0" fontId="27" fillId="0" borderId="22" applyNumberFormat="0" applyFill="0"/>
    <xf numFmtId="0" fontId="15" fillId="40" borderId="20" applyNumberFormat="0"/>
    <xf numFmtId="0" fontId="15" fillId="40" borderId="20" applyNumberFormat="0"/>
    <xf numFmtId="0" fontId="15" fillId="40" borderId="20" applyNumberFormat="0"/>
    <xf numFmtId="0" fontId="15" fillId="39" borderId="20" applyNumberFormat="0" applyAlignment="0" applyProtection="0"/>
    <xf numFmtId="0" fontId="13" fillId="13" borderId="20" applyNumberFormat="0"/>
    <xf numFmtId="0" fontId="13" fillId="13" borderId="20" applyNumberFormat="0"/>
    <xf numFmtId="0" fontId="13" fillId="12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3" fillId="13" borderId="20" applyNumberFormat="0"/>
    <xf numFmtId="0" fontId="15" fillId="39" borderId="20" applyNumberFormat="0" applyAlignment="0" applyProtection="0"/>
    <xf numFmtId="0" fontId="13" fillId="12" borderId="20" applyNumberFormat="0" applyAlignment="0" applyProtection="0"/>
    <xf numFmtId="0" fontId="13" fillId="12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5" fillId="39" borderId="20" applyNumberFormat="0" applyAlignment="0" applyProtection="0"/>
    <xf numFmtId="0" fontId="13" fillId="12" borderId="20" applyNumberFormat="0" applyAlignment="0" applyProtection="0"/>
    <xf numFmtId="0" fontId="15" fillId="39" borderId="20" applyNumberFormat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5" fillId="39" borderId="20" applyNumberFormat="0" applyAlignment="0" applyProtection="0"/>
    <xf numFmtId="0" fontId="11" fillId="0" borderId="22" applyNumberFormat="0" applyFill="0" applyAlignment="0" applyProtection="0"/>
    <xf numFmtId="0" fontId="13" fillId="12" borderId="20" applyNumberFormat="0" applyAlignment="0" applyProtection="0"/>
    <xf numFmtId="0" fontId="15" fillId="39" borderId="20" applyNumberFormat="0" applyAlignment="0" applyProtection="0"/>
    <xf numFmtId="0" fontId="15" fillId="39" borderId="20" applyNumberFormat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105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105" fillId="4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2" fillId="4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2" fillId="4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44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2" fillId="12" borderId="0" applyNumberFormat="0" applyBorder="0" applyAlignment="0" applyProtection="0"/>
    <xf numFmtId="0" fontId="105" fillId="8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2" fillId="2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105" fillId="10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2" fillId="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105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0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2" borderId="0" applyNumberFormat="0" applyBorder="0" applyAlignment="0" applyProtection="0"/>
    <xf numFmtId="0" fontId="105" fillId="14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0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10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105" fillId="1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105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6" fillId="2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" fillId="12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3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6" fillId="18" borderId="0" applyNumberFormat="0" applyBorder="0" applyAlignment="0" applyProtection="0"/>
    <xf numFmtId="0" fontId="10" fillId="39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" fillId="4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" fillId="42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3" fillId="42" borderId="20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2" fillId="44" borderId="0" applyNumberFormat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0" fillId="0" borderId="32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12" fillId="30" borderId="1" applyNumberFormat="0" applyAlignment="0" applyProtection="0"/>
    <xf numFmtId="0" fontId="2" fillId="44" borderId="0" applyNumberFormat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2" fillId="44" borderId="0" applyNumberFormat="0" applyBorder="0" applyAlignment="0" applyProtection="0"/>
    <xf numFmtId="0" fontId="4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115" fillId="0" borderId="0"/>
    <xf numFmtId="0" fontId="3" fillId="0" borderId="0"/>
    <xf numFmtId="0" fontId="115" fillId="0" borderId="0"/>
    <xf numFmtId="0" fontId="3" fillId="0" borderId="0"/>
    <xf numFmtId="0" fontId="115" fillId="0" borderId="0"/>
    <xf numFmtId="0" fontId="2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4" fillId="0" borderId="0"/>
    <xf numFmtId="0" fontId="105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05" fillId="8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12" borderId="0" applyNumberFormat="0" applyBorder="0" applyAlignment="0" applyProtection="0"/>
    <xf numFmtId="0" fontId="2" fillId="0" borderId="0"/>
    <xf numFmtId="0" fontId="115" fillId="0" borderId="0"/>
    <xf numFmtId="0" fontId="115" fillId="0" borderId="0"/>
    <xf numFmtId="0" fontId="115" fillId="0" borderId="0"/>
    <xf numFmtId="0" fontId="4" fillId="0" borderId="0"/>
    <xf numFmtId="0" fontId="2" fillId="1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4" fillId="0" borderId="0"/>
    <xf numFmtId="0" fontId="2" fillId="1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4" fillId="0" borderId="0"/>
    <xf numFmtId="0" fontId="4" fillId="0" borderId="0"/>
    <xf numFmtId="0" fontId="2" fillId="12" borderId="0" applyNumberFormat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44" borderId="0" applyNumberFormat="0" applyBorder="0" applyAlignment="0" applyProtection="0"/>
    <xf numFmtId="0" fontId="3" fillId="0" borderId="0"/>
    <xf numFmtId="0" fontId="4" fillId="0" borderId="0"/>
    <xf numFmtId="0" fontId="2" fillId="44" borderId="0" applyNumberFormat="0" applyBorder="0" applyAlignment="0" applyProtection="0"/>
    <xf numFmtId="0" fontId="4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4" fillId="0" borderId="0"/>
    <xf numFmtId="0" fontId="9" fillId="0" borderId="0"/>
    <xf numFmtId="0" fontId="2" fillId="0" borderId="0"/>
    <xf numFmtId="0" fontId="116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15" fillId="0" borderId="0"/>
    <xf numFmtId="0" fontId="11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4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" fillId="16" borderId="0" applyNumberFormat="0" applyBorder="0" applyAlignment="0" applyProtection="0"/>
    <xf numFmtId="0" fontId="4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" fillId="0" borderId="0"/>
    <xf numFmtId="0" fontId="4" fillId="0" borderId="0"/>
    <xf numFmtId="0" fontId="2" fillId="16" borderId="0" applyNumberFormat="0" applyBorder="0" applyAlignment="0" applyProtection="0"/>
    <xf numFmtId="0" fontId="4" fillId="0" borderId="0"/>
    <xf numFmtId="0" fontId="2" fillId="16" borderId="0" applyNumberFormat="0" applyBorder="0" applyAlignment="0" applyProtection="0"/>
    <xf numFmtId="0" fontId="4" fillId="0" borderId="0"/>
    <xf numFmtId="0" fontId="2" fillId="16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" fillId="16" borderId="0" applyNumberFormat="0" applyBorder="0" applyAlignment="0" applyProtection="0"/>
    <xf numFmtId="0" fontId="9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3" fillId="0" borderId="0"/>
    <xf numFmtId="0" fontId="9" fillId="0" borderId="0"/>
    <xf numFmtId="0" fontId="3" fillId="0" borderId="0"/>
    <xf numFmtId="0" fontId="4" fillId="0" borderId="0"/>
    <xf numFmtId="0" fontId="4" fillId="0" borderId="0"/>
    <xf numFmtId="0" fontId="9" fillId="0" borderId="0"/>
    <xf numFmtId="0" fontId="2" fillId="0" borderId="0"/>
    <xf numFmtId="0" fontId="9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05" fillId="4" borderId="0" applyNumberFormat="0" applyBorder="0" applyAlignment="0" applyProtection="0"/>
    <xf numFmtId="0" fontId="2" fillId="16" borderId="0" applyNumberFormat="0" applyBorder="0" applyAlignment="0" applyProtection="0"/>
    <xf numFmtId="0" fontId="9" fillId="0" borderId="0"/>
    <xf numFmtId="0" fontId="9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" fillId="0" borderId="0"/>
    <xf numFmtId="0" fontId="2" fillId="16" borderId="0" applyNumberFormat="0" applyBorder="0" applyAlignment="0" applyProtection="0"/>
    <xf numFmtId="0" fontId="4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1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" fillId="14" borderId="0" applyNumberFormat="0" applyBorder="0" applyAlignment="0" applyProtection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105" fillId="2" borderId="0" applyNumberFormat="0" applyBorder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2" fillId="14" borderId="0" applyNumberFormat="0" applyBorder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44" borderId="0" applyNumberFormat="0" applyBorder="0" applyAlignment="0" applyProtection="0"/>
    <xf numFmtId="0" fontId="105" fillId="1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6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05" fillId="1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5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5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5" fillId="2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6" fillId="16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6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6" fillId="2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6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6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4" fillId="46" borderId="3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9" fillId="0" borderId="0"/>
    <xf numFmtId="0" fontId="106" fillId="24" borderId="0" applyNumberFormat="0" applyBorder="0" applyAlignment="0" applyProtection="0"/>
    <xf numFmtId="0" fontId="105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105" fillId="16" borderId="0" applyNumberFormat="0" applyBorder="0" applyAlignment="0" applyProtection="0"/>
    <xf numFmtId="0" fontId="2" fillId="18" borderId="0" applyNumberFormat="0" applyBorder="0" applyAlignment="0" applyProtection="0"/>
    <xf numFmtId="0" fontId="105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70" fillId="0" borderId="0"/>
    <xf numFmtId="0" fontId="2" fillId="8" borderId="0" applyNumberFormat="0" applyBorder="0" applyAlignment="0" applyProtection="0"/>
    <xf numFmtId="0" fontId="105" fillId="14" borderId="0" applyNumberFormat="0" applyBorder="0" applyAlignment="0" applyProtection="0"/>
    <xf numFmtId="0" fontId="106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5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106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6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5" fillId="18" borderId="0" applyNumberFormat="0" applyBorder="0" applyAlignment="0" applyProtection="0"/>
    <xf numFmtId="0" fontId="105" fillId="14" borderId="0" applyNumberFormat="0" applyBorder="0" applyAlignment="0" applyProtection="0"/>
    <xf numFmtId="0" fontId="105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5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105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2" fillId="0" borderId="0"/>
    <xf numFmtId="0" fontId="66" fillId="0" borderId="0"/>
    <xf numFmtId="0" fontId="66" fillId="0" borderId="0"/>
    <xf numFmtId="0" fontId="66" fillId="0" borderId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70" fillId="0" borderId="0"/>
    <xf numFmtId="0" fontId="117" fillId="0" borderId="0" applyNumberFormat="0" applyFill="0" applyBorder="0" applyAlignment="0" applyProtection="0"/>
    <xf numFmtId="0" fontId="3" fillId="0" borderId="0"/>
    <xf numFmtId="0" fontId="5" fillId="0" borderId="0"/>
    <xf numFmtId="43" fontId="2" fillId="0" borderId="0" applyFont="0" applyFill="0" applyBorder="0" applyAlignment="0" applyProtection="0"/>
    <xf numFmtId="0" fontId="105" fillId="4" borderId="0" applyNumberFormat="0" applyBorder="0" applyAlignment="0" applyProtection="0"/>
    <xf numFmtId="0" fontId="106" fillId="26" borderId="0" applyNumberFormat="0" applyBorder="0" applyAlignment="0" applyProtection="0"/>
    <xf numFmtId="0" fontId="106" fillId="22" borderId="0" applyNumberFormat="0" applyBorder="0" applyAlignment="0" applyProtection="0"/>
    <xf numFmtId="0" fontId="106" fillId="16" borderId="0" applyNumberFormat="0" applyBorder="0" applyAlignment="0" applyProtection="0"/>
    <xf numFmtId="0" fontId="106" fillId="22" borderId="0" applyNumberFormat="0" applyBorder="0" applyAlignment="0" applyProtection="0"/>
    <xf numFmtId="0" fontId="106" fillId="18" borderId="0" applyNumberFormat="0" applyBorder="0" applyAlignment="0" applyProtection="0"/>
    <xf numFmtId="0" fontId="106" fillId="24" borderId="0" applyNumberFormat="0" applyBorder="0" applyAlignment="0" applyProtection="0"/>
    <xf numFmtId="0" fontId="106" fillId="26" borderId="0" applyNumberFormat="0" applyBorder="0" applyAlignment="0" applyProtection="0"/>
    <xf numFmtId="0" fontId="106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13" fillId="42" borderId="20" applyNumberFormat="0" applyAlignment="0" applyProtection="0"/>
    <xf numFmtId="0" fontId="2" fillId="8" borderId="0" applyNumberFormat="0" applyBorder="0" applyAlignment="0" applyProtection="0"/>
    <xf numFmtId="0" fontId="13" fillId="42" borderId="20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07" fillId="46" borderId="20" applyNumberFormat="0" applyAlignment="0" applyProtection="0"/>
    <xf numFmtId="0" fontId="107" fillId="46" borderId="20" applyNumberFormat="0" applyAlignment="0" applyProtection="0"/>
    <xf numFmtId="0" fontId="6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0" fillId="28" borderId="0" applyNumberFormat="0" applyBorder="0" applyAlignment="0" applyProtection="0"/>
    <xf numFmtId="0" fontId="11" fillId="0" borderId="35" applyNumberFormat="0" applyFill="0" applyAlignment="0" applyProtection="0"/>
    <xf numFmtId="0" fontId="11" fillId="0" borderId="35" applyNumberFormat="0" applyFill="0" applyAlignment="0" applyProtection="0"/>
    <xf numFmtId="0" fontId="2" fillId="1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24" borderId="0" applyNumberFormat="0" applyBorder="0" applyAlignment="0" applyProtection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9" fillId="0" borderId="0"/>
    <xf numFmtId="0" fontId="9" fillId="0" borderId="0"/>
    <xf numFmtId="0" fontId="10" fillId="22" borderId="0" applyNumberFormat="0" applyBorder="0" applyAlignment="0" applyProtection="0"/>
    <xf numFmtId="0" fontId="9" fillId="0" borderId="0"/>
    <xf numFmtId="0" fontId="9" fillId="0" borderId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4" fillId="44" borderId="23" applyNumberFormat="0" applyFont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5" fillId="6" borderId="0" applyNumberFormat="0" applyBorder="0" applyAlignment="0" applyProtection="0"/>
    <xf numFmtId="0" fontId="2" fillId="4" borderId="0" applyNumberFormat="0" applyBorder="0" applyAlignment="0" applyProtection="0"/>
    <xf numFmtId="0" fontId="70" fillId="0" borderId="0"/>
    <xf numFmtId="0" fontId="105" fillId="2" borderId="0" applyNumberFormat="0" applyBorder="0" applyAlignment="0" applyProtection="0"/>
    <xf numFmtId="0" fontId="105" fillId="4" borderId="0" applyNumberFormat="0" applyBorder="0" applyAlignment="0" applyProtection="0"/>
    <xf numFmtId="0" fontId="105" fillId="6" borderId="0" applyNumberFormat="0" applyBorder="0" applyAlignment="0" applyProtection="0"/>
    <xf numFmtId="0" fontId="105" fillId="8" borderId="0" applyNumberFormat="0" applyBorder="0" applyAlignment="0" applyProtection="0"/>
    <xf numFmtId="0" fontId="105" fillId="10" borderId="0" applyNumberFormat="0" applyBorder="0" applyAlignment="0" applyProtection="0"/>
    <xf numFmtId="0" fontId="105" fillId="12" borderId="0" applyNumberFormat="0" applyBorder="0" applyAlignment="0" applyProtection="0"/>
    <xf numFmtId="0" fontId="105" fillId="14" borderId="0" applyNumberFormat="0" applyBorder="0" applyAlignment="0" applyProtection="0"/>
    <xf numFmtId="0" fontId="105" fillId="16" borderId="0" applyNumberFormat="0" applyBorder="0" applyAlignment="0" applyProtection="0"/>
    <xf numFmtId="0" fontId="105" fillId="18" borderId="0" applyNumberFormat="0" applyBorder="0" applyAlignment="0" applyProtection="0"/>
    <xf numFmtId="0" fontId="105" fillId="8" borderId="0" applyNumberFormat="0" applyBorder="0" applyAlignment="0" applyProtection="0"/>
    <xf numFmtId="0" fontId="105" fillId="14" borderId="0" applyNumberFormat="0" applyBorder="0" applyAlignment="0" applyProtection="0"/>
    <xf numFmtId="0" fontId="105" fillId="20" borderId="0" applyNumberFormat="0" applyBorder="0" applyAlignment="0" applyProtection="0"/>
    <xf numFmtId="0" fontId="106" fillId="22" borderId="0" applyNumberFormat="0" applyBorder="0" applyAlignment="0" applyProtection="0"/>
    <xf numFmtId="0" fontId="106" fillId="16" borderId="0" applyNumberFormat="0" applyBorder="0" applyAlignment="0" applyProtection="0"/>
    <xf numFmtId="0" fontId="106" fillId="18" borderId="0" applyNumberFormat="0" applyBorder="0" applyAlignment="0" applyProtection="0"/>
    <xf numFmtId="0" fontId="106" fillId="24" borderId="0" applyNumberFormat="0" applyBorder="0" applyAlignment="0" applyProtection="0"/>
    <xf numFmtId="0" fontId="106" fillId="26" borderId="0" applyNumberFormat="0" applyBorder="0" applyAlignment="0" applyProtection="0"/>
    <xf numFmtId="0" fontId="106" fillId="2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5" fillId="39" borderId="2" applyNumberFormat="0" applyAlignment="0" applyProtection="0"/>
    <xf numFmtId="0" fontId="3" fillId="44" borderId="8" applyNumberFormat="0" applyFont="0" applyAlignment="0" applyProtection="0"/>
    <xf numFmtId="0" fontId="3" fillId="44" borderId="8" applyNumberFormat="0" applyFont="0" applyAlignment="0" applyProtection="0"/>
    <xf numFmtId="0" fontId="3" fillId="44" borderId="8" applyNumberFormat="0" applyFont="0" applyAlignment="0" applyProtection="0"/>
    <xf numFmtId="0" fontId="3" fillId="44" borderId="8" applyNumberFormat="0" applyFont="0" applyAlignment="0" applyProtection="0"/>
    <xf numFmtId="0" fontId="15" fillId="39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3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3" fillId="44" borderId="8" applyNumberFormat="0" applyFont="0" applyAlignment="0" applyProtection="0"/>
    <xf numFmtId="0" fontId="2" fillId="44" borderId="8" applyNumberFormat="0" applyFont="0" applyAlignment="0" applyProtection="0"/>
    <xf numFmtId="0" fontId="15" fillId="39" borderId="2" applyNumberForma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15" fillId="39" borderId="2" applyNumberForma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13" fillId="12" borderId="2" applyNumberFormat="0" applyAlignment="0" applyProtection="0"/>
    <xf numFmtId="0" fontId="2" fillId="44" borderId="8" applyNumberFormat="0" applyFont="0" applyAlignment="0" applyProtection="0"/>
    <xf numFmtId="0" fontId="30" fillId="45" borderId="8" applyNumberFormat="0" applyFont="0"/>
    <xf numFmtId="0" fontId="3" fillId="45" borderId="8" applyNumberFormat="0" applyFont="0"/>
    <xf numFmtId="0" fontId="3" fillId="45" borderId="8" applyNumberFormat="0" applyFont="0"/>
    <xf numFmtId="0" fontId="30" fillId="45" borderId="8" applyNumberFormat="0" applyFont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15" fillId="39" borderId="2" applyNumberFormat="0" applyAlignment="0" applyProtection="0"/>
    <xf numFmtId="0" fontId="13" fillId="12" borderId="2" applyNumberForma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3" fillId="45" borderId="8" applyNumberFormat="0" applyFont="0"/>
    <xf numFmtId="0" fontId="3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2" fillId="44" borderId="8" applyNumberFormat="0" applyFont="0" applyAlignment="0" applyProtection="0"/>
    <xf numFmtId="0" fontId="13" fillId="12" borderId="2" applyNumberFormat="0" applyAlignment="0" applyProtection="0"/>
    <xf numFmtId="0" fontId="3" fillId="44" borderId="8" applyNumberFormat="0" applyFont="0" applyAlignment="0" applyProtection="0"/>
    <xf numFmtId="0" fontId="15" fillId="39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5" fillId="40" borderId="2" applyNumberFormat="0"/>
    <xf numFmtId="0" fontId="15" fillId="40" borderId="2" applyNumberFormat="0"/>
    <xf numFmtId="0" fontId="15" fillId="40" borderId="2" applyNumberFormat="0"/>
    <xf numFmtId="0" fontId="15" fillId="39" borderId="2" applyNumberFormat="0" applyAlignment="0" applyProtection="0"/>
    <xf numFmtId="0" fontId="13" fillId="13" borderId="2" applyNumberFormat="0"/>
    <xf numFmtId="0" fontId="13" fillId="13" borderId="2" applyNumberFormat="0"/>
    <xf numFmtId="0" fontId="13" fillId="12" borderId="2" applyNumberFormat="0" applyAlignment="0" applyProtection="0"/>
    <xf numFmtId="0" fontId="15" fillId="39" borderId="2" applyNumberFormat="0" applyAlignment="0" applyProtection="0"/>
    <xf numFmtId="0" fontId="13" fillId="13" borderId="2" applyNumberFormat="0"/>
    <xf numFmtId="0" fontId="15" fillId="39" borderId="2" applyNumberFormat="0" applyAlignment="0" applyProtection="0"/>
    <xf numFmtId="0" fontId="13" fillId="12" borderId="2" applyNumberFormat="0" applyAlignment="0" applyProtection="0"/>
    <xf numFmtId="0" fontId="13" fillId="12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3" fillId="12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0" fontId="13" fillId="12" borderId="2" applyNumberFormat="0" applyAlignment="0" applyProtection="0"/>
    <xf numFmtId="0" fontId="15" fillId="39" borderId="2" applyNumberFormat="0" applyAlignment="0" applyProtection="0"/>
    <xf numFmtId="0" fontId="15" fillId="39" borderId="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0" fontId="14" fillId="46" borderId="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42" borderId="2" applyNumberFormat="0" applyAlignment="0" applyProtection="0"/>
    <xf numFmtId="0" fontId="13" fillId="42" borderId="2" applyNumberFormat="0" applyAlignment="0" applyProtection="0"/>
    <xf numFmtId="0" fontId="107" fillId="46" borderId="2" applyNumberFormat="0" applyAlignment="0" applyProtection="0"/>
    <xf numFmtId="0" fontId="107" fillId="46" borderId="2" applyNumberForma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4" fillId="44" borderId="8" applyNumberFormat="0" applyFont="0" applyAlignment="0" applyProtection="0"/>
    <xf numFmtId="0" fontId="70" fillId="0" borderId="0"/>
    <xf numFmtId="0" fontId="71" fillId="0" borderId="0"/>
    <xf numFmtId="0" fontId="71" fillId="0" borderId="0"/>
    <xf numFmtId="0" fontId="70" fillId="0" borderId="0"/>
    <xf numFmtId="0" fontId="124" fillId="0" borderId="0"/>
    <xf numFmtId="0" fontId="66" fillId="0" borderId="0"/>
    <xf numFmtId="0" fontId="70" fillId="0" borderId="0"/>
    <xf numFmtId="165" fontId="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4" fillId="39" borderId="109" applyNumberFormat="0" applyAlignment="0" applyProtection="0"/>
    <xf numFmtId="0" fontId="2" fillId="44" borderId="59" applyNumberFormat="0" applyFont="0" applyAlignment="0" applyProtection="0"/>
    <xf numFmtId="0" fontId="14" fillId="39" borderId="109" applyNumberFormat="0" applyAlignment="0" applyProtection="0"/>
    <xf numFmtId="0" fontId="14" fillId="40" borderId="81" applyNumberFormat="0"/>
    <xf numFmtId="0" fontId="2" fillId="44" borderId="64" applyNumberFormat="0" applyFont="0" applyAlignment="0" applyProtection="0"/>
    <xf numFmtId="4" fontId="128" fillId="4" borderId="49" applyNumberFormat="0" applyProtection="0">
      <alignment horizontal="right" vertical="center"/>
    </xf>
    <xf numFmtId="0" fontId="3" fillId="45" borderId="118" applyNumberFormat="0" applyFont="0"/>
    <xf numFmtId="4" fontId="128" fillId="4" borderId="92" applyNumberFormat="0" applyProtection="0">
      <alignment horizontal="right" vertical="center"/>
    </xf>
    <xf numFmtId="0" fontId="10" fillId="16" borderId="0" applyNumberFormat="0" applyBorder="0" applyAlignment="0" applyProtection="0"/>
    <xf numFmtId="0" fontId="2" fillId="44" borderId="118" applyNumberFormat="0" applyFont="0" applyAlignment="0" applyProtection="0"/>
    <xf numFmtId="0" fontId="15" fillId="39" borderId="108" applyNumberFormat="0" applyAlignment="0" applyProtection="0"/>
    <xf numFmtId="0" fontId="15" fillId="40" borderId="61" applyNumberFormat="0"/>
    <xf numFmtId="4" fontId="126" fillId="42" borderId="99" applyNumberFormat="0" applyProtection="0">
      <alignment vertical="center"/>
    </xf>
    <xf numFmtId="0" fontId="13" fillId="12" borderId="108" applyNumberFormat="0" applyAlignment="0" applyProtection="0"/>
    <xf numFmtId="4" fontId="128" fillId="61" borderId="85" applyNumberFormat="0" applyProtection="0">
      <alignment vertical="center"/>
    </xf>
    <xf numFmtId="0" fontId="15" fillId="40" borderId="68" applyNumberFormat="0"/>
    <xf numFmtId="0" fontId="30" fillId="45" borderId="118" applyNumberFormat="0" applyFont="0"/>
    <xf numFmtId="0" fontId="11" fillId="0" borderId="117" applyNumberFormat="0" applyFill="0" applyAlignment="0" applyProtection="0"/>
    <xf numFmtId="0" fontId="4" fillId="44" borderId="76" applyNumberFormat="0" applyFont="0" applyAlignment="0" applyProtection="0"/>
    <xf numFmtId="4" fontId="128" fillId="37" borderId="99" applyNumberFormat="0" applyProtection="0">
      <alignment horizontal="right" vertical="center"/>
    </xf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5" fillId="39" borderId="115" applyNumberFormat="0" applyAlignment="0" applyProtection="0"/>
    <xf numFmtId="0" fontId="14" fillId="46" borderId="81" applyNumberFormat="0" applyAlignment="0" applyProtection="0"/>
    <xf numFmtId="0" fontId="13" fillId="12" borderId="68" applyNumberFormat="0" applyAlignment="0" applyProtection="0"/>
    <xf numFmtId="0" fontId="4" fillId="44" borderId="64" applyNumberFormat="0" applyFont="0" applyAlignment="0" applyProtection="0"/>
    <xf numFmtId="0" fontId="4" fillId="44" borderId="118" applyNumberFormat="0" applyFont="0" applyAlignment="0" applyProtection="0"/>
    <xf numFmtId="0" fontId="14" fillId="39" borderId="109" applyNumberFormat="0" applyAlignment="0" applyProtection="0"/>
    <xf numFmtId="0" fontId="2" fillId="44" borderId="83" applyNumberFormat="0" applyFont="0" applyAlignment="0" applyProtection="0"/>
    <xf numFmtId="0" fontId="10" fillId="16" borderId="0" applyNumberFormat="0" applyBorder="0" applyAlignment="0" applyProtection="0"/>
    <xf numFmtId="4" fontId="128" fillId="16" borderId="99" applyNumberFormat="0" applyProtection="0">
      <alignment horizontal="right" vertical="center"/>
    </xf>
    <xf numFmtId="0" fontId="13" fillId="12" borderId="101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4" fontId="128" fillId="37" borderId="66" applyNumberFormat="0" applyProtection="0">
      <alignment horizontal="right" vertical="center"/>
    </xf>
    <xf numFmtId="0" fontId="14" fillId="39" borderId="62" applyNumberFormat="0" applyAlignment="0" applyProtection="0"/>
    <xf numFmtId="0" fontId="11" fillId="0" borderId="70" applyNumberFormat="0" applyFill="0" applyAlignment="0" applyProtection="0"/>
    <xf numFmtId="0" fontId="2" fillId="14" borderId="0" applyNumberFormat="0" applyBorder="0" applyAlignment="0" applyProtection="0"/>
    <xf numFmtId="0" fontId="30" fillId="45" borderId="97" applyNumberFormat="0" applyFont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3" fillId="45" borderId="59" applyNumberFormat="0" applyFont="0"/>
    <xf numFmtId="4" fontId="128" fillId="4" borderId="78" applyNumberFormat="0" applyProtection="0">
      <alignment horizontal="right" vertical="center"/>
    </xf>
    <xf numFmtId="0" fontId="13" fillId="12" borderId="68" applyNumberFormat="0" applyAlignment="0" applyProtection="0"/>
    <xf numFmtId="4" fontId="132" fillId="57" borderId="66" applyNumberFormat="0" applyProtection="0">
      <alignment horizontal="right" vertical="center"/>
    </xf>
    <xf numFmtId="0" fontId="13" fillId="13" borderId="108" applyNumberFormat="0"/>
    <xf numFmtId="0" fontId="13" fillId="13" borderId="73" applyNumberFormat="0"/>
    <xf numFmtId="4" fontId="126" fillId="42" borderId="66" applyNumberFormat="0" applyProtection="0">
      <alignment vertical="center"/>
    </xf>
    <xf numFmtId="0" fontId="2" fillId="44" borderId="83" applyNumberFormat="0" applyFont="0" applyAlignment="0" applyProtection="0"/>
    <xf numFmtId="0" fontId="14" fillId="39" borderId="81" applyNumberFormat="0" applyAlignment="0" applyProtection="0"/>
    <xf numFmtId="0" fontId="2" fillId="44" borderId="71" applyNumberFormat="0" applyFont="0" applyAlignment="0" applyProtection="0"/>
    <xf numFmtId="0" fontId="15" fillId="39" borderId="80" applyNumberFormat="0" applyAlignment="0" applyProtection="0"/>
    <xf numFmtId="0" fontId="14" fillId="39" borderId="109" applyNumberFormat="0" applyAlignment="0" applyProtection="0"/>
    <xf numFmtId="4" fontId="132" fillId="57" borderId="106" applyNumberFormat="0" applyProtection="0">
      <alignment horizontal="right" vertical="center"/>
    </xf>
    <xf numFmtId="0" fontId="14" fillId="46" borderId="62" applyNumberFormat="0" applyAlignment="0" applyProtection="0"/>
    <xf numFmtId="4" fontId="128" fillId="35" borderId="99" applyNumberFormat="0" applyProtection="0">
      <alignment horizontal="right" vertical="center"/>
    </xf>
    <xf numFmtId="0" fontId="107" fillId="46" borderId="87" applyNumberFormat="0" applyAlignment="0" applyProtection="0"/>
    <xf numFmtId="0" fontId="14" fillId="46" borderId="109" applyNumberFormat="0" applyAlignment="0" applyProtection="0"/>
    <xf numFmtId="0" fontId="14" fillId="46" borderId="74" applyNumberFormat="0" applyAlignment="0" applyProtection="0"/>
    <xf numFmtId="0" fontId="2" fillId="44" borderId="118" applyNumberFormat="0" applyFont="0" applyAlignment="0" applyProtection="0"/>
    <xf numFmtId="0" fontId="13" fillId="12" borderId="101" applyNumberFormat="0" applyAlignment="0" applyProtection="0"/>
    <xf numFmtId="0" fontId="2" fillId="44" borderId="59" applyNumberFormat="0" applyFont="0" applyAlignment="0" applyProtection="0"/>
    <xf numFmtId="0" fontId="14" fillId="40" borderId="69" applyNumberFormat="0"/>
    <xf numFmtId="0" fontId="13" fillId="12" borderId="61" applyNumberFormat="0" applyAlignment="0" applyProtection="0"/>
    <xf numFmtId="0" fontId="13" fillId="12" borderId="56" applyNumberFormat="0" applyAlignment="0" applyProtection="0"/>
    <xf numFmtId="0" fontId="15" fillId="39" borderId="61" applyNumberFormat="0" applyAlignment="0" applyProtection="0"/>
    <xf numFmtId="0" fontId="2" fillId="44" borderId="64" applyNumberFormat="0" applyFont="0" applyAlignment="0" applyProtection="0"/>
    <xf numFmtId="0" fontId="2" fillId="8" borderId="0" applyNumberFormat="0" applyBorder="0" applyAlignment="0" applyProtection="0"/>
    <xf numFmtId="0" fontId="13" fillId="12" borderId="87" applyNumberFormat="0" applyAlignment="0" applyProtection="0"/>
    <xf numFmtId="0" fontId="13" fillId="12" borderId="101" applyNumberFormat="0" applyAlignment="0" applyProtection="0"/>
    <xf numFmtId="0" fontId="2" fillId="44" borderId="104" applyNumberFormat="0" applyFont="0" applyAlignment="0" applyProtection="0"/>
    <xf numFmtId="0" fontId="13" fillId="12" borderId="108" applyNumberFormat="0" applyAlignment="0" applyProtection="0"/>
    <xf numFmtId="0" fontId="2" fillId="14" borderId="0" applyNumberFormat="0" applyBorder="0" applyAlignment="0" applyProtection="0"/>
    <xf numFmtId="0" fontId="14" fillId="46" borderId="81" applyNumberFormat="0" applyAlignment="0" applyProtection="0"/>
    <xf numFmtId="0" fontId="2" fillId="18" borderId="0" applyNumberFormat="0" applyBorder="0" applyAlignment="0" applyProtection="0"/>
    <xf numFmtId="0" fontId="2" fillId="44" borderId="111" applyNumberFormat="0" applyFont="0" applyAlignment="0" applyProtection="0"/>
    <xf numFmtId="0" fontId="15" fillId="40" borderId="87" applyNumberFormat="0"/>
    <xf numFmtId="0" fontId="11" fillId="0" borderId="70" applyNumberFormat="0" applyFill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4" fillId="46" borderId="81" applyNumberFormat="0" applyAlignment="0" applyProtection="0"/>
    <xf numFmtId="0" fontId="14" fillId="39" borderId="74" applyNumberFormat="0" applyAlignment="0" applyProtection="0"/>
    <xf numFmtId="0" fontId="2" fillId="6" borderId="0" applyNumberFormat="0" applyBorder="0" applyAlignment="0" applyProtection="0"/>
    <xf numFmtId="0" fontId="14" fillId="39" borderId="74" applyNumberFormat="0" applyAlignment="0" applyProtection="0"/>
    <xf numFmtId="0" fontId="14" fillId="46" borderId="74" applyNumberFormat="0" applyAlignment="0" applyProtection="0"/>
    <xf numFmtId="0" fontId="13" fillId="12" borderId="115" applyNumberFormat="0" applyAlignment="0" applyProtection="0"/>
    <xf numFmtId="0" fontId="14" fillId="39" borderId="81" applyNumberFormat="0" applyAlignment="0" applyProtection="0"/>
    <xf numFmtId="0" fontId="15" fillId="40" borderId="108" applyNumberFormat="0"/>
    <xf numFmtId="0" fontId="14" fillId="40" borderId="88" applyNumberFormat="0"/>
    <xf numFmtId="0" fontId="11" fillId="0" borderId="82" applyNumberFormat="0" applyFill="0" applyAlignment="0" applyProtection="0"/>
    <xf numFmtId="0" fontId="11" fillId="0" borderId="103" applyNumberFormat="0" applyFill="0" applyAlignment="0" applyProtection="0"/>
    <xf numFmtId="0" fontId="13" fillId="12" borderId="108" applyNumberFormat="0" applyAlignment="0" applyProtection="0"/>
    <xf numFmtId="0" fontId="14" fillId="46" borderId="74" applyNumberFormat="0" applyAlignment="0" applyProtection="0"/>
    <xf numFmtId="4" fontId="128" fillId="35" borderId="113" applyNumberFormat="0" applyProtection="0">
      <alignment horizontal="right" vertical="center"/>
    </xf>
    <xf numFmtId="0" fontId="2" fillId="14" borderId="0" applyNumberFormat="0" applyBorder="0" applyAlignment="0" applyProtection="0"/>
    <xf numFmtId="0" fontId="14" fillId="39" borderId="102" applyNumberFormat="0" applyAlignment="0" applyProtection="0"/>
    <xf numFmtId="0" fontId="4" fillId="44" borderId="76" applyNumberFormat="0" applyFont="0" applyAlignment="0" applyProtection="0"/>
    <xf numFmtId="0" fontId="14" fillId="46" borderId="74" applyNumberFormat="0" applyAlignment="0" applyProtection="0"/>
    <xf numFmtId="0" fontId="30" fillId="45" borderId="111" applyNumberFormat="0" applyFont="0"/>
    <xf numFmtId="0" fontId="15" fillId="39" borderId="101" applyNumberFormat="0" applyAlignment="0" applyProtection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3" fillId="60" borderId="113" applyNumberFormat="0" applyProtection="0">
      <alignment horizontal="left" vertical="top" indent="1"/>
    </xf>
    <xf numFmtId="0" fontId="14" fillId="40" borderId="109" applyNumberFormat="0"/>
    <xf numFmtId="0" fontId="2" fillId="4" borderId="0" applyNumberFormat="0" applyBorder="0" applyAlignment="0" applyProtection="0"/>
    <xf numFmtId="0" fontId="14" fillId="46" borderId="81" applyNumberFormat="0" applyAlignment="0" applyProtection="0"/>
    <xf numFmtId="0" fontId="2" fillId="44" borderId="104" applyNumberFormat="0" applyFont="0" applyAlignment="0" applyProtection="0"/>
    <xf numFmtId="0" fontId="2" fillId="44" borderId="90" applyNumberFormat="0" applyFont="0" applyAlignment="0" applyProtection="0"/>
    <xf numFmtId="0" fontId="15" fillId="39" borderId="101" applyNumberFormat="0" applyAlignment="0" applyProtection="0"/>
    <xf numFmtId="0" fontId="14" fillId="39" borderId="74" applyNumberFormat="0" applyAlignment="0" applyProtection="0"/>
    <xf numFmtId="0" fontId="2" fillId="44" borderId="76" applyNumberFormat="0" applyFont="0" applyAlignment="0" applyProtection="0"/>
    <xf numFmtId="4" fontId="128" fillId="61" borderId="92" applyNumberFormat="0" applyProtection="0">
      <alignment horizontal="left" vertical="center" indent="1"/>
    </xf>
    <xf numFmtId="0" fontId="3" fillId="45" borderId="83" applyNumberFormat="0" applyFont="0"/>
    <xf numFmtId="0" fontId="3" fillId="44" borderId="97" applyNumberFormat="0" applyFont="0" applyAlignment="0" applyProtection="0"/>
    <xf numFmtId="0" fontId="15" fillId="40" borderId="108" applyNumberFormat="0"/>
    <xf numFmtId="0" fontId="13" fillId="12" borderId="68" applyNumberFormat="0" applyAlignment="0" applyProtection="0"/>
    <xf numFmtId="0" fontId="10" fillId="28" borderId="0" applyNumberFormat="0" applyBorder="0" applyAlignment="0" applyProtection="0"/>
    <xf numFmtId="0" fontId="3" fillId="60" borderId="92" applyNumberFormat="0" applyProtection="0">
      <alignment horizontal="left" vertical="top" indent="1"/>
    </xf>
    <xf numFmtId="0" fontId="14" fillId="46" borderId="109" applyNumberFormat="0" applyAlignment="0" applyProtection="0"/>
    <xf numFmtId="4" fontId="130" fillId="57" borderId="66" applyNumberFormat="0" applyProtection="0">
      <alignment horizontal="right" vertical="center"/>
    </xf>
    <xf numFmtId="0" fontId="2" fillId="14" borderId="0" applyNumberFormat="0" applyBorder="0" applyAlignment="0" applyProtection="0"/>
    <xf numFmtId="0" fontId="15" fillId="40" borderId="80" applyNumberFormat="0"/>
    <xf numFmtId="4" fontId="127" fillId="53" borderId="92" applyNumberFormat="0" applyProtection="0">
      <alignment vertical="center"/>
    </xf>
    <xf numFmtId="4" fontId="126" fillId="53" borderId="99" applyNumberFormat="0" applyProtection="0">
      <alignment horizontal="left" vertical="center" indent="1"/>
    </xf>
    <xf numFmtId="0" fontId="14" fillId="46" borderId="74" applyNumberFormat="0" applyAlignment="0" applyProtection="0"/>
    <xf numFmtId="0" fontId="11" fillId="0" borderId="75" applyNumberFormat="0" applyFill="0" applyAlignment="0" applyProtection="0"/>
    <xf numFmtId="0" fontId="14" fillId="40" borderId="62" applyNumberFormat="0"/>
    <xf numFmtId="0" fontId="15" fillId="39" borderId="108" applyNumberFormat="0" applyAlignment="0" applyProtection="0"/>
    <xf numFmtId="0" fontId="14" fillId="39" borderId="109" applyNumberFormat="0" applyAlignment="0" applyProtection="0"/>
    <xf numFmtId="0" fontId="2" fillId="44" borderId="76" applyNumberFormat="0" applyFont="0" applyAlignment="0" applyProtection="0"/>
    <xf numFmtId="0" fontId="2" fillId="12" borderId="0" applyNumberFormat="0" applyBorder="0" applyAlignment="0" applyProtection="0"/>
    <xf numFmtId="4" fontId="128" fillId="37" borderId="92" applyNumberFormat="0" applyProtection="0">
      <alignment horizontal="right" vertical="center"/>
    </xf>
    <xf numFmtId="0" fontId="2" fillId="44" borderId="90" applyNumberFormat="0" applyFont="0" applyAlignment="0" applyProtection="0"/>
    <xf numFmtId="0" fontId="3" fillId="60" borderId="99" applyNumberFormat="0" applyProtection="0">
      <alignment horizontal="left" vertical="top" indent="1"/>
    </xf>
    <xf numFmtId="0" fontId="10" fillId="18" borderId="0" applyNumberFormat="0" applyBorder="0" applyAlignment="0" applyProtection="0"/>
    <xf numFmtId="0" fontId="3" fillId="44" borderId="83" applyNumberFormat="0" applyFont="0" applyAlignment="0" applyProtection="0"/>
    <xf numFmtId="0" fontId="13" fillId="13" borderId="94" applyNumberFormat="0"/>
    <xf numFmtId="0" fontId="30" fillId="45" borderId="90" applyNumberFormat="0" applyFont="0"/>
    <xf numFmtId="0" fontId="11" fillId="0" borderId="103" applyNumberFormat="0" applyFill="0" applyAlignment="0" applyProtection="0"/>
    <xf numFmtId="0" fontId="15" fillId="39" borderId="80" applyNumberFormat="0" applyAlignment="0" applyProtection="0"/>
    <xf numFmtId="0" fontId="15" fillId="39" borderId="68" applyNumberFormat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3" fillId="12" borderId="115" applyNumberFormat="0" applyAlignment="0" applyProtection="0"/>
    <xf numFmtId="0" fontId="15" fillId="40" borderId="87" applyNumberFormat="0"/>
    <xf numFmtId="0" fontId="13" fillId="12" borderId="73" applyNumberFormat="0" applyAlignment="0" applyProtection="0"/>
    <xf numFmtId="0" fontId="2" fillId="44" borderId="118" applyNumberFormat="0" applyFont="0" applyAlignment="0" applyProtection="0"/>
    <xf numFmtId="0" fontId="13" fillId="12" borderId="101" applyNumberFormat="0" applyAlignment="0" applyProtection="0"/>
    <xf numFmtId="0" fontId="14" fillId="46" borderId="109" applyNumberFormat="0" applyAlignment="0" applyProtection="0"/>
    <xf numFmtId="0" fontId="14" fillId="39" borderId="74" applyNumberFormat="0" applyAlignment="0" applyProtection="0"/>
    <xf numFmtId="0" fontId="3" fillId="45" borderId="64" applyNumberFormat="0" applyFont="0"/>
    <xf numFmtId="0" fontId="13" fillId="13" borderId="68" applyNumberFormat="0"/>
    <xf numFmtId="0" fontId="14" fillId="39" borderId="62" applyNumberFormat="0" applyAlignment="0" applyProtection="0"/>
    <xf numFmtId="0" fontId="3" fillId="58" borderId="85" applyNumberFormat="0" applyProtection="0">
      <alignment horizontal="left" vertical="center" indent="1"/>
    </xf>
    <xf numFmtId="0" fontId="2" fillId="44" borderId="104" applyNumberFormat="0" applyFont="0" applyAlignment="0" applyProtection="0"/>
    <xf numFmtId="0" fontId="2" fillId="18" borderId="0" applyNumberFormat="0" applyBorder="0" applyAlignment="0" applyProtection="0"/>
    <xf numFmtId="4" fontId="128" fillId="35" borderId="85" applyNumberFormat="0" applyProtection="0">
      <alignment horizontal="right" vertical="center"/>
    </xf>
    <xf numFmtId="0" fontId="2" fillId="44" borderId="71" applyNumberFormat="0" applyFont="0" applyAlignment="0" applyProtection="0"/>
    <xf numFmtId="0" fontId="3" fillId="45" borderId="111" applyNumberFormat="0" applyFont="0"/>
    <xf numFmtId="0" fontId="14" fillId="46" borderId="81" applyNumberFormat="0" applyAlignment="0" applyProtection="0"/>
    <xf numFmtId="0" fontId="2" fillId="12" borderId="0" applyNumberFormat="0" applyBorder="0" applyAlignment="0" applyProtection="0"/>
    <xf numFmtId="0" fontId="14" fillId="46" borderId="62" applyNumberFormat="0" applyAlignment="0" applyProtection="0"/>
    <xf numFmtId="0" fontId="14" fillId="40" borderId="116" applyNumberFormat="0"/>
    <xf numFmtId="0" fontId="15" fillId="40" borderId="80" applyNumberFormat="0"/>
    <xf numFmtId="0" fontId="3" fillId="54" borderId="113" applyNumberFormat="0" applyProtection="0">
      <alignment horizontal="left" vertical="top" indent="1"/>
    </xf>
    <xf numFmtId="4" fontId="128" fillId="16" borderId="66" applyNumberFormat="0" applyProtection="0">
      <alignment horizontal="right" vertical="center"/>
    </xf>
    <xf numFmtId="0" fontId="11" fillId="0" borderId="82" applyNumberFormat="0" applyFill="0" applyAlignment="0" applyProtection="0"/>
    <xf numFmtId="0" fontId="11" fillId="0" borderId="82" applyNumberFormat="0" applyFill="0" applyAlignment="0" applyProtection="0"/>
    <xf numFmtId="0" fontId="2" fillId="44" borderId="76" applyNumberFormat="0" applyFont="0" applyAlignment="0" applyProtection="0"/>
    <xf numFmtId="0" fontId="13" fillId="13" borderId="73" applyNumberFormat="0"/>
    <xf numFmtId="0" fontId="3" fillId="45" borderId="83" applyNumberFormat="0" applyFont="0"/>
    <xf numFmtId="0" fontId="11" fillId="0" borderId="79" applyNumberFormat="0" applyFill="0" applyAlignment="0" applyProtection="0"/>
    <xf numFmtId="0" fontId="2" fillId="2" borderId="0" applyNumberFormat="0" applyBorder="0" applyAlignment="0" applyProtection="0"/>
    <xf numFmtId="0" fontId="3" fillId="54" borderId="66" applyNumberFormat="0" applyProtection="0">
      <alignment horizontal="left" vertical="top" indent="1"/>
    </xf>
    <xf numFmtId="0" fontId="14" fillId="46" borderId="109" applyNumberFormat="0" applyAlignment="0" applyProtection="0"/>
    <xf numFmtId="0" fontId="2" fillId="44" borderId="83" applyNumberFormat="0" applyFont="0" applyAlignment="0" applyProtection="0"/>
    <xf numFmtId="0" fontId="14" fillId="46" borderId="109" applyNumberFormat="0" applyAlignment="0" applyProtection="0"/>
    <xf numFmtId="0" fontId="14" fillId="39" borderId="81" applyNumberFormat="0" applyAlignment="0" applyProtection="0"/>
    <xf numFmtId="0" fontId="14" fillId="39" borderId="62" applyNumberFormat="0" applyAlignment="0" applyProtection="0"/>
    <xf numFmtId="0" fontId="13" fillId="13" borderId="94" applyNumberFormat="0"/>
    <xf numFmtId="0" fontId="14" fillId="39" borderId="88" applyNumberFormat="0" applyAlignment="0" applyProtection="0"/>
    <xf numFmtId="4" fontId="128" fillId="57" borderId="99" applyNumberFormat="0" applyProtection="0">
      <alignment horizontal="right" vertical="center"/>
    </xf>
    <xf numFmtId="0" fontId="4" fillId="44" borderId="111" applyNumberFormat="0" applyFont="0" applyAlignment="0" applyProtection="0"/>
    <xf numFmtId="0" fontId="3" fillId="44" borderId="118" applyNumberFormat="0" applyFont="0" applyAlignment="0" applyProtection="0"/>
    <xf numFmtId="0" fontId="14" fillId="46" borderId="62" applyNumberFormat="0" applyAlignment="0" applyProtection="0"/>
    <xf numFmtId="0" fontId="2" fillId="44" borderId="83" applyNumberFormat="0" applyFont="0" applyAlignment="0" applyProtection="0"/>
    <xf numFmtId="0" fontId="15" fillId="39" borderId="80" applyNumberFormat="0" applyAlignment="0" applyProtection="0"/>
    <xf numFmtId="0" fontId="2" fillId="44" borderId="104" applyNumberFormat="0" applyFont="0" applyAlignment="0" applyProtection="0"/>
    <xf numFmtId="0" fontId="14" fillId="39" borderId="116" applyNumberFormat="0" applyAlignment="0" applyProtection="0"/>
    <xf numFmtId="0" fontId="13" fillId="13" borderId="101" applyNumberFormat="0"/>
    <xf numFmtId="0" fontId="3" fillId="60" borderId="78" applyNumberFormat="0" applyProtection="0">
      <alignment horizontal="left" vertical="center" indent="1"/>
    </xf>
    <xf numFmtId="0" fontId="15" fillId="40" borderId="73" applyNumberFormat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44" borderId="104" applyNumberFormat="0" applyFont="0" applyAlignment="0" applyProtection="0"/>
    <xf numFmtId="0" fontId="11" fillId="0" borderId="70" applyNumberFormat="0" applyFill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4" fillId="39" borderId="45" applyNumberFormat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3" fillId="44" borderId="54" applyNumberFormat="0" applyFont="0" applyAlignment="0" applyProtection="0"/>
    <xf numFmtId="0" fontId="10" fillId="28" borderId="0" applyNumberFormat="0" applyBorder="0" applyAlignment="0" applyProtection="0"/>
    <xf numFmtId="0" fontId="4" fillId="44" borderId="76" applyNumberFormat="0" applyFont="0" applyAlignment="0" applyProtection="0"/>
    <xf numFmtId="0" fontId="2" fillId="44" borderId="118" applyNumberFormat="0" applyFont="0" applyAlignment="0" applyProtection="0"/>
    <xf numFmtId="0" fontId="11" fillId="0" borderId="63" applyNumberFormat="0" applyFill="0" applyAlignment="0" applyProtection="0"/>
    <xf numFmtId="0" fontId="2" fillId="44" borderId="90" applyNumberFormat="0" applyFont="0" applyAlignment="0" applyProtection="0"/>
    <xf numFmtId="0" fontId="13" fillId="12" borderId="94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3" fillId="45" borderId="104" applyNumberFormat="0" applyFont="0"/>
    <xf numFmtId="0" fontId="2" fillId="44" borderId="76" applyNumberFormat="0" applyFont="0" applyAlignment="0" applyProtection="0"/>
    <xf numFmtId="0" fontId="15" fillId="39" borderId="61" applyNumberFormat="0" applyAlignment="0" applyProtection="0"/>
    <xf numFmtId="0" fontId="14" fillId="46" borderId="81" applyNumberFormat="0" applyAlignment="0" applyProtection="0"/>
    <xf numFmtId="0" fontId="13" fillId="12" borderId="68" applyNumberFormat="0" applyAlignment="0" applyProtection="0"/>
    <xf numFmtId="0" fontId="14" fillId="39" borderId="74" applyNumberFormat="0" applyAlignment="0" applyProtection="0"/>
    <xf numFmtId="0" fontId="3" fillId="45" borderId="64" applyNumberFormat="0" applyFont="0"/>
    <xf numFmtId="0" fontId="27" fillId="0" borderId="103" applyNumberFormat="0" applyFill="0"/>
    <xf numFmtId="0" fontId="11" fillId="0" borderId="82" applyNumberFormat="0" applyFill="0" applyAlignment="0" applyProtection="0"/>
    <xf numFmtId="0" fontId="11" fillId="0" borderId="103" applyNumberFormat="0" applyFill="0" applyAlignment="0" applyProtection="0"/>
    <xf numFmtId="0" fontId="30" fillId="45" borderId="71" applyNumberFormat="0" applyFont="0"/>
    <xf numFmtId="0" fontId="2" fillId="10" borderId="0" applyNumberFormat="0" applyBorder="0" applyAlignment="0" applyProtection="0"/>
    <xf numFmtId="0" fontId="11" fillId="0" borderId="110" applyNumberFormat="0" applyFill="0" applyAlignment="0" applyProtection="0"/>
    <xf numFmtId="0" fontId="14" fillId="46" borderId="81" applyNumberFormat="0" applyAlignment="0" applyProtection="0"/>
    <xf numFmtId="0" fontId="14" fillId="46" borderId="109" applyNumberFormat="0" applyAlignment="0" applyProtection="0"/>
    <xf numFmtId="4" fontId="128" fillId="52" borderId="106" applyNumberFormat="0" applyProtection="0">
      <alignment horizontal="right" vertical="center"/>
    </xf>
    <xf numFmtId="0" fontId="3" fillId="45" borderId="71" applyNumberFormat="0" applyFont="0"/>
    <xf numFmtId="0" fontId="2" fillId="44" borderId="90" applyNumberFormat="0" applyFont="0" applyAlignment="0" applyProtection="0"/>
    <xf numFmtId="0" fontId="2" fillId="44" borderId="111" applyNumberFormat="0" applyFont="0" applyAlignment="0" applyProtection="0"/>
    <xf numFmtId="0" fontId="2" fillId="14" borderId="0" applyNumberFormat="0" applyBorder="0" applyAlignment="0" applyProtection="0"/>
    <xf numFmtId="0" fontId="13" fillId="12" borderId="115" applyNumberFormat="0" applyAlignment="0" applyProtection="0"/>
    <xf numFmtId="0" fontId="30" fillId="45" borderId="118" applyNumberFormat="0" applyFont="0"/>
    <xf numFmtId="0" fontId="2" fillId="44" borderId="97" applyNumberFormat="0" applyFont="0" applyAlignment="0" applyProtection="0"/>
    <xf numFmtId="0" fontId="13" fillId="12" borderId="101" applyNumberFormat="0" applyAlignment="0" applyProtection="0"/>
    <xf numFmtId="0" fontId="3" fillId="60" borderId="113" applyNumberFormat="0" applyProtection="0">
      <alignment horizontal="left" vertical="center" indent="1"/>
    </xf>
    <xf numFmtId="0" fontId="10" fillId="28" borderId="0" applyNumberFormat="0" applyBorder="0" applyAlignment="0" applyProtection="0"/>
    <xf numFmtId="0" fontId="3" fillId="59" borderId="113" applyNumberFormat="0" applyProtection="0">
      <alignment horizontal="left" vertical="top" indent="1"/>
    </xf>
    <xf numFmtId="0" fontId="3" fillId="44" borderId="71" applyNumberFormat="0" applyFont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44" borderId="71" applyNumberFormat="0" applyFont="0" applyAlignment="0" applyProtection="0"/>
    <xf numFmtId="0" fontId="2" fillId="16" borderId="0" applyNumberFormat="0" applyBorder="0" applyAlignment="0" applyProtection="0"/>
    <xf numFmtId="0" fontId="27" fillId="0" borderId="110" applyNumberFormat="0" applyFill="0"/>
    <xf numFmtId="0" fontId="27" fillId="0" borderId="70" applyNumberFormat="0" applyFill="0"/>
    <xf numFmtId="0" fontId="2" fillId="44" borderId="83" applyNumberFormat="0" applyFont="0" applyAlignment="0" applyProtection="0"/>
    <xf numFmtId="0" fontId="14" fillId="39" borderId="45" applyNumberFormat="0" applyAlignment="0" applyProtection="0"/>
    <xf numFmtId="0" fontId="133" fillId="46" borderId="73" applyNumberFormat="0" applyAlignment="0" applyProtection="0"/>
    <xf numFmtId="0" fontId="2" fillId="44" borderId="111" applyNumberFormat="0" applyFont="0" applyAlignment="0" applyProtection="0"/>
    <xf numFmtId="0" fontId="2" fillId="44" borderId="76" applyNumberFormat="0" applyFont="0" applyAlignment="0" applyProtection="0"/>
    <xf numFmtId="0" fontId="14" fillId="40" borderId="102" applyNumberFormat="0"/>
    <xf numFmtId="0" fontId="14" fillId="39" borderId="74" applyNumberFormat="0" applyAlignment="0" applyProtection="0"/>
    <xf numFmtId="0" fontId="11" fillId="0" borderId="100" applyNumberFormat="0" applyFill="0" applyAlignment="0" applyProtection="0"/>
    <xf numFmtId="0" fontId="13" fillId="12" borderId="68" applyNumberFormat="0" applyAlignment="0" applyProtection="0"/>
    <xf numFmtId="0" fontId="15" fillId="39" borderId="80" applyNumberFormat="0" applyAlignment="0" applyProtection="0"/>
    <xf numFmtId="0" fontId="2" fillId="44" borderId="111" applyNumberFormat="0" applyFont="0" applyAlignment="0" applyProtection="0"/>
    <xf numFmtId="0" fontId="15" fillId="39" borderId="80" applyNumberFormat="0" applyAlignment="0" applyProtection="0"/>
    <xf numFmtId="0" fontId="30" fillId="45" borderId="71" applyNumberFormat="0" applyFont="0"/>
    <xf numFmtId="0" fontId="3" fillId="54" borderId="99" applyNumberFormat="0" applyProtection="0">
      <alignment horizontal="left" vertical="top" indent="1"/>
    </xf>
    <xf numFmtId="0" fontId="15" fillId="40" borderId="94" applyNumberFormat="0"/>
    <xf numFmtId="0" fontId="3" fillId="45" borderId="118" applyNumberFormat="0" applyFont="0"/>
    <xf numFmtId="0" fontId="13" fillId="13" borderId="61" applyNumberFormat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14" fillId="39" borderId="62" applyNumberFormat="0" applyAlignment="0" applyProtection="0"/>
    <xf numFmtId="0" fontId="3" fillId="45" borderId="104" applyNumberFormat="0" applyFont="0"/>
    <xf numFmtId="0" fontId="2" fillId="44" borderId="90" applyNumberFormat="0" applyFont="0" applyAlignment="0" applyProtection="0"/>
    <xf numFmtId="0" fontId="15" fillId="40" borderId="73" applyNumberFormat="0"/>
    <xf numFmtId="0" fontId="11" fillId="0" borderId="82" applyNumberFormat="0" applyFill="0" applyAlignment="0" applyProtection="0"/>
    <xf numFmtId="0" fontId="2" fillId="44" borderId="83" applyNumberFormat="0" applyFont="0" applyAlignment="0" applyProtection="0"/>
    <xf numFmtId="0" fontId="14" fillId="40" borderId="74" applyNumberFormat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11" fillId="0" borderId="70" applyNumberFormat="0" applyFill="0" applyAlignment="0" applyProtection="0"/>
    <xf numFmtId="0" fontId="15" fillId="40" borderId="56" applyNumberFormat="0"/>
    <xf numFmtId="0" fontId="2" fillId="44" borderId="111" applyNumberFormat="0" applyFont="0" applyAlignment="0" applyProtection="0"/>
    <xf numFmtId="0" fontId="14" fillId="46" borderId="74" applyNumberFormat="0" applyAlignment="0" applyProtection="0"/>
    <xf numFmtId="4" fontId="127" fillId="53" borderId="78" applyNumberFormat="0" applyProtection="0">
      <alignment vertical="center"/>
    </xf>
    <xf numFmtId="0" fontId="13" fillId="12" borderId="80" applyNumberFormat="0" applyAlignment="0" applyProtection="0"/>
    <xf numFmtId="0" fontId="4" fillId="44" borderId="64" applyNumberFormat="0" applyFont="0" applyAlignment="0" applyProtection="0"/>
    <xf numFmtId="0" fontId="2" fillId="44" borderId="71" applyNumberFormat="0" applyFont="0" applyAlignment="0" applyProtection="0"/>
    <xf numFmtId="0" fontId="2" fillId="44" borderId="59" applyNumberFormat="0" applyFont="0" applyAlignment="0" applyProtection="0"/>
    <xf numFmtId="0" fontId="14" fillId="46" borderId="62" applyNumberFormat="0" applyAlignment="0" applyProtection="0"/>
    <xf numFmtId="0" fontId="2" fillId="44" borderId="71" applyNumberFormat="0" applyFont="0" applyAlignment="0" applyProtection="0"/>
    <xf numFmtId="0" fontId="126" fillId="53" borderId="66" applyNumberFormat="0" applyProtection="0">
      <alignment horizontal="left" vertical="top" indent="1"/>
    </xf>
    <xf numFmtId="0" fontId="14" fillId="39" borderId="45" applyNumberFormat="0" applyAlignment="0" applyProtection="0"/>
    <xf numFmtId="0" fontId="3" fillId="44" borderId="111" applyNumberFormat="0" applyFont="0" applyAlignment="0" applyProtection="0"/>
    <xf numFmtId="0" fontId="3" fillId="45" borderId="111" applyNumberFormat="0" applyFont="0"/>
    <xf numFmtId="0" fontId="3" fillId="59" borderId="99" applyNumberFormat="0" applyProtection="0">
      <alignment horizontal="left" vertical="center" indent="1"/>
    </xf>
    <xf numFmtId="0" fontId="14" fillId="39" borderId="81" applyNumberFormat="0" applyAlignment="0" applyProtection="0"/>
    <xf numFmtId="4" fontId="128" fillId="16" borderId="106" applyNumberFormat="0" applyProtection="0">
      <alignment horizontal="right" vertical="center"/>
    </xf>
    <xf numFmtId="4" fontId="130" fillId="61" borderId="49" applyNumberFormat="0" applyProtection="0">
      <alignment vertical="center"/>
    </xf>
    <xf numFmtId="0" fontId="11" fillId="0" borderId="70" applyNumberFormat="0" applyFill="0" applyAlignment="0" applyProtection="0"/>
    <xf numFmtId="0" fontId="11" fillId="0" borderId="75" applyNumberFormat="0" applyFill="0" applyAlignment="0" applyProtection="0"/>
    <xf numFmtId="0" fontId="11" fillId="0" borderId="96" applyNumberFormat="0" applyFill="0" applyAlignment="0" applyProtection="0"/>
    <xf numFmtId="4" fontId="126" fillId="53" borderId="92" applyNumberFormat="0" applyProtection="0">
      <alignment horizontal="left" vertical="center" indent="1"/>
    </xf>
    <xf numFmtId="0" fontId="2" fillId="8" borderId="0" applyNumberFormat="0" applyBorder="0" applyAlignment="0" applyProtection="0"/>
    <xf numFmtId="0" fontId="13" fillId="13" borderId="73" applyNumberFormat="0"/>
    <xf numFmtId="0" fontId="14" fillId="46" borderId="45" applyNumberFormat="0" applyAlignment="0" applyProtection="0"/>
    <xf numFmtId="4" fontId="128" fillId="52" borderId="49" applyNumberFormat="0" applyProtection="0">
      <alignment horizontal="right" vertical="center"/>
    </xf>
    <xf numFmtId="0" fontId="2" fillId="44" borderId="111" applyNumberFormat="0" applyFont="0" applyAlignment="0" applyProtection="0"/>
    <xf numFmtId="4" fontId="130" fillId="61" borderId="66" applyNumberFormat="0" applyProtection="0">
      <alignment vertical="center"/>
    </xf>
    <xf numFmtId="0" fontId="10" fillId="26" borderId="0" applyNumberFormat="0" applyBorder="0" applyAlignment="0" applyProtection="0"/>
    <xf numFmtId="0" fontId="15" fillId="39" borderId="61" applyNumberFormat="0" applyAlignment="0" applyProtection="0"/>
    <xf numFmtId="0" fontId="14" fillId="46" borderId="45" applyNumberFormat="0" applyAlignment="0" applyProtection="0"/>
    <xf numFmtId="0" fontId="14" fillId="40" borderId="102" applyNumberFormat="0"/>
    <xf numFmtId="4" fontId="128" fillId="18" borderId="49" applyNumberFormat="0" applyProtection="0">
      <alignment horizontal="right" vertical="center"/>
    </xf>
    <xf numFmtId="0" fontId="15" fillId="40" borderId="80" applyNumberFormat="0"/>
    <xf numFmtId="0" fontId="2" fillId="20" borderId="0" applyNumberFormat="0" applyBorder="0" applyAlignment="0" applyProtection="0"/>
    <xf numFmtId="4" fontId="128" fillId="35" borderId="49" applyNumberFormat="0" applyProtection="0">
      <alignment horizontal="right" vertical="center"/>
    </xf>
    <xf numFmtId="0" fontId="14" fillId="39" borderId="74" applyNumberFormat="0" applyAlignment="0" applyProtection="0"/>
    <xf numFmtId="0" fontId="15" fillId="39" borderId="68" applyNumberFormat="0" applyAlignment="0" applyProtection="0"/>
    <xf numFmtId="4" fontId="128" fillId="28" borderId="49" applyNumberFormat="0" applyProtection="0">
      <alignment horizontal="right" vertical="center"/>
    </xf>
    <xf numFmtId="0" fontId="3" fillId="45" borderId="111" applyNumberFormat="0" applyFont="0"/>
    <xf numFmtId="0" fontId="15" fillId="39" borderId="108" applyNumberFormat="0" applyAlignment="0" applyProtection="0"/>
    <xf numFmtId="4" fontId="128" fillId="33" borderId="49" applyNumberFormat="0" applyProtection="0">
      <alignment horizontal="right" vertical="center"/>
    </xf>
    <xf numFmtId="0" fontId="15" fillId="40" borderId="94" applyNumberFormat="0"/>
    <xf numFmtId="0" fontId="14" fillId="39" borderId="95" applyNumberFormat="0" applyAlignment="0" applyProtection="0"/>
    <xf numFmtId="0" fontId="3" fillId="45" borderId="118" applyNumberFormat="0" applyFont="0"/>
    <xf numFmtId="4" fontId="126" fillId="42" borderId="49" applyNumberFormat="0" applyProtection="0">
      <alignment vertical="center"/>
    </xf>
    <xf numFmtId="4" fontId="130" fillId="61" borderId="92" applyNumberFormat="0" applyProtection="0">
      <alignment vertical="center"/>
    </xf>
    <xf numFmtId="0" fontId="4" fillId="44" borderId="118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64" applyNumberFormat="0" applyFont="0" applyAlignment="0" applyProtection="0"/>
    <xf numFmtId="0" fontId="2" fillId="2" borderId="0" applyNumberFormat="0" applyBorder="0" applyAlignment="0" applyProtection="0"/>
    <xf numFmtId="0" fontId="3" fillId="45" borderId="97" applyNumberFormat="0" applyFont="0"/>
    <xf numFmtId="0" fontId="3" fillId="45" borderId="76" applyNumberFormat="0" applyFont="0"/>
    <xf numFmtId="0" fontId="2" fillId="20" borderId="0" applyNumberFormat="0" applyBorder="0" applyAlignment="0" applyProtection="0"/>
    <xf numFmtId="0" fontId="2" fillId="44" borderId="71" applyNumberFormat="0" applyFont="0" applyAlignment="0" applyProtection="0"/>
    <xf numFmtId="0" fontId="13" fillId="13" borderId="61" applyNumberFormat="0"/>
    <xf numFmtId="0" fontId="2" fillId="44" borderId="111" applyNumberFormat="0" applyFont="0" applyAlignment="0" applyProtection="0"/>
    <xf numFmtId="0" fontId="2" fillId="44" borderId="59" applyNumberFormat="0" applyFont="0" applyAlignment="0" applyProtection="0"/>
    <xf numFmtId="4" fontId="128" fillId="52" borderId="99" applyNumberFormat="0" applyProtection="0">
      <alignment horizontal="left" vertical="center" indent="1"/>
    </xf>
    <xf numFmtId="0" fontId="128" fillId="54" borderId="113" applyNumberFormat="0" applyProtection="0">
      <alignment horizontal="left" vertical="top" indent="1"/>
    </xf>
    <xf numFmtId="0" fontId="13" fillId="13" borderId="108" applyNumberFormat="0"/>
    <xf numFmtId="0" fontId="2" fillId="44" borderId="59" applyNumberFormat="0" applyFont="0" applyAlignment="0" applyProtection="0"/>
    <xf numFmtId="0" fontId="15" fillId="39" borderId="61" applyNumberFormat="0" applyAlignment="0" applyProtection="0"/>
    <xf numFmtId="0" fontId="2" fillId="18" borderId="0" applyNumberFormat="0" applyBorder="0" applyAlignment="0" applyProtection="0"/>
    <xf numFmtId="0" fontId="13" fillId="12" borderId="101" applyNumberFormat="0" applyAlignment="0" applyProtection="0"/>
    <xf numFmtId="0" fontId="13" fillId="12" borderId="61" applyNumberFormat="0" applyAlignment="0" applyProtection="0"/>
    <xf numFmtId="0" fontId="13" fillId="12" borderId="101" applyNumberFormat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5" fillId="39" borderId="61" applyNumberFormat="0" applyAlignment="0" applyProtection="0"/>
    <xf numFmtId="0" fontId="14" fillId="46" borderId="62" applyNumberFormat="0" applyAlignment="0" applyProtection="0"/>
    <xf numFmtId="0" fontId="2" fillId="44" borderId="59" applyNumberFormat="0" applyFont="0" applyAlignment="0" applyProtection="0"/>
    <xf numFmtId="0" fontId="11" fillId="0" borderId="117" applyNumberFormat="0" applyFill="0" applyAlignment="0" applyProtection="0"/>
    <xf numFmtId="0" fontId="13" fillId="12" borderId="80" applyNumberFormat="0" applyAlignment="0" applyProtection="0"/>
    <xf numFmtId="0" fontId="126" fillId="53" borderId="106" applyNumberFormat="0" applyProtection="0">
      <alignment horizontal="left" vertical="top" indent="1"/>
    </xf>
    <xf numFmtId="0" fontId="10" fillId="22" borderId="0" applyNumberFormat="0" applyBorder="0" applyAlignment="0" applyProtection="0"/>
    <xf numFmtId="4" fontId="128" fillId="61" borderId="99" applyNumberFormat="0" applyProtection="0">
      <alignment vertical="center"/>
    </xf>
    <xf numFmtId="0" fontId="13" fillId="12" borderId="61" applyNumberFormat="0" applyAlignment="0" applyProtection="0"/>
    <xf numFmtId="0" fontId="3" fillId="45" borderId="59" applyNumberFormat="0" applyFont="0"/>
    <xf numFmtId="0" fontId="2" fillId="44" borderId="111" applyNumberFormat="0" applyFont="0" applyAlignment="0" applyProtection="0"/>
    <xf numFmtId="0" fontId="2" fillId="44" borderId="90" applyNumberFormat="0" applyFont="0" applyAlignment="0" applyProtection="0"/>
    <xf numFmtId="0" fontId="13" fillId="12" borderId="115" applyNumberFormat="0" applyAlignment="0" applyProtection="0"/>
    <xf numFmtId="0" fontId="14" fillId="46" borderId="81" applyNumberFormat="0" applyAlignment="0" applyProtection="0"/>
    <xf numFmtId="0" fontId="2" fillId="44" borderId="83" applyNumberFormat="0" applyFont="0" applyAlignment="0" applyProtection="0"/>
    <xf numFmtId="0" fontId="128" fillId="54" borderId="66" applyNumberFormat="0" applyProtection="0">
      <alignment horizontal="left" vertical="top" indent="1"/>
    </xf>
    <xf numFmtId="0" fontId="2" fillId="44" borderId="64" applyNumberFormat="0" applyFont="0" applyAlignment="0" applyProtection="0"/>
    <xf numFmtId="0" fontId="2" fillId="44" borderId="71" applyNumberFormat="0" applyFont="0" applyAlignment="0" applyProtection="0"/>
    <xf numFmtId="0" fontId="3" fillId="45" borderId="83" applyNumberFormat="0" applyFont="0"/>
    <xf numFmtId="0" fontId="2" fillId="44" borderId="83" applyNumberFormat="0" applyFont="0" applyAlignment="0" applyProtection="0"/>
    <xf numFmtId="4" fontId="128" fillId="33" borderId="113" applyNumberFormat="0" applyProtection="0">
      <alignment horizontal="right" vertical="center"/>
    </xf>
    <xf numFmtId="0" fontId="13" fillId="12" borderId="61" applyNumberFormat="0" applyAlignment="0" applyProtection="0"/>
    <xf numFmtId="0" fontId="10" fillId="26" borderId="0" applyNumberFormat="0" applyBorder="0" applyAlignment="0" applyProtection="0"/>
    <xf numFmtId="0" fontId="2" fillId="44" borderId="111" applyNumberFormat="0" applyFont="0" applyAlignment="0" applyProtection="0"/>
    <xf numFmtId="0" fontId="14" fillId="39" borderId="62" applyNumberFormat="0" applyAlignment="0" applyProtection="0"/>
    <xf numFmtId="0" fontId="2" fillId="18" borderId="0" applyNumberFormat="0" applyBorder="0" applyAlignment="0" applyProtection="0"/>
    <xf numFmtId="0" fontId="107" fillId="46" borderId="80" applyNumberFormat="0" applyAlignment="0" applyProtection="0"/>
    <xf numFmtId="0" fontId="3" fillId="60" borderId="106" applyNumberFormat="0" applyProtection="0">
      <alignment horizontal="left" vertical="center" indent="1"/>
    </xf>
    <xf numFmtId="0" fontId="2" fillId="44" borderId="71" applyNumberFormat="0" applyFont="0" applyAlignment="0" applyProtection="0"/>
    <xf numFmtId="0" fontId="2" fillId="12" borderId="0" applyNumberFormat="0" applyBorder="0" applyAlignment="0" applyProtection="0"/>
    <xf numFmtId="0" fontId="2" fillId="44" borderId="76" applyNumberFormat="0" applyFont="0" applyAlignment="0" applyProtection="0"/>
    <xf numFmtId="0" fontId="15" fillId="39" borderId="115" applyNumberFormat="0" applyAlignment="0" applyProtection="0"/>
    <xf numFmtId="0" fontId="2" fillId="44" borderId="111" applyNumberFormat="0" applyFont="0" applyAlignment="0" applyProtection="0"/>
    <xf numFmtId="4" fontId="128" fillId="35" borderId="66" applyNumberFormat="0" applyProtection="0">
      <alignment horizontal="right" vertical="center"/>
    </xf>
    <xf numFmtId="0" fontId="107" fillId="46" borderId="101" applyNumberFormat="0" applyAlignment="0" applyProtection="0"/>
    <xf numFmtId="0" fontId="30" fillId="45" borderId="64" applyNumberFormat="0" applyFont="0"/>
    <xf numFmtId="0" fontId="3" fillId="60" borderId="78" applyNumberFormat="0" applyProtection="0">
      <alignment horizontal="left" vertical="top" indent="1"/>
    </xf>
    <xf numFmtId="0" fontId="107" fillId="46" borderId="56" applyNumberFormat="0" applyAlignment="0" applyProtection="0"/>
    <xf numFmtId="0" fontId="14" fillId="46" borderId="74" applyNumberFormat="0" applyAlignment="0" applyProtection="0"/>
    <xf numFmtId="0" fontId="3" fillId="45" borderId="90" applyNumberFormat="0" applyFont="0"/>
    <xf numFmtId="0" fontId="13" fillId="12" borderId="73" applyNumberFormat="0" applyAlignment="0" applyProtection="0"/>
    <xf numFmtId="0" fontId="14" fillId="39" borderId="109" applyNumberFormat="0" applyAlignment="0" applyProtection="0"/>
    <xf numFmtId="0" fontId="11" fillId="0" borderId="82" applyNumberFormat="0" applyFill="0" applyAlignment="0" applyProtection="0"/>
    <xf numFmtId="0" fontId="11" fillId="0" borderId="96" applyNumberFormat="0" applyFill="0" applyAlignment="0" applyProtection="0"/>
    <xf numFmtId="0" fontId="13" fillId="13" borderId="56" applyNumberFormat="0"/>
    <xf numFmtId="0" fontId="15" fillId="39" borderId="73" applyNumberFormat="0" applyAlignment="0" applyProtection="0"/>
    <xf numFmtId="0" fontId="2" fillId="44" borderId="111" applyNumberFormat="0" applyFont="0" applyAlignment="0" applyProtection="0"/>
    <xf numFmtId="0" fontId="2" fillId="44" borderId="64" applyNumberFormat="0" applyFont="0" applyAlignment="0" applyProtection="0"/>
    <xf numFmtId="0" fontId="2" fillId="44" borderId="118" applyNumberFormat="0" applyFont="0" applyAlignment="0" applyProtection="0"/>
    <xf numFmtId="0" fontId="13" fillId="12" borderId="87" applyNumberFormat="0" applyAlignment="0" applyProtection="0"/>
    <xf numFmtId="0" fontId="30" fillId="45" borderId="97" applyNumberFormat="0" applyFont="0"/>
    <xf numFmtId="0" fontId="128" fillId="61" borderId="66" applyNumberFormat="0" applyProtection="0">
      <alignment horizontal="left" vertical="top" indent="1"/>
    </xf>
    <xf numFmtId="0" fontId="3" fillId="45" borderId="90" applyNumberFormat="0" applyFont="0"/>
    <xf numFmtId="0" fontId="13" fillId="12" borderId="108" applyNumberFormat="0" applyAlignment="0" applyProtection="0"/>
    <xf numFmtId="0" fontId="4" fillId="44" borderId="83" applyNumberFormat="0" applyFont="0" applyAlignment="0" applyProtection="0"/>
    <xf numFmtId="0" fontId="15" fillId="39" borderId="115" applyNumberFormat="0" applyAlignment="0" applyProtection="0"/>
    <xf numFmtId="0" fontId="15" fillId="40" borderId="108" applyNumberFormat="0"/>
    <xf numFmtId="0" fontId="11" fillId="0" borderId="117" applyNumberFormat="0" applyFill="0" applyAlignment="0" applyProtection="0"/>
    <xf numFmtId="0" fontId="2" fillId="44" borderId="118" applyNumberFormat="0" applyFont="0" applyAlignment="0" applyProtection="0"/>
    <xf numFmtId="0" fontId="2" fillId="44" borderId="111" applyNumberFormat="0" applyFont="0" applyAlignment="0" applyProtection="0"/>
    <xf numFmtId="0" fontId="2" fillId="44" borderId="71" applyNumberFormat="0" applyFont="0" applyAlignment="0" applyProtection="0"/>
    <xf numFmtId="0" fontId="14" fillId="39" borderId="62" applyNumberFormat="0" applyAlignment="0" applyProtection="0"/>
    <xf numFmtId="0" fontId="14" fillId="46" borderId="74" applyNumberFormat="0" applyAlignment="0" applyProtection="0"/>
    <xf numFmtId="0" fontId="30" fillId="45" borderId="76" applyNumberFormat="0" applyFont="0"/>
    <xf numFmtId="0" fontId="14" fillId="46" borderId="62" applyNumberFormat="0" applyAlignment="0" applyProtection="0"/>
    <xf numFmtId="0" fontId="30" fillId="45" borderId="59" applyNumberFormat="0" applyFont="0"/>
    <xf numFmtId="4" fontId="128" fillId="52" borderId="78" applyNumberFormat="0" applyProtection="0">
      <alignment horizontal="right" vertical="center"/>
    </xf>
    <xf numFmtId="0" fontId="11" fillId="0" borderId="117" applyNumberFormat="0" applyFill="0" applyAlignment="0" applyProtection="0"/>
    <xf numFmtId="0" fontId="15" fillId="39" borderId="101" applyNumberFormat="0" applyAlignment="0" applyProtection="0"/>
    <xf numFmtId="0" fontId="14" fillId="39" borderId="45" applyNumberFormat="0" applyAlignment="0" applyProtection="0"/>
    <xf numFmtId="0" fontId="30" fillId="45" borderId="111" applyNumberFormat="0" applyFont="0"/>
    <xf numFmtId="0" fontId="14" fillId="39" borderId="62" applyNumberFormat="0" applyAlignment="0" applyProtection="0"/>
    <xf numFmtId="0" fontId="2" fillId="44" borderId="118" applyNumberFormat="0" applyFont="0" applyAlignment="0" applyProtection="0"/>
    <xf numFmtId="0" fontId="2" fillId="16" borderId="0" applyNumberFormat="0" applyBorder="0" applyAlignment="0" applyProtection="0"/>
    <xf numFmtId="0" fontId="13" fillId="13" borderId="87" applyNumberFormat="0"/>
    <xf numFmtId="0" fontId="2" fillId="44" borderId="111" applyNumberFormat="0" applyFont="0" applyAlignment="0" applyProtection="0"/>
    <xf numFmtId="0" fontId="2" fillId="44" borderId="104" applyNumberFormat="0" applyFont="0" applyAlignment="0" applyProtection="0"/>
    <xf numFmtId="0" fontId="14" fillId="46" borderId="109" applyNumberFormat="0" applyAlignment="0" applyProtection="0"/>
    <xf numFmtId="4" fontId="127" fillId="53" borderId="85" applyNumberFormat="0" applyProtection="0">
      <alignment vertical="center"/>
    </xf>
    <xf numFmtId="0" fontId="15" fillId="40" borderId="73" applyNumberFormat="0"/>
    <xf numFmtId="0" fontId="13" fillId="12" borderId="61" applyNumberFormat="0" applyAlignment="0" applyProtection="0"/>
    <xf numFmtId="0" fontId="10" fillId="22" borderId="0" applyNumberFormat="0" applyBorder="0" applyAlignment="0" applyProtection="0"/>
    <xf numFmtId="0" fontId="11" fillId="0" borderId="110" applyNumberFormat="0" applyFill="0" applyAlignment="0" applyProtection="0"/>
    <xf numFmtId="0" fontId="2" fillId="20" borderId="0" applyNumberFormat="0" applyBorder="0" applyAlignment="0" applyProtection="0"/>
    <xf numFmtId="0" fontId="14" fillId="39" borderId="74" applyNumberFormat="0" applyAlignment="0" applyProtection="0"/>
    <xf numFmtId="0" fontId="14" fillId="46" borderId="81" applyNumberFormat="0" applyAlignment="0" applyProtection="0"/>
    <xf numFmtId="0" fontId="133" fillId="46" borderId="68" applyNumberFormat="0" applyAlignment="0" applyProtection="0"/>
    <xf numFmtId="0" fontId="14" fillId="39" borderId="45" applyNumberFormat="0" applyAlignment="0" applyProtection="0"/>
    <xf numFmtId="0" fontId="2" fillId="44" borderId="97" applyNumberFormat="0" applyFont="0" applyAlignment="0" applyProtection="0"/>
    <xf numFmtId="0" fontId="11" fillId="0" borderId="70" applyNumberFormat="0" applyFill="0" applyAlignment="0" applyProtection="0"/>
    <xf numFmtId="0" fontId="14" fillId="39" borderId="109" applyNumberFormat="0" applyAlignment="0" applyProtection="0"/>
    <xf numFmtId="0" fontId="2" fillId="44" borderId="104" applyNumberFormat="0" applyFont="0" applyAlignment="0" applyProtection="0"/>
    <xf numFmtId="0" fontId="2" fillId="6" borderId="0" applyNumberFormat="0" applyBorder="0" applyAlignment="0" applyProtection="0"/>
    <xf numFmtId="0" fontId="2" fillId="44" borderId="76" applyNumberFormat="0" applyFont="0" applyAlignment="0" applyProtection="0"/>
    <xf numFmtId="0" fontId="15" fillId="39" borderId="68" applyNumberFormat="0" applyAlignment="0" applyProtection="0"/>
    <xf numFmtId="0" fontId="15" fillId="39" borderId="61" applyNumberFormat="0" applyAlignment="0" applyProtection="0"/>
    <xf numFmtId="0" fontId="14" fillId="46" borderId="62" applyNumberFormat="0" applyAlignment="0" applyProtection="0"/>
    <xf numFmtId="0" fontId="2" fillId="44" borderId="104" applyNumberFormat="0" applyFont="0" applyAlignment="0" applyProtection="0"/>
    <xf numFmtId="0" fontId="14" fillId="46" borderId="62" applyNumberFormat="0" applyAlignment="0" applyProtection="0"/>
    <xf numFmtId="4" fontId="128" fillId="20" borderId="78" applyNumberFormat="0" applyProtection="0">
      <alignment horizontal="right" vertical="center"/>
    </xf>
    <xf numFmtId="0" fontId="14" fillId="46" borderId="81" applyNumberFormat="0" applyAlignment="0" applyProtection="0"/>
    <xf numFmtId="0" fontId="14" fillId="46" borderId="81" applyNumberFormat="0" applyAlignment="0" applyProtection="0"/>
    <xf numFmtId="0" fontId="10" fillId="22" borderId="0" applyNumberFormat="0" applyBorder="0" applyAlignment="0" applyProtection="0"/>
    <xf numFmtId="4" fontId="128" fillId="55" borderId="106" applyNumberFormat="0" applyProtection="0">
      <alignment horizontal="right" vertical="center"/>
    </xf>
    <xf numFmtId="4" fontId="128" fillId="55" borderId="85" applyNumberFormat="0" applyProtection="0">
      <alignment horizontal="right" vertical="center"/>
    </xf>
    <xf numFmtId="0" fontId="2" fillId="44" borderId="64" applyNumberFormat="0" applyFont="0" applyAlignment="0" applyProtection="0"/>
    <xf numFmtId="0" fontId="10" fillId="18" borderId="0" applyNumberFormat="0" applyBorder="0" applyAlignment="0" applyProtection="0"/>
    <xf numFmtId="4" fontId="128" fillId="20" borderId="85" applyNumberFormat="0" applyProtection="0">
      <alignment horizontal="right" vertical="center"/>
    </xf>
    <xf numFmtId="0" fontId="15" fillId="39" borderId="68" applyNumberFormat="0" applyAlignment="0" applyProtection="0"/>
    <xf numFmtId="0" fontId="2" fillId="16" borderId="0" applyNumberFormat="0" applyBorder="0" applyAlignment="0" applyProtection="0"/>
    <xf numFmtId="0" fontId="2" fillId="44" borderId="97" applyNumberFormat="0" applyFont="0" applyAlignment="0" applyProtection="0"/>
    <xf numFmtId="0" fontId="13" fillId="12" borderId="61" applyNumberFormat="0" applyAlignment="0" applyProtection="0"/>
    <xf numFmtId="0" fontId="14" fillId="46" borderId="74" applyNumberFormat="0" applyAlignment="0" applyProtection="0"/>
    <xf numFmtId="4" fontId="127" fillId="53" borderId="113" applyNumberFormat="0" applyProtection="0">
      <alignment vertical="center"/>
    </xf>
    <xf numFmtId="0" fontId="14" fillId="39" borderId="62" applyNumberFormat="0" applyAlignment="0" applyProtection="0"/>
    <xf numFmtId="0" fontId="30" fillId="45" borderId="64" applyNumberFormat="0" applyFont="0"/>
    <xf numFmtId="0" fontId="10" fillId="26" borderId="0" applyNumberFormat="0" applyBorder="0" applyAlignment="0" applyProtection="0"/>
    <xf numFmtId="4" fontId="132" fillId="57" borderId="92" applyNumberFormat="0" applyProtection="0">
      <alignment horizontal="right" vertical="center"/>
    </xf>
    <xf numFmtId="0" fontId="14" fillId="46" borderId="62" applyNumberFormat="0" applyAlignment="0" applyProtection="0"/>
    <xf numFmtId="0" fontId="2" fillId="44" borderId="71" applyNumberFormat="0" applyFont="0" applyAlignment="0" applyProtection="0"/>
    <xf numFmtId="0" fontId="2" fillId="6" borderId="0" applyNumberFormat="0" applyBorder="0" applyAlignment="0" applyProtection="0"/>
    <xf numFmtId="0" fontId="2" fillId="44" borderId="76" applyNumberFormat="0" applyFont="0" applyAlignment="0" applyProtection="0"/>
    <xf numFmtId="0" fontId="2" fillId="44" borderId="111" applyNumberFormat="0" applyFont="0" applyAlignment="0" applyProtection="0"/>
    <xf numFmtId="0" fontId="13" fillId="12" borderId="73" applyNumberFormat="0" applyAlignment="0" applyProtection="0"/>
    <xf numFmtId="0" fontId="13" fillId="12" borderId="87" applyNumberFormat="0" applyAlignment="0" applyProtection="0"/>
    <xf numFmtId="0" fontId="2" fillId="44" borderId="118" applyNumberFormat="0" applyFont="0" applyAlignment="0" applyProtection="0"/>
    <xf numFmtId="0" fontId="14" fillId="40" borderId="81" applyNumberFormat="0"/>
    <xf numFmtId="0" fontId="13" fillId="12" borderId="115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4" fontId="128" fillId="20" borderId="99" applyNumberFormat="0" applyProtection="0">
      <alignment horizontal="right" vertical="center"/>
    </xf>
    <xf numFmtId="0" fontId="13" fillId="12" borderId="87" applyNumberFormat="0" applyAlignment="0" applyProtection="0"/>
    <xf numFmtId="0" fontId="2" fillId="18" borderId="0" applyNumberFormat="0" applyBorder="0" applyAlignment="0" applyProtection="0"/>
    <xf numFmtId="0" fontId="3" fillId="59" borderId="92" applyNumberFormat="0" applyProtection="0">
      <alignment horizontal="left" vertical="center" indent="1"/>
    </xf>
    <xf numFmtId="0" fontId="10" fillId="26" borderId="0" applyNumberFormat="0" applyBorder="0" applyAlignment="0" applyProtection="0"/>
    <xf numFmtId="0" fontId="2" fillId="44" borderId="104" applyNumberFormat="0" applyFont="0" applyAlignment="0" applyProtection="0"/>
    <xf numFmtId="0" fontId="11" fillId="0" borderId="110" applyNumberFormat="0" applyFill="0" applyAlignment="0" applyProtection="0"/>
    <xf numFmtId="0" fontId="2" fillId="44" borderId="83" applyNumberFormat="0" applyFont="0" applyAlignment="0" applyProtection="0"/>
    <xf numFmtId="0" fontId="13" fillId="12" borderId="108" applyNumberFormat="0" applyAlignment="0" applyProtection="0"/>
    <xf numFmtId="0" fontId="14" fillId="46" borderId="81" applyNumberFormat="0" applyAlignment="0" applyProtection="0"/>
    <xf numFmtId="0" fontId="2" fillId="12" borderId="0" applyNumberFormat="0" applyBorder="0" applyAlignment="0" applyProtection="0"/>
    <xf numFmtId="4" fontId="128" fillId="33" borderId="92" applyNumberFormat="0" applyProtection="0">
      <alignment horizontal="right" vertical="center"/>
    </xf>
    <xf numFmtId="0" fontId="2" fillId="44" borderId="111" applyNumberFormat="0" applyFont="0" applyAlignment="0" applyProtection="0"/>
    <xf numFmtId="0" fontId="2" fillId="44" borderId="64" applyNumberFormat="0" applyFont="0" applyAlignment="0" applyProtection="0"/>
    <xf numFmtId="0" fontId="2" fillId="10" borderId="0" applyNumberFormat="0" applyBorder="0" applyAlignment="0" applyProtection="0"/>
    <xf numFmtId="0" fontId="14" fillId="39" borderId="45" applyNumberFormat="0" applyAlignment="0" applyProtection="0"/>
    <xf numFmtId="0" fontId="2" fillId="14" borderId="0" applyNumberFormat="0" applyBorder="0" applyAlignment="0" applyProtection="0"/>
    <xf numFmtId="0" fontId="14" fillId="40" borderId="95" applyNumberFormat="0"/>
    <xf numFmtId="0" fontId="126" fillId="53" borderId="78" applyNumberFormat="0" applyProtection="0">
      <alignment horizontal="left" vertical="top" indent="1"/>
    </xf>
    <xf numFmtId="0" fontId="13" fillId="12" borderId="94" applyNumberFormat="0" applyAlignment="0" applyProtection="0"/>
    <xf numFmtId="0" fontId="2" fillId="44" borderId="83" applyNumberFormat="0" applyFont="0" applyAlignment="0" applyProtection="0"/>
    <xf numFmtId="0" fontId="13" fillId="13" borderId="101" applyNumberFormat="0"/>
    <xf numFmtId="0" fontId="3" fillId="54" borderId="85" applyNumberFormat="0" applyProtection="0">
      <alignment horizontal="left" vertical="top" indent="1"/>
    </xf>
    <xf numFmtId="4" fontId="128" fillId="52" borderId="92" applyNumberFormat="0" applyProtection="0">
      <alignment horizontal="left" vertical="center" indent="1"/>
    </xf>
    <xf numFmtId="0" fontId="27" fillId="0" borderId="110" applyNumberFormat="0" applyFill="0"/>
    <xf numFmtId="0" fontId="2" fillId="44" borderId="71" applyNumberFormat="0" applyFont="0" applyAlignment="0" applyProtection="0"/>
    <xf numFmtId="0" fontId="30" fillId="45" borderId="104" applyNumberFormat="0" applyFont="0"/>
    <xf numFmtId="0" fontId="2" fillId="44" borderId="83" applyNumberFormat="0" applyFont="0" applyAlignment="0" applyProtection="0"/>
    <xf numFmtId="0" fontId="4" fillId="44" borderId="83" applyNumberFormat="0" applyFont="0" applyAlignment="0" applyProtection="0"/>
    <xf numFmtId="0" fontId="14" fillId="39" borderId="45" applyNumberFormat="0" applyAlignment="0" applyProtection="0"/>
    <xf numFmtId="4" fontId="128" fillId="16" borderId="85" applyNumberFormat="0" applyProtection="0">
      <alignment horizontal="right" vertical="center"/>
    </xf>
    <xf numFmtId="0" fontId="13" fillId="12" borderId="73" applyNumberFormat="0" applyAlignment="0" applyProtection="0"/>
    <xf numFmtId="0" fontId="10" fillId="18" borderId="0" applyNumberFormat="0" applyBorder="0" applyAlignment="0" applyProtection="0"/>
    <xf numFmtId="4" fontId="128" fillId="57" borderId="78" applyNumberFormat="0" applyProtection="0">
      <alignment horizontal="right" vertical="center"/>
    </xf>
    <xf numFmtId="0" fontId="14" fillId="40" borderId="69" applyNumberFormat="0"/>
    <xf numFmtId="0" fontId="2" fillId="44" borderId="83" applyNumberFormat="0" applyFont="0" applyAlignment="0" applyProtection="0"/>
    <xf numFmtId="0" fontId="2" fillId="6" borderId="0" applyNumberFormat="0" applyBorder="0" applyAlignment="0" applyProtection="0"/>
    <xf numFmtId="0" fontId="2" fillId="44" borderId="97" applyNumberFormat="0" applyFont="0" applyAlignment="0" applyProtection="0"/>
    <xf numFmtId="0" fontId="11" fillId="0" borderId="117" applyNumberFormat="0" applyFill="0" applyAlignment="0" applyProtection="0"/>
    <xf numFmtId="0" fontId="10" fillId="24" borderId="0" applyNumberFormat="0" applyBorder="0" applyAlignment="0" applyProtection="0"/>
    <xf numFmtId="0" fontId="15" fillId="40" borderId="68" applyNumberFormat="0"/>
    <xf numFmtId="0" fontId="14" fillId="39" borderId="81" applyNumberFormat="0" applyAlignment="0" applyProtection="0"/>
    <xf numFmtId="0" fontId="2" fillId="14" borderId="0" applyNumberFormat="0" applyBorder="0" applyAlignment="0" applyProtection="0"/>
    <xf numFmtId="0" fontId="11" fillId="0" borderId="103" applyNumberFormat="0" applyFill="0" applyAlignment="0" applyProtection="0"/>
    <xf numFmtId="0" fontId="13" fillId="13" borderId="56" applyNumberFormat="0"/>
    <xf numFmtId="0" fontId="10" fillId="28" borderId="0" applyNumberFormat="0" applyBorder="0" applyAlignment="0" applyProtection="0"/>
    <xf numFmtId="0" fontId="13" fillId="13" borderId="94" applyNumberFormat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14" fillId="39" borderId="109" applyNumberFormat="0" applyAlignment="0" applyProtection="0"/>
    <xf numFmtId="0" fontId="13" fillId="12" borderId="87" applyNumberFormat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4" fillId="39" borderId="62" applyNumberFormat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4" fillId="44" borderId="71" applyNumberFormat="0" applyFont="0" applyAlignment="0" applyProtection="0"/>
    <xf numFmtId="0" fontId="15" fillId="39" borderId="94" applyNumberFormat="0" applyAlignment="0" applyProtection="0"/>
    <xf numFmtId="0" fontId="15" fillId="40" borderId="115" applyNumberFormat="0"/>
    <xf numFmtId="0" fontId="30" fillId="45" borderId="76" applyNumberFormat="0" applyFont="0"/>
    <xf numFmtId="0" fontId="13" fillId="12" borderId="68" applyNumberFormat="0" applyAlignment="0" applyProtection="0"/>
    <xf numFmtId="0" fontId="2" fillId="44" borderId="104" applyNumberFormat="0" applyFont="0" applyAlignment="0" applyProtection="0"/>
    <xf numFmtId="0" fontId="3" fillId="58" borderId="92" applyNumberFormat="0" applyProtection="0">
      <alignment horizontal="left" vertical="top" indent="1"/>
    </xf>
    <xf numFmtId="0" fontId="2" fillId="44" borderId="104" applyNumberFormat="0" applyFont="0" applyAlignment="0" applyProtection="0"/>
    <xf numFmtId="0" fontId="14" fillId="39" borderId="81" applyNumberFormat="0" applyAlignment="0" applyProtection="0"/>
    <xf numFmtId="0" fontId="2" fillId="44" borderId="111" applyNumberFormat="0" applyFont="0" applyAlignment="0" applyProtection="0"/>
    <xf numFmtId="0" fontId="15" fillId="39" borderId="68" applyNumberFormat="0" applyAlignment="0" applyProtection="0"/>
    <xf numFmtId="4" fontId="127" fillId="53" borderId="99" applyNumberFormat="0" applyProtection="0">
      <alignment vertical="center"/>
    </xf>
    <xf numFmtId="4" fontId="128" fillId="33" borderId="99" applyNumberFormat="0" applyProtection="0">
      <alignment horizontal="right" vertical="center"/>
    </xf>
    <xf numFmtId="0" fontId="11" fillId="0" borderId="82" applyNumberFormat="0" applyFill="0" applyAlignment="0" applyProtection="0"/>
    <xf numFmtId="0" fontId="2" fillId="44" borderId="104" applyNumberFormat="0" applyFont="0" applyAlignment="0" applyProtection="0"/>
    <xf numFmtId="0" fontId="2" fillId="44" borderId="64" applyNumberFormat="0" applyFont="0" applyAlignment="0" applyProtection="0"/>
    <xf numFmtId="0" fontId="2" fillId="44" borderId="90" applyNumberFormat="0" applyFont="0" applyAlignment="0" applyProtection="0"/>
    <xf numFmtId="0" fontId="30" fillId="45" borderId="118" applyNumberFormat="0" applyFont="0"/>
    <xf numFmtId="0" fontId="2" fillId="44" borderId="59" applyNumberFormat="0" applyFont="0" applyAlignment="0" applyProtection="0"/>
    <xf numFmtId="0" fontId="11" fillId="0" borderId="103" applyNumberFormat="0" applyFill="0" applyAlignment="0" applyProtection="0"/>
    <xf numFmtId="0" fontId="2" fillId="44" borderId="83" applyNumberFormat="0" applyFont="0" applyAlignment="0" applyProtection="0"/>
    <xf numFmtId="0" fontId="11" fillId="0" borderId="70" applyNumberFormat="0" applyFill="0" applyAlignment="0" applyProtection="0"/>
    <xf numFmtId="0" fontId="15" fillId="39" borderId="115" applyNumberFormat="0" applyAlignment="0" applyProtection="0"/>
    <xf numFmtId="0" fontId="2" fillId="18" borderId="0" applyNumberFormat="0" applyBorder="0" applyAlignment="0" applyProtection="0"/>
    <xf numFmtId="0" fontId="11" fillId="0" borderId="110" applyNumberFormat="0" applyFill="0" applyAlignment="0" applyProtection="0"/>
    <xf numFmtId="0" fontId="10" fillId="22" borderId="0" applyNumberFormat="0" applyBorder="0" applyAlignment="0" applyProtection="0"/>
    <xf numFmtId="0" fontId="11" fillId="0" borderId="70" applyNumberFormat="0" applyFill="0" applyAlignment="0" applyProtection="0"/>
    <xf numFmtId="0" fontId="11" fillId="0" borderId="63" applyNumberFormat="0" applyFill="0" applyAlignment="0" applyProtection="0"/>
    <xf numFmtId="0" fontId="3" fillId="45" borderId="111" applyNumberFormat="0" applyFont="0"/>
    <xf numFmtId="0" fontId="13" fillId="12" borderId="101" applyNumberFormat="0" applyAlignment="0" applyProtection="0"/>
    <xf numFmtId="0" fontId="13" fillId="12" borderId="61" applyNumberFormat="0" applyAlignment="0" applyProtection="0"/>
    <xf numFmtId="0" fontId="30" fillId="45" borderId="64" applyNumberFormat="0" applyFont="0"/>
    <xf numFmtId="0" fontId="30" fillId="45" borderId="111" applyNumberFormat="0" applyFont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2" fillId="44" borderId="104" applyNumberFormat="0" applyFont="0" applyAlignment="0" applyProtection="0"/>
    <xf numFmtId="0" fontId="128" fillId="54" borderId="106" applyNumberFormat="0" applyProtection="0">
      <alignment horizontal="left" vertical="top" indent="1"/>
    </xf>
    <xf numFmtId="0" fontId="3" fillId="54" borderId="113" applyNumberFormat="0" applyProtection="0">
      <alignment horizontal="left" vertical="center" indent="1"/>
    </xf>
    <xf numFmtId="0" fontId="13" fillId="12" borderId="115" applyNumberFormat="0" applyAlignment="0" applyProtection="0"/>
    <xf numFmtId="0" fontId="2" fillId="16" borderId="0" applyNumberFormat="0" applyBorder="0" applyAlignment="0" applyProtection="0"/>
    <xf numFmtId="0" fontId="13" fillId="12" borderId="87" applyNumberFormat="0" applyAlignment="0" applyProtection="0"/>
    <xf numFmtId="0" fontId="14" fillId="40" borderId="74" applyNumberFormat="0"/>
    <xf numFmtId="0" fontId="14" fillId="40" borderId="116" applyNumberFormat="0"/>
    <xf numFmtId="0" fontId="14" fillId="39" borderId="109" applyNumberFormat="0" applyAlignment="0" applyProtection="0"/>
    <xf numFmtId="0" fontId="2" fillId="8" borderId="0" applyNumberFormat="0" applyBorder="0" applyAlignment="0" applyProtection="0"/>
    <xf numFmtId="0" fontId="14" fillId="39" borderId="62" applyNumberFormat="0" applyAlignment="0" applyProtection="0"/>
    <xf numFmtId="0" fontId="128" fillId="54" borderId="85" applyNumberFormat="0" applyProtection="0">
      <alignment horizontal="left" vertical="top" indent="1"/>
    </xf>
    <xf numFmtId="0" fontId="13" fillId="12" borderId="101" applyNumberFormat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45" borderId="83" applyNumberFormat="0" applyFont="0"/>
    <xf numFmtId="0" fontId="2" fillId="44" borderId="76" applyNumberFormat="0" applyFont="0" applyAlignment="0" applyProtection="0"/>
    <xf numFmtId="0" fontId="14" fillId="39" borderId="74" applyNumberFormat="0" applyAlignment="0" applyProtection="0"/>
    <xf numFmtId="0" fontId="11" fillId="0" borderId="110" applyNumberFormat="0" applyFill="0" applyAlignment="0" applyProtection="0"/>
    <xf numFmtId="0" fontId="15" fillId="40" borderId="115" applyNumberFormat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4" fontId="130" fillId="57" borderId="78" applyNumberFormat="0" applyProtection="0">
      <alignment horizontal="right" vertical="center"/>
    </xf>
    <xf numFmtId="0" fontId="2" fillId="44" borderId="104" applyNumberFormat="0" applyFont="0" applyAlignment="0" applyProtection="0"/>
    <xf numFmtId="0" fontId="15" fillId="39" borderId="61" applyNumberFormat="0" applyAlignment="0" applyProtection="0"/>
    <xf numFmtId="0" fontId="2" fillId="44" borderId="97" applyNumberFormat="0" applyFont="0" applyAlignment="0" applyProtection="0"/>
    <xf numFmtId="0" fontId="14" fillId="39" borderId="109" applyNumberFormat="0" applyAlignment="0" applyProtection="0"/>
    <xf numFmtId="0" fontId="15" fillId="39" borderId="68" applyNumberFormat="0" applyAlignment="0" applyProtection="0"/>
    <xf numFmtId="0" fontId="14" fillId="39" borderId="81" applyNumberFormat="0" applyAlignment="0" applyProtection="0"/>
    <xf numFmtId="0" fontId="15" fillId="39" borderId="108" applyNumberFormat="0" applyAlignment="0" applyProtection="0"/>
    <xf numFmtId="0" fontId="14" fillId="39" borderId="45" applyNumberFormat="0" applyAlignment="0" applyProtection="0"/>
    <xf numFmtId="0" fontId="2" fillId="44" borderId="76" applyNumberFormat="0" applyFont="0" applyAlignment="0" applyProtection="0"/>
    <xf numFmtId="0" fontId="2" fillId="44" borderId="64" applyNumberFormat="0" applyFont="0" applyAlignment="0" applyProtection="0"/>
    <xf numFmtId="0" fontId="15" fillId="39" borderId="61" applyNumberFormat="0" applyAlignment="0" applyProtection="0"/>
    <xf numFmtId="4" fontId="128" fillId="4" borderId="85" applyNumberFormat="0" applyProtection="0">
      <alignment horizontal="right" vertical="center"/>
    </xf>
    <xf numFmtId="0" fontId="14" fillId="46" borderId="109" applyNumberFormat="0" applyAlignment="0" applyProtection="0"/>
    <xf numFmtId="4" fontId="128" fillId="33" borderId="78" applyNumberFormat="0" applyProtection="0">
      <alignment horizontal="right" vertical="center"/>
    </xf>
    <xf numFmtId="0" fontId="13" fillId="12" borderId="108" applyNumberFormat="0" applyAlignment="0" applyProtection="0"/>
    <xf numFmtId="0" fontId="128" fillId="61" borderId="113" applyNumberFormat="0" applyProtection="0">
      <alignment horizontal="left" vertical="top" indent="1"/>
    </xf>
    <xf numFmtId="0" fontId="10" fillId="28" borderId="0" applyNumberFormat="0" applyBorder="0" applyAlignment="0" applyProtection="0"/>
    <xf numFmtId="0" fontId="4" fillId="44" borderId="104" applyNumberFormat="0" applyFont="0" applyAlignment="0" applyProtection="0"/>
    <xf numFmtId="0" fontId="133" fillId="46" borderId="51" applyNumberFormat="0" applyAlignment="0" applyProtection="0"/>
    <xf numFmtId="0" fontId="2" fillId="44" borderId="90" applyNumberFormat="0" applyFont="0" applyAlignment="0" applyProtection="0"/>
    <xf numFmtId="0" fontId="14" fillId="39" borderId="45" applyNumberFormat="0" applyAlignment="0" applyProtection="0"/>
    <xf numFmtId="0" fontId="14" fillId="39" borderId="116" applyNumberFormat="0" applyAlignment="0" applyProtection="0"/>
    <xf numFmtId="0" fontId="15" fillId="39" borderId="73" applyNumberFormat="0" applyAlignment="0" applyProtection="0"/>
    <xf numFmtId="0" fontId="4" fillId="44" borderId="111" applyNumberFormat="0" applyFont="0" applyAlignment="0" applyProtection="0"/>
    <xf numFmtId="0" fontId="15" fillId="39" borderId="68" applyNumberFormat="0" applyAlignment="0" applyProtection="0"/>
    <xf numFmtId="0" fontId="14" fillId="40" borderId="95" applyNumberFormat="0"/>
    <xf numFmtId="0" fontId="14" fillId="39" borderId="109" applyNumberFormat="0" applyAlignment="0" applyProtection="0"/>
    <xf numFmtId="0" fontId="11" fillId="0" borderId="75" applyNumberFormat="0" applyFill="0" applyAlignment="0" applyProtection="0"/>
    <xf numFmtId="0" fontId="2" fillId="44" borderId="104" applyNumberFormat="0" applyFont="0" applyAlignment="0" applyProtection="0"/>
    <xf numFmtId="0" fontId="2" fillId="20" borderId="0" applyNumberFormat="0" applyBorder="0" applyAlignment="0" applyProtection="0"/>
    <xf numFmtId="0" fontId="3" fillId="60" borderId="106" applyNumberFormat="0" applyProtection="0">
      <alignment horizontal="left" vertical="top" indent="1"/>
    </xf>
    <xf numFmtId="0" fontId="15" fillId="39" borderId="80" applyNumberFormat="0" applyAlignment="0" applyProtection="0"/>
    <xf numFmtId="0" fontId="13" fillId="12" borderId="115" applyNumberFormat="0" applyAlignment="0" applyProtection="0"/>
    <xf numFmtId="0" fontId="14" fillId="39" borderId="45" applyNumberFormat="0" applyAlignment="0" applyProtection="0"/>
    <xf numFmtId="0" fontId="14" fillId="39" borderId="81" applyNumberFormat="0" applyAlignment="0" applyProtection="0"/>
    <xf numFmtId="0" fontId="2" fillId="44" borderId="111" applyNumberFormat="0" applyFont="0" applyAlignment="0" applyProtection="0"/>
    <xf numFmtId="0" fontId="2" fillId="44" borderId="118" applyNumberFormat="0" applyFont="0" applyAlignment="0" applyProtection="0"/>
    <xf numFmtId="0" fontId="15" fillId="39" borderId="68" applyNumberFormat="0" applyAlignment="0" applyProtection="0"/>
    <xf numFmtId="0" fontId="2" fillId="44" borderId="118" applyNumberFormat="0" applyFont="0" applyAlignment="0" applyProtection="0"/>
    <xf numFmtId="0" fontId="10" fillId="18" borderId="0" applyNumberFormat="0" applyBorder="0" applyAlignment="0" applyProtection="0"/>
    <xf numFmtId="4" fontId="128" fillId="55" borderId="78" applyNumberFormat="0" applyProtection="0">
      <alignment horizontal="right" vertical="center"/>
    </xf>
    <xf numFmtId="0" fontId="2" fillId="44" borderId="64" applyNumberFormat="0" applyFont="0" applyAlignment="0" applyProtection="0"/>
    <xf numFmtId="0" fontId="11" fillId="0" borderId="70" applyNumberFormat="0" applyFill="0" applyAlignment="0" applyProtection="0"/>
    <xf numFmtId="0" fontId="13" fillId="12" borderId="101" applyNumberFormat="0" applyAlignment="0" applyProtection="0"/>
    <xf numFmtId="0" fontId="14" fillId="40" borderId="102" applyNumberFormat="0"/>
    <xf numFmtId="0" fontId="13" fillId="12" borderId="87" applyNumberFormat="0" applyAlignment="0" applyProtection="0"/>
    <xf numFmtId="0" fontId="3" fillId="44" borderId="59" applyNumberFormat="0" applyFont="0" applyAlignment="0" applyProtection="0"/>
    <xf numFmtId="0" fontId="3" fillId="45" borderId="71" applyNumberFormat="0" applyFont="0"/>
    <xf numFmtId="0" fontId="2" fillId="44" borderId="76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4" fillId="46" borderId="62" applyNumberFormat="0" applyAlignment="0" applyProtection="0"/>
    <xf numFmtId="0" fontId="14" fillId="39" borderId="62" applyNumberFormat="0" applyAlignment="0" applyProtection="0"/>
    <xf numFmtId="0" fontId="2" fillId="44" borderId="71" applyNumberFormat="0" applyFont="0" applyAlignment="0" applyProtection="0"/>
    <xf numFmtId="4" fontId="128" fillId="18" borderId="106" applyNumberFormat="0" applyProtection="0">
      <alignment horizontal="right" vertical="center"/>
    </xf>
    <xf numFmtId="0" fontId="11" fillId="0" borderId="63" applyNumberFormat="0" applyFill="0" applyAlignment="0" applyProtection="0"/>
    <xf numFmtId="4" fontId="127" fillId="53" borderId="66" applyNumberFormat="0" applyProtection="0">
      <alignment vertical="center"/>
    </xf>
    <xf numFmtId="0" fontId="11" fillId="0" borderId="63" applyNumberFormat="0" applyFill="0" applyAlignment="0" applyProtection="0"/>
    <xf numFmtId="0" fontId="10" fillId="16" borderId="0" applyNumberFormat="0" applyBorder="0" applyAlignment="0" applyProtection="0"/>
    <xf numFmtId="0" fontId="3" fillId="45" borderId="83" applyNumberFormat="0" applyFont="0"/>
    <xf numFmtId="0" fontId="13" fillId="12" borderId="80" applyNumberFormat="0" applyAlignment="0" applyProtection="0"/>
    <xf numFmtId="0" fontId="2" fillId="44" borderId="83" applyNumberFormat="0" applyFont="0" applyAlignment="0" applyProtection="0"/>
    <xf numFmtId="0" fontId="15" fillId="39" borderId="68" applyNumberFormat="0" applyAlignment="0" applyProtection="0"/>
    <xf numFmtId="0" fontId="14" fillId="39" borderId="45" applyNumberFormat="0" applyAlignment="0" applyProtection="0"/>
    <xf numFmtId="4" fontId="128" fillId="61" borderId="85" applyNumberFormat="0" applyProtection="0">
      <alignment horizontal="left" vertical="center" indent="1"/>
    </xf>
    <xf numFmtId="0" fontId="13" fillId="12" borderId="61" applyNumberFormat="0" applyAlignment="0" applyProtection="0"/>
    <xf numFmtId="0" fontId="2" fillId="44" borderId="118" applyNumberFormat="0" applyFont="0" applyAlignment="0" applyProtection="0"/>
    <xf numFmtId="0" fontId="10" fillId="18" borderId="0" applyNumberFormat="0" applyBorder="0" applyAlignment="0" applyProtection="0"/>
    <xf numFmtId="0" fontId="2" fillId="44" borderId="64" applyNumberFormat="0" applyFont="0" applyAlignment="0" applyProtection="0"/>
    <xf numFmtId="0" fontId="14" fillId="40" borderId="62" applyNumberFormat="0"/>
    <xf numFmtId="0" fontId="14" fillId="46" borderId="62" applyNumberFormat="0" applyAlignment="0" applyProtection="0"/>
    <xf numFmtId="0" fontId="2" fillId="44" borderId="90" applyNumberFormat="0" applyFont="0" applyAlignment="0" applyProtection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3" fillId="58" borderId="99" applyNumberFormat="0" applyProtection="0">
      <alignment horizontal="left" vertical="center" indent="1"/>
    </xf>
    <xf numFmtId="0" fontId="2" fillId="44" borderId="104" applyNumberFormat="0" applyFont="0" applyAlignment="0" applyProtection="0"/>
    <xf numFmtId="0" fontId="15" fillId="39" borderId="101" applyNumberFormat="0" applyAlignment="0" applyProtection="0"/>
    <xf numFmtId="0" fontId="4" fillId="44" borderId="83" applyNumberFormat="0" applyFont="0" applyAlignment="0" applyProtection="0"/>
    <xf numFmtId="0" fontId="3" fillId="45" borderId="71" applyNumberFormat="0" applyFont="0"/>
    <xf numFmtId="0" fontId="2" fillId="18" borderId="0" applyNumberFormat="0" applyBorder="0" applyAlignment="0" applyProtection="0"/>
    <xf numFmtId="0" fontId="2" fillId="44" borderId="71" applyNumberFormat="0" applyFont="0" applyAlignment="0" applyProtection="0"/>
    <xf numFmtId="0" fontId="15" fillId="40" borderId="94" applyNumberFormat="0"/>
    <xf numFmtId="0" fontId="10" fillId="24" borderId="0" applyNumberFormat="0" applyBorder="0" applyAlignment="0" applyProtection="0"/>
    <xf numFmtId="0" fontId="13" fillId="12" borderId="61" applyNumberFormat="0" applyAlignment="0" applyProtection="0"/>
    <xf numFmtId="0" fontId="15" fillId="39" borderId="56" applyNumberFormat="0" applyAlignment="0" applyProtection="0"/>
    <xf numFmtId="0" fontId="13" fillId="12" borderId="115" applyNumberFormat="0" applyAlignment="0" applyProtection="0"/>
    <xf numFmtId="0" fontId="4" fillId="44" borderId="59" applyNumberFormat="0" applyFont="0" applyAlignment="0" applyProtection="0"/>
    <xf numFmtId="0" fontId="2" fillId="44" borderId="90" applyNumberFormat="0" applyFont="0" applyAlignment="0" applyProtection="0"/>
    <xf numFmtId="0" fontId="3" fillId="58" borderId="78" applyNumberFormat="0" applyProtection="0">
      <alignment horizontal="left" vertical="top" indent="1"/>
    </xf>
    <xf numFmtId="0" fontId="2" fillId="44" borderId="64" applyNumberFormat="0" applyFont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5" fillId="40" borderId="80" applyNumberFormat="0"/>
    <xf numFmtId="0" fontId="2" fillId="12" borderId="0" applyNumberFormat="0" applyBorder="0" applyAlignment="0" applyProtection="0"/>
    <xf numFmtId="0" fontId="2" fillId="44" borderId="59" applyNumberFormat="0" applyFont="0" applyAlignment="0" applyProtection="0"/>
    <xf numFmtId="0" fontId="2" fillId="44" borderId="118" applyNumberFormat="0" applyFont="0" applyAlignment="0" applyProtection="0"/>
    <xf numFmtId="0" fontId="2" fillId="8" borderId="0" applyNumberFormat="0" applyBorder="0" applyAlignment="0" applyProtection="0"/>
    <xf numFmtId="0" fontId="13" fillId="12" borderId="94" applyNumberFormat="0" applyAlignment="0" applyProtection="0"/>
    <xf numFmtId="0" fontId="13" fillId="13" borderId="73" applyNumberFormat="0"/>
    <xf numFmtId="4" fontId="128" fillId="55" borderId="113" applyNumberFormat="0" applyProtection="0">
      <alignment horizontal="right" vertical="center"/>
    </xf>
    <xf numFmtId="0" fontId="10" fillId="16" borderId="0" applyNumberFormat="0" applyBorder="0" applyAlignment="0" applyProtection="0"/>
    <xf numFmtId="0" fontId="3" fillId="44" borderId="111" applyNumberFormat="0" applyFont="0" applyAlignment="0" applyProtection="0"/>
    <xf numFmtId="0" fontId="2" fillId="44" borderId="76" applyNumberFormat="0" applyFont="0" applyAlignment="0" applyProtection="0"/>
    <xf numFmtId="0" fontId="13" fillId="12" borderId="61" applyNumberFormat="0" applyAlignment="0" applyProtection="0"/>
    <xf numFmtId="0" fontId="14" fillId="39" borderId="45" applyNumberFormat="0" applyAlignment="0" applyProtection="0"/>
    <xf numFmtId="0" fontId="3" fillId="45" borderId="104" applyNumberFormat="0" applyFont="0"/>
    <xf numFmtId="0" fontId="13" fillId="13" borderId="115" applyNumberFormat="0"/>
    <xf numFmtId="0" fontId="11" fillId="0" borderId="82" applyNumberFormat="0" applyFill="0" applyAlignment="0" applyProtection="0"/>
    <xf numFmtId="0" fontId="3" fillId="45" borderId="104" applyNumberFormat="0" applyFont="0"/>
    <xf numFmtId="0" fontId="13" fillId="12" borderId="108" applyNumberFormat="0" applyAlignment="0" applyProtection="0"/>
    <xf numFmtId="0" fontId="30" fillId="45" borderId="83" applyNumberFormat="0" applyFont="0"/>
    <xf numFmtId="0" fontId="2" fillId="44" borderId="118" applyNumberFormat="0" applyFont="0" applyAlignment="0" applyProtection="0"/>
    <xf numFmtId="0" fontId="14" fillId="39" borderId="81" applyNumberFormat="0" applyAlignment="0" applyProtection="0"/>
    <xf numFmtId="0" fontId="2" fillId="44" borderId="104" applyNumberFormat="0" applyFont="0" applyAlignment="0" applyProtection="0"/>
    <xf numFmtId="0" fontId="13" fillId="12" borderId="115" applyNumberFormat="0" applyAlignment="0" applyProtection="0"/>
    <xf numFmtId="0" fontId="3" fillId="44" borderId="97" applyNumberFormat="0" applyFont="0" applyAlignment="0" applyProtection="0"/>
    <xf numFmtId="0" fontId="3" fillId="45" borderId="118" applyNumberFormat="0" applyFont="0"/>
    <xf numFmtId="0" fontId="4" fillId="44" borderId="104" applyNumberFormat="0" applyFont="0" applyAlignment="0" applyProtection="0"/>
    <xf numFmtId="0" fontId="4" fillId="44" borderId="64" applyNumberFormat="0" applyFont="0" applyAlignment="0" applyProtection="0"/>
    <xf numFmtId="0" fontId="15" fillId="39" borderId="61" applyNumberFormat="0" applyAlignment="0" applyProtection="0"/>
    <xf numFmtId="0" fontId="15" fillId="39" borderId="115" applyNumberFormat="0" applyAlignment="0" applyProtection="0"/>
    <xf numFmtId="0" fontId="3" fillId="44" borderId="76" applyNumberFormat="0" applyFont="0" applyAlignment="0" applyProtection="0"/>
    <xf numFmtId="0" fontId="14" fillId="40" borderId="74" applyNumberFormat="0"/>
    <xf numFmtId="0" fontId="2" fillId="44" borderId="104" applyNumberFormat="0" applyFont="0" applyAlignment="0" applyProtection="0"/>
    <xf numFmtId="0" fontId="2" fillId="8" borderId="0" applyNumberFormat="0" applyBorder="0" applyAlignment="0" applyProtection="0"/>
    <xf numFmtId="0" fontId="14" fillId="39" borderId="74" applyNumberFormat="0" applyAlignment="0" applyProtection="0"/>
    <xf numFmtId="4" fontId="128" fillId="52" borderId="78" applyNumberFormat="0" applyProtection="0">
      <alignment horizontal="left" vertical="center" indent="1"/>
    </xf>
    <xf numFmtId="0" fontId="3" fillId="44" borderId="64" applyNumberFormat="0" applyFont="0" applyAlignment="0" applyProtection="0"/>
    <xf numFmtId="0" fontId="3" fillId="45" borderId="90" applyNumberFormat="0" applyFont="0"/>
    <xf numFmtId="0" fontId="15" fillId="39" borderId="68" applyNumberFormat="0" applyAlignment="0" applyProtection="0"/>
    <xf numFmtId="0" fontId="2" fillId="44" borderId="97" applyNumberFormat="0" applyFont="0" applyAlignment="0" applyProtection="0"/>
    <xf numFmtId="0" fontId="14" fillId="46" borderId="81" applyNumberFormat="0" applyAlignment="0" applyProtection="0"/>
    <xf numFmtId="0" fontId="14" fillId="46" borderId="109" applyNumberFormat="0" applyAlignment="0" applyProtection="0"/>
    <xf numFmtId="0" fontId="13" fillId="12" borderId="61" applyNumberFormat="0" applyAlignment="0" applyProtection="0"/>
    <xf numFmtId="0" fontId="2" fillId="10" borderId="0" applyNumberFormat="0" applyBorder="0" applyAlignment="0" applyProtection="0"/>
    <xf numFmtId="0" fontId="13" fillId="12" borderId="101" applyNumberFormat="0" applyAlignment="0" applyProtection="0"/>
    <xf numFmtId="0" fontId="4" fillId="44" borderId="71" applyNumberFormat="0" applyFont="0" applyAlignment="0" applyProtection="0"/>
    <xf numFmtId="0" fontId="2" fillId="8" borderId="0" applyNumberFormat="0" applyBorder="0" applyAlignment="0" applyProtection="0"/>
    <xf numFmtId="0" fontId="15" fillId="39" borderId="68" applyNumberFormat="0" applyAlignment="0" applyProtection="0"/>
    <xf numFmtId="4" fontId="130" fillId="57" borderId="113" applyNumberFormat="0" applyProtection="0">
      <alignment horizontal="right" vertical="center"/>
    </xf>
    <xf numFmtId="0" fontId="2" fillId="44" borderId="97" applyNumberFormat="0" applyFont="0" applyAlignment="0" applyProtection="0"/>
    <xf numFmtId="0" fontId="2" fillId="8" borderId="0" applyNumberFormat="0" applyBorder="0" applyAlignment="0" applyProtection="0"/>
    <xf numFmtId="0" fontId="14" fillId="39" borderId="62" applyNumberFormat="0" applyAlignment="0" applyProtection="0"/>
    <xf numFmtId="0" fontId="2" fillId="44" borderId="97" applyNumberFormat="0" applyFont="0" applyAlignment="0" applyProtection="0"/>
    <xf numFmtId="0" fontId="3" fillId="45" borderId="64" applyNumberFormat="0" applyFont="0"/>
    <xf numFmtId="0" fontId="15" fillId="40" borderId="94" applyNumberFormat="0"/>
    <xf numFmtId="0" fontId="14" fillId="46" borderId="109" applyNumberFormat="0" applyAlignment="0" applyProtection="0"/>
    <xf numFmtId="0" fontId="10" fillId="16" borderId="0" applyNumberFormat="0" applyBorder="0" applyAlignment="0" applyProtection="0"/>
    <xf numFmtId="0" fontId="3" fillId="45" borderId="76" applyNumberFormat="0" applyFont="0"/>
    <xf numFmtId="0" fontId="10" fillId="16" borderId="0" applyNumberFormat="0" applyBorder="0" applyAlignment="0" applyProtection="0"/>
    <xf numFmtId="0" fontId="2" fillId="44" borderId="71" applyNumberFormat="0" applyFont="0" applyAlignment="0" applyProtection="0"/>
    <xf numFmtId="0" fontId="133" fillId="46" borderId="101" applyNumberFormat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3" fillId="45" borderId="97" applyNumberFormat="0" applyFont="0"/>
    <xf numFmtId="0" fontId="2" fillId="44" borderId="64" applyNumberFormat="0" applyFont="0" applyAlignment="0" applyProtection="0"/>
    <xf numFmtId="4" fontId="128" fillId="37" borderId="78" applyNumberFormat="0" applyProtection="0">
      <alignment horizontal="right" vertical="center"/>
    </xf>
    <xf numFmtId="0" fontId="10" fillId="18" borderId="0" applyNumberFormat="0" applyBorder="0" applyAlignment="0" applyProtection="0"/>
    <xf numFmtId="0" fontId="13" fillId="13" borderId="115" applyNumberFormat="0"/>
    <xf numFmtId="0" fontId="2" fillId="16" borderId="0" applyNumberFormat="0" applyBorder="0" applyAlignment="0" applyProtection="0"/>
    <xf numFmtId="0" fontId="14" fillId="46" borderId="74" applyNumberFormat="0" applyAlignment="0" applyProtection="0"/>
    <xf numFmtId="0" fontId="13" fillId="12" borderId="68" applyNumberFormat="0" applyAlignment="0" applyProtection="0"/>
    <xf numFmtId="0" fontId="2" fillId="18" borderId="0" applyNumberFormat="0" applyBorder="0" applyAlignment="0" applyProtection="0"/>
    <xf numFmtId="0" fontId="3" fillId="59" borderId="78" applyNumberFormat="0" applyProtection="0">
      <alignment horizontal="left" vertical="top" indent="1"/>
    </xf>
    <xf numFmtId="0" fontId="15" fillId="39" borderId="61" applyNumberFormat="0" applyAlignment="0" applyProtection="0"/>
    <xf numFmtId="0" fontId="2" fillId="14" borderId="0" applyNumberFormat="0" applyBorder="0" applyAlignment="0" applyProtection="0"/>
    <xf numFmtId="0" fontId="13" fillId="12" borderId="101" applyNumberFormat="0" applyAlignment="0" applyProtection="0"/>
    <xf numFmtId="4" fontId="128" fillId="18" borderId="85" applyNumberFormat="0" applyProtection="0">
      <alignment horizontal="right" vertical="center"/>
    </xf>
    <xf numFmtId="0" fontId="14" fillId="39" borderId="109" applyNumberFormat="0" applyAlignment="0" applyProtection="0"/>
    <xf numFmtId="0" fontId="15" fillId="40" borderId="94" applyNumberFormat="0"/>
    <xf numFmtId="0" fontId="30" fillId="45" borderId="71" applyNumberFormat="0" applyFont="0"/>
    <xf numFmtId="0" fontId="3" fillId="58" borderId="106" applyNumberFormat="0" applyProtection="0">
      <alignment horizontal="left" vertical="top" indent="1"/>
    </xf>
    <xf numFmtId="0" fontId="2" fillId="12" borderId="0" applyNumberFormat="0" applyBorder="0" applyAlignment="0" applyProtection="0"/>
    <xf numFmtId="0" fontId="2" fillId="44" borderId="83" applyNumberFormat="0" applyFont="0" applyAlignment="0" applyProtection="0"/>
    <xf numFmtId="0" fontId="2" fillId="8" borderId="0" applyNumberFormat="0" applyBorder="0" applyAlignment="0" applyProtection="0"/>
    <xf numFmtId="0" fontId="3" fillId="45" borderId="104" applyNumberFormat="0" applyFont="0"/>
    <xf numFmtId="0" fontId="3" fillId="59" borderId="85" applyNumberFormat="0" applyProtection="0">
      <alignment horizontal="left" vertical="top" indent="1"/>
    </xf>
    <xf numFmtId="0" fontId="2" fillId="14" borderId="0" applyNumberFormat="0" applyBorder="0" applyAlignment="0" applyProtection="0"/>
    <xf numFmtId="0" fontId="4" fillId="44" borderId="83" applyNumberFormat="0" applyFont="0" applyAlignment="0" applyProtection="0"/>
    <xf numFmtId="0" fontId="15" fillId="39" borderId="80" applyNumberFormat="0" applyAlignment="0" applyProtection="0"/>
    <xf numFmtId="0" fontId="14" fillId="40" borderId="109" applyNumberFormat="0"/>
    <xf numFmtId="0" fontId="27" fillId="0" borderId="63" applyNumberFormat="0" applyFill="0"/>
    <xf numFmtId="0" fontId="2" fillId="44" borderId="97" applyNumberFormat="0" applyFont="0" applyAlignment="0" applyProtection="0"/>
    <xf numFmtId="0" fontId="14" fillId="40" borderId="62" applyNumberFormat="0"/>
    <xf numFmtId="0" fontId="3" fillId="60" borderId="85" applyNumberFormat="0" applyProtection="0">
      <alignment horizontal="left" vertical="top" indent="1"/>
    </xf>
    <xf numFmtId="0" fontId="2" fillId="14" borderId="0" applyNumberFormat="0" applyBorder="0" applyAlignment="0" applyProtection="0"/>
    <xf numFmtId="0" fontId="15" fillId="39" borderId="87" applyNumberFormat="0" applyAlignment="0" applyProtection="0"/>
    <xf numFmtId="0" fontId="14" fillId="40" borderId="62" applyNumberFormat="0"/>
    <xf numFmtId="0" fontId="2" fillId="44" borderId="76" applyNumberFormat="0" applyFont="0" applyAlignment="0" applyProtection="0"/>
    <xf numFmtId="4" fontId="128" fillId="4" borderId="99" applyNumberFormat="0" applyProtection="0">
      <alignment horizontal="right" vertical="center"/>
    </xf>
    <xf numFmtId="0" fontId="14" fillId="46" borderId="81" applyNumberFormat="0" applyAlignment="0" applyProtection="0"/>
    <xf numFmtId="0" fontId="13" fillId="12" borderId="68" applyNumberFormat="0" applyAlignment="0" applyProtection="0"/>
    <xf numFmtId="4" fontId="128" fillId="18" borderId="113" applyNumberFormat="0" applyProtection="0">
      <alignment horizontal="right" vertical="center"/>
    </xf>
    <xf numFmtId="0" fontId="2" fillId="6" borderId="0" applyNumberFormat="0" applyBorder="0" applyAlignment="0" applyProtection="0"/>
    <xf numFmtId="0" fontId="14" fillId="46" borderId="74" applyNumberFormat="0" applyAlignment="0" applyProtection="0"/>
    <xf numFmtId="0" fontId="13" fillId="12" borderId="101" applyNumberFormat="0" applyAlignment="0" applyProtection="0"/>
    <xf numFmtId="0" fontId="13" fillId="12" borderId="80" applyNumberFormat="0" applyAlignment="0" applyProtection="0"/>
    <xf numFmtId="0" fontId="2" fillId="44" borderId="97" applyNumberFormat="0" applyFont="0" applyAlignment="0" applyProtection="0"/>
    <xf numFmtId="0" fontId="2" fillId="2" borderId="0" applyNumberFormat="0" applyBorder="0" applyAlignment="0" applyProtection="0"/>
    <xf numFmtId="0" fontId="14" fillId="39" borderId="74" applyNumberFormat="0" applyAlignment="0" applyProtection="0"/>
    <xf numFmtId="0" fontId="27" fillId="0" borderId="82" applyNumberFormat="0" applyFill="0"/>
    <xf numFmtId="0" fontId="13" fillId="12" borderId="68" applyNumberFormat="0" applyAlignment="0" applyProtection="0"/>
    <xf numFmtId="0" fontId="15" fillId="39" borderId="80" applyNumberFormat="0" applyAlignment="0" applyProtection="0"/>
    <xf numFmtId="0" fontId="2" fillId="8" borderId="0" applyNumberFormat="0" applyBorder="0" applyAlignment="0" applyProtection="0"/>
    <xf numFmtId="0" fontId="13" fillId="12" borderId="61" applyNumberFormat="0" applyAlignment="0" applyProtection="0"/>
    <xf numFmtId="0" fontId="15" fillId="40" borderId="73" applyNumberFormat="0"/>
    <xf numFmtId="0" fontId="10" fillId="26" borderId="0" applyNumberFormat="0" applyBorder="0" applyAlignment="0" applyProtection="0"/>
    <xf numFmtId="0" fontId="14" fillId="46" borderId="81" applyNumberFormat="0" applyAlignment="0" applyProtection="0"/>
    <xf numFmtId="0" fontId="13" fillId="12" borderId="80" applyNumberFormat="0" applyAlignment="0" applyProtection="0"/>
    <xf numFmtId="0" fontId="2" fillId="44" borderId="104" applyNumberFormat="0" applyFont="0" applyAlignment="0" applyProtection="0"/>
    <xf numFmtId="0" fontId="13" fillId="12" borderId="61" applyNumberFormat="0" applyAlignment="0" applyProtection="0"/>
    <xf numFmtId="0" fontId="13" fillId="13" borderId="108" applyNumberFormat="0"/>
    <xf numFmtId="0" fontId="13" fillId="12" borderId="115" applyNumberFormat="0" applyAlignment="0" applyProtection="0"/>
    <xf numFmtId="0" fontId="2" fillId="44" borderId="59" applyNumberFormat="0" applyFont="0" applyAlignment="0" applyProtection="0"/>
    <xf numFmtId="0" fontId="13" fillId="12" borderId="68" applyNumberFormat="0" applyAlignment="0" applyProtection="0"/>
    <xf numFmtId="0" fontId="14" fillId="39" borderId="102" applyNumberFormat="0" applyAlignment="0" applyProtection="0"/>
    <xf numFmtId="0" fontId="3" fillId="44" borderId="118" applyNumberFormat="0" applyFont="0" applyAlignment="0" applyProtection="0"/>
    <xf numFmtId="0" fontId="126" fillId="53" borderId="113" applyNumberFormat="0" applyProtection="0">
      <alignment horizontal="left" vertical="top" indent="1"/>
    </xf>
    <xf numFmtId="0" fontId="13" fillId="12" borderId="101" applyNumberFormat="0" applyAlignment="0" applyProtection="0"/>
    <xf numFmtId="0" fontId="15" fillId="40" borderId="80" applyNumberFormat="0"/>
    <xf numFmtId="0" fontId="14" fillId="39" borderId="109" applyNumberFormat="0" applyAlignment="0" applyProtection="0"/>
    <xf numFmtId="0" fontId="3" fillId="45" borderId="76" applyNumberFormat="0" applyFont="0"/>
    <xf numFmtId="0" fontId="15" fillId="39" borderId="108" applyNumberFormat="0" applyAlignment="0" applyProtection="0"/>
    <xf numFmtId="0" fontId="2" fillId="14" borderId="0" applyNumberFormat="0" applyBorder="0" applyAlignment="0" applyProtection="0"/>
    <xf numFmtId="0" fontId="4" fillId="44" borderId="90" applyNumberFormat="0" applyFont="0" applyAlignment="0" applyProtection="0"/>
    <xf numFmtId="0" fontId="2" fillId="2" borderId="0" applyNumberFormat="0" applyBorder="0" applyAlignment="0" applyProtection="0"/>
    <xf numFmtId="0" fontId="15" fillId="39" borderId="80" applyNumberFormat="0" applyAlignment="0" applyProtection="0"/>
    <xf numFmtId="0" fontId="2" fillId="44" borderId="71" applyNumberFormat="0" applyFont="0" applyAlignment="0" applyProtection="0"/>
    <xf numFmtId="0" fontId="2" fillId="14" borderId="0" applyNumberFormat="0" applyBorder="0" applyAlignment="0" applyProtection="0"/>
    <xf numFmtId="0" fontId="107" fillId="46" borderId="115" applyNumberFormat="0" applyAlignment="0" applyProtection="0"/>
    <xf numFmtId="0" fontId="2" fillId="14" borderId="0" applyNumberFormat="0" applyBorder="0" applyAlignment="0" applyProtection="0"/>
    <xf numFmtId="0" fontId="15" fillId="40" borderId="108" applyNumberFormat="0"/>
    <xf numFmtId="0" fontId="107" fillId="46" borderId="61" applyNumberFormat="0" applyAlignment="0" applyProtection="0"/>
    <xf numFmtId="0" fontId="11" fillId="0" borderId="63" applyNumberFormat="0" applyFill="0" applyAlignment="0" applyProtection="0"/>
    <xf numFmtId="0" fontId="14" fillId="39" borderId="109" applyNumberFormat="0" applyAlignment="0" applyProtection="0"/>
    <xf numFmtId="0" fontId="2" fillId="6" borderId="0" applyNumberFormat="0" applyBorder="0" applyAlignment="0" applyProtection="0"/>
    <xf numFmtId="0" fontId="2" fillId="44" borderId="111" applyNumberFormat="0" applyFont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3" fillId="12" borderId="56" applyNumberFormat="0" applyAlignment="0" applyProtection="0"/>
    <xf numFmtId="0" fontId="4" fillId="44" borderId="111" applyNumberFormat="0" applyFont="0" applyAlignment="0" applyProtection="0"/>
    <xf numFmtId="0" fontId="15" fillId="40" borderId="101" applyNumberFormat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14" fillId="46" borderId="109" applyNumberFormat="0" applyAlignment="0" applyProtection="0"/>
    <xf numFmtId="0" fontId="3" fillId="44" borderId="64" applyNumberFormat="0" applyFont="0" applyAlignment="0" applyProtection="0"/>
    <xf numFmtId="4" fontId="126" fillId="42" borderId="106" applyNumberFormat="0" applyProtection="0">
      <alignment vertical="center"/>
    </xf>
    <xf numFmtId="0" fontId="10" fillId="24" borderId="0" applyNumberFormat="0" applyBorder="0" applyAlignment="0" applyProtection="0"/>
    <xf numFmtId="0" fontId="3" fillId="45" borderId="71" applyNumberFormat="0" applyFont="0"/>
    <xf numFmtId="0" fontId="11" fillId="0" borderId="63" applyNumberFormat="0" applyFill="0" applyAlignment="0" applyProtection="0"/>
    <xf numFmtId="0" fontId="2" fillId="44" borderId="97" applyNumberFormat="0" applyFont="0" applyAlignment="0" applyProtection="0"/>
    <xf numFmtId="0" fontId="3" fillId="58" borderId="92" applyNumberFormat="0" applyProtection="0">
      <alignment horizontal="left" vertical="center" indent="1"/>
    </xf>
    <xf numFmtId="0" fontId="13" fillId="12" borderId="61" applyNumberFormat="0" applyAlignment="0" applyProtection="0"/>
    <xf numFmtId="0" fontId="2" fillId="44" borderId="83" applyNumberFormat="0" applyFont="0" applyAlignment="0" applyProtection="0"/>
    <xf numFmtId="0" fontId="2" fillId="2" borderId="0" applyNumberFormat="0" applyBorder="0" applyAlignment="0" applyProtection="0"/>
    <xf numFmtId="0" fontId="3" fillId="45" borderId="90" applyNumberFormat="0" applyFont="0"/>
    <xf numFmtId="0" fontId="2" fillId="44" borderId="59" applyNumberFormat="0" applyFont="0" applyAlignment="0" applyProtection="0"/>
    <xf numFmtId="0" fontId="11" fillId="0" borderId="58" applyNumberFormat="0" applyFill="0" applyAlignment="0" applyProtection="0"/>
    <xf numFmtId="0" fontId="14" fillId="46" borderId="62" applyNumberFormat="0" applyAlignment="0" applyProtection="0"/>
    <xf numFmtId="0" fontId="11" fillId="0" borderId="86" applyNumberFormat="0" applyFill="0" applyAlignment="0" applyProtection="0"/>
    <xf numFmtId="0" fontId="15" fillId="39" borderId="87" applyNumberFormat="0" applyAlignment="0" applyProtection="0"/>
    <xf numFmtId="0" fontId="2" fillId="44" borderId="76" applyNumberFormat="0" applyFont="0" applyAlignment="0" applyProtection="0"/>
    <xf numFmtId="0" fontId="2" fillId="44" borderId="118" applyNumberFormat="0" applyFont="0" applyAlignment="0" applyProtection="0"/>
    <xf numFmtId="0" fontId="14" fillId="46" borderId="81" applyNumberFormat="0" applyAlignment="0" applyProtection="0"/>
    <xf numFmtId="0" fontId="2" fillId="44" borderId="83" applyNumberFormat="0" applyFont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4" fontId="128" fillId="61" borderId="106" applyNumberFormat="0" applyProtection="0">
      <alignment horizontal="left" vertical="center" indent="1"/>
    </xf>
    <xf numFmtId="0" fontId="13" fillId="13" borderId="101" applyNumberFormat="0"/>
    <xf numFmtId="0" fontId="11" fillId="0" borderId="89" applyNumberFormat="0" applyFill="0" applyAlignment="0" applyProtection="0"/>
    <xf numFmtId="0" fontId="4" fillId="44" borderId="104" applyNumberFormat="0" applyFont="0" applyAlignment="0" applyProtection="0"/>
    <xf numFmtId="4" fontId="128" fillId="33" borderId="85" applyNumberFormat="0" applyProtection="0">
      <alignment horizontal="right" vertical="center"/>
    </xf>
    <xf numFmtId="0" fontId="2" fillId="44" borderId="118" applyNumberFormat="0" applyFont="0" applyAlignment="0" applyProtection="0"/>
    <xf numFmtId="0" fontId="4" fillId="44" borderId="90" applyNumberFormat="0" applyFont="0" applyAlignment="0" applyProtection="0"/>
    <xf numFmtId="0" fontId="2" fillId="44" borderId="118" applyNumberFormat="0" applyFont="0" applyAlignment="0" applyProtection="0"/>
    <xf numFmtId="0" fontId="27" fillId="0" borderId="89" applyNumberFormat="0" applyFill="0"/>
    <xf numFmtId="0" fontId="13" fillId="12" borderId="68" applyNumberFormat="0" applyAlignment="0" applyProtection="0"/>
    <xf numFmtId="0" fontId="15" fillId="39" borderId="56" applyNumberFormat="0" applyAlignment="0" applyProtection="0"/>
    <xf numFmtId="0" fontId="15" fillId="39" borderId="101" applyNumberFormat="0" applyAlignment="0" applyProtection="0"/>
    <xf numFmtId="0" fontId="2" fillId="44" borderId="59" applyNumberFormat="0" applyFont="0" applyAlignment="0" applyProtection="0"/>
    <xf numFmtId="0" fontId="2" fillId="8" borderId="0" applyNumberFormat="0" applyBorder="0" applyAlignment="0" applyProtection="0"/>
    <xf numFmtId="0" fontId="15" fillId="40" borderId="68" applyNumberFormat="0"/>
    <xf numFmtId="0" fontId="2" fillId="44" borderId="59" applyNumberFormat="0" applyFont="0" applyAlignment="0" applyProtection="0"/>
    <xf numFmtId="4" fontId="130" fillId="57" borderId="85" applyNumberFormat="0" applyProtection="0">
      <alignment horizontal="right" vertical="center"/>
    </xf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4" fillId="39" borderId="62" applyNumberFormat="0" applyAlignment="0" applyProtection="0"/>
    <xf numFmtId="0" fontId="14" fillId="46" borderId="74" applyNumberFormat="0" applyAlignment="0" applyProtection="0"/>
    <xf numFmtId="0" fontId="13" fillId="13" borderId="56" applyNumberFormat="0"/>
    <xf numFmtId="4" fontId="128" fillId="20" borderId="106" applyNumberFormat="0" applyProtection="0">
      <alignment horizontal="right" vertical="center"/>
    </xf>
    <xf numFmtId="0" fontId="14" fillId="46" borderId="62" applyNumberFormat="0" applyAlignment="0" applyProtection="0"/>
    <xf numFmtId="0" fontId="15" fillId="40" borderId="80" applyNumberFormat="0"/>
    <xf numFmtId="4" fontId="128" fillId="16" borderId="78" applyNumberFormat="0" applyProtection="0">
      <alignment horizontal="right" vertical="center"/>
    </xf>
    <xf numFmtId="0" fontId="13" fillId="13" borderId="68" applyNumberFormat="0"/>
    <xf numFmtId="0" fontId="15" fillId="39" borderId="73" applyNumberFormat="0" applyAlignment="0" applyProtection="0"/>
    <xf numFmtId="0" fontId="13" fillId="12" borderId="80" applyNumberFormat="0" applyAlignment="0" applyProtection="0"/>
    <xf numFmtId="0" fontId="13" fillId="12" borderId="94" applyNumberFormat="0" applyAlignment="0" applyProtection="0"/>
    <xf numFmtId="0" fontId="11" fillId="0" borderId="58" applyNumberFormat="0" applyFill="0" applyAlignment="0" applyProtection="0"/>
    <xf numFmtId="0" fontId="13" fillId="12" borderId="108" applyNumberFormat="0" applyAlignment="0" applyProtection="0"/>
    <xf numFmtId="0" fontId="13" fillId="12" borderId="94" applyNumberFormat="0" applyAlignment="0" applyProtection="0"/>
    <xf numFmtId="0" fontId="14" fillId="46" borderId="45" applyNumberFormat="0" applyAlignment="0" applyProtection="0"/>
    <xf numFmtId="0" fontId="3" fillId="45" borderId="64" applyNumberFormat="0" applyFont="0"/>
    <xf numFmtId="0" fontId="2" fillId="44" borderId="97" applyNumberFormat="0" applyFont="0" applyAlignment="0" applyProtection="0"/>
    <xf numFmtId="0" fontId="2" fillId="18" borderId="0" applyNumberFormat="0" applyBorder="0" applyAlignment="0" applyProtection="0"/>
    <xf numFmtId="0" fontId="15" fillId="40" borderId="73" applyNumberFormat="0"/>
    <xf numFmtId="0" fontId="14" fillId="46" borderId="62" applyNumberFormat="0" applyAlignment="0" applyProtection="0"/>
    <xf numFmtId="0" fontId="14" fillId="46" borderId="45" applyNumberFormat="0" applyAlignment="0" applyProtection="0"/>
    <xf numFmtId="0" fontId="11" fillId="0" borderId="75" applyNumberFormat="0" applyFill="0" applyAlignment="0" applyProtection="0"/>
    <xf numFmtId="0" fontId="13" fillId="12" borderId="56" applyNumberFormat="0" applyAlignment="0" applyProtection="0"/>
    <xf numFmtId="0" fontId="128" fillId="61" borderId="106" applyNumberFormat="0" applyProtection="0">
      <alignment horizontal="left" vertical="top" indent="1"/>
    </xf>
    <xf numFmtId="0" fontId="11" fillId="0" borderId="63" applyNumberFormat="0" applyFill="0" applyAlignment="0" applyProtection="0"/>
    <xf numFmtId="0" fontId="13" fillId="13" borderId="94" applyNumberFormat="0"/>
    <xf numFmtId="0" fontId="14" fillId="46" borderId="45" applyNumberFormat="0" applyAlignment="0" applyProtection="0"/>
    <xf numFmtId="0" fontId="2" fillId="44" borderId="64" applyNumberFormat="0" applyFont="0" applyAlignment="0" applyProtection="0"/>
    <xf numFmtId="0" fontId="3" fillId="45" borderId="59" applyNumberFormat="0" applyFont="0"/>
    <xf numFmtId="4" fontId="128" fillId="4" borderId="113" applyNumberFormat="0" applyProtection="0">
      <alignment horizontal="right" vertical="center"/>
    </xf>
    <xf numFmtId="0" fontId="3" fillId="45" borderId="97" applyNumberFormat="0" applyFont="0"/>
    <xf numFmtId="0" fontId="2" fillId="8" borderId="0" applyNumberFormat="0" applyBorder="0" applyAlignment="0" applyProtection="0"/>
    <xf numFmtId="0" fontId="11" fillId="0" borderId="107" applyNumberFormat="0" applyFill="0" applyAlignment="0" applyProtection="0"/>
    <xf numFmtId="4" fontId="128" fillId="4" borderId="106" applyNumberFormat="0" applyProtection="0">
      <alignment horizontal="right" vertical="center"/>
    </xf>
    <xf numFmtId="0" fontId="13" fillId="12" borderId="80" applyNumberFormat="0" applyAlignment="0" applyProtection="0"/>
    <xf numFmtId="0" fontId="2" fillId="44" borderId="64" applyNumberFormat="0" applyFont="0" applyAlignment="0" applyProtection="0"/>
    <xf numFmtId="0" fontId="14" fillId="39" borderId="69" applyNumberFormat="0" applyAlignment="0" applyProtection="0"/>
    <xf numFmtId="0" fontId="2" fillId="44" borderId="71" applyNumberFormat="0" applyFont="0" applyAlignment="0" applyProtection="0"/>
    <xf numFmtId="0" fontId="3" fillId="44" borderId="111" applyNumberFormat="0" applyFont="0" applyAlignment="0" applyProtection="0"/>
    <xf numFmtId="0" fontId="3" fillId="45" borderId="59" applyNumberFormat="0" applyFont="0"/>
    <xf numFmtId="0" fontId="14" fillId="39" borderId="81" applyNumberFormat="0" applyAlignment="0" applyProtection="0"/>
    <xf numFmtId="0" fontId="14" fillId="40" borderId="57" applyNumberFormat="0"/>
    <xf numFmtId="0" fontId="15" fillId="40" borderId="101" applyNumberFormat="0"/>
    <xf numFmtId="4" fontId="128" fillId="52" borderId="106" applyNumberFormat="0" applyProtection="0">
      <alignment horizontal="left" vertical="center" indent="1"/>
    </xf>
    <xf numFmtId="0" fontId="13" fillId="12" borderId="115" applyNumberFormat="0" applyAlignment="0" applyProtection="0"/>
    <xf numFmtId="0" fontId="14" fillId="40" borderId="109" applyNumberFormat="0"/>
    <xf numFmtId="0" fontId="3" fillId="44" borderId="118" applyNumberFormat="0" applyFont="0" applyAlignment="0" applyProtection="0"/>
    <xf numFmtId="4" fontId="132" fillId="57" borderId="99" applyNumberFormat="0" applyProtection="0">
      <alignment horizontal="right" vertical="center"/>
    </xf>
    <xf numFmtId="0" fontId="14" fillId="39" borderId="109" applyNumberFormat="0" applyAlignment="0" applyProtection="0"/>
    <xf numFmtId="0" fontId="2" fillId="16" borderId="0" applyNumberFormat="0" applyBorder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30" fillId="45" borderId="90" applyNumberFormat="0" applyFont="0"/>
    <xf numFmtId="0" fontId="30" fillId="45" borderId="83" applyNumberFormat="0" applyFont="0"/>
    <xf numFmtId="0" fontId="13" fillId="13" borderId="94" applyNumberFormat="0"/>
    <xf numFmtId="0" fontId="14" fillId="46" borderId="62" applyNumberFormat="0" applyAlignment="0" applyProtection="0"/>
    <xf numFmtId="0" fontId="2" fillId="44" borderId="76" applyNumberFormat="0" applyFon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0" borderId="69" applyNumberFormat="0"/>
    <xf numFmtId="0" fontId="14" fillId="39" borderId="109" applyNumberFormat="0" applyAlignment="0" applyProtection="0"/>
    <xf numFmtId="0" fontId="2" fillId="44" borderId="64" applyNumberFormat="0" applyFont="0" applyAlignment="0" applyProtection="0"/>
    <xf numFmtId="0" fontId="2" fillId="44" borderId="71" applyNumberFormat="0" applyFont="0" applyAlignment="0" applyProtection="0"/>
    <xf numFmtId="0" fontId="14" fillId="46" borderId="45" applyNumberFormat="0" applyAlignment="0" applyProtection="0"/>
    <xf numFmtId="0" fontId="15" fillId="39" borderId="56" applyNumberFormat="0" applyAlignment="0" applyProtection="0"/>
    <xf numFmtId="0" fontId="13" fillId="12" borderId="68" applyNumberFormat="0" applyAlignment="0" applyProtection="0"/>
    <xf numFmtId="0" fontId="2" fillId="44" borderId="64" applyNumberFormat="0" applyFont="0" applyAlignment="0" applyProtection="0"/>
    <xf numFmtId="0" fontId="2" fillId="44" borderId="111" applyNumberFormat="0" applyFont="0" applyAlignment="0" applyProtection="0"/>
    <xf numFmtId="0" fontId="13" fillId="12" borderId="87" applyNumberFormat="0" applyAlignment="0" applyProtection="0"/>
    <xf numFmtId="0" fontId="13" fillId="13" borderId="61" applyNumberFormat="0"/>
    <xf numFmtId="4" fontId="126" fillId="53" borderId="113" applyNumberFormat="0" applyProtection="0">
      <alignment horizontal="left" vertical="center" indent="1"/>
    </xf>
    <xf numFmtId="0" fontId="13" fillId="13" borderId="108" applyNumberFormat="0"/>
    <xf numFmtId="0" fontId="2" fillId="44" borderId="104" applyNumberFormat="0" applyFont="0" applyAlignment="0" applyProtection="0"/>
    <xf numFmtId="0" fontId="15" fillId="39" borderId="80" applyNumberFormat="0" applyAlignment="0" applyProtection="0"/>
    <xf numFmtId="0" fontId="14" fillId="46" borderId="74" applyNumberFormat="0" applyAlignment="0" applyProtection="0"/>
    <xf numFmtId="0" fontId="13" fillId="12" borderId="108" applyNumberFormat="0" applyAlignment="0" applyProtection="0"/>
    <xf numFmtId="0" fontId="14" fillId="46" borderId="62" applyNumberFormat="0" applyAlignment="0" applyProtection="0"/>
    <xf numFmtId="0" fontId="14" fillId="39" borderId="57" applyNumberFormat="0" applyAlignment="0" applyProtection="0"/>
    <xf numFmtId="0" fontId="2" fillId="44" borderId="59" applyNumberFormat="0" applyFont="0" applyAlignment="0" applyProtection="0"/>
    <xf numFmtId="0" fontId="2" fillId="20" borderId="0" applyNumberFormat="0" applyBorder="0" applyAlignment="0" applyProtection="0"/>
    <xf numFmtId="0" fontId="128" fillId="54" borderId="78" applyNumberFormat="0" applyProtection="0">
      <alignment horizontal="left" vertical="top" indent="1"/>
    </xf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28" fillId="61" borderId="92" applyNumberFormat="0" applyProtection="0">
      <alignment horizontal="left" vertical="top" indent="1"/>
    </xf>
    <xf numFmtId="0" fontId="14" fillId="39" borderId="109" applyNumberFormat="0" applyAlignment="0" applyProtection="0"/>
    <xf numFmtId="0" fontId="14" fillId="40" borderId="57" applyNumberFormat="0"/>
    <xf numFmtId="0" fontId="2" fillId="8" borderId="0" applyNumberFormat="0" applyBorder="0" applyAlignment="0" applyProtection="0"/>
    <xf numFmtId="0" fontId="15" fillId="39" borderId="56" applyNumberFormat="0" applyAlignment="0" applyProtection="0"/>
    <xf numFmtId="0" fontId="13" fillId="12" borderId="61" applyNumberFormat="0" applyAlignment="0" applyProtection="0"/>
    <xf numFmtId="0" fontId="13" fillId="12" borderId="101" applyNumberFormat="0" applyAlignment="0" applyProtection="0"/>
    <xf numFmtId="0" fontId="2" fillId="44" borderId="83" applyNumberFormat="0" applyFont="0" applyAlignment="0" applyProtection="0"/>
    <xf numFmtId="0" fontId="15" fillId="40" borderId="87" applyNumberFormat="0"/>
    <xf numFmtId="0" fontId="27" fillId="0" borderId="82" applyNumberFormat="0" applyFill="0"/>
    <xf numFmtId="0" fontId="14" fillId="40" borderId="57" applyNumberFormat="0"/>
    <xf numFmtId="0" fontId="13" fillId="12" borderId="56" applyNumberFormat="0" applyAlignment="0" applyProtection="0"/>
    <xf numFmtId="0" fontId="2" fillId="44" borderId="83" applyNumberFormat="0" applyFont="0" applyAlignment="0" applyProtection="0"/>
    <xf numFmtId="4" fontId="128" fillId="52" borderId="99" applyNumberFormat="0" applyProtection="0">
      <alignment horizontal="right" vertical="center"/>
    </xf>
    <xf numFmtId="0" fontId="2" fillId="6" borderId="0" applyNumberFormat="0" applyBorder="0" applyAlignment="0" applyProtection="0"/>
    <xf numFmtId="0" fontId="14" fillId="39" borderId="81" applyNumberFormat="0" applyAlignment="0" applyProtection="0"/>
    <xf numFmtId="0" fontId="13" fillId="12" borderId="115" applyNumberFormat="0" applyAlignment="0" applyProtection="0"/>
    <xf numFmtId="0" fontId="10" fillId="28" borderId="0" applyNumberFormat="0" applyBorder="0" applyAlignment="0" applyProtection="0"/>
    <xf numFmtId="0" fontId="15" fillId="39" borderId="80" applyNumberFormat="0" applyAlignment="0" applyProtection="0"/>
    <xf numFmtId="0" fontId="2" fillId="44" borderId="64" applyNumberFormat="0" applyFont="0" applyAlignment="0" applyProtection="0"/>
    <xf numFmtId="0" fontId="13" fillId="12" borderId="101" applyNumberFormat="0" applyAlignment="0" applyProtection="0"/>
    <xf numFmtId="0" fontId="27" fillId="0" borderId="58" applyNumberFormat="0" applyFill="0"/>
    <xf numFmtId="0" fontId="13" fillId="12" borderId="68" applyNumberFormat="0" applyAlignment="0" applyProtection="0"/>
    <xf numFmtId="0" fontId="107" fillId="46" borderId="94" applyNumberFormat="0" applyAlignment="0" applyProtection="0"/>
    <xf numFmtId="0" fontId="14" fillId="46" borderId="45" applyNumberFormat="0" applyAlignment="0" applyProtection="0"/>
    <xf numFmtId="0" fontId="2" fillId="2" borderId="0" applyNumberFormat="0" applyBorder="0" applyAlignment="0" applyProtection="0"/>
    <xf numFmtId="4" fontId="128" fillId="57" borderId="106" applyNumberFormat="0" applyProtection="0">
      <alignment horizontal="right" vertical="center"/>
    </xf>
    <xf numFmtId="0" fontId="13" fillId="12" borderId="73" applyNumberFormat="0" applyAlignment="0" applyProtection="0"/>
    <xf numFmtId="0" fontId="107" fillId="46" borderId="51" applyNumberFormat="0" applyAlignment="0" applyProtection="0"/>
    <xf numFmtId="0" fontId="2" fillId="44" borderId="104" applyNumberFormat="0" applyFont="0" applyAlignment="0" applyProtection="0"/>
    <xf numFmtId="0" fontId="15" fillId="40" borderId="68" applyNumberFormat="0"/>
    <xf numFmtId="0" fontId="3" fillId="45" borderId="83" applyNumberFormat="0" applyFont="0"/>
    <xf numFmtId="0" fontId="10" fillId="24" borderId="0" applyNumberFormat="0" applyBorder="0" applyAlignment="0" applyProtection="0"/>
    <xf numFmtId="0" fontId="14" fillId="46" borderId="81" applyNumberFormat="0" applyAlignment="0" applyProtection="0"/>
    <xf numFmtId="4" fontId="126" fillId="42" borderId="78" applyNumberFormat="0" applyProtection="0">
      <alignment vertical="center"/>
    </xf>
    <xf numFmtId="0" fontId="14" fillId="46" borderId="62" applyNumberFormat="0" applyAlignment="0" applyProtection="0"/>
    <xf numFmtId="0" fontId="30" fillId="45" borderId="59" applyNumberFormat="0" applyFont="0"/>
    <xf numFmtId="0" fontId="15" fillId="40" borderId="87" applyNumberFormat="0"/>
    <xf numFmtId="0" fontId="2" fillId="44" borderId="83" applyNumberFormat="0" applyFont="0" applyAlignment="0" applyProtection="0"/>
    <xf numFmtId="0" fontId="14" fillId="46" borderId="45" applyNumberFormat="0" applyAlignment="0" applyProtection="0"/>
    <xf numFmtId="0" fontId="4" fillId="44" borderId="64" applyNumberFormat="0" applyFont="0" applyAlignment="0" applyProtection="0"/>
    <xf numFmtId="0" fontId="11" fillId="0" borderId="96" applyNumberFormat="0" applyFill="0" applyAlignment="0" applyProtection="0"/>
    <xf numFmtId="0" fontId="3" fillId="59" borderId="99" applyNumberFormat="0" applyProtection="0">
      <alignment horizontal="left" vertical="top" indent="1"/>
    </xf>
    <xf numFmtId="0" fontId="15" fillId="39" borderId="101" applyNumberFormat="0" applyAlignment="0" applyProtection="0"/>
    <xf numFmtId="0" fontId="2" fillId="16" borderId="0" applyNumberFormat="0" applyBorder="0" applyAlignment="0" applyProtection="0"/>
    <xf numFmtId="0" fontId="4" fillId="44" borderId="118" applyNumberFormat="0" applyFont="0" applyAlignment="0" applyProtection="0"/>
    <xf numFmtId="0" fontId="14" fillId="46" borderId="45" applyNumberFormat="0" applyAlignment="0" applyProtection="0"/>
    <xf numFmtId="0" fontId="15" fillId="39" borderId="80" applyNumberFormat="0" applyAlignment="0" applyProtection="0"/>
    <xf numFmtId="0" fontId="10" fillId="24" borderId="0" applyNumberFormat="0" applyBorder="0" applyAlignment="0" applyProtection="0"/>
    <xf numFmtId="4" fontId="128" fillId="61" borderId="113" applyNumberFormat="0" applyProtection="0">
      <alignment horizontal="left" vertical="center" indent="1"/>
    </xf>
    <xf numFmtId="0" fontId="14" fillId="46" borderId="45" applyNumberFormat="0" applyAlignment="0" applyProtection="0"/>
    <xf numFmtId="0" fontId="2" fillId="6" borderId="0" applyNumberFormat="0" applyBorder="0" applyAlignment="0" applyProtection="0"/>
    <xf numFmtId="0" fontId="15" fillId="39" borderId="73" applyNumberFormat="0" applyAlignment="0" applyProtection="0"/>
    <xf numFmtId="0" fontId="15" fillId="40" borderId="115" applyNumberFormat="0"/>
    <xf numFmtId="4" fontId="128" fillId="18" borderId="78" applyNumberFormat="0" applyProtection="0">
      <alignment horizontal="right" vertical="center"/>
    </xf>
    <xf numFmtId="4" fontId="128" fillId="52" borderId="85" applyNumberFormat="0" applyProtection="0">
      <alignment horizontal="left" vertical="center" indent="1"/>
    </xf>
    <xf numFmtId="0" fontId="13" fillId="12" borderId="68" applyNumberFormat="0" applyAlignment="0" applyProtection="0"/>
    <xf numFmtId="0" fontId="15" fillId="40" borderId="94" applyNumberFormat="0"/>
    <xf numFmtId="0" fontId="13" fillId="12" borderId="80" applyNumberFormat="0" applyAlignment="0" applyProtection="0"/>
    <xf numFmtId="0" fontId="14" fillId="46" borderId="109" applyNumberFormat="0" applyAlignment="0" applyProtection="0"/>
    <xf numFmtId="0" fontId="11" fillId="0" borderId="82" applyNumberFormat="0" applyFill="0" applyAlignment="0" applyProtection="0"/>
    <xf numFmtId="0" fontId="3" fillId="58" borderId="78" applyNumberFormat="0" applyProtection="0">
      <alignment horizontal="left" vertical="center" indent="1"/>
    </xf>
    <xf numFmtId="0" fontId="3" fillId="54" borderId="78" applyNumberFormat="0" applyProtection="0">
      <alignment horizontal="left" vertical="top" indent="1"/>
    </xf>
    <xf numFmtId="0" fontId="3" fillId="45" borderId="64" applyNumberFormat="0" applyFont="0"/>
    <xf numFmtId="0" fontId="13" fillId="13" borderId="101" applyNumberFormat="0"/>
    <xf numFmtId="0" fontId="4" fillId="44" borderId="59" applyNumberFormat="0" applyFont="0" applyAlignment="0" applyProtection="0"/>
    <xf numFmtId="0" fontId="2" fillId="44" borderId="59" applyNumberFormat="0" applyFont="0" applyAlignment="0" applyProtection="0"/>
    <xf numFmtId="0" fontId="11" fillId="0" borderId="117" applyNumberFormat="0" applyFill="0" applyAlignment="0" applyProtection="0"/>
    <xf numFmtId="0" fontId="15" fillId="39" borderId="108" applyNumberFormat="0" applyAlignment="0" applyProtection="0"/>
    <xf numFmtId="0" fontId="15" fillId="40" borderId="68" applyNumberFormat="0"/>
    <xf numFmtId="0" fontId="14" fillId="40" borderId="62" applyNumberFormat="0"/>
    <xf numFmtId="4" fontId="132" fillId="57" borderId="113" applyNumberFormat="0" applyProtection="0">
      <alignment horizontal="right" vertical="center"/>
    </xf>
    <xf numFmtId="0" fontId="15" fillId="39" borderId="101" applyNumberFormat="0" applyAlignment="0" applyProtection="0"/>
    <xf numFmtId="0" fontId="13" fillId="12" borderId="80" applyNumberFormat="0" applyAlignment="0" applyProtection="0"/>
    <xf numFmtId="0" fontId="2" fillId="44" borderId="104" applyNumberFormat="0" applyFont="0" applyAlignment="0" applyProtection="0"/>
    <xf numFmtId="0" fontId="11" fillId="0" borderId="89" applyNumberFormat="0" applyFill="0" applyAlignment="0" applyProtection="0"/>
    <xf numFmtId="0" fontId="15" fillId="39" borderId="94" applyNumberFormat="0" applyAlignment="0" applyProtection="0"/>
    <xf numFmtId="0" fontId="3" fillId="45" borderId="76" applyNumberFormat="0" applyFont="0"/>
    <xf numFmtId="0" fontId="2" fillId="44" borderId="83" applyNumberFormat="0" applyFont="0" applyAlignment="0" applyProtection="0"/>
    <xf numFmtId="0" fontId="14" fillId="46" borderId="74" applyNumberFormat="0" applyAlignment="0" applyProtection="0"/>
    <xf numFmtId="0" fontId="27" fillId="0" borderId="63" applyNumberFormat="0" applyFill="0"/>
    <xf numFmtId="0" fontId="14" fillId="39" borderId="74" applyNumberFormat="0" applyAlignment="0" applyProtection="0"/>
    <xf numFmtId="0" fontId="2" fillId="44" borderId="64" applyNumberFormat="0" applyFont="0" applyAlignment="0" applyProtection="0"/>
    <xf numFmtId="0" fontId="2" fillId="44" borderId="111" applyNumberFormat="0" applyFont="0" applyAlignment="0" applyProtection="0"/>
    <xf numFmtId="0" fontId="27" fillId="0" borderId="96" applyNumberFormat="0" applyFill="0"/>
    <xf numFmtId="4" fontId="128" fillId="28" borderId="85" applyNumberFormat="0" applyProtection="0">
      <alignment horizontal="right" vertical="center"/>
    </xf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5" fillId="39" borderId="56" applyNumberFormat="0" applyAlignment="0" applyProtection="0"/>
    <xf numFmtId="0" fontId="14" fillId="39" borderId="62" applyNumberFormat="0" applyAlignment="0" applyProtection="0"/>
    <xf numFmtId="0" fontId="11" fillId="0" borderId="93" applyNumberFormat="0" applyFill="0" applyAlignment="0" applyProtection="0"/>
    <xf numFmtId="0" fontId="107" fillId="46" borderId="68" applyNumberFormat="0" applyAlignment="0" applyProtection="0"/>
    <xf numFmtId="0" fontId="3" fillId="45" borderId="90" applyNumberFormat="0" applyFont="0"/>
    <xf numFmtId="0" fontId="3" fillId="45" borderId="64" applyNumberFormat="0" applyFont="0"/>
    <xf numFmtId="0" fontId="2" fillId="8" borderId="0" applyNumberFormat="0" applyBorder="0" applyAlignment="0" applyProtection="0"/>
    <xf numFmtId="4" fontId="128" fillId="28" borderId="78" applyNumberFormat="0" applyProtection="0">
      <alignment horizontal="right" vertical="center"/>
    </xf>
    <xf numFmtId="0" fontId="13" fillId="13" borderId="68" applyNumberFormat="0"/>
    <xf numFmtId="0" fontId="30" fillId="45" borderId="104" applyNumberFormat="0" applyFont="0"/>
    <xf numFmtId="0" fontId="13" fillId="12" borderId="94" applyNumberFormat="0" applyAlignment="0" applyProtection="0"/>
    <xf numFmtId="0" fontId="13" fillId="13" borderId="68" applyNumberFormat="0"/>
    <xf numFmtId="4" fontId="128" fillId="61" borderId="113" applyNumberFormat="0" applyProtection="0">
      <alignment vertical="center"/>
    </xf>
    <xf numFmtId="0" fontId="14" fillId="46" borderId="109" applyNumberFormat="0" applyAlignment="0" applyProtection="0"/>
    <xf numFmtId="0" fontId="14" fillId="40" borderId="109" applyNumberFormat="0"/>
    <xf numFmtId="0" fontId="15" fillId="40" borderId="61" applyNumberFormat="0"/>
    <xf numFmtId="0" fontId="30" fillId="45" borderId="59" applyNumberFormat="0" applyFont="0"/>
    <xf numFmtId="0" fontId="13" fillId="12" borderId="73" applyNumberFormat="0" applyAlignment="0" applyProtection="0"/>
    <xf numFmtId="0" fontId="2" fillId="44" borderId="104" applyNumberFormat="0" applyFont="0" applyAlignment="0" applyProtection="0"/>
    <xf numFmtId="4" fontId="126" fillId="53" borderId="106" applyNumberFormat="0" applyProtection="0">
      <alignment horizontal="left" vertical="center" indent="1"/>
    </xf>
    <xf numFmtId="0" fontId="15" fillId="39" borderId="61" applyNumberFormat="0" applyAlignment="0" applyProtection="0"/>
    <xf numFmtId="0" fontId="15" fillId="39" borderId="80" applyNumberFormat="0" applyAlignment="0" applyProtection="0"/>
    <xf numFmtId="0" fontId="15" fillId="40" borderId="56" applyNumberFormat="0"/>
    <xf numFmtId="0" fontId="13" fillId="13" borderId="56" applyNumberFormat="0"/>
    <xf numFmtId="0" fontId="133" fillId="46" borderId="87" applyNumberFormat="0" applyAlignment="0" applyProtection="0"/>
    <xf numFmtId="0" fontId="2" fillId="18" borderId="0" applyNumberFormat="0" applyBorder="0" applyAlignment="0" applyProtection="0"/>
    <xf numFmtId="4" fontId="128" fillId="35" borderId="106" applyNumberFormat="0" applyProtection="0">
      <alignment horizontal="right" vertical="center"/>
    </xf>
    <xf numFmtId="0" fontId="14" fillId="46" borderId="74" applyNumberFormat="0" applyAlignment="0" applyProtection="0"/>
    <xf numFmtId="0" fontId="13" fillId="12" borderId="56" applyNumberFormat="0" applyAlignment="0" applyProtection="0"/>
    <xf numFmtId="0" fontId="128" fillId="54" borderId="99" applyNumberFormat="0" applyProtection="0">
      <alignment horizontal="left" vertical="top" indent="1"/>
    </xf>
    <xf numFmtId="0" fontId="15" fillId="40" borderId="101" applyNumberFormat="0"/>
    <xf numFmtId="0" fontId="133" fillId="46" borderId="94" applyNumberFormat="0" applyAlignment="0" applyProtection="0"/>
    <xf numFmtId="0" fontId="2" fillId="44" borderId="71" applyNumberFormat="0" applyFont="0" applyAlignment="0" applyProtection="0"/>
    <xf numFmtId="0" fontId="13" fillId="12" borderId="56" applyNumberFormat="0" applyAlignment="0" applyProtection="0"/>
    <xf numFmtId="0" fontId="2" fillId="14" borderId="0" applyNumberFormat="0" applyBorder="0" applyAlignment="0" applyProtection="0"/>
    <xf numFmtId="0" fontId="14" fillId="46" borderId="62" applyNumberFormat="0" applyAlignment="0" applyProtection="0"/>
    <xf numFmtId="0" fontId="10" fillId="24" borderId="0" applyNumberFormat="0" applyBorder="0" applyAlignment="0" applyProtection="0"/>
    <xf numFmtId="0" fontId="2" fillId="44" borderId="111" applyNumberFormat="0" applyFont="0" applyAlignment="0" applyProtection="0"/>
    <xf numFmtId="0" fontId="11" fillId="0" borderId="96" applyNumberFormat="0" applyFill="0" applyAlignment="0" applyProtection="0"/>
    <xf numFmtId="0" fontId="4" fillId="44" borderId="111" applyNumberFormat="0" applyFont="0" applyAlignment="0" applyProtection="0"/>
    <xf numFmtId="4" fontId="128" fillId="35" borderId="92" applyNumberFormat="0" applyProtection="0">
      <alignment horizontal="right" vertical="center"/>
    </xf>
    <xf numFmtId="0" fontId="14" fillId="46" borderId="81" applyNumberFormat="0" applyAlignment="0" applyProtection="0"/>
    <xf numFmtId="0" fontId="30" fillId="45" borderId="90" applyNumberFormat="0" applyFont="0"/>
    <xf numFmtId="0" fontId="30" fillId="45" borderId="76" applyNumberFormat="0" applyFont="0"/>
    <xf numFmtId="0" fontId="13" fillId="12" borderId="68" applyNumberFormat="0" applyAlignment="0" applyProtection="0"/>
    <xf numFmtId="0" fontId="11" fillId="0" borderId="58" applyNumberFormat="0" applyFill="0" applyAlignment="0" applyProtection="0"/>
    <xf numFmtId="0" fontId="10" fillId="22" borderId="0" applyNumberFormat="0" applyBorder="0" applyAlignment="0" applyProtection="0"/>
    <xf numFmtId="0" fontId="2" fillId="44" borderId="111" applyNumberFormat="0" applyFont="0" applyAlignment="0" applyProtection="0"/>
    <xf numFmtId="0" fontId="13" fillId="12" borderId="73" applyNumberFormat="0" applyAlignment="0" applyProtection="0"/>
    <xf numFmtId="0" fontId="13" fillId="12" borderId="115" applyNumberFormat="0" applyAlignment="0" applyProtection="0"/>
    <xf numFmtId="0" fontId="13" fillId="13" borderId="101" applyNumberFormat="0"/>
    <xf numFmtId="4" fontId="126" fillId="42" borderId="85" applyNumberFormat="0" applyProtection="0">
      <alignment vertical="center"/>
    </xf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3" fillId="44" borderId="47" applyNumberFormat="0" applyFont="0" applyAlignment="0" applyProtection="0"/>
    <xf numFmtId="0" fontId="15" fillId="39" borderId="61" applyNumberFormat="0" applyAlignment="0" applyProtection="0"/>
    <xf numFmtId="0" fontId="3" fillId="44" borderId="71" applyNumberFormat="0" applyFont="0" applyAlignment="0" applyProtection="0"/>
    <xf numFmtId="0" fontId="4" fillId="44" borderId="59" applyNumberFormat="0" applyFont="0" applyAlignment="0" applyProtection="0"/>
    <xf numFmtId="0" fontId="3" fillId="54" borderId="106" applyNumberFormat="0" applyProtection="0">
      <alignment horizontal="left" vertical="top" indent="1"/>
    </xf>
    <xf numFmtId="0" fontId="13" fillId="13" borderId="68" applyNumberFormat="0"/>
    <xf numFmtId="0" fontId="11" fillId="0" borderId="103" applyNumberFormat="0" applyFill="0" applyAlignment="0" applyProtection="0"/>
    <xf numFmtId="0" fontId="30" fillId="45" borderId="118" applyNumberFormat="0" applyFont="0"/>
    <xf numFmtId="0" fontId="2" fillId="44" borderId="104" applyNumberFormat="0" applyFont="0" applyAlignment="0" applyProtection="0"/>
    <xf numFmtId="0" fontId="11" fillId="0" borderId="63" applyNumberFormat="0" applyFill="0" applyAlignment="0" applyProtection="0"/>
    <xf numFmtId="0" fontId="3" fillId="45" borderId="83" applyNumberFormat="0" applyFont="0"/>
    <xf numFmtId="0" fontId="2" fillId="44" borderId="111" applyNumberFormat="0" applyFont="0" applyAlignment="0" applyProtection="0"/>
    <xf numFmtId="0" fontId="14" fillId="40" borderId="81" applyNumberFormat="0"/>
    <xf numFmtId="4" fontId="126" fillId="42" borderId="92" applyNumberFormat="0" applyProtection="0">
      <alignment vertical="center"/>
    </xf>
    <xf numFmtId="0" fontId="2" fillId="44" borderId="118" applyNumberFormat="0" applyFont="0" applyAlignment="0" applyProtection="0"/>
    <xf numFmtId="0" fontId="3" fillId="45" borderId="71" applyNumberFormat="0" applyFont="0"/>
    <xf numFmtId="0" fontId="15" fillId="40" borderId="68" applyNumberFormat="0"/>
    <xf numFmtId="4" fontId="128" fillId="20" borderId="92" applyNumberFormat="0" applyProtection="0">
      <alignment horizontal="right" vertical="center"/>
    </xf>
    <xf numFmtId="0" fontId="2" fillId="44" borderId="97" applyNumberFormat="0" applyFont="0" applyAlignment="0" applyProtection="0"/>
    <xf numFmtId="4" fontId="128" fillId="28" borderId="99" applyNumberFormat="0" applyProtection="0">
      <alignment horizontal="right" vertical="center"/>
    </xf>
    <xf numFmtId="0" fontId="2" fillId="44" borderId="104" applyNumberFormat="0" applyFont="0" applyAlignment="0" applyProtection="0"/>
    <xf numFmtId="0" fontId="2" fillId="44" borderId="64" applyNumberFormat="0" applyFont="0" applyAlignment="0" applyProtection="0"/>
    <xf numFmtId="0" fontId="14" fillId="39" borderId="45" applyNumberFormat="0" applyAlignment="0" applyProtection="0"/>
    <xf numFmtId="0" fontId="30" fillId="45" borderId="90" applyNumberFormat="0" applyFont="0"/>
    <xf numFmtId="0" fontId="11" fillId="0" borderId="82" applyNumberFormat="0" applyFill="0" applyAlignment="0" applyProtection="0"/>
    <xf numFmtId="0" fontId="14" fillId="39" borderId="62" applyNumberFormat="0" applyAlignment="0" applyProtection="0"/>
    <xf numFmtId="0" fontId="30" fillId="45" borderId="104" applyNumberFormat="0" applyFont="0"/>
    <xf numFmtId="0" fontId="13" fillId="12" borderId="56" applyNumberFormat="0" applyAlignment="0" applyProtection="0"/>
    <xf numFmtId="0" fontId="2" fillId="44" borderId="104" applyNumberFormat="0" applyFont="0" applyAlignment="0" applyProtection="0"/>
    <xf numFmtId="0" fontId="3" fillId="45" borderId="83" applyNumberFormat="0" applyFont="0"/>
    <xf numFmtId="0" fontId="3" fillId="44" borderId="76" applyNumberFormat="0" applyFont="0" applyAlignment="0" applyProtection="0"/>
    <xf numFmtId="0" fontId="3" fillId="45" borderId="111" applyNumberFormat="0" applyFont="0"/>
    <xf numFmtId="0" fontId="14" fillId="40" borderId="74" applyNumberFormat="0"/>
    <xf numFmtId="0" fontId="126" fillId="53" borderId="92" applyNumberFormat="0" applyProtection="0">
      <alignment horizontal="left" vertical="top" indent="1"/>
    </xf>
    <xf numFmtId="0" fontId="13" fillId="12" borderId="108" applyNumberFormat="0" applyAlignment="0" applyProtection="0"/>
    <xf numFmtId="0" fontId="3" fillId="54" borderId="92" applyNumberFormat="0" applyProtection="0">
      <alignment horizontal="left" vertical="center" indent="1"/>
    </xf>
    <xf numFmtId="0" fontId="2" fillId="44" borderId="64" applyNumberFormat="0" applyFont="0" applyAlignment="0" applyProtection="0"/>
    <xf numFmtId="0" fontId="13" fillId="13" borderId="80" applyNumberFormat="0"/>
    <xf numFmtId="0" fontId="13" fillId="13" borderId="61" applyNumberFormat="0"/>
    <xf numFmtId="0" fontId="2" fillId="8" borderId="0" applyNumberFormat="0" applyBorder="0" applyAlignment="0" applyProtection="0"/>
    <xf numFmtId="0" fontId="3" fillId="54" borderId="106" applyNumberFormat="0" applyProtection="0">
      <alignment horizontal="left" vertical="center" indent="1"/>
    </xf>
    <xf numFmtId="0" fontId="14" fillId="46" borderId="109" applyNumberFormat="0" applyAlignment="0" applyProtection="0"/>
    <xf numFmtId="0" fontId="2" fillId="6" borderId="0" applyNumberFormat="0" applyBorder="0" applyAlignment="0" applyProtection="0"/>
    <xf numFmtId="0" fontId="3" fillId="54" borderId="66" applyNumberFormat="0" applyProtection="0">
      <alignment horizontal="left" vertical="center" indent="1"/>
    </xf>
    <xf numFmtId="0" fontId="2" fillId="44" borderId="90" applyNumberFormat="0" applyFont="0" applyAlignment="0" applyProtection="0"/>
    <xf numFmtId="0" fontId="14" fillId="39" borderId="81" applyNumberFormat="0" applyAlignment="0" applyProtection="0"/>
    <xf numFmtId="0" fontId="133" fillId="46" borderId="44" applyNumberFormat="0" applyAlignment="0" applyProtection="0"/>
    <xf numFmtId="0" fontId="11" fillId="0" borderId="82" applyNumberFormat="0" applyFill="0" applyAlignment="0" applyProtection="0"/>
    <xf numFmtId="4" fontId="132" fillId="57" borderId="49" applyNumberFormat="0" applyProtection="0">
      <alignment horizontal="right" vertical="center"/>
    </xf>
    <xf numFmtId="0" fontId="11" fillId="0" borderId="58" applyNumberFormat="0" applyFill="0" applyAlignment="0" applyProtection="0"/>
    <xf numFmtId="0" fontId="2" fillId="10" borderId="0" applyNumberFormat="0" applyBorder="0" applyAlignment="0" applyProtection="0"/>
    <xf numFmtId="4" fontId="126" fillId="42" borderId="113" applyNumberFormat="0" applyProtection="0">
      <alignment vertical="center"/>
    </xf>
    <xf numFmtId="0" fontId="13" fillId="12" borderId="68" applyNumberFormat="0" applyAlignment="0" applyProtection="0"/>
    <xf numFmtId="0" fontId="2" fillId="44" borderId="64" applyNumberFormat="0" applyFont="0" applyAlignment="0" applyProtection="0"/>
    <xf numFmtId="0" fontId="13" fillId="12" borderId="80" applyNumberFormat="0" applyAlignment="0" applyProtection="0"/>
    <xf numFmtId="0" fontId="128" fillId="54" borderId="49" applyNumberFormat="0" applyProtection="0">
      <alignment horizontal="left" vertical="top" indent="1"/>
    </xf>
    <xf numFmtId="0" fontId="3" fillId="44" borderId="90" applyNumberFormat="0" applyFont="0" applyAlignment="0" applyProtection="0"/>
    <xf numFmtId="0" fontId="3" fillId="59" borderId="49" applyNumberFormat="0" applyProtection="0">
      <alignment horizontal="left" vertical="center" indent="1"/>
    </xf>
    <xf numFmtId="0" fontId="128" fillId="61" borderId="49" applyNumberFormat="0" applyProtection="0">
      <alignment horizontal="left" vertical="top" indent="1"/>
    </xf>
    <xf numFmtId="0" fontId="2" fillId="44" borderId="83" applyNumberFormat="0" applyFont="0" applyAlignment="0" applyProtection="0"/>
    <xf numFmtId="0" fontId="14" fillId="46" borderId="62" applyNumberFormat="0" applyAlignment="0" applyProtection="0"/>
    <xf numFmtId="4" fontId="128" fillId="52" borderId="49" applyNumberFormat="0" applyProtection="0">
      <alignment horizontal="left" vertical="center" indent="1"/>
    </xf>
    <xf numFmtId="0" fontId="2" fillId="44" borderId="118" applyNumberFormat="0" applyFont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3" fillId="44" borderId="64" applyNumberFormat="0" applyFont="0" applyAlignment="0" applyProtection="0"/>
    <xf numFmtId="0" fontId="3" fillId="59" borderId="49" applyNumberFormat="0" applyProtection="0">
      <alignment horizontal="left" vertical="top" indent="1"/>
    </xf>
    <xf numFmtId="0" fontId="13" fillId="13" borderId="87" applyNumberFormat="0"/>
    <xf numFmtId="4" fontId="128" fillId="61" borderId="49" applyNumberFormat="0" applyProtection="0">
      <alignment horizontal="left" vertical="center" indent="1"/>
    </xf>
    <xf numFmtId="0" fontId="2" fillId="44" borderId="71" applyNumberFormat="0" applyFont="0" applyAlignment="0" applyProtection="0"/>
    <xf numFmtId="0" fontId="13" fillId="12" borderId="115" applyNumberFormat="0" applyAlignment="0" applyProtection="0"/>
    <xf numFmtId="0" fontId="13" fillId="12" borderId="61" applyNumberFormat="0" applyAlignment="0" applyProtection="0"/>
    <xf numFmtId="0" fontId="13" fillId="12" borderId="56" applyNumberFormat="0" applyAlignment="0" applyProtection="0"/>
    <xf numFmtId="4" fontId="128" fillId="52" borderId="92" applyNumberFormat="0" applyProtection="0">
      <alignment horizontal="right" vertical="center"/>
    </xf>
    <xf numFmtId="0" fontId="3" fillId="60" borderId="49" applyNumberFormat="0" applyProtection="0">
      <alignment horizontal="left" vertical="top" indent="1"/>
    </xf>
    <xf numFmtId="0" fontId="13" fillId="13" borderId="80" applyNumberFormat="0"/>
    <xf numFmtId="0" fontId="3" fillId="59" borderId="66" applyNumberFormat="0" applyProtection="0">
      <alignment horizontal="left" vertical="top" indent="1"/>
    </xf>
    <xf numFmtId="0" fontId="30" fillId="45" borderId="83" applyNumberFormat="0" applyFont="0"/>
    <xf numFmtId="4" fontId="128" fillId="57" borderId="49" applyNumberFormat="0" applyProtection="0">
      <alignment horizontal="right" vertical="center"/>
    </xf>
    <xf numFmtId="0" fontId="3" fillId="60" borderId="49" applyNumberFormat="0" applyProtection="0">
      <alignment horizontal="left" vertical="center" indent="1"/>
    </xf>
    <xf numFmtId="0" fontId="3" fillId="45" borderId="71" applyNumberFormat="0" applyFont="0"/>
    <xf numFmtId="0" fontId="11" fillId="0" borderId="82" applyNumberFormat="0" applyFill="0" applyAlignment="0" applyProtection="0"/>
    <xf numFmtId="0" fontId="3" fillId="54" borderId="49" applyNumberFormat="0" applyProtection="0">
      <alignment horizontal="left" vertical="top" indent="1"/>
    </xf>
    <xf numFmtId="0" fontId="2" fillId="44" borderId="59" applyNumberFormat="0" applyFont="0" applyAlignment="0" applyProtection="0"/>
    <xf numFmtId="0" fontId="11" fillId="0" borderId="82" applyNumberFormat="0" applyFill="0" applyAlignment="0" applyProtection="0"/>
    <xf numFmtId="0" fontId="2" fillId="44" borderId="111" applyNumberFormat="0" applyFont="0" applyAlignment="0" applyProtection="0"/>
    <xf numFmtId="4" fontId="130" fillId="57" borderId="49" applyNumberFormat="0" applyProtection="0">
      <alignment horizontal="right" vertical="center"/>
    </xf>
    <xf numFmtId="0" fontId="13" fillId="12" borderId="115" applyNumberFormat="0" applyAlignment="0" applyProtection="0"/>
    <xf numFmtId="0" fontId="11" fillId="0" borderId="70" applyNumberFormat="0" applyFill="0" applyAlignment="0" applyProtection="0"/>
    <xf numFmtId="0" fontId="15" fillId="39" borderId="115" applyNumberFormat="0" applyAlignment="0" applyProtection="0"/>
    <xf numFmtId="0" fontId="14" fillId="46" borderId="74" applyNumberFormat="0" applyAlignment="0" applyProtection="0"/>
    <xf numFmtId="0" fontId="3" fillId="58" borderId="66" applyNumberFormat="0" applyProtection="0">
      <alignment horizontal="left" vertical="center" indent="1"/>
    </xf>
    <xf numFmtId="0" fontId="2" fillId="44" borderId="64" applyNumberFormat="0" applyFont="0" applyAlignment="0" applyProtection="0"/>
    <xf numFmtId="0" fontId="14" fillId="46" borderId="74" applyNumberFormat="0" applyAlignment="0" applyProtection="0"/>
    <xf numFmtId="0" fontId="2" fillId="44" borderId="71" applyNumberFormat="0" applyFont="0" applyAlignment="0" applyProtection="0"/>
    <xf numFmtId="0" fontId="14" fillId="39" borderId="74" applyNumberFormat="0" applyAlignment="0" applyProtection="0"/>
    <xf numFmtId="0" fontId="14" fillId="39" borderId="74" applyNumberFormat="0" applyAlignment="0" applyProtection="0"/>
    <xf numFmtId="0" fontId="13" fillId="12" borderId="56" applyNumberFormat="0" applyAlignment="0" applyProtection="0"/>
    <xf numFmtId="0" fontId="11" fillId="0" borderId="114" applyNumberFormat="0" applyFill="0" applyAlignment="0" applyProtection="0"/>
    <xf numFmtId="0" fontId="3" fillId="45" borderId="111" applyNumberFormat="0" applyFont="0"/>
    <xf numFmtId="0" fontId="13" fillId="12" borderId="68" applyNumberFormat="0" applyAlignment="0" applyProtection="0"/>
    <xf numFmtId="0" fontId="2" fillId="44" borderId="64" applyNumberFormat="0" applyFont="0" applyAlignment="0" applyProtection="0"/>
    <xf numFmtId="0" fontId="13" fillId="13" borderId="56" applyNumberFormat="0"/>
    <xf numFmtId="0" fontId="2" fillId="44" borderId="104" applyNumberFormat="0" applyFont="0" applyAlignment="0" applyProtection="0"/>
    <xf numFmtId="0" fontId="30" fillId="45" borderId="111" applyNumberFormat="0" applyFont="0"/>
    <xf numFmtId="0" fontId="11" fillId="0" borderId="50" applyNumberFormat="0" applyFill="0" applyAlignment="0" applyProtection="0"/>
    <xf numFmtId="0" fontId="30" fillId="45" borderId="97" applyNumberFormat="0" applyFont="0"/>
    <xf numFmtId="4" fontId="128" fillId="61" borderId="49" applyNumberFormat="0" applyProtection="0">
      <alignment vertical="center"/>
    </xf>
    <xf numFmtId="4" fontId="128" fillId="55" borderId="49" applyNumberFormat="0" applyProtection="0">
      <alignment horizontal="right" vertical="center"/>
    </xf>
    <xf numFmtId="4" fontId="128" fillId="37" borderId="49" applyNumberFormat="0" applyProtection="0">
      <alignment horizontal="right" vertical="center"/>
    </xf>
    <xf numFmtId="4" fontId="128" fillId="20" borderId="49" applyNumberFormat="0" applyProtection="0">
      <alignment horizontal="right" vertical="center"/>
    </xf>
    <xf numFmtId="4" fontId="128" fillId="16" borderId="49" applyNumberFormat="0" applyProtection="0">
      <alignment horizontal="right" vertical="center"/>
    </xf>
    <xf numFmtId="4" fontId="126" fillId="53" borderId="49" applyNumberFormat="0" applyProtection="0">
      <alignment horizontal="left" vertical="center" indent="1"/>
    </xf>
    <xf numFmtId="0" fontId="126" fillId="53" borderId="49" applyNumberFormat="0" applyProtection="0">
      <alignment horizontal="left" vertical="top" indent="1"/>
    </xf>
    <xf numFmtId="0" fontId="14" fillId="39" borderId="74" applyNumberFormat="0" applyAlignment="0" applyProtection="0"/>
    <xf numFmtId="4" fontId="126" fillId="53" borderId="85" applyNumberFormat="0" applyProtection="0">
      <alignment horizontal="left" vertical="center" indent="1"/>
    </xf>
    <xf numFmtId="0" fontId="13" fillId="12" borderId="73" applyNumberFormat="0" applyAlignment="0" applyProtection="0"/>
    <xf numFmtId="0" fontId="11" fillId="0" borderId="63" applyNumberFormat="0" applyFill="0" applyAlignment="0" applyProtection="0"/>
    <xf numFmtId="0" fontId="3" fillId="45" borderId="64" applyNumberFormat="0" applyFont="0"/>
    <xf numFmtId="0" fontId="2" fillId="2" borderId="0" applyNumberFormat="0" applyBorder="0" applyAlignment="0" applyProtection="0"/>
    <xf numFmtId="0" fontId="3" fillId="45" borderId="90" applyNumberFormat="0" applyFont="0"/>
    <xf numFmtId="0" fontId="13" fillId="12" borderId="87" applyNumberFormat="0" applyAlignment="0" applyProtection="0"/>
    <xf numFmtId="4" fontId="128" fillId="4" borderId="66" applyNumberFormat="0" applyProtection="0">
      <alignment horizontal="right" vertical="center"/>
    </xf>
    <xf numFmtId="0" fontId="14" fillId="46" borderId="109" applyNumberFormat="0" applyAlignment="0" applyProtection="0"/>
    <xf numFmtId="0" fontId="3" fillId="60" borderId="99" applyNumberFormat="0" applyProtection="0">
      <alignment horizontal="left" vertical="center" indent="1"/>
    </xf>
    <xf numFmtId="0" fontId="11" fillId="0" borderId="103" applyNumberFormat="0" applyFill="0" applyAlignment="0" applyProtection="0"/>
    <xf numFmtId="0" fontId="15" fillId="39" borderId="115" applyNumberFormat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3" fillId="58" borderId="85" applyNumberFormat="0" applyProtection="0">
      <alignment horizontal="left" vertical="top" indent="1"/>
    </xf>
    <xf numFmtId="0" fontId="11" fillId="0" borderId="103" applyNumberFormat="0" applyFill="0" applyAlignment="0" applyProtection="0"/>
    <xf numFmtId="0" fontId="14" fillId="39" borderId="62" applyNumberFormat="0" applyAlignment="0" applyProtection="0"/>
    <xf numFmtId="0" fontId="13" fillId="13" borderId="87" applyNumberFormat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3" fillId="13" borderId="108" applyNumberFormat="0"/>
    <xf numFmtId="0" fontId="3" fillId="44" borderId="104" applyNumberFormat="0" applyFont="0" applyAlignment="0" applyProtection="0"/>
    <xf numFmtId="0" fontId="2" fillId="10" borderId="0" applyNumberFormat="0" applyBorder="0" applyAlignment="0" applyProtection="0"/>
    <xf numFmtId="0" fontId="2" fillId="44" borderId="90" applyNumberFormat="0" applyFont="0" applyAlignment="0" applyProtection="0"/>
    <xf numFmtId="0" fontId="2" fillId="44" borderId="83" applyNumberFormat="0" applyFont="0" applyAlignment="0" applyProtection="0"/>
    <xf numFmtId="0" fontId="2" fillId="44" borderId="64" applyNumberFormat="0" applyFont="0" applyAlignment="0" applyProtection="0"/>
    <xf numFmtId="0" fontId="3" fillId="45" borderId="111" applyNumberFormat="0" applyFont="0"/>
    <xf numFmtId="0" fontId="13" fillId="13" borderId="73" applyNumberFormat="0"/>
    <xf numFmtId="4" fontId="128" fillId="18" borderId="92" applyNumberFormat="0" applyProtection="0">
      <alignment horizontal="right" vertical="center"/>
    </xf>
    <xf numFmtId="0" fontId="15" fillId="39" borderId="115" applyNumberFormat="0" applyAlignment="0" applyProtection="0"/>
    <xf numFmtId="0" fontId="2" fillId="44" borderId="104" applyNumberFormat="0" applyFont="0" applyAlignment="0" applyProtection="0"/>
    <xf numFmtId="0" fontId="3" fillId="54" borderId="99" applyNumberFormat="0" applyProtection="0">
      <alignment horizontal="left" vertical="center" indent="1"/>
    </xf>
    <xf numFmtId="0" fontId="2" fillId="44" borderId="104" applyNumberFormat="0" applyFont="0" applyAlignment="0" applyProtection="0"/>
    <xf numFmtId="0" fontId="2" fillId="2" borderId="0" applyNumberFormat="0" applyBorder="0" applyAlignment="0" applyProtection="0"/>
    <xf numFmtId="0" fontId="11" fillId="0" borderId="70" applyNumberFormat="0" applyFill="0" applyAlignment="0" applyProtection="0"/>
    <xf numFmtId="0" fontId="4" fillId="44" borderId="90" applyNumberFormat="0" applyFont="0" applyAlignment="0" applyProtection="0"/>
    <xf numFmtId="0" fontId="3" fillId="45" borderId="104" applyNumberFormat="0" applyFont="0"/>
    <xf numFmtId="0" fontId="13" fillId="12" borderId="73" applyNumberFormat="0" applyAlignment="0" applyProtection="0"/>
    <xf numFmtId="0" fontId="14" fillId="39" borderId="109" applyNumberFormat="0" applyAlignment="0" applyProtection="0"/>
    <xf numFmtId="0" fontId="133" fillId="46" borderId="108" applyNumberFormat="0" applyAlignment="0" applyProtection="0"/>
    <xf numFmtId="0" fontId="15" fillId="39" borderId="108" applyNumberFormat="0" applyAlignment="0" applyProtection="0"/>
    <xf numFmtId="0" fontId="3" fillId="54" borderId="85" applyNumberFormat="0" applyProtection="0">
      <alignment horizontal="left" vertical="center" indent="1"/>
    </xf>
    <xf numFmtId="0" fontId="14" fillId="39" borderId="109" applyNumberFormat="0" applyAlignment="0" applyProtection="0"/>
    <xf numFmtId="0" fontId="15" fillId="39" borderId="61" applyNumberFormat="0" applyAlignment="0" applyProtection="0"/>
    <xf numFmtId="0" fontId="14" fillId="39" borderId="57" applyNumberFormat="0" applyAlignment="0" applyProtection="0"/>
    <xf numFmtId="0" fontId="14" fillId="40" borderId="88" applyNumberFormat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2" fillId="44" borderId="111" applyNumberFormat="0" applyFont="0" applyAlignment="0" applyProtection="0"/>
    <xf numFmtId="0" fontId="2" fillId="44" borderId="71" applyNumberFormat="0" applyFont="0" applyAlignment="0" applyProtection="0"/>
    <xf numFmtId="0" fontId="2" fillId="44" borderId="83" applyNumberFormat="0" applyFont="0" applyAlignment="0" applyProtection="0"/>
    <xf numFmtId="0" fontId="2" fillId="4" borderId="0" applyNumberFormat="0" applyBorder="0" applyAlignment="0" applyProtection="0"/>
    <xf numFmtId="0" fontId="13" fillId="12" borderId="101" applyNumberFormat="0" applyAlignment="0" applyProtection="0"/>
    <xf numFmtId="0" fontId="133" fillId="46" borderId="115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0" fillId="22" borderId="0" applyNumberFormat="0" applyBorder="0" applyAlignment="0" applyProtection="0"/>
    <xf numFmtId="0" fontId="11" fillId="0" borderId="89" applyNumberFormat="0" applyFill="0" applyAlignment="0" applyProtection="0"/>
    <xf numFmtId="0" fontId="2" fillId="20" borderId="0" applyNumberFormat="0" applyBorder="0" applyAlignment="0" applyProtection="0"/>
    <xf numFmtId="4" fontId="126" fillId="53" borderId="66" applyNumberFormat="0" applyProtection="0">
      <alignment horizontal="left" vertical="center" indent="1"/>
    </xf>
    <xf numFmtId="0" fontId="2" fillId="44" borderId="71" applyNumberFormat="0" applyFont="0" applyAlignment="0" applyProtection="0"/>
    <xf numFmtId="0" fontId="2" fillId="44" borderId="83" applyNumberFormat="0" applyFont="0" applyAlignment="0" applyProtection="0"/>
    <xf numFmtId="0" fontId="14" fillId="46" borderId="62" applyNumberFormat="0" applyAlignment="0" applyProtection="0"/>
    <xf numFmtId="0" fontId="2" fillId="44" borderId="111" applyNumberFormat="0" applyFont="0" applyAlignment="0" applyProtection="0"/>
    <xf numFmtId="0" fontId="30" fillId="45" borderId="76" applyNumberFormat="0" applyFont="0"/>
    <xf numFmtId="0" fontId="2" fillId="44" borderId="118" applyNumberFormat="0" applyFont="0" applyAlignment="0" applyProtection="0"/>
    <xf numFmtId="0" fontId="14" fillId="46" borderId="74" applyNumberFormat="0" applyAlignment="0" applyProtection="0"/>
    <xf numFmtId="0" fontId="2" fillId="44" borderId="83" applyNumberFormat="0" applyFont="0" applyAlignment="0" applyProtection="0"/>
    <xf numFmtId="4" fontId="128" fillId="52" borderId="66" applyNumberFormat="0" applyProtection="0">
      <alignment horizontal="right" vertical="center"/>
    </xf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40" borderId="45" applyNumberFormat="0"/>
    <xf numFmtId="0" fontId="14" fillId="40" borderId="45" applyNumberFormat="0"/>
    <xf numFmtId="0" fontId="14" fillId="40" borderId="45" applyNumberFormat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27" fillId="0" borderId="58" applyNumberFormat="0" applyFill="0"/>
    <xf numFmtId="0" fontId="13" fillId="12" borderId="68" applyNumberFormat="0" applyAlignment="0" applyProtection="0"/>
    <xf numFmtId="0" fontId="4" fillId="44" borderId="59" applyNumberFormat="0" applyFont="0" applyAlignment="0" applyProtection="0"/>
    <xf numFmtId="0" fontId="11" fillId="0" borderId="63" applyNumberFormat="0" applyFill="0" applyAlignment="0" applyProtection="0"/>
    <xf numFmtId="0" fontId="3" fillId="54" borderId="92" applyNumberFormat="0" applyProtection="0">
      <alignment horizontal="left" vertical="top" indent="1"/>
    </xf>
    <xf numFmtId="0" fontId="2" fillId="44" borderId="71" applyNumberFormat="0" applyFont="0" applyAlignment="0" applyProtection="0"/>
    <xf numFmtId="0" fontId="2" fillId="44" borderId="118" applyNumberFormat="0" applyFont="0" applyAlignment="0" applyProtection="0"/>
    <xf numFmtId="0" fontId="13" fillId="13" borderId="80" applyNumberFormat="0"/>
    <xf numFmtId="0" fontId="14" fillId="40" borderId="81" applyNumberFormat="0"/>
    <xf numFmtId="0" fontId="3" fillId="45" borderId="104" applyNumberFormat="0" applyFont="0"/>
    <xf numFmtId="0" fontId="13" fillId="13" borderId="56" applyNumberFormat="0"/>
    <xf numFmtId="0" fontId="13" fillId="12" borderId="73" applyNumberFormat="0" applyAlignment="0" applyProtection="0"/>
    <xf numFmtId="0" fontId="10" fillId="26" borderId="0" applyNumberFormat="0" applyBorder="0" applyAlignment="0" applyProtection="0"/>
    <xf numFmtId="0" fontId="2" fillId="44" borderId="59" applyNumberFormat="0" applyFont="0" applyAlignment="0" applyProtection="0"/>
    <xf numFmtId="0" fontId="3" fillId="45" borderId="118" applyNumberFormat="0" applyFont="0"/>
    <xf numFmtId="0" fontId="3" fillId="45" borderId="97" applyNumberFormat="0" applyFont="0"/>
    <xf numFmtId="0" fontId="30" fillId="45" borderId="64" applyNumberFormat="0" applyFont="0"/>
    <xf numFmtId="0" fontId="11" fillId="0" borderId="110" applyNumberFormat="0" applyFill="0" applyAlignment="0" applyProtection="0"/>
    <xf numFmtId="0" fontId="11" fillId="0" borderId="58" applyNumberFormat="0" applyFill="0" applyAlignment="0" applyProtection="0"/>
    <xf numFmtId="0" fontId="2" fillId="44" borderId="111" applyNumberFormat="0" applyFont="0" applyAlignment="0" applyProtection="0"/>
    <xf numFmtId="0" fontId="2" fillId="44" borderId="71" applyNumberFormat="0" applyFont="0" applyAlignment="0" applyProtection="0"/>
    <xf numFmtId="0" fontId="14" fillId="46" borderId="74" applyNumberFormat="0" applyAlignment="0" applyProtection="0"/>
    <xf numFmtId="0" fontId="13" fillId="13" borderId="73" applyNumberFormat="0"/>
    <xf numFmtId="0" fontId="107" fillId="46" borderId="108" applyNumberFormat="0" applyAlignment="0" applyProtection="0"/>
    <xf numFmtId="0" fontId="3" fillId="45" borderId="64" applyNumberFormat="0" applyFont="0"/>
    <xf numFmtId="0" fontId="3" fillId="45" borderId="64" applyNumberFormat="0" applyFont="0"/>
    <xf numFmtId="0" fontId="3" fillId="58" borderId="66" applyNumberFormat="0" applyProtection="0">
      <alignment horizontal="left" vertical="top" indent="1"/>
    </xf>
    <xf numFmtId="0" fontId="2" fillId="44" borderId="64" applyNumberFormat="0" applyFont="0" applyAlignment="0" applyProtection="0"/>
    <xf numFmtId="0" fontId="27" fillId="0" borderId="75" applyNumberFormat="0" applyFill="0"/>
    <xf numFmtId="0" fontId="14" fillId="39" borderId="69" applyNumberFormat="0" applyAlignment="0" applyProtection="0"/>
    <xf numFmtId="0" fontId="2" fillId="44" borderId="64" applyNumberFormat="0" applyFont="0" applyAlignment="0" applyProtection="0"/>
    <xf numFmtId="0" fontId="14" fillId="40" borderId="88" applyNumberFormat="0"/>
    <xf numFmtId="0" fontId="4" fillId="44" borderId="97" applyNumberFormat="0" applyFont="0" applyAlignment="0" applyProtection="0"/>
    <xf numFmtId="0" fontId="2" fillId="44" borderId="83" applyNumberFormat="0" applyFont="0" applyAlignment="0" applyProtection="0"/>
    <xf numFmtId="0" fontId="15" fillId="40" borderId="115" applyNumberFormat="0"/>
    <xf numFmtId="0" fontId="30" fillId="45" borderId="104" applyNumberFormat="0" applyFont="0"/>
    <xf numFmtId="4" fontId="128" fillId="61" borderId="78" applyNumberFormat="0" applyProtection="0">
      <alignment vertical="center"/>
    </xf>
    <xf numFmtId="0" fontId="3" fillId="45" borderId="118" applyNumberFormat="0" applyFont="0"/>
    <xf numFmtId="0" fontId="14" fillId="46" borderId="74" applyNumberFormat="0" applyAlignment="0" applyProtection="0"/>
    <xf numFmtId="0" fontId="2" fillId="10" borderId="0" applyNumberFormat="0" applyBorder="0" applyAlignment="0" applyProtection="0"/>
    <xf numFmtId="0" fontId="2" fillId="44" borderId="90" applyNumberFormat="0" applyFont="0" applyAlignment="0" applyProtection="0"/>
    <xf numFmtId="0" fontId="2" fillId="6" borderId="0" applyNumberFormat="0" applyBorder="0" applyAlignment="0" applyProtection="0"/>
    <xf numFmtId="0" fontId="13" fillId="12" borderId="80" applyNumberFormat="0" applyAlignment="0" applyProtection="0"/>
    <xf numFmtId="0" fontId="2" fillId="44" borderId="118" applyNumberFormat="0" applyFont="0" applyAlignment="0" applyProtection="0"/>
    <xf numFmtId="0" fontId="2" fillId="10" borderId="0" applyNumberFormat="0" applyBorder="0" applyAlignment="0" applyProtection="0"/>
    <xf numFmtId="4" fontId="128" fillId="61" borderId="106" applyNumberFormat="0" applyProtection="0">
      <alignment vertical="center"/>
    </xf>
    <xf numFmtId="0" fontId="3" fillId="45" borderId="104" applyNumberFormat="0" applyFont="0"/>
    <xf numFmtId="0" fontId="3" fillId="45" borderId="97" applyNumberFormat="0" applyFont="0"/>
    <xf numFmtId="0" fontId="2" fillId="44" borderId="104" applyNumberFormat="0" applyFont="0" applyAlignment="0" applyProtection="0"/>
    <xf numFmtId="0" fontId="2" fillId="44" borderId="83" applyNumberFormat="0" applyFont="0" applyAlignment="0" applyProtection="0"/>
    <xf numFmtId="0" fontId="13" fillId="12" borderId="94" applyNumberFormat="0" applyAlignment="0" applyProtection="0"/>
    <xf numFmtId="0" fontId="13" fillId="12" borderId="80" applyNumberFormat="0" applyAlignment="0" applyProtection="0"/>
    <xf numFmtId="0" fontId="3" fillId="44" borderId="83" applyNumberFormat="0" applyFont="0" applyAlignment="0" applyProtection="0"/>
    <xf numFmtId="0" fontId="2" fillId="2" borderId="0" applyNumberFormat="0" applyBorder="0" applyAlignment="0" applyProtection="0"/>
    <xf numFmtId="0" fontId="2" fillId="44" borderId="64" applyNumberFormat="0" applyFont="0" applyAlignment="0" applyProtection="0"/>
    <xf numFmtId="0" fontId="11" fillId="0" borderId="67" applyNumberFormat="0" applyFill="0" applyAlignment="0" applyProtection="0"/>
    <xf numFmtId="0" fontId="14" fillId="39" borderId="81" applyNumberFormat="0" applyAlignment="0" applyProtection="0"/>
    <xf numFmtId="0" fontId="11" fillId="0" borderId="63" applyNumberFormat="0" applyFill="0" applyAlignment="0" applyProtection="0"/>
    <xf numFmtId="4" fontId="132" fillId="57" borderId="85" applyNumberFormat="0" applyProtection="0">
      <alignment horizontal="right" vertical="center"/>
    </xf>
    <xf numFmtId="0" fontId="13" fillId="12" borderId="73" applyNumberFormat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4" fillId="39" borderId="102" applyNumberFormat="0" applyAlignment="0" applyProtection="0"/>
    <xf numFmtId="0" fontId="14" fillId="39" borderId="88" applyNumberFormat="0" applyAlignment="0" applyProtection="0"/>
    <xf numFmtId="4" fontId="128" fillId="52" borderId="113" applyNumberFormat="0" applyProtection="0">
      <alignment horizontal="right" vertical="center"/>
    </xf>
    <xf numFmtId="0" fontId="14" fillId="46" borderId="74" applyNumberFormat="0" applyAlignment="0" applyProtection="0"/>
    <xf numFmtId="0" fontId="14" fillId="39" borderId="95" applyNumberFormat="0" applyAlignment="0" applyProtection="0"/>
    <xf numFmtId="0" fontId="15" fillId="40" borderId="87" applyNumberFormat="0"/>
    <xf numFmtId="0" fontId="13" fillId="12" borderId="87" applyNumberFormat="0" applyAlignment="0" applyProtection="0"/>
    <xf numFmtId="0" fontId="13" fillId="12" borderId="115" applyNumberFormat="0" applyAlignment="0" applyProtection="0"/>
    <xf numFmtId="0" fontId="27" fillId="0" borderId="70" applyNumberFormat="0" applyFill="0"/>
    <xf numFmtId="0" fontId="2" fillId="44" borderId="71" applyNumberFormat="0" applyFont="0" applyAlignment="0" applyProtection="0"/>
    <xf numFmtId="0" fontId="15" fillId="39" borderId="68" applyNumberFormat="0" applyAlignment="0" applyProtection="0"/>
    <xf numFmtId="0" fontId="2" fillId="44" borderId="118" applyNumberFormat="0" applyFont="0" applyAlignment="0" applyProtection="0"/>
    <xf numFmtId="0" fontId="13" fillId="13" borderId="94" applyNumberFormat="0"/>
    <xf numFmtId="0" fontId="2" fillId="44" borderId="64" applyNumberFormat="0" applyFont="0" applyAlignment="0" applyProtection="0"/>
    <xf numFmtId="0" fontId="14" fillId="39" borderId="116" applyNumberFormat="0" applyAlignment="0" applyProtection="0"/>
    <xf numFmtId="0" fontId="10" fillId="22" borderId="0" applyNumberFormat="0" applyBorder="0" applyAlignment="0" applyProtection="0"/>
    <xf numFmtId="0" fontId="11" fillId="0" borderId="110" applyNumberFormat="0" applyFill="0" applyAlignment="0" applyProtection="0"/>
    <xf numFmtId="0" fontId="2" fillId="6" borderId="0" applyNumberFormat="0" applyBorder="0" applyAlignment="0" applyProtection="0"/>
    <xf numFmtId="0" fontId="15" fillId="39" borderId="68" applyNumberFormat="0" applyAlignment="0" applyProtection="0"/>
    <xf numFmtId="0" fontId="15" fillId="39" borderId="108" applyNumberFormat="0" applyAlignment="0" applyProtection="0"/>
    <xf numFmtId="0" fontId="3" fillId="44" borderId="90" applyNumberFormat="0" applyFont="0" applyAlignment="0" applyProtection="0"/>
    <xf numFmtId="0" fontId="14" fillId="40" borderId="109" applyNumberFormat="0"/>
    <xf numFmtId="0" fontId="11" fillId="0" borderId="70" applyNumberFormat="0" applyFill="0" applyAlignment="0" applyProtection="0"/>
    <xf numFmtId="4" fontId="128" fillId="57" borderId="113" applyNumberFormat="0" applyProtection="0">
      <alignment horizontal="right" vertical="center"/>
    </xf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30" fillId="45" borderId="118" applyNumberFormat="0" applyFont="0"/>
    <xf numFmtId="0" fontId="14" fillId="40" borderId="62" applyNumberFormat="0"/>
    <xf numFmtId="0" fontId="13" fillId="12" borderId="80" applyNumberFormat="0" applyAlignment="0" applyProtection="0"/>
    <xf numFmtId="4" fontId="128" fillId="16" borderId="113" applyNumberFormat="0" applyProtection="0">
      <alignment horizontal="right" vertical="center"/>
    </xf>
    <xf numFmtId="0" fontId="13" fillId="12" borderId="94" applyNumberFormat="0" applyAlignment="0" applyProtection="0"/>
    <xf numFmtId="0" fontId="2" fillId="44" borderId="118" applyNumberFormat="0" applyFont="0" applyAlignment="0" applyProtection="0"/>
    <xf numFmtId="4" fontId="128" fillId="57" borderId="66" applyNumberFormat="0" applyProtection="0">
      <alignment horizontal="right" vertical="center"/>
    </xf>
    <xf numFmtId="0" fontId="2" fillId="14" borderId="0" applyNumberFormat="0" applyBorder="0" applyAlignment="0" applyProtection="0"/>
    <xf numFmtId="0" fontId="15" fillId="39" borderId="68" applyNumberFormat="0" applyAlignment="0" applyProtection="0"/>
    <xf numFmtId="0" fontId="11" fillId="0" borderId="63" applyNumberFormat="0" applyFill="0" applyAlignment="0" applyProtection="0"/>
    <xf numFmtId="0" fontId="13" fillId="12" borderId="101" applyNumberFormat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1" fillId="0" borderId="117" applyNumberFormat="0" applyFill="0" applyAlignment="0" applyProtection="0"/>
    <xf numFmtId="0" fontId="4" fillId="44" borderId="118" applyNumberFormat="0" applyFont="0" applyAlignment="0" applyProtection="0"/>
    <xf numFmtId="0" fontId="2" fillId="44" borderId="118" applyNumberFormat="0" applyFont="0" applyAlignment="0" applyProtection="0"/>
    <xf numFmtId="0" fontId="14" fillId="46" borderId="109" applyNumberFormat="0" applyAlignment="0" applyProtection="0"/>
    <xf numFmtId="0" fontId="2" fillId="44" borderId="118" applyNumberFormat="0" applyFont="0" applyAlignment="0" applyProtection="0"/>
    <xf numFmtId="4" fontId="128" fillId="33" borderId="66" applyNumberFormat="0" applyProtection="0">
      <alignment horizontal="right" vertical="center"/>
    </xf>
    <xf numFmtId="0" fontId="2" fillId="44" borderId="118" applyNumberFormat="0" applyFont="0" applyAlignment="0" applyProtection="0"/>
    <xf numFmtId="0" fontId="2" fillId="14" borderId="0" applyNumberFormat="0" applyBorder="0" applyAlignment="0" applyProtection="0"/>
    <xf numFmtId="0" fontId="133" fillId="46" borderId="61" applyNumberFormat="0" applyAlignment="0" applyProtection="0"/>
    <xf numFmtId="0" fontId="2" fillId="12" borderId="0" applyNumberFormat="0" applyBorder="0" applyAlignment="0" applyProtection="0"/>
    <xf numFmtId="4" fontId="128" fillId="28" borderId="66" applyNumberFormat="0" applyProtection="0">
      <alignment horizontal="right" vertical="center"/>
    </xf>
    <xf numFmtId="0" fontId="13" fillId="12" borderId="61" applyNumberFormat="0" applyAlignment="0" applyProtection="0"/>
    <xf numFmtId="0" fontId="15" fillId="39" borderId="61" applyNumberFormat="0" applyAlignment="0" applyProtection="0"/>
    <xf numFmtId="0" fontId="3" fillId="54" borderId="78" applyNumberFormat="0" applyProtection="0">
      <alignment horizontal="left" vertical="center" indent="1"/>
    </xf>
    <xf numFmtId="0" fontId="128" fillId="61" borderId="78" applyNumberFormat="0" applyProtection="0">
      <alignment horizontal="left" vertical="top" indent="1"/>
    </xf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2" fillId="44" borderId="71" applyNumberFormat="0" applyFont="0" applyAlignment="0" applyProtection="0"/>
    <xf numFmtId="4" fontId="128" fillId="57" borderId="92" applyNumberFormat="0" applyProtection="0">
      <alignment horizontal="right" vertical="center"/>
    </xf>
    <xf numFmtId="0" fontId="15" fillId="40" borderId="101" applyNumberFormat="0"/>
    <xf numFmtId="0" fontId="14" fillId="39" borderId="62" applyNumberFormat="0" applyAlignment="0" applyProtection="0"/>
    <xf numFmtId="0" fontId="4" fillId="44" borderId="71" applyNumberFormat="0" applyFont="0" applyAlignment="0" applyProtection="0"/>
    <xf numFmtId="0" fontId="2" fillId="44" borderId="118" applyNumberFormat="0" applyFont="0" applyAlignment="0" applyProtection="0"/>
    <xf numFmtId="4" fontId="128" fillId="18" borderId="99" applyNumberFormat="0" applyProtection="0">
      <alignment horizontal="right" vertical="center"/>
    </xf>
    <xf numFmtId="0" fontId="13" fillId="13" borderId="115" applyNumberFormat="0"/>
    <xf numFmtId="0" fontId="13" fillId="12" borderId="108" applyNumberFormat="0" applyAlignment="0" applyProtection="0"/>
    <xf numFmtId="0" fontId="13" fillId="12" borderId="68" applyNumberFormat="0" applyAlignment="0" applyProtection="0"/>
    <xf numFmtId="0" fontId="14" fillId="39" borderId="109" applyNumberFormat="0" applyAlignment="0" applyProtection="0"/>
    <xf numFmtId="0" fontId="13" fillId="13" borderId="80" applyNumberFormat="0"/>
    <xf numFmtId="4" fontId="132" fillId="57" borderId="78" applyNumberFormat="0" applyProtection="0">
      <alignment horizontal="right" vertical="center"/>
    </xf>
    <xf numFmtId="0" fontId="10" fillId="16" borderId="0" applyNumberFormat="0" applyBorder="0" applyAlignment="0" applyProtection="0"/>
    <xf numFmtId="0" fontId="13" fillId="13" borderId="87" applyNumberFormat="0"/>
    <xf numFmtId="4" fontId="128" fillId="35" borderId="78" applyNumberFormat="0" applyProtection="0">
      <alignment horizontal="right" vertical="center"/>
    </xf>
    <xf numFmtId="4" fontId="128" fillId="16" borderId="92" applyNumberFormat="0" applyProtection="0">
      <alignment horizontal="right" vertical="center"/>
    </xf>
    <xf numFmtId="0" fontId="13" fillId="13" borderId="115" applyNumberFormat="0"/>
    <xf numFmtId="0" fontId="10" fillId="18" borderId="0" applyNumberFormat="0" applyBorder="0" applyAlignment="0" applyProtection="0"/>
    <xf numFmtId="0" fontId="2" fillId="44" borderId="104" applyNumberFormat="0" applyFont="0" applyAlignment="0" applyProtection="0"/>
    <xf numFmtId="0" fontId="14" fillId="39" borderId="74" applyNumberFormat="0" applyAlignment="0" applyProtection="0"/>
    <xf numFmtId="0" fontId="14" fillId="39" borderId="81" applyNumberFormat="0" applyAlignment="0" applyProtection="0"/>
    <xf numFmtId="0" fontId="3" fillId="45" borderId="71" applyNumberFormat="0" applyFont="0"/>
    <xf numFmtId="0" fontId="3" fillId="45" borderId="71" applyNumberFormat="0" applyFont="0"/>
    <xf numFmtId="0" fontId="2" fillId="44" borderId="97" applyNumberFormat="0" applyFont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3" fillId="12" borderId="56" applyNumberFormat="0" applyAlignment="0" applyProtection="0"/>
    <xf numFmtId="0" fontId="15" fillId="40" borderId="56" applyNumberFormat="0"/>
    <xf numFmtId="0" fontId="15" fillId="40" borderId="56" applyNumberFormat="0"/>
    <xf numFmtId="0" fontId="30" fillId="45" borderId="59" applyNumberFormat="0" applyFont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3" fillId="45" borderId="118" applyNumberFormat="0" applyFont="0"/>
    <xf numFmtId="0" fontId="2" fillId="44" borderId="90" applyNumberFormat="0" applyFont="0" applyAlignment="0" applyProtection="0"/>
    <xf numFmtId="0" fontId="2" fillId="44" borderId="111" applyNumberFormat="0" applyFont="0" applyAlignment="0" applyProtection="0"/>
    <xf numFmtId="0" fontId="15" fillId="39" borderId="101" applyNumberFormat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3" fillId="59" borderId="66" applyNumberFormat="0" applyProtection="0">
      <alignment horizontal="left" vertical="center" indent="1"/>
    </xf>
    <xf numFmtId="0" fontId="2" fillId="44" borderId="76" applyNumberFormat="0" applyFont="0" applyAlignment="0" applyProtection="0"/>
    <xf numFmtId="0" fontId="3" fillId="44" borderId="111" applyNumberFormat="0" applyFont="0" applyAlignment="0" applyProtection="0"/>
    <xf numFmtId="4" fontId="128" fillId="33" borderId="106" applyNumberFormat="0" applyProtection="0">
      <alignment horizontal="right" vertical="center"/>
    </xf>
    <xf numFmtId="0" fontId="2" fillId="8" borderId="0" applyNumberFormat="0" applyBorder="0" applyAlignment="0" applyProtection="0"/>
    <xf numFmtId="4" fontId="128" fillId="55" borderId="66" applyNumberFormat="0" applyProtection="0">
      <alignment horizontal="right" vertical="center"/>
    </xf>
    <xf numFmtId="0" fontId="2" fillId="44" borderId="97" applyNumberFormat="0" applyFont="0" applyAlignment="0" applyProtection="0"/>
    <xf numFmtId="0" fontId="3" fillId="58" borderId="113" applyNumberFormat="0" applyProtection="0">
      <alignment horizontal="left" vertical="center" indent="1"/>
    </xf>
    <xf numFmtId="0" fontId="14" fillId="40" borderId="116" applyNumberFormat="0"/>
    <xf numFmtId="0" fontId="15" fillId="39" borderId="108" applyNumberFormat="0" applyAlignment="0" applyProtection="0"/>
    <xf numFmtId="0" fontId="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" fillId="0" borderId="0" applyFont="0" applyFill="0" applyBorder="0" applyAlignment="0" applyProtection="0"/>
    <xf numFmtId="4" fontId="128" fillId="37" borderId="113" applyNumberFormat="0" applyProtection="0">
      <alignment horizontal="right" vertical="center"/>
    </xf>
    <xf numFmtId="0" fontId="13" fillId="12" borderId="73" applyNumberFormat="0" applyAlignment="0" applyProtection="0"/>
    <xf numFmtId="0" fontId="3" fillId="44" borderId="59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5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4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4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4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0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3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39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4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35" fillId="0" borderId="0"/>
    <xf numFmtId="4" fontId="126" fillId="42" borderId="37" applyNumberFormat="0" applyProtection="0">
      <alignment vertical="center"/>
    </xf>
    <xf numFmtId="4" fontId="127" fillId="53" borderId="37" applyNumberFormat="0" applyProtection="0">
      <alignment vertical="center"/>
    </xf>
    <xf numFmtId="4" fontId="126" fillId="53" borderId="37" applyNumberFormat="0" applyProtection="0">
      <alignment horizontal="left" vertical="center" indent="1"/>
    </xf>
    <xf numFmtId="0" fontId="126" fillId="53" borderId="37" applyNumberFormat="0" applyProtection="0">
      <alignment horizontal="left" vertical="top" indent="1"/>
    </xf>
    <xf numFmtId="4" fontId="126" fillId="54" borderId="0" applyNumberFormat="0" applyProtection="0">
      <alignment horizontal="left" vertical="center" indent="1"/>
    </xf>
    <xf numFmtId="4" fontId="128" fillId="4" borderId="37" applyNumberFormat="0" applyProtection="0">
      <alignment horizontal="right" vertical="center"/>
    </xf>
    <xf numFmtId="4" fontId="128" fillId="16" borderId="37" applyNumberFormat="0" applyProtection="0">
      <alignment horizontal="right" vertical="center"/>
    </xf>
    <xf numFmtId="4" fontId="128" fillId="33" borderId="37" applyNumberFormat="0" applyProtection="0">
      <alignment horizontal="right" vertical="center"/>
    </xf>
    <xf numFmtId="4" fontId="128" fillId="20" borderId="37" applyNumberFormat="0" applyProtection="0">
      <alignment horizontal="right" vertical="center"/>
    </xf>
    <xf numFmtId="4" fontId="128" fillId="28" borderId="37" applyNumberFormat="0" applyProtection="0">
      <alignment horizontal="right" vertical="center"/>
    </xf>
    <xf numFmtId="4" fontId="128" fillId="37" borderId="37" applyNumberFormat="0" applyProtection="0">
      <alignment horizontal="right" vertical="center"/>
    </xf>
    <xf numFmtId="4" fontId="128" fillId="35" borderId="37" applyNumberFormat="0" applyProtection="0">
      <alignment horizontal="right" vertical="center"/>
    </xf>
    <xf numFmtId="4" fontId="128" fillId="55" borderId="37" applyNumberFormat="0" applyProtection="0">
      <alignment horizontal="right" vertical="center"/>
    </xf>
    <xf numFmtId="4" fontId="128" fillId="18" borderId="37" applyNumberFormat="0" applyProtection="0">
      <alignment horizontal="right" vertical="center"/>
    </xf>
    <xf numFmtId="4" fontId="126" fillId="56" borderId="38" applyNumberFormat="0" applyProtection="0">
      <alignment horizontal="left" vertical="center" indent="1"/>
    </xf>
    <xf numFmtId="4" fontId="128" fillId="57" borderId="0" applyNumberFormat="0" applyProtection="0">
      <alignment horizontal="left" vertical="center" indent="1"/>
    </xf>
    <xf numFmtId="4" fontId="129" fillId="58" borderId="0" applyNumberFormat="0" applyProtection="0">
      <alignment horizontal="left" vertical="center" indent="1"/>
    </xf>
    <xf numFmtId="4" fontId="128" fillId="52" borderId="37" applyNumberFormat="0" applyProtection="0">
      <alignment horizontal="right" vertical="center"/>
    </xf>
    <xf numFmtId="4" fontId="125" fillId="57" borderId="0" applyNumberFormat="0" applyProtection="0">
      <alignment horizontal="left" vertical="center" indent="1"/>
    </xf>
    <xf numFmtId="4" fontId="125" fillId="54" borderId="0" applyNumberFormat="0" applyProtection="0">
      <alignment horizontal="left" vertical="center" indent="1"/>
    </xf>
    <xf numFmtId="0" fontId="3" fillId="58" borderId="37" applyNumberFormat="0" applyProtection="0">
      <alignment horizontal="left" vertical="center" indent="1"/>
    </xf>
    <xf numFmtId="0" fontId="3" fillId="58" borderId="37" applyNumberFormat="0" applyProtection="0">
      <alignment horizontal="left" vertical="top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top" indent="1"/>
    </xf>
    <xf numFmtId="0" fontId="3" fillId="59" borderId="37" applyNumberFormat="0" applyProtection="0">
      <alignment horizontal="left" vertical="center" indent="1"/>
    </xf>
    <xf numFmtId="0" fontId="3" fillId="59" borderId="37" applyNumberFormat="0" applyProtection="0">
      <alignment horizontal="left" vertical="top" indent="1"/>
    </xf>
    <xf numFmtId="0" fontId="3" fillId="60" borderId="37" applyNumberFormat="0" applyProtection="0">
      <alignment horizontal="left" vertical="center" indent="1"/>
    </xf>
    <xf numFmtId="0" fontId="3" fillId="60" borderId="37" applyNumberFormat="0" applyProtection="0">
      <alignment horizontal="left" vertical="top" indent="1"/>
    </xf>
    <xf numFmtId="4" fontId="128" fillId="61" borderId="37" applyNumberFormat="0" applyProtection="0">
      <alignment vertical="center"/>
    </xf>
    <xf numFmtId="4" fontId="130" fillId="61" borderId="37" applyNumberFormat="0" applyProtection="0">
      <alignment vertical="center"/>
    </xf>
    <xf numFmtId="4" fontId="128" fillId="61" borderId="37" applyNumberFormat="0" applyProtection="0">
      <alignment horizontal="left" vertical="center" indent="1"/>
    </xf>
    <xf numFmtId="0" fontId="128" fillId="61" borderId="37" applyNumberFormat="0" applyProtection="0">
      <alignment horizontal="left" vertical="top" indent="1"/>
    </xf>
    <xf numFmtId="4" fontId="128" fillId="57" borderId="37" applyNumberFormat="0" applyProtection="0">
      <alignment horizontal="right" vertical="center"/>
    </xf>
    <xf numFmtId="4" fontId="130" fillId="57" borderId="37" applyNumberFormat="0" applyProtection="0">
      <alignment horizontal="right" vertical="center"/>
    </xf>
    <xf numFmtId="4" fontId="128" fillId="52" borderId="37" applyNumberFormat="0" applyProtection="0">
      <alignment horizontal="left" vertical="center" indent="1"/>
    </xf>
    <xf numFmtId="0" fontId="128" fillId="54" borderId="37" applyNumberFormat="0" applyProtection="0">
      <alignment horizontal="left" vertical="top" indent="1"/>
    </xf>
    <xf numFmtId="4" fontId="131" fillId="62" borderId="0" applyNumberFormat="0" applyProtection="0">
      <alignment horizontal="left" vertical="center" indent="1"/>
    </xf>
    <xf numFmtId="4" fontId="132" fillId="57" borderId="37" applyNumberFormat="0" applyProtection="0">
      <alignment horizontal="right" vertical="center"/>
    </xf>
    <xf numFmtId="0" fontId="10" fillId="26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6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0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33" fillId="46" borderId="2" applyNumberFormat="0" applyAlignment="0" applyProtection="0"/>
    <xf numFmtId="0" fontId="110" fillId="0" borderId="39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11" fillId="0" borderId="40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12" fillId="0" borderId="41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42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0" fillId="12" borderId="0" applyNumberFormat="0" applyBorder="0" applyAlignment="0" applyProtection="0"/>
    <xf numFmtId="0" fontId="10" fillId="48" borderId="0" applyNumberFormat="0" applyBorder="0" applyAlignment="0" applyProtection="0"/>
    <xf numFmtId="0" fontId="10" fillId="39" borderId="0" applyNumberFormat="0" applyBorder="0" applyAlignment="0" applyProtection="0"/>
    <xf numFmtId="0" fontId="10" fillId="35" borderId="0" applyNumberFormat="0" applyBorder="0" applyAlignment="0" applyProtection="0"/>
    <xf numFmtId="0" fontId="2" fillId="0" borderId="0"/>
    <xf numFmtId="0" fontId="2" fillId="0" borderId="0"/>
    <xf numFmtId="0" fontId="10" fillId="48" borderId="0" applyNumberFormat="0" applyBorder="0" applyAlignment="0" applyProtection="0"/>
    <xf numFmtId="0" fontId="2" fillId="12" borderId="0" applyNumberFormat="0" applyBorder="0" applyAlignment="0" applyProtection="0"/>
    <xf numFmtId="0" fontId="2" fillId="48" borderId="0" applyNumberFormat="0" applyBorder="0" applyAlignment="0" applyProtection="0"/>
    <xf numFmtId="0" fontId="4" fillId="0" borderId="0"/>
    <xf numFmtId="0" fontId="2" fillId="39" borderId="0" applyNumberFormat="0" applyBorder="0" applyAlignment="0" applyProtection="0"/>
    <xf numFmtId="0" fontId="2" fillId="35" borderId="0" applyNumberFormat="0" applyBorder="0" applyAlignment="0" applyProtection="0"/>
    <xf numFmtId="0" fontId="2" fillId="48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" fillId="44" borderId="8" applyNumberFormat="0" applyFont="0" applyAlignment="0" applyProtection="0"/>
    <xf numFmtId="0" fontId="2" fillId="4" borderId="0" applyNumberFormat="0" applyBorder="0" applyAlignment="0" applyProtection="0"/>
    <xf numFmtId="0" fontId="134" fillId="0" borderId="43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" fillId="14" borderId="0" applyNumberFormat="0" applyBorder="0" applyAlignment="0" applyProtection="0"/>
    <xf numFmtId="0" fontId="23" fillId="0" borderId="9" applyNumberFormat="0" applyFill="0" applyAlignment="0" applyProtection="0"/>
    <xf numFmtId="0" fontId="2" fillId="46" borderId="0" applyNumberFormat="0" applyBorder="0" applyAlignment="0" applyProtection="0"/>
    <xf numFmtId="0" fontId="2" fillId="44" borderId="0" applyNumberFormat="0" applyBorder="0" applyAlignment="0" applyProtection="0"/>
    <xf numFmtId="43" fontId="4" fillId="0" borderId="0" applyFont="0" applyFill="0" applyBorder="0" applyAlignment="0" applyProtection="0"/>
    <xf numFmtId="165" fontId="2" fillId="0" borderId="0" applyFont="0" applyFill="0" applyBorder="0"/>
    <xf numFmtId="165" fontId="2" fillId="0" borderId="0" applyFont="0" applyFill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2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15" fillId="39" borderId="101" applyNumberFormat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30" fillId="45" borderId="71" applyNumberFormat="0" applyFont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4" fillId="44" borderId="83" applyNumberFormat="0" applyFont="0" applyAlignment="0" applyProtection="0"/>
    <xf numFmtId="0" fontId="3" fillId="59" borderId="78" applyNumberFormat="0" applyProtection="0">
      <alignment horizontal="left" vertical="center" indent="1"/>
    </xf>
    <xf numFmtId="0" fontId="14" fillId="46" borderId="45" applyNumberFormat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3" fillId="60" borderId="66" applyNumberFormat="0" applyProtection="0">
      <alignment horizontal="left" vertical="center" indent="1"/>
    </xf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3" fillId="12" borderId="108" applyNumberFormat="0" applyAlignment="0" applyProtection="0"/>
    <xf numFmtId="4" fontId="127" fillId="53" borderId="49" applyNumberFormat="0" applyProtection="0">
      <alignment vertical="center"/>
    </xf>
    <xf numFmtId="0" fontId="2" fillId="4" borderId="0" applyNumberFormat="0" applyBorder="0" applyAlignment="0" applyProtection="0"/>
    <xf numFmtId="0" fontId="2" fillId="44" borderId="71" applyNumberFormat="0" applyFont="0" applyAlignment="0" applyProtection="0"/>
    <xf numFmtId="0" fontId="10" fillId="28" borderId="0" applyNumberFormat="0" applyBorder="0" applyAlignment="0" applyProtection="0"/>
    <xf numFmtId="0" fontId="14" fillId="39" borderId="81" applyNumberFormat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1" fillId="0" borderId="96" applyNumberFormat="0" applyFill="0" applyAlignment="0" applyProtection="0"/>
    <xf numFmtId="0" fontId="10" fillId="22" borderId="0" applyNumberFormat="0" applyBorder="0" applyAlignment="0" applyProtection="0"/>
    <xf numFmtId="0" fontId="2" fillId="44" borderId="64" applyNumberFormat="0" applyFont="0" applyAlignment="0" applyProtection="0"/>
    <xf numFmtId="0" fontId="2" fillId="44" borderId="83" applyNumberFormat="0" applyFont="0" applyAlignment="0" applyProtection="0"/>
    <xf numFmtId="0" fontId="2" fillId="14" borderId="0" applyNumberFormat="0" applyBorder="0" applyAlignment="0" applyProtection="0"/>
    <xf numFmtId="0" fontId="2" fillId="44" borderId="0" applyNumberFormat="0" applyBorder="0" applyAlignment="0" applyProtection="0"/>
    <xf numFmtId="0" fontId="14" fillId="46" borderId="45" applyNumberFormat="0" applyAlignment="0" applyProtection="0"/>
    <xf numFmtId="0" fontId="10" fillId="26" borderId="0" applyNumberFormat="0" applyBorder="0" applyAlignment="0" applyProtection="0"/>
    <xf numFmtId="0" fontId="2" fillId="44" borderId="111" applyNumberFormat="0" applyFont="0" applyAlignment="0" applyProtection="0"/>
    <xf numFmtId="0" fontId="13" fillId="12" borderId="80" applyNumberFormat="0" applyAlignment="0" applyProtection="0"/>
    <xf numFmtId="0" fontId="2" fillId="16" borderId="0" applyNumberFormat="0" applyBorder="0" applyAlignment="0" applyProtection="0"/>
    <xf numFmtId="0" fontId="13" fillId="12" borderId="61" applyNumberFormat="0" applyAlignment="0" applyProtection="0"/>
    <xf numFmtId="0" fontId="15" fillId="40" borderId="61" applyNumberFormat="0"/>
    <xf numFmtId="0" fontId="11" fillId="0" borderId="103" applyNumberFormat="0" applyFill="0" applyAlignment="0" applyProtection="0"/>
    <xf numFmtId="0" fontId="2" fillId="44" borderId="90" applyNumberFormat="0" applyFont="0" applyAlignment="0" applyProtection="0"/>
    <xf numFmtId="0" fontId="2" fillId="42" borderId="0" applyNumberFormat="0" applyBorder="0" applyAlignment="0" applyProtection="0"/>
    <xf numFmtId="0" fontId="14" fillId="46" borderId="74" applyNumberFormat="0" applyAlignment="0" applyProtection="0"/>
    <xf numFmtId="0" fontId="15" fillId="40" borderId="56" applyNumberFormat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13" fillId="13" borderId="68" applyNumberFormat="0"/>
    <xf numFmtId="0" fontId="2" fillId="44" borderId="0" applyNumberFormat="0" applyBorder="0" applyAlignment="0" applyProtection="0"/>
    <xf numFmtId="0" fontId="10" fillId="10" borderId="0" applyNumberFormat="0" applyBorder="0" applyAlignment="0" applyProtection="0"/>
    <xf numFmtId="0" fontId="15" fillId="40" borderId="56" applyNumberFormat="0"/>
    <xf numFmtId="0" fontId="4" fillId="44" borderId="97" applyNumberFormat="0" applyFont="0" applyAlignment="0" applyProtection="0"/>
    <xf numFmtId="0" fontId="30" fillId="45" borderId="71" applyNumberFormat="0" applyFont="0"/>
    <xf numFmtId="0" fontId="10" fillId="20" borderId="0" applyNumberFormat="0" applyBorder="0" applyAlignment="0" applyProtection="0"/>
    <xf numFmtId="0" fontId="11" fillId="0" borderId="110" applyNumberFormat="0" applyFill="0" applyAlignment="0" applyProtection="0"/>
    <xf numFmtId="0" fontId="10" fillId="26" borderId="0" applyNumberFormat="0" applyBorder="0" applyAlignment="0" applyProtection="0"/>
    <xf numFmtId="0" fontId="10" fillId="4" borderId="0" applyNumberFormat="0" applyBorder="0" applyAlignment="0" applyProtection="0"/>
    <xf numFmtId="0" fontId="2" fillId="44" borderId="59" applyNumberFormat="0" applyFont="0" applyAlignment="0" applyProtection="0"/>
    <xf numFmtId="0" fontId="10" fillId="10" borderId="0" applyNumberFormat="0" applyBorder="0" applyAlignment="0" applyProtection="0"/>
    <xf numFmtId="0" fontId="2" fillId="44" borderId="64" applyNumberFormat="0" applyFont="0" applyAlignment="0" applyProtection="0"/>
    <xf numFmtId="0" fontId="14" fillId="39" borderId="62" applyNumberFormat="0" applyAlignment="0" applyProtection="0"/>
    <xf numFmtId="0" fontId="10" fillId="16" borderId="0" applyNumberFormat="0" applyBorder="0" applyAlignment="0" applyProtection="0"/>
    <xf numFmtId="0" fontId="30" fillId="45" borderId="111" applyNumberFormat="0" applyFont="0"/>
    <xf numFmtId="0" fontId="14" fillId="39" borderId="81" applyNumberFormat="0" applyAlignment="0" applyProtection="0"/>
    <xf numFmtId="0" fontId="133" fillId="46" borderId="80" applyNumberFormat="0" applyAlignment="0" applyProtection="0"/>
    <xf numFmtId="0" fontId="3" fillId="60" borderId="85" applyNumberFormat="0" applyProtection="0">
      <alignment horizontal="left" vertical="center" indent="1"/>
    </xf>
    <xf numFmtId="0" fontId="2" fillId="12" borderId="0" applyNumberFormat="0" applyBorder="0" applyAlignment="0" applyProtection="0"/>
    <xf numFmtId="0" fontId="2" fillId="44" borderId="76" applyNumberFormat="0" applyFont="0" applyAlignment="0" applyProtection="0"/>
    <xf numFmtId="0" fontId="15" fillId="39" borderId="80" applyNumberFormat="0" applyAlignment="0" applyProtection="0"/>
    <xf numFmtId="0" fontId="107" fillId="46" borderId="2" applyNumberFormat="0" applyAlignment="0" applyProtection="0"/>
    <xf numFmtId="0" fontId="13" fillId="12" borderId="61" applyNumberFormat="0" applyAlignment="0" applyProtection="0"/>
    <xf numFmtId="0" fontId="14" fillId="39" borderId="81" applyNumberFormat="0" applyAlignment="0" applyProtection="0"/>
    <xf numFmtId="4" fontId="130" fillId="61" borderId="85" applyNumberFormat="0" applyProtection="0">
      <alignment vertical="center"/>
    </xf>
    <xf numFmtId="0" fontId="14" fillId="39" borderId="109" applyNumberFormat="0" applyAlignment="0" applyProtection="0"/>
    <xf numFmtId="0" fontId="13" fillId="12" borderId="56" applyNumberFormat="0" applyAlignment="0" applyProtection="0"/>
    <xf numFmtId="0" fontId="2" fillId="44" borderId="71" applyNumberFormat="0" applyFont="0" applyAlignment="0" applyProtection="0"/>
    <xf numFmtId="0" fontId="11" fillId="0" borderId="82" applyNumberFormat="0" applyFill="0" applyAlignment="0" applyProtection="0"/>
    <xf numFmtId="0" fontId="3" fillId="58" borderId="49" applyNumberFormat="0" applyProtection="0">
      <alignment horizontal="left" vertical="center" indent="1"/>
    </xf>
    <xf numFmtId="0" fontId="13" fillId="13" borderId="101" applyNumberFormat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44" borderId="90" applyNumberFormat="0" applyFont="0" applyAlignment="0" applyProtection="0"/>
    <xf numFmtId="0" fontId="14" fillId="46" borderId="81" applyNumberFormat="0" applyAlignment="0" applyProtection="0"/>
    <xf numFmtId="0" fontId="15" fillId="39" borderId="80" applyNumberFormat="0" applyAlignment="0" applyProtection="0"/>
    <xf numFmtId="0" fontId="3" fillId="54" borderId="49" applyNumberFormat="0" applyProtection="0">
      <alignment horizontal="left" vertical="center" indent="1"/>
    </xf>
    <xf numFmtId="0" fontId="3" fillId="58" borderId="49" applyNumberFormat="0" applyProtection="0">
      <alignment horizontal="left" vertical="top" indent="1"/>
    </xf>
    <xf numFmtId="0" fontId="3" fillId="59" borderId="92" applyNumberFormat="0" applyProtection="0">
      <alignment horizontal="left" vertical="top" indent="1"/>
    </xf>
    <xf numFmtId="0" fontId="2" fillId="44" borderId="64" applyNumberFormat="0" applyFont="0" applyAlignment="0" applyProtection="0"/>
    <xf numFmtId="0" fontId="13" fillId="12" borderId="101" applyNumberFormat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5" fillId="39" borderId="87" applyNumberFormat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10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0" fillId="28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10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10" fillId="28" borderId="0" applyNumberFormat="0" applyBorder="0" applyAlignment="0" applyProtection="0"/>
    <xf numFmtId="0" fontId="10" fillId="26" borderId="0" applyNumberFormat="0" applyBorder="0" applyAlignment="0" applyProtection="0"/>
    <xf numFmtId="0" fontId="2" fillId="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28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4" borderId="0" applyNumberFormat="0" applyBorder="0" applyAlignment="0" applyProtection="0"/>
    <xf numFmtId="165" fontId="2" fillId="0" borderId="0" applyFont="0" applyFill="0" applyBorder="0" applyAlignment="0" applyProtection="0"/>
    <xf numFmtId="0" fontId="30" fillId="45" borderId="83" applyNumberFormat="0" applyFont="0"/>
    <xf numFmtId="0" fontId="4" fillId="44" borderId="97" applyNumberFormat="0" applyFont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10" fillId="24" borderId="0" applyNumberFormat="0" applyBorder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5" fillId="39" borderId="68" applyNumberFormat="0" applyAlignment="0" applyProtection="0"/>
    <xf numFmtId="0" fontId="15" fillId="40" borderId="108" applyNumberFormat="0"/>
    <xf numFmtId="0" fontId="14" fillId="39" borderId="62" applyNumberFormat="0" applyAlignment="0" applyProtection="0"/>
    <xf numFmtId="0" fontId="14" fillId="39" borderId="62" applyNumberFormat="0" applyAlignment="0" applyProtection="0"/>
    <xf numFmtId="0" fontId="15" fillId="39" borderId="73" applyNumberFormat="0" applyAlignment="0" applyProtection="0"/>
    <xf numFmtId="0" fontId="2" fillId="44" borderId="83" applyNumberFormat="0" applyFont="0" applyAlignment="0" applyProtection="0"/>
    <xf numFmtId="0" fontId="13" fillId="12" borderId="108" applyNumberFormat="0" applyAlignment="0" applyProtection="0"/>
    <xf numFmtId="0" fontId="15" fillId="40" borderId="108" applyNumberFormat="0"/>
    <xf numFmtId="0" fontId="13" fillId="12" borderId="68" applyNumberFormat="0" applyAlignment="0" applyProtection="0"/>
    <xf numFmtId="0" fontId="2" fillId="8" borderId="0" applyNumberFormat="0" applyBorder="0" applyAlignment="0" applyProtection="0"/>
    <xf numFmtId="0" fontId="15" fillId="39" borderId="108" applyNumberFormat="0" applyAlignment="0" applyProtection="0"/>
    <xf numFmtId="0" fontId="2" fillId="44" borderId="111" applyNumberFormat="0" applyFont="0" applyAlignment="0" applyProtection="0"/>
    <xf numFmtId="0" fontId="128" fillId="61" borderId="85" applyNumberFormat="0" applyProtection="0">
      <alignment horizontal="left" vertical="top" indent="1"/>
    </xf>
    <xf numFmtId="0" fontId="30" fillId="45" borderId="104" applyNumberFormat="0" applyFont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3" borderId="44" applyNumberFormat="0"/>
    <xf numFmtId="0" fontId="13" fillId="13" borderId="44" applyNumberFormat="0"/>
    <xf numFmtId="0" fontId="13" fillId="13" borderId="44" applyNumberFormat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40" borderId="45" applyNumberFormat="0"/>
    <xf numFmtId="0" fontId="14" fillId="40" borderId="45" applyNumberFormat="0"/>
    <xf numFmtId="0" fontId="14" fillId="40" borderId="45" applyNumberFormat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40" borderId="44" applyNumberFormat="0"/>
    <xf numFmtId="0" fontId="15" fillId="40" borderId="44" applyNumberFormat="0"/>
    <xf numFmtId="0" fontId="15" fillId="40" borderId="44" applyNumberFormat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0" borderId="0" applyNumberFormat="0" applyBorder="0" applyAlignment="0" applyProtection="0"/>
    <xf numFmtId="0" fontId="11" fillId="0" borderId="46" applyNumberFormat="0" applyFill="0" applyAlignment="0" applyProtection="0"/>
    <xf numFmtId="0" fontId="11" fillId="0" borderId="46" applyNumberFormat="0" applyFill="0" applyAlignment="0" applyProtection="0"/>
    <xf numFmtId="0" fontId="27" fillId="0" borderId="46" applyNumberFormat="0" applyFill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" borderId="0" applyNumberFormat="0" applyBorder="0" applyAlignment="0" applyProtection="0"/>
    <xf numFmtId="0" fontId="10" fillId="16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30" fillId="45" borderId="47" applyNumberFormat="0" applyFont="0"/>
    <xf numFmtId="0" fontId="3" fillId="44" borderId="47" applyNumberFormat="0" applyFont="0" applyAlignment="0" applyProtection="0"/>
    <xf numFmtId="0" fontId="3" fillId="45" borderId="47" applyNumberFormat="0" applyFont="0"/>
    <xf numFmtId="0" fontId="3" fillId="45" borderId="47" applyNumberFormat="0" applyFont="0"/>
    <xf numFmtId="0" fontId="3" fillId="45" borderId="47" applyNumberFormat="0" applyFont="0"/>
    <xf numFmtId="0" fontId="30" fillId="45" borderId="47" applyNumberFormat="0" applyFont="0"/>
    <xf numFmtId="43" fontId="2" fillId="0" borderId="0" applyFont="0" applyFill="0" applyBorder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47" applyNumberFormat="0" applyFont="0" applyAlignment="0" applyProtection="0"/>
    <xf numFmtId="0" fontId="2" fillId="12" borderId="0" applyNumberFormat="0" applyBorder="0" applyAlignment="0" applyProtection="0"/>
    <xf numFmtId="0" fontId="30" fillId="45" borderId="47" applyNumberFormat="0" applyFont="0"/>
    <xf numFmtId="0" fontId="3" fillId="45" borderId="47" applyNumberFormat="0" applyFont="0"/>
    <xf numFmtId="0" fontId="3" fillId="45" borderId="47" applyNumberFormat="0" applyFont="0"/>
    <xf numFmtId="0" fontId="30" fillId="45" borderId="47" applyNumberFormat="0" applyFont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2" fillId="4" borderId="0" applyNumberFormat="0" applyBorder="0" applyAlignment="0" applyProtection="0"/>
    <xf numFmtId="0" fontId="2" fillId="12" borderId="0" applyNumberFormat="0" applyBorder="0" applyAlignment="0" applyProtection="0"/>
    <xf numFmtId="0" fontId="27" fillId="0" borderId="46" applyNumberFormat="0" applyFill="0"/>
    <xf numFmtId="0" fontId="15" fillId="40" borderId="44" applyNumberFormat="0"/>
    <xf numFmtId="0" fontId="15" fillId="40" borderId="44" applyNumberFormat="0"/>
    <xf numFmtId="0" fontId="15" fillId="40" borderId="44" applyNumberFormat="0"/>
    <xf numFmtId="0" fontId="15" fillId="39" borderId="44" applyNumberFormat="0" applyAlignment="0" applyProtection="0"/>
    <xf numFmtId="0" fontId="13" fillId="13" borderId="44" applyNumberFormat="0"/>
    <xf numFmtId="0" fontId="13" fillId="13" borderId="44" applyNumberFormat="0"/>
    <xf numFmtId="0" fontId="13" fillId="12" borderId="44" applyNumberFormat="0" applyAlignment="0" applyProtection="0"/>
    <xf numFmtId="0" fontId="2" fillId="6" borderId="0" applyNumberFormat="0" applyBorder="0" applyAlignment="0" applyProtection="0"/>
    <xf numFmtId="0" fontId="11" fillId="0" borderId="46" applyNumberFormat="0" applyFill="0" applyAlignment="0" applyProtection="0"/>
    <xf numFmtId="0" fontId="13" fillId="13" borderId="44" applyNumberFormat="0"/>
    <xf numFmtId="0" fontId="2" fillId="44" borderId="47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45" borderId="47" applyNumberFormat="0" applyFont="0"/>
    <xf numFmtId="0" fontId="3" fillId="44" borderId="47" applyNumberFormat="0" applyFont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2" fillId="44" borderId="47" applyNumberFormat="0" applyFont="0" applyAlignment="0" applyProtection="0"/>
    <xf numFmtId="0" fontId="10" fillId="28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0" fillId="2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12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0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10" fillId="26" borderId="0" applyNumberFormat="0" applyBorder="0" applyAlignment="0" applyProtection="0"/>
    <xf numFmtId="0" fontId="13" fillId="12" borderId="44" applyNumberFormat="0" applyAlignment="0" applyProtection="0"/>
    <xf numFmtId="0" fontId="2" fillId="18" borderId="0" applyNumberFormat="0" applyBorder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0" fillId="24" borderId="0" applyNumberFormat="0" applyBorder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2" fillId="20" borderId="0" applyNumberFormat="0" applyBorder="0" applyAlignment="0" applyProtection="0"/>
    <xf numFmtId="0" fontId="10" fillId="26" borderId="0" applyNumberFormat="0" applyBorder="0" applyAlignment="0" applyProtection="0"/>
    <xf numFmtId="0" fontId="10" fillId="16" borderId="0" applyNumberFormat="0" applyBorder="0" applyAlignment="0" applyProtection="0"/>
    <xf numFmtId="0" fontId="2" fillId="6" borderId="0" applyNumberFormat="0" applyBorder="0" applyAlignment="0" applyProtection="0"/>
    <xf numFmtId="0" fontId="10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0" fillId="24" borderId="0" applyNumberFormat="0" applyBorder="0" applyAlignment="0" applyProtection="0"/>
    <xf numFmtId="0" fontId="13" fillId="12" borderId="44" applyNumberFormat="0" applyAlignment="0" applyProtection="0"/>
    <xf numFmtId="0" fontId="2" fillId="20" borderId="0" applyNumberFormat="0" applyBorder="0" applyAlignment="0" applyProtection="0"/>
    <xf numFmtId="0" fontId="2" fillId="44" borderId="47" applyNumberFormat="0" applyFont="0" applyAlignment="0" applyProtection="0"/>
    <xf numFmtId="0" fontId="11" fillId="0" borderId="46" applyNumberFormat="0" applyFill="0" applyAlignment="0" applyProtection="0"/>
    <xf numFmtId="43" fontId="2" fillId="0" borderId="0" applyFont="0" applyFill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0" fillId="24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10" fillId="22" borderId="0" applyNumberFormat="0" applyBorder="0" applyAlignment="0" applyProtection="0"/>
    <xf numFmtId="0" fontId="2" fillId="44" borderId="47" applyNumberFormat="0" applyFont="0" applyAlignment="0" applyProtection="0"/>
    <xf numFmtId="0" fontId="11" fillId="0" borderId="46" applyNumberFormat="0" applyFill="0" applyAlignment="0" applyProtection="0"/>
    <xf numFmtId="0" fontId="2" fillId="44" borderId="47" applyNumberFormat="0" applyFont="0" applyAlignment="0" applyProtection="0"/>
    <xf numFmtId="0" fontId="10" fillId="26" borderId="0" applyNumberFormat="0" applyBorder="0" applyAlignment="0" applyProtection="0"/>
    <xf numFmtId="0" fontId="13" fillId="12" borderId="44" applyNumberFormat="0" applyAlignment="0" applyProtection="0"/>
    <xf numFmtId="0" fontId="10" fillId="16" borderId="0" applyNumberFormat="0" applyBorder="0" applyAlignment="0" applyProtection="0"/>
    <xf numFmtId="0" fontId="2" fillId="44" borderId="47" applyNumberFormat="0" applyFont="0" applyAlignment="0" applyProtection="0"/>
    <xf numFmtId="0" fontId="10" fillId="22" borderId="0" applyNumberFormat="0" applyBorder="0" applyAlignment="0" applyProtection="0"/>
    <xf numFmtId="0" fontId="13" fillId="12" borderId="4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4" borderId="47" applyNumberFormat="0" applyFont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3" fillId="12" borderId="44" applyNumberFormat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1" fillId="0" borderId="46" applyNumberFormat="0" applyFill="0" applyAlignment="0" applyProtection="0"/>
    <xf numFmtId="0" fontId="2" fillId="4" borderId="0" applyNumberFormat="0" applyBorder="0" applyAlignment="0" applyProtection="0"/>
    <xf numFmtId="0" fontId="13" fillId="12" borderId="44" applyNumberFormat="0" applyAlignment="0" applyProtection="0"/>
    <xf numFmtId="0" fontId="2" fillId="14" borderId="0" applyNumberFormat="0" applyBorder="0" applyAlignment="0" applyProtection="0"/>
    <xf numFmtId="0" fontId="10" fillId="22" borderId="0" applyNumberFormat="0" applyBorder="0" applyAlignment="0" applyProtection="0"/>
    <xf numFmtId="0" fontId="14" fillId="39" borderId="45" applyNumberFormat="0" applyAlignment="0" applyProtection="0"/>
    <xf numFmtId="0" fontId="2" fillId="44" borderId="47" applyNumberFormat="0" applyFont="0" applyAlignment="0" applyProtection="0"/>
    <xf numFmtId="0" fontId="30" fillId="45" borderId="47" applyNumberFormat="0" applyFont="0"/>
    <xf numFmtId="0" fontId="3" fillId="45" borderId="47" applyNumberFormat="0" applyFont="0"/>
    <xf numFmtId="0" fontId="3" fillId="45" borderId="47" applyNumberFormat="0" applyFont="0"/>
    <xf numFmtId="0" fontId="30" fillId="45" borderId="47" applyNumberFormat="0" applyFont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15" fillId="39" borderId="44" applyNumberFormat="0" applyAlignment="0" applyProtection="0"/>
    <xf numFmtId="0" fontId="2" fillId="8" borderId="0" applyNumberFormat="0" applyBorder="0" applyAlignment="0" applyProtection="0"/>
    <xf numFmtId="0" fontId="11" fillId="0" borderId="46" applyNumberFormat="0" applyFill="0" applyAlignment="0" applyProtection="0"/>
    <xf numFmtId="0" fontId="2" fillId="44" borderId="47" applyNumberFormat="0" applyFont="0" applyAlignment="0" applyProtection="0"/>
    <xf numFmtId="0" fontId="2" fillId="8" borderId="0" applyNumberFormat="0" applyBorder="0" applyAlignment="0" applyProtection="0"/>
    <xf numFmtId="0" fontId="15" fillId="39" borderId="44" applyNumberFormat="0" applyAlignment="0" applyProtection="0"/>
    <xf numFmtId="0" fontId="2" fillId="6" borderId="0" applyNumberFormat="0" applyBorder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5" fillId="39" borderId="44" applyNumberFormat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3" fillId="45" borderId="47" applyNumberFormat="0" applyFont="0"/>
    <xf numFmtId="0" fontId="3" fillId="44" borderId="47" applyNumberFormat="0" applyFont="0" applyAlignment="0" applyProtection="0"/>
    <xf numFmtId="0" fontId="10" fillId="28" borderId="0" applyNumberFormat="0" applyBorder="0" applyAlignment="0" applyProtection="0"/>
    <xf numFmtId="0" fontId="2" fillId="14" borderId="0" applyNumberFormat="0" applyBorder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44" borderId="47" applyNumberFormat="0" applyFont="0" applyAlignment="0" applyProtection="0"/>
    <xf numFmtId="0" fontId="11" fillId="0" borderId="46" applyNumberFormat="0" applyFill="0" applyAlignment="0" applyProtection="0"/>
    <xf numFmtId="0" fontId="10" fillId="16" borderId="0" applyNumberFormat="0" applyBorder="0" applyAlignment="0" applyProtection="0"/>
    <xf numFmtId="0" fontId="15" fillId="39" borderId="44" applyNumberFormat="0" applyAlignment="0" applyProtection="0"/>
    <xf numFmtId="0" fontId="2" fillId="2" borderId="0" applyNumberFormat="0" applyBorder="0" applyAlignment="0" applyProtection="0"/>
    <xf numFmtId="0" fontId="15" fillId="39" borderId="44" applyNumberFormat="0" applyAlignment="0" applyProtection="0"/>
    <xf numFmtId="0" fontId="10" fillId="28" borderId="0" applyNumberFormat="0" applyBorder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2" fillId="6" borderId="0" applyNumberFormat="0" applyBorder="0" applyAlignment="0" applyProtection="0"/>
    <xf numFmtId="0" fontId="15" fillId="39" borderId="44" applyNumberFormat="0" applyAlignment="0" applyProtection="0"/>
    <xf numFmtId="0" fontId="10" fillId="28" borderId="0" applyNumberFormat="0" applyBorder="0" applyAlignment="0" applyProtection="0"/>
    <xf numFmtId="0" fontId="2" fillId="6" borderId="0" applyNumberFormat="0" applyBorder="0" applyAlignment="0" applyProtection="0"/>
    <xf numFmtId="0" fontId="11" fillId="0" borderId="46" applyNumberFormat="0" applyFill="0" applyAlignment="0" applyProtection="0"/>
    <xf numFmtId="0" fontId="10" fillId="22" borderId="0" applyNumberFormat="0" applyBorder="0" applyAlignment="0" applyProtection="0"/>
    <xf numFmtId="0" fontId="2" fillId="16" borderId="0" applyNumberFormat="0" applyBorder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5" fillId="39" borderId="44" applyNumberFormat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11" fillId="0" borderId="46" applyNumberFormat="0" applyFill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5" fillId="39" borderId="44" applyNumberFormat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11" fillId="0" borderId="46" applyNumberFormat="0" applyFill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0" fillId="26" borderId="0" applyNumberFormat="0" applyBorder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1" fillId="0" borderId="46" applyNumberFormat="0" applyFill="0" applyAlignment="0" applyProtection="0"/>
    <xf numFmtId="43" fontId="2" fillId="0" borderId="0" applyFont="0" applyFill="0" applyBorder="0" applyAlignment="0" applyProtection="0"/>
    <xf numFmtId="0" fontId="10" fillId="24" borderId="0" applyNumberFormat="0" applyBorder="0" applyAlignment="0" applyProtection="0"/>
    <xf numFmtId="0" fontId="2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22" borderId="0" applyNumberFormat="0" applyBorder="0" applyAlignment="0" applyProtection="0"/>
    <xf numFmtId="0" fontId="2" fillId="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3" fillId="12" borderId="44" applyNumberFormat="0" applyAlignment="0" applyProtection="0"/>
    <xf numFmtId="0" fontId="14" fillId="39" borderId="45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4" fillId="39" borderId="45" applyNumberFormat="0" applyAlignment="0" applyProtection="0"/>
    <xf numFmtId="0" fontId="11" fillId="0" borderId="46" applyNumberFormat="0" applyFill="0" applyAlignment="0" applyProtection="0"/>
    <xf numFmtId="0" fontId="13" fillId="12" borderId="44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27" fillId="0" borderId="46" applyNumberFormat="0" applyFill="0"/>
    <xf numFmtId="0" fontId="15" fillId="40" borderId="44" applyNumberFormat="0"/>
    <xf numFmtId="0" fontId="15" fillId="40" borderId="44" applyNumberFormat="0"/>
    <xf numFmtId="0" fontId="15" fillId="40" borderId="44" applyNumberFormat="0"/>
    <xf numFmtId="0" fontId="15" fillId="39" borderId="44" applyNumberFormat="0" applyAlignment="0" applyProtection="0"/>
    <xf numFmtId="0" fontId="14" fillId="40" borderId="45" applyNumberFormat="0"/>
    <xf numFmtId="0" fontId="14" fillId="40" borderId="45" applyNumberFormat="0"/>
    <xf numFmtId="0" fontId="14" fillId="40" borderId="45" applyNumberFormat="0"/>
    <xf numFmtId="0" fontId="14" fillId="39" borderId="45" applyNumberFormat="0" applyAlignment="0" applyProtection="0"/>
    <xf numFmtId="0" fontId="13" fillId="13" borderId="44" applyNumberFormat="0"/>
    <xf numFmtId="0" fontId="13" fillId="13" borderId="44" applyNumberFormat="0"/>
    <xf numFmtId="0" fontId="13" fillId="12" borderId="44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5" fillId="39" borderId="44" applyNumberFormat="0" applyAlignment="0" applyProtection="0"/>
    <xf numFmtId="0" fontId="14" fillId="39" borderId="45" applyNumberFormat="0" applyAlignment="0" applyProtection="0"/>
    <xf numFmtId="0" fontId="11" fillId="0" borderId="46" applyNumberFormat="0" applyFill="0" applyAlignment="0" applyProtection="0"/>
    <xf numFmtId="0" fontId="13" fillId="13" borderId="44" applyNumberFormat="0"/>
    <xf numFmtId="0" fontId="15" fillId="39" borderId="44" applyNumberFormat="0" applyAlignment="0" applyProtection="0"/>
    <xf numFmtId="0" fontId="14" fillId="39" borderId="45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4" fillId="39" borderId="45" applyNumberFormat="0" applyAlignment="0" applyProtection="0"/>
    <xf numFmtId="0" fontId="14" fillId="39" borderId="45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4" fillId="39" borderId="45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4" fillId="39" borderId="45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2" fillId="10" borderId="0" applyNumberFormat="0" applyBorder="0" applyAlignment="0" applyProtection="0"/>
    <xf numFmtId="0" fontId="10" fillId="24" borderId="0" applyNumberFormat="0" applyBorder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0" fillId="16" borderId="0" applyNumberFormat="0" applyBorder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15" fillId="39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5" fillId="39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2" fillId="44" borderId="47" applyNumberFormat="0" applyFont="0" applyAlignment="0" applyProtection="0"/>
    <xf numFmtId="0" fontId="30" fillId="45" borderId="47" applyNumberFormat="0" applyFont="0"/>
    <xf numFmtId="0" fontId="3" fillId="45" borderId="47" applyNumberFormat="0" applyFont="0"/>
    <xf numFmtId="0" fontId="3" fillId="45" borderId="47" applyNumberFormat="0" applyFont="0"/>
    <xf numFmtId="0" fontId="30" fillId="45" borderId="47" applyNumberFormat="0" applyFont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3" fillId="45" borderId="47" applyNumberFormat="0" applyFont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3" fillId="44" borderId="47" applyNumberFormat="0" applyFon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11" fillId="0" borderId="46" applyNumberFormat="0" applyFill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13" fillId="12" borderId="44" applyNumberFormat="0" applyAlignment="0" applyProtection="0"/>
    <xf numFmtId="0" fontId="27" fillId="0" borderId="46" applyNumberFormat="0" applyFill="0"/>
    <xf numFmtId="0" fontId="15" fillId="40" borderId="44" applyNumberFormat="0"/>
    <xf numFmtId="0" fontId="15" fillId="40" borderId="44" applyNumberFormat="0"/>
    <xf numFmtId="0" fontId="15" fillId="40" borderId="44" applyNumberFormat="0"/>
    <xf numFmtId="0" fontId="15" fillId="39" borderId="44" applyNumberFormat="0" applyAlignment="0" applyProtection="0"/>
    <xf numFmtId="0" fontId="13" fillId="13" borderId="44" applyNumberFormat="0"/>
    <xf numFmtId="0" fontId="13" fillId="13" borderId="44" applyNumberFormat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3" fillId="13" borderId="44" applyNumberFormat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5" fillId="39" borderId="44" applyNumberFormat="0" applyAlignment="0" applyProtection="0"/>
    <xf numFmtId="0" fontId="11" fillId="0" borderId="46" applyNumberFormat="0" applyFill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10" fillId="26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10" fillId="24" borderId="0" applyNumberFormat="0" applyBorder="0" applyAlignment="0" applyProtection="0"/>
    <xf numFmtId="0" fontId="2" fillId="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" fillId="0" borderId="0" applyFont="0" applyFill="0" applyBorder="0" applyAlignment="0" applyProtection="0"/>
    <xf numFmtId="0" fontId="2" fillId="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14" borderId="0" applyNumberFormat="0" applyBorder="0" applyAlignment="0" applyProtection="0"/>
    <xf numFmtId="0" fontId="2" fillId="2" borderId="0" applyNumberFormat="0" applyBorder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43" fontId="2" fillId="0" borderId="0" applyFont="0" applyFill="0" applyBorder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2" fillId="12" borderId="0" applyNumberFormat="0" applyBorder="0" applyAlignment="0" applyProtection="0"/>
    <xf numFmtId="0" fontId="10" fillId="2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0" applyNumberFormat="0" applyBorder="0" applyAlignment="0" applyProtection="0"/>
    <xf numFmtId="43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" borderId="0" applyNumberFormat="0" applyBorder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2" fillId="14" borderId="0" applyNumberFormat="0" applyBorder="0" applyAlignment="0" applyProtection="0"/>
    <xf numFmtId="0" fontId="10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10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10" fillId="26" borderId="0" applyNumberFormat="0" applyBorder="0" applyAlignment="0" applyProtection="0"/>
    <xf numFmtId="0" fontId="10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10" fillId="22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0" fillId="18" borderId="0" applyNumberFormat="0" applyBorder="0" applyAlignment="0" applyProtection="0"/>
    <xf numFmtId="0" fontId="10" fillId="26" borderId="0" applyNumberFormat="0" applyBorder="0" applyAlignment="0" applyProtection="0"/>
    <xf numFmtId="0" fontId="2" fillId="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0" applyNumberFormat="0" applyBorder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1" fillId="0" borderId="48" applyNumberFormat="0" applyFill="0" applyAlignment="0" applyProtection="0"/>
    <xf numFmtId="0" fontId="11" fillId="0" borderId="48" applyNumberFormat="0" applyFill="0" applyAlignment="0" applyProtection="0"/>
    <xf numFmtId="0" fontId="2" fillId="4" borderId="0" applyNumberFormat="0" applyBorder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3" fillId="44" borderId="47" applyNumberFormat="0" applyFon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15" fillId="39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5" fillId="39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2" fillId="44" borderId="47" applyNumberFormat="0" applyFont="0" applyAlignment="0" applyProtection="0"/>
    <xf numFmtId="0" fontId="30" fillId="45" borderId="47" applyNumberFormat="0" applyFont="0"/>
    <xf numFmtId="0" fontId="3" fillId="45" borderId="47" applyNumberFormat="0" applyFont="0"/>
    <xf numFmtId="0" fontId="3" fillId="45" borderId="47" applyNumberFormat="0" applyFont="0"/>
    <xf numFmtId="0" fontId="30" fillId="45" borderId="47" applyNumberFormat="0" applyFont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3" fillId="45" borderId="47" applyNumberFormat="0" applyFont="0"/>
    <xf numFmtId="0" fontId="3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2" fillId="44" borderId="47" applyNumberFormat="0" applyFont="0" applyAlignment="0" applyProtection="0"/>
    <xf numFmtId="0" fontId="13" fillId="12" borderId="44" applyNumberFormat="0" applyAlignment="0" applyProtection="0"/>
    <xf numFmtId="0" fontId="3" fillId="44" borderId="47" applyNumberFormat="0" applyFon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5" fillId="40" borderId="44" applyNumberFormat="0"/>
    <xf numFmtId="0" fontId="15" fillId="40" borderId="44" applyNumberFormat="0"/>
    <xf numFmtId="0" fontId="15" fillId="40" borderId="44" applyNumberFormat="0"/>
    <xf numFmtId="0" fontId="15" fillId="39" borderId="44" applyNumberFormat="0" applyAlignment="0" applyProtection="0"/>
    <xf numFmtId="0" fontId="13" fillId="13" borderId="44" applyNumberFormat="0"/>
    <xf numFmtId="0" fontId="13" fillId="13" borderId="44" applyNumberFormat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3" fillId="13" borderId="44" applyNumberFormat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3" fillId="12" borderId="44" applyNumberFormat="0" applyAlignment="0" applyProtection="0"/>
    <xf numFmtId="0" fontId="15" fillId="39" borderId="44" applyNumberFormat="0" applyAlignment="0" applyProtection="0"/>
    <xf numFmtId="0" fontId="15" fillId="39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14" fillId="39" borderId="62" applyNumberFormat="0" applyAlignment="0" applyProtection="0"/>
    <xf numFmtId="0" fontId="2" fillId="44" borderId="71" applyNumberFormat="0" applyFont="0" applyAlignment="0" applyProtection="0"/>
    <xf numFmtId="0" fontId="13" fillId="42" borderId="44" applyNumberFormat="0" applyAlignment="0" applyProtection="0"/>
    <xf numFmtId="0" fontId="13" fillId="42" borderId="44" applyNumberFormat="0" applyAlignment="0" applyProtection="0"/>
    <xf numFmtId="0" fontId="107" fillId="46" borderId="44" applyNumberFormat="0" applyAlignment="0" applyProtection="0"/>
    <xf numFmtId="0" fontId="107" fillId="46" borderId="44" applyNumberForma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4" fillId="44" borderId="47" applyNumberFormat="0" applyFont="0" applyAlignment="0" applyProtection="0"/>
    <xf numFmtId="0" fontId="10" fillId="24" borderId="0" applyNumberFormat="0" applyBorder="0" applyAlignment="0" applyProtection="0"/>
    <xf numFmtId="43" fontId="2" fillId="0" borderId="0" applyFont="0" applyFill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10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43" fontId="2" fillId="0" borderId="0" applyFont="0" applyFill="0" applyBorder="0" applyAlignment="0" applyProtection="0"/>
    <xf numFmtId="4" fontId="130" fillId="57" borderId="92" applyNumberFormat="0" applyProtection="0">
      <alignment horizontal="right" vertical="center"/>
    </xf>
    <xf numFmtId="0" fontId="3" fillId="44" borderId="59" applyNumberFormat="0" applyFont="0" applyAlignment="0" applyProtection="0"/>
    <xf numFmtId="0" fontId="13" fillId="13" borderId="87" applyNumberFormat="0"/>
    <xf numFmtId="0" fontId="30" fillId="45" borderId="118" applyNumberFormat="0" applyFont="0"/>
    <xf numFmtId="0" fontId="14" fillId="39" borderId="81" applyNumberFormat="0" applyAlignment="0" applyProtection="0"/>
    <xf numFmtId="0" fontId="15" fillId="39" borderId="68" applyNumberFormat="0" applyAlignment="0" applyProtection="0"/>
    <xf numFmtId="4" fontId="126" fillId="53" borderId="78" applyNumberFormat="0" applyProtection="0">
      <alignment horizontal="left" vertical="center" indent="1"/>
    </xf>
    <xf numFmtId="4" fontId="128" fillId="37" borderId="85" applyNumberFormat="0" applyProtection="0">
      <alignment horizontal="right" vertical="center"/>
    </xf>
    <xf numFmtId="0" fontId="3" fillId="58" borderId="113" applyNumberFormat="0" applyProtection="0">
      <alignment horizontal="left" vertical="top" indent="1"/>
    </xf>
    <xf numFmtId="0" fontId="14" fillId="40" borderId="74" applyNumberFormat="0"/>
    <xf numFmtId="0" fontId="2" fillId="44" borderId="97" applyNumberFormat="0" applyFont="0" applyAlignment="0" applyProtection="0"/>
    <xf numFmtId="0" fontId="2" fillId="44" borderId="83" applyNumberFormat="0" applyFont="0" applyAlignment="0" applyProtection="0"/>
    <xf numFmtId="0" fontId="3" fillId="44" borderId="104" applyNumberFormat="0" applyFont="0" applyAlignment="0" applyProtection="0"/>
    <xf numFmtId="0" fontId="2" fillId="10" borderId="0" applyNumberFormat="0" applyBorder="0" applyAlignment="0" applyProtection="0"/>
    <xf numFmtId="0" fontId="10" fillId="28" borderId="0" applyNumberFormat="0" applyBorder="0" applyAlignment="0" applyProtection="0"/>
    <xf numFmtId="0" fontId="2" fillId="44" borderId="83" applyNumberFormat="0" applyFont="0" applyAlignment="0" applyProtection="0"/>
    <xf numFmtId="0" fontId="2" fillId="2" borderId="0" applyNumberFormat="0" applyBorder="0" applyAlignment="0" applyProtection="0"/>
    <xf numFmtId="0" fontId="14" fillId="46" borderId="62" applyNumberFormat="0" applyAlignment="0" applyProtection="0"/>
    <xf numFmtId="0" fontId="107" fillId="46" borderId="44" applyNumberFormat="0" applyAlignment="0" applyProtection="0"/>
    <xf numFmtId="0" fontId="2" fillId="44" borderId="111" applyNumberFormat="0" applyFont="0" applyAlignment="0" applyProtection="0"/>
    <xf numFmtId="0" fontId="13" fillId="12" borderId="115" applyNumberFormat="0" applyAlignment="0" applyProtection="0"/>
    <xf numFmtId="0" fontId="3" fillId="59" borderId="113" applyNumberFormat="0" applyProtection="0">
      <alignment horizontal="left" vertical="center" indent="1"/>
    </xf>
    <xf numFmtId="0" fontId="3" fillId="44" borderId="104" applyNumberFormat="0" applyFont="0" applyAlignment="0" applyProtection="0"/>
    <xf numFmtId="0" fontId="3" fillId="45" borderId="97" applyNumberFormat="0" applyFont="0"/>
    <xf numFmtId="0" fontId="27" fillId="0" borderId="75" applyNumberFormat="0" applyFill="0"/>
    <xf numFmtId="0" fontId="4" fillId="44" borderId="83" applyNumberFormat="0" applyFont="0" applyAlignment="0" applyProtection="0"/>
    <xf numFmtId="0" fontId="14" fillId="46" borderId="62" applyNumberFormat="0" applyAlignment="0" applyProtection="0"/>
    <xf numFmtId="0" fontId="2" fillId="44" borderId="71" applyNumberFormat="0" applyFont="0" applyAlignment="0" applyProtection="0"/>
    <xf numFmtId="0" fontId="3" fillId="45" borderId="59" applyNumberFormat="0" applyFont="0"/>
    <xf numFmtId="0" fontId="4" fillId="44" borderId="64" applyNumberFormat="0" applyFont="0" applyAlignment="0" applyProtection="0"/>
    <xf numFmtId="0" fontId="27" fillId="0" borderId="96" applyNumberFormat="0" applyFill="0"/>
    <xf numFmtId="0" fontId="3" fillId="44" borderId="97" applyNumberFormat="0" applyFont="0" applyAlignment="0" applyProtection="0"/>
    <xf numFmtId="0" fontId="14" fillId="39" borderId="62" applyNumberFormat="0" applyAlignment="0" applyProtection="0"/>
    <xf numFmtId="0" fontId="10" fillId="24" borderId="0" applyNumberFormat="0" applyBorder="0" applyAlignment="0" applyProtection="0"/>
    <xf numFmtId="4" fontId="128" fillId="61" borderId="78" applyNumberFormat="0" applyProtection="0">
      <alignment horizontal="left" vertical="center" indent="1"/>
    </xf>
    <xf numFmtId="0" fontId="14" fillId="46" borderId="109" applyNumberFormat="0" applyAlignment="0" applyProtection="0"/>
    <xf numFmtId="0" fontId="15" fillId="40" borderId="61" applyNumberFormat="0"/>
    <xf numFmtId="0" fontId="14" fillId="39" borderId="74" applyNumberFormat="0" applyAlignment="0" applyProtection="0"/>
    <xf numFmtId="0" fontId="15" fillId="39" borderId="80" applyNumberFormat="0" applyAlignment="0" applyProtection="0"/>
    <xf numFmtId="0" fontId="2" fillId="4" borderId="0" applyNumberFormat="0" applyBorder="0" applyAlignment="0" applyProtection="0"/>
    <xf numFmtId="0" fontId="15" fillId="40" borderId="61" applyNumberFormat="0"/>
    <xf numFmtId="0" fontId="3" fillId="45" borderId="59" applyNumberFormat="0" applyFont="0"/>
    <xf numFmtId="0" fontId="14" fillId="39" borderId="74" applyNumberFormat="0" applyAlignment="0" applyProtection="0"/>
    <xf numFmtId="0" fontId="14" fillId="46" borderId="109" applyNumberFormat="0" applyAlignment="0" applyProtection="0"/>
    <xf numFmtId="0" fontId="15" fillId="39" borderId="87" applyNumberFormat="0" applyAlignment="0" applyProtection="0"/>
    <xf numFmtId="0" fontId="10" fillId="28" borderId="0" applyNumberFormat="0" applyBorder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18" borderId="0" applyNumberFormat="0" applyBorder="0" applyAlignment="0" applyProtection="0"/>
    <xf numFmtId="0" fontId="133" fillId="46" borderId="56" applyNumberFormat="0" applyAlignment="0" applyProtection="0"/>
    <xf numFmtId="0" fontId="30" fillId="45" borderId="71" applyNumberFormat="0" applyFont="0"/>
    <xf numFmtId="4" fontId="128" fillId="52" borderId="85" applyNumberFormat="0" applyProtection="0">
      <alignment horizontal="right" vertical="center"/>
    </xf>
    <xf numFmtId="0" fontId="3" fillId="45" borderId="118" applyNumberFormat="0" applyFont="0"/>
    <xf numFmtId="0" fontId="14" fillId="46" borderId="74" applyNumberFormat="0" applyAlignment="0" applyProtection="0"/>
    <xf numFmtId="0" fontId="10" fillId="24" borderId="0" applyNumberFormat="0" applyBorder="0" applyAlignment="0" applyProtection="0"/>
    <xf numFmtId="0" fontId="2" fillId="16" borderId="0" applyNumberFormat="0" applyBorder="0" applyAlignment="0" applyProtection="0"/>
    <xf numFmtId="0" fontId="13" fillId="12" borderId="101" applyNumberFormat="0" applyAlignment="0" applyProtection="0"/>
    <xf numFmtId="0" fontId="2" fillId="44" borderId="111" applyNumberFormat="0" applyFont="0" applyAlignment="0" applyProtection="0"/>
    <xf numFmtId="0" fontId="30" fillId="45" borderId="64" applyNumberFormat="0" applyFont="0"/>
    <xf numFmtId="0" fontId="2" fillId="44" borderId="118" applyNumberFormat="0" applyFont="0" applyAlignment="0" applyProtection="0"/>
    <xf numFmtId="0" fontId="3" fillId="45" borderId="118" applyNumberFormat="0" applyFont="0"/>
    <xf numFmtId="0" fontId="3" fillId="58" borderId="99" applyNumberFormat="0" applyProtection="0">
      <alignment horizontal="left" vertical="top" indent="1"/>
    </xf>
    <xf numFmtId="0" fontId="13" fillId="12" borderId="94" applyNumberFormat="0" applyAlignment="0" applyProtection="0"/>
    <xf numFmtId="0" fontId="4" fillId="44" borderId="118" applyNumberFormat="0" applyFont="0" applyAlignment="0" applyProtection="0"/>
    <xf numFmtId="0" fontId="2" fillId="44" borderId="76" applyNumberFormat="0" applyFont="0" applyAlignment="0" applyProtection="0"/>
    <xf numFmtId="0" fontId="13" fillId="12" borderId="108" applyNumberFormat="0" applyAlignment="0" applyProtection="0"/>
    <xf numFmtId="4" fontId="128" fillId="52" borderId="66" applyNumberFormat="0" applyProtection="0">
      <alignment horizontal="left" vertical="center" indent="1"/>
    </xf>
    <xf numFmtId="0" fontId="14" fillId="46" borderId="109" applyNumberFormat="0" applyAlignment="0" applyProtection="0"/>
    <xf numFmtId="0" fontId="3" fillId="44" borderId="104" applyNumberFormat="0" applyFont="0" applyAlignment="0" applyProtection="0"/>
    <xf numFmtId="0" fontId="15" fillId="39" borderId="68" applyNumberFormat="0" applyAlignment="0" applyProtection="0"/>
    <xf numFmtId="4" fontId="128" fillId="18" borderId="66" applyNumberFormat="0" applyProtection="0">
      <alignment horizontal="right" vertical="center"/>
    </xf>
    <xf numFmtId="0" fontId="14" fillId="46" borderId="109" applyNumberFormat="0" applyAlignment="0" applyProtection="0"/>
    <xf numFmtId="0" fontId="15" fillId="40" borderId="73" applyNumberFormat="0"/>
    <xf numFmtId="4" fontId="128" fillId="20" borderId="66" applyNumberFormat="0" applyProtection="0">
      <alignment horizontal="right" vertical="center"/>
    </xf>
    <xf numFmtId="4" fontId="128" fillId="61" borderId="99" applyNumberFormat="0" applyProtection="0">
      <alignment horizontal="left" vertical="center" indent="1"/>
    </xf>
    <xf numFmtId="0" fontId="13" fillId="12" borderId="108" applyNumberFormat="0" applyAlignment="0" applyProtection="0"/>
    <xf numFmtId="0" fontId="2" fillId="44" borderId="90" applyNumberFormat="0" applyFont="0" applyAlignment="0" applyProtection="0"/>
    <xf numFmtId="0" fontId="27" fillId="0" borderId="117" applyNumberFormat="0" applyFill="0"/>
    <xf numFmtId="0" fontId="14" fillId="39" borderId="109" applyNumberFormat="0" applyAlignment="0" applyProtection="0"/>
    <xf numFmtId="0" fontId="11" fillId="0" borderId="89" applyNumberFormat="0" applyFill="0" applyAlignment="0" applyProtection="0"/>
    <xf numFmtId="0" fontId="13" fillId="13" borderId="80" applyNumberFormat="0"/>
    <xf numFmtId="0" fontId="3" fillId="60" borderId="66" applyNumberFormat="0" applyProtection="0">
      <alignment horizontal="left" vertical="top" indent="1"/>
    </xf>
    <xf numFmtId="4" fontId="128" fillId="61" borderId="66" applyNumberFormat="0" applyProtection="0">
      <alignment horizontal="left" vertical="center" indent="1"/>
    </xf>
    <xf numFmtId="0" fontId="11" fillId="0" borderId="70" applyNumberFormat="0" applyFill="0" applyAlignment="0" applyProtection="0"/>
    <xf numFmtId="0" fontId="2" fillId="44" borderId="111" applyNumberFormat="0" applyFont="0" applyAlignment="0" applyProtection="0"/>
    <xf numFmtId="0" fontId="3" fillId="44" borderId="76" applyNumberFormat="0" applyFont="0" applyAlignment="0" applyProtection="0"/>
    <xf numFmtId="0" fontId="3" fillId="44" borderId="64" applyNumberFormat="0" applyFont="0" applyAlignment="0" applyProtection="0"/>
    <xf numFmtId="0" fontId="4" fillId="44" borderId="71" applyNumberFormat="0" applyFont="0" applyAlignment="0" applyProtection="0"/>
    <xf numFmtId="0" fontId="128" fillId="54" borderId="92" applyNumberFormat="0" applyProtection="0">
      <alignment horizontal="left" vertical="top" indent="1"/>
    </xf>
    <xf numFmtId="4" fontId="128" fillId="28" borderId="92" applyNumberFormat="0" applyProtection="0">
      <alignment horizontal="right" vertical="center"/>
    </xf>
    <xf numFmtId="0" fontId="13" fillId="13" borderId="115" applyNumberFormat="0"/>
    <xf numFmtId="0" fontId="14" fillId="46" borderId="81" applyNumberFormat="0" applyAlignment="0" applyProtection="0"/>
    <xf numFmtId="0" fontId="14" fillId="39" borderId="74" applyNumberFormat="0" applyAlignment="0" applyProtection="0"/>
    <xf numFmtId="0" fontId="15" fillId="39" borderId="101" applyNumberFormat="0" applyAlignment="0" applyProtection="0"/>
    <xf numFmtId="0" fontId="14" fillId="46" borderId="109" applyNumberFormat="0" applyAlignment="0" applyProtection="0"/>
    <xf numFmtId="0" fontId="2" fillId="44" borderId="83" applyNumberFormat="0" applyFont="0" applyAlignment="0" applyProtection="0"/>
    <xf numFmtId="0" fontId="15" fillId="39" borderId="61" applyNumberFormat="0" applyAlignment="0" applyProtection="0"/>
    <xf numFmtId="0" fontId="14" fillId="39" borderId="69" applyNumberFormat="0" applyAlignment="0" applyProtection="0"/>
    <xf numFmtId="0" fontId="30" fillId="45" borderId="64" applyNumberFormat="0" applyFont="0"/>
    <xf numFmtId="0" fontId="13" fillId="12" borderId="87" applyNumberFormat="0" applyAlignment="0" applyProtection="0"/>
    <xf numFmtId="0" fontId="13" fillId="12" borderId="80" applyNumberFormat="0" applyAlignment="0" applyProtection="0"/>
    <xf numFmtId="0" fontId="3" fillId="44" borderId="71" applyNumberFormat="0" applyFont="0" applyAlignment="0" applyProtection="0"/>
    <xf numFmtId="0" fontId="15" fillId="40" borderId="115" applyNumberFormat="0"/>
    <xf numFmtId="0" fontId="11" fillId="0" borderId="75" applyNumberFormat="0" applyFill="0" applyAlignment="0" applyProtection="0"/>
    <xf numFmtId="4" fontId="130" fillId="57" borderId="99" applyNumberFormat="0" applyProtection="0">
      <alignment horizontal="right" vertical="center"/>
    </xf>
    <xf numFmtId="0" fontId="13" fillId="12" borderId="94" applyNumberFormat="0" applyAlignment="0" applyProtection="0"/>
    <xf numFmtId="0" fontId="14" fillId="40" borderId="109" applyNumberFormat="0"/>
    <xf numFmtId="0" fontId="15" fillId="39" borderId="101" applyNumberFormat="0" applyAlignment="0" applyProtection="0"/>
    <xf numFmtId="0" fontId="11" fillId="0" borderId="63" applyNumberFormat="0" applyFill="0" applyAlignment="0" applyProtection="0"/>
    <xf numFmtId="0" fontId="30" fillId="45" borderId="104" applyNumberFormat="0" applyFont="0"/>
    <xf numFmtId="0" fontId="2" fillId="2" borderId="0" applyNumberFormat="0" applyBorder="0" applyAlignment="0" applyProtection="0"/>
    <xf numFmtId="0" fontId="11" fillId="0" borderId="70" applyNumberFormat="0" applyFill="0" applyAlignment="0" applyProtection="0"/>
    <xf numFmtId="0" fontId="2" fillId="44" borderId="71" applyNumberFormat="0" applyFont="0" applyAlignment="0" applyProtection="0"/>
    <xf numFmtId="0" fontId="128" fillId="61" borderId="99" applyNumberFormat="0" applyProtection="0">
      <alignment horizontal="left" vertical="top" indent="1"/>
    </xf>
    <xf numFmtId="0" fontId="2" fillId="44" borderId="104" applyNumberFormat="0" applyFont="0" applyAlignment="0" applyProtection="0"/>
    <xf numFmtId="0" fontId="10" fillId="26" borderId="0" applyNumberFormat="0" applyBorder="0" applyAlignment="0" applyProtection="0"/>
    <xf numFmtId="0" fontId="14" fillId="39" borderId="74" applyNumberFormat="0" applyAlignment="0" applyProtection="0"/>
    <xf numFmtId="0" fontId="4" fillId="44" borderId="111" applyNumberFormat="0" applyFont="0" applyAlignment="0" applyProtection="0"/>
    <xf numFmtId="0" fontId="4" fillId="44" borderId="118" applyNumberFormat="0" applyFont="0" applyAlignment="0" applyProtection="0"/>
    <xf numFmtId="4" fontId="128" fillId="61" borderId="66" applyNumberFormat="0" applyProtection="0">
      <alignment vertical="center"/>
    </xf>
    <xf numFmtId="0" fontId="14" fillId="40" borderId="81" applyNumberFormat="0"/>
    <xf numFmtId="0" fontId="15" fillId="39" borderId="87" applyNumberFormat="0" applyAlignment="0" applyProtection="0"/>
    <xf numFmtId="0" fontId="4" fillId="44" borderId="76" applyNumberFormat="0" applyFont="0" applyAlignment="0" applyProtection="0"/>
    <xf numFmtId="4" fontId="128" fillId="55" borderId="92" applyNumberFormat="0" applyProtection="0">
      <alignment horizontal="right" vertical="center"/>
    </xf>
    <xf numFmtId="0" fontId="30" fillId="45" borderId="111" applyNumberFormat="0" applyFont="0"/>
    <xf numFmtId="0" fontId="2" fillId="14" borderId="0" applyNumberFormat="0" applyBorder="0" applyAlignment="0" applyProtection="0"/>
    <xf numFmtId="0" fontId="14" fillId="39" borderId="74" applyNumberFormat="0" applyAlignment="0" applyProtection="0"/>
    <xf numFmtId="0" fontId="2" fillId="44" borderId="71" applyNumberFormat="0" applyFont="0" applyAlignment="0" applyProtection="0"/>
    <xf numFmtId="0" fontId="3" fillId="45" borderId="71" applyNumberFormat="0" applyFont="0"/>
    <xf numFmtId="0" fontId="2" fillId="8" borderId="0" applyNumberFormat="0" applyBorder="0" applyAlignment="0" applyProtection="0"/>
    <xf numFmtId="0" fontId="15" fillId="39" borderId="61" applyNumberFormat="0" applyAlignment="0" applyProtection="0"/>
    <xf numFmtId="0" fontId="14" fillId="39" borderId="81" applyNumberFormat="0" applyAlignment="0" applyProtection="0"/>
    <xf numFmtId="4" fontId="128" fillId="57" borderId="85" applyNumberFormat="0" applyProtection="0">
      <alignment horizontal="right" vertical="center"/>
    </xf>
    <xf numFmtId="0" fontId="4" fillId="44" borderId="90" applyNumberFormat="0" applyFont="0" applyAlignment="0" applyProtection="0"/>
    <xf numFmtId="0" fontId="3" fillId="44" borderId="118" applyNumberFormat="0" applyFont="0" applyAlignment="0" applyProtection="0"/>
    <xf numFmtId="0" fontId="14" fillId="46" borderId="81" applyNumberFormat="0" applyAlignment="0" applyProtection="0"/>
    <xf numFmtId="0" fontId="15" fillId="40" borderId="87" applyNumberFormat="0"/>
    <xf numFmtId="0" fontId="14" fillId="46" borderId="62" applyNumberFormat="0" applyAlignment="0" applyProtection="0"/>
    <xf numFmtId="0" fontId="13" fillId="12" borderId="61" applyNumberFormat="0" applyAlignment="0" applyProtection="0"/>
    <xf numFmtId="0" fontId="3" fillId="45" borderId="111" applyNumberFormat="0" applyFont="0"/>
    <xf numFmtId="0" fontId="13" fillId="12" borderId="80" applyNumberFormat="0" applyAlignment="0" applyProtection="0"/>
    <xf numFmtId="0" fontId="2" fillId="44" borderId="64" applyNumberFormat="0" applyFont="0" applyAlignment="0" applyProtection="0"/>
    <xf numFmtId="0" fontId="2" fillId="44" borderId="71" applyNumberFormat="0" applyFont="0" applyAlignment="0" applyProtection="0"/>
    <xf numFmtId="0" fontId="11" fillId="0" borderId="82" applyNumberFormat="0" applyFill="0" applyAlignment="0" applyProtection="0"/>
    <xf numFmtId="4" fontId="130" fillId="61" borderId="99" applyNumberFormat="0" applyProtection="0">
      <alignment vertical="center"/>
    </xf>
    <xf numFmtId="0" fontId="2" fillId="44" borderId="71" applyNumberFormat="0" applyFont="0" applyAlignment="0" applyProtection="0"/>
    <xf numFmtId="0" fontId="13" fillId="12" borderId="87" applyNumberFormat="0" applyAlignment="0" applyProtection="0"/>
    <xf numFmtId="0" fontId="14" fillId="39" borderId="74" applyNumberFormat="0" applyAlignment="0" applyProtection="0"/>
    <xf numFmtId="0" fontId="4" fillId="44" borderId="71" applyNumberFormat="0" applyFont="0" applyAlignment="0" applyProtection="0"/>
    <xf numFmtId="0" fontId="3" fillId="45" borderId="76" applyNumberFormat="0" applyFont="0"/>
    <xf numFmtId="0" fontId="3" fillId="44" borderId="83" applyNumberFormat="0" applyFont="0" applyAlignment="0" applyProtection="0"/>
    <xf numFmtId="0" fontId="14" fillId="40" borderId="74" applyNumberFormat="0"/>
    <xf numFmtId="0" fontId="2" fillId="44" borderId="71" applyNumberFormat="0" applyFont="0" applyAlignment="0" applyProtection="0"/>
    <xf numFmtId="0" fontId="30" fillId="45" borderId="97" applyNumberFormat="0" applyFont="0"/>
    <xf numFmtId="0" fontId="13" fillId="13" borderId="87" applyNumberFormat="0"/>
    <xf numFmtId="0" fontId="3" fillId="45" borderId="76" applyNumberFormat="0" applyFont="0"/>
    <xf numFmtId="0" fontId="27" fillId="0" borderId="89" applyNumberFormat="0" applyFill="0"/>
    <xf numFmtId="0" fontId="13" fillId="13" borderId="61" applyNumberFormat="0"/>
    <xf numFmtId="0" fontId="2" fillId="8" borderId="0" applyNumberFormat="0" applyBorder="0" applyAlignment="0" applyProtection="0"/>
    <xf numFmtId="0" fontId="30" fillId="45" borderId="83" applyNumberFormat="0" applyFont="0"/>
    <xf numFmtId="0" fontId="2" fillId="12" borderId="0" applyNumberFormat="0" applyBorder="0" applyAlignment="0" applyProtection="0"/>
    <xf numFmtId="0" fontId="15" fillId="40" borderId="61" applyNumberFormat="0"/>
    <xf numFmtId="0" fontId="2" fillId="44" borderId="118" applyNumberFormat="0" applyFont="0" applyAlignment="0" applyProtection="0"/>
    <xf numFmtId="0" fontId="2" fillId="44" borderId="76" applyNumberFormat="0" applyFont="0" applyAlignment="0" applyProtection="0"/>
    <xf numFmtId="0" fontId="2" fillId="44" borderId="71" applyNumberFormat="0" applyFont="0" applyAlignment="0" applyProtection="0"/>
    <xf numFmtId="0" fontId="2" fillId="44" borderId="90" applyNumberFormat="0" applyFon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3" borderId="51" applyNumberFormat="0"/>
    <xf numFmtId="0" fontId="13" fillId="13" borderId="51" applyNumberFormat="0"/>
    <xf numFmtId="0" fontId="13" fillId="13" borderId="51" applyNumberFormat="0"/>
    <xf numFmtId="0" fontId="14" fillId="39" borderId="52" applyNumberFormat="0" applyAlignment="0" applyProtection="0"/>
    <xf numFmtId="0" fontId="14" fillId="39" borderId="52" applyNumberFormat="0" applyAlignment="0" applyProtection="0"/>
    <xf numFmtId="0" fontId="14" fillId="40" borderId="52" applyNumberFormat="0"/>
    <xf numFmtId="0" fontId="14" fillId="40" borderId="52" applyNumberFormat="0"/>
    <xf numFmtId="0" fontId="14" fillId="40" borderId="52" applyNumberFormat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40" borderId="51" applyNumberFormat="0"/>
    <xf numFmtId="0" fontId="15" fillId="40" borderId="51" applyNumberFormat="0"/>
    <xf numFmtId="0" fontId="15" fillId="40" borderId="51" applyNumberFormat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27" fillId="0" borderId="53" applyNumberFormat="0" applyFill="0"/>
    <xf numFmtId="0" fontId="4" fillId="44" borderId="64" applyNumberFormat="0" applyFont="0" applyAlignment="0" applyProtection="0"/>
    <xf numFmtId="0" fontId="13" fillId="13" borderId="61" applyNumberFormat="0"/>
    <xf numFmtId="0" fontId="2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30" fillId="45" borderId="54" applyNumberFormat="0" applyFont="0"/>
    <xf numFmtId="0" fontId="3" fillId="44" borderId="54" applyNumberFormat="0" applyFont="0" applyAlignment="0" applyProtection="0"/>
    <xf numFmtId="0" fontId="3" fillId="45" borderId="54" applyNumberFormat="0" applyFont="0"/>
    <xf numFmtId="0" fontId="3" fillId="45" borderId="54" applyNumberFormat="0" applyFont="0"/>
    <xf numFmtId="0" fontId="3" fillId="45" borderId="54" applyNumberFormat="0" applyFont="0"/>
    <xf numFmtId="0" fontId="30" fillId="45" borderId="54" applyNumberFormat="0" applyFont="0"/>
    <xf numFmtId="0" fontId="2" fillId="14" borderId="0" applyNumberFormat="0" applyBorder="0" applyAlignment="0" applyProtection="0"/>
    <xf numFmtId="0" fontId="2" fillId="44" borderId="54" applyNumberFormat="0" applyFont="0" applyAlignment="0" applyProtection="0"/>
    <xf numFmtId="0" fontId="30" fillId="45" borderId="54" applyNumberFormat="0" applyFont="0"/>
    <xf numFmtId="0" fontId="3" fillId="45" borderId="54" applyNumberFormat="0" applyFont="0"/>
    <xf numFmtId="0" fontId="3" fillId="45" borderId="54" applyNumberFormat="0" applyFont="0"/>
    <xf numFmtId="0" fontId="30" fillId="45" borderId="54" applyNumberFormat="0" applyFont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27" fillId="0" borderId="53" applyNumberFormat="0" applyFill="0"/>
    <xf numFmtId="0" fontId="15" fillId="40" borderId="51" applyNumberFormat="0"/>
    <xf numFmtId="0" fontId="15" fillId="40" borderId="51" applyNumberFormat="0"/>
    <xf numFmtId="0" fontId="15" fillId="40" borderId="51" applyNumberFormat="0"/>
    <xf numFmtId="0" fontId="15" fillId="39" borderId="51" applyNumberFormat="0" applyAlignment="0" applyProtection="0"/>
    <xf numFmtId="0" fontId="13" fillId="13" borderId="51" applyNumberFormat="0"/>
    <xf numFmtId="0" fontId="13" fillId="13" borderId="51" applyNumberFormat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3" fillId="13" borderId="51" applyNumberFormat="0"/>
    <xf numFmtId="0" fontId="2" fillId="44" borderId="54" applyNumberFormat="0" applyFont="0" applyAlignment="0" applyProtection="0"/>
    <xf numFmtId="0" fontId="3" fillId="45" borderId="54" applyNumberFormat="0" applyFont="0"/>
    <xf numFmtId="0" fontId="3" fillId="44" borderId="54" applyNumberFormat="0" applyFont="0" applyAlignment="0" applyProtection="0"/>
    <xf numFmtId="0" fontId="14" fillId="46" borderId="62" applyNumberFormat="0" applyAlignment="0" applyProtection="0"/>
    <xf numFmtId="0" fontId="4" fillId="44" borderId="104" applyNumberFormat="0" applyFont="0" applyAlignment="0" applyProtection="0"/>
    <xf numFmtId="0" fontId="2" fillId="44" borderId="54" applyNumberFormat="0" applyFont="0" applyAlignment="0" applyProtection="0"/>
    <xf numFmtId="0" fontId="3" fillId="59" borderId="85" applyNumberFormat="0" applyProtection="0">
      <alignment horizontal="left" vertical="center" indent="1"/>
    </xf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4" fillId="44" borderId="104" applyNumberFormat="0" applyFont="0" applyAlignment="0" applyProtection="0"/>
    <xf numFmtId="4" fontId="128" fillId="37" borderId="106" applyNumberFormat="0" applyProtection="0">
      <alignment horizontal="right" vertical="center"/>
    </xf>
    <xf numFmtId="0" fontId="2" fillId="44" borderId="6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4" fillId="46" borderId="81" applyNumberFormat="0" applyAlignment="0" applyProtection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11" fillId="0" borderId="53" applyNumberFormat="0" applyFill="0" applyAlignment="0" applyProtection="0"/>
    <xf numFmtId="0" fontId="10" fillId="28" borderId="0" applyNumberFormat="0" applyBorder="0" applyAlignment="0" applyProtection="0"/>
    <xf numFmtId="0" fontId="2" fillId="44" borderId="54" applyNumberFormat="0" applyFont="0" applyAlignment="0" applyProtection="0"/>
    <xf numFmtId="0" fontId="11" fillId="0" borderId="53" applyNumberFormat="0" applyFill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2" fillId="20" borderId="0" applyNumberFormat="0" applyBorder="0" applyAlignment="0" applyProtection="0"/>
    <xf numFmtId="4" fontId="128" fillId="52" borderId="113" applyNumberFormat="0" applyProtection="0">
      <alignment horizontal="left" vertical="center" indent="1"/>
    </xf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2" fillId="44" borderId="54" applyNumberFormat="0" applyFont="0" applyAlignment="0" applyProtection="0"/>
    <xf numFmtId="0" fontId="30" fillId="45" borderId="54" applyNumberFormat="0" applyFont="0"/>
    <xf numFmtId="0" fontId="3" fillId="45" borderId="54" applyNumberFormat="0" applyFont="0"/>
    <xf numFmtId="0" fontId="3" fillId="45" borderId="54" applyNumberFormat="0" applyFont="0"/>
    <xf numFmtId="0" fontId="30" fillId="45" borderId="54" applyNumberFormat="0" applyFont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11" fillId="0" borderId="82" applyNumberFormat="0" applyFill="0" applyAlignment="0" applyProtection="0"/>
    <xf numFmtId="0" fontId="3" fillId="45" borderId="54" applyNumberFormat="0" applyFont="0"/>
    <xf numFmtId="0" fontId="3" fillId="44" borderId="54" applyNumberFormat="0" applyFon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2" fillId="44" borderId="71" applyNumberFormat="0" applyFon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14" fillId="39" borderId="52" applyNumberFormat="0" applyAlignment="0" applyProtection="0"/>
    <xf numFmtId="0" fontId="27" fillId="0" borderId="53" applyNumberFormat="0" applyFill="0"/>
    <xf numFmtId="0" fontId="15" fillId="40" borderId="51" applyNumberFormat="0"/>
    <xf numFmtId="0" fontId="15" fillId="40" borderId="51" applyNumberFormat="0"/>
    <xf numFmtId="0" fontId="15" fillId="40" borderId="51" applyNumberFormat="0"/>
    <xf numFmtId="0" fontId="15" fillId="39" borderId="51" applyNumberFormat="0" applyAlignment="0" applyProtection="0"/>
    <xf numFmtId="0" fontId="14" fillId="40" borderId="52" applyNumberFormat="0"/>
    <xf numFmtId="0" fontId="14" fillId="40" borderId="52" applyNumberFormat="0"/>
    <xf numFmtId="0" fontId="14" fillId="40" borderId="52" applyNumberFormat="0"/>
    <xf numFmtId="0" fontId="14" fillId="39" borderId="52" applyNumberFormat="0" applyAlignment="0" applyProtection="0"/>
    <xf numFmtId="0" fontId="13" fillId="13" borderId="51" applyNumberFormat="0"/>
    <xf numFmtId="0" fontId="13" fillId="13" borderId="51" applyNumberFormat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14" fillId="39" borderId="52" applyNumberFormat="0" applyAlignment="0" applyProtection="0"/>
    <xf numFmtId="0" fontId="14" fillId="39" borderId="52" applyNumberFormat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5" fillId="39" borderId="51" applyNumberFormat="0" applyAlignment="0" applyProtection="0"/>
    <xf numFmtId="0" fontId="14" fillId="39" borderId="52" applyNumberFormat="0" applyAlignment="0" applyProtection="0"/>
    <xf numFmtId="0" fontId="11" fillId="0" borderId="53" applyNumberFormat="0" applyFill="0" applyAlignment="0" applyProtection="0"/>
    <xf numFmtId="0" fontId="13" fillId="13" borderId="51" applyNumberFormat="0"/>
    <xf numFmtId="0" fontId="15" fillId="39" borderId="51" applyNumberFormat="0" applyAlignment="0" applyProtection="0"/>
    <xf numFmtId="0" fontId="14" fillId="39" borderId="52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4" fillId="39" borderId="52" applyNumberFormat="0" applyAlignment="0" applyProtection="0"/>
    <xf numFmtId="0" fontId="14" fillId="39" borderId="52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4" fillId="39" borderId="52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4" fillId="39" borderId="52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30" fillId="45" borderId="54" applyNumberFormat="0" applyFont="0"/>
    <xf numFmtId="0" fontId="3" fillId="45" borderId="54" applyNumberFormat="0" applyFont="0"/>
    <xf numFmtId="0" fontId="3" fillId="45" borderId="54" applyNumberFormat="0" applyFont="0"/>
    <xf numFmtId="0" fontId="30" fillId="45" borderId="54" applyNumberFormat="0" applyFont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3" fillId="45" borderId="54" applyNumberFormat="0" applyFont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3" fillId="44" borderId="54" applyNumberFormat="0" applyFon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27" fillId="0" borderId="53" applyNumberFormat="0" applyFill="0"/>
    <xf numFmtId="0" fontId="15" fillId="40" borderId="51" applyNumberFormat="0"/>
    <xf numFmtId="0" fontId="15" fillId="40" borderId="51" applyNumberFormat="0"/>
    <xf numFmtId="0" fontId="15" fillId="40" borderId="51" applyNumberFormat="0"/>
    <xf numFmtId="0" fontId="15" fillId="39" borderId="51" applyNumberFormat="0" applyAlignment="0" applyProtection="0"/>
    <xf numFmtId="0" fontId="13" fillId="13" borderId="51" applyNumberFormat="0"/>
    <xf numFmtId="0" fontId="13" fillId="13" borderId="51" applyNumberFormat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3" fillId="13" borderId="51" applyNumberFormat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5" fillId="39" borderId="51" applyNumberFormat="0" applyAlignment="0" applyProtection="0"/>
    <xf numFmtId="0" fontId="11" fillId="0" borderId="53" applyNumberFormat="0" applyFill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2" fillId="4" borderId="0" applyNumberFormat="0" applyBorder="0" applyAlignment="0" applyProtection="0"/>
    <xf numFmtId="0" fontId="2" fillId="44" borderId="64" applyNumberFormat="0" applyFon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15" fillId="39" borderId="80" applyNumberForma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4" fillId="46" borderId="52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3" fillId="44" borderId="90" applyNumberFormat="0" applyFont="0" applyAlignment="0" applyProtection="0"/>
    <xf numFmtId="0" fontId="13" fillId="12" borderId="108" applyNumberFormat="0" applyAlignment="0" applyProtection="0"/>
    <xf numFmtId="0" fontId="13" fillId="13" borderId="80" applyNumberFormat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1" fillId="0" borderId="55" applyNumberFormat="0" applyFill="0" applyAlignment="0" applyProtection="0"/>
    <xf numFmtId="0" fontId="11" fillId="0" borderId="55" applyNumberFormat="0" applyFill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3" fillId="44" borderId="54" applyNumberFormat="0" applyFon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5" fillId="39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30" fillId="45" borderId="54" applyNumberFormat="0" applyFont="0"/>
    <xf numFmtId="0" fontId="3" fillId="45" borderId="54" applyNumberFormat="0" applyFont="0"/>
    <xf numFmtId="0" fontId="3" fillId="45" borderId="54" applyNumberFormat="0" applyFont="0"/>
    <xf numFmtId="0" fontId="30" fillId="45" borderId="54" applyNumberFormat="0" applyFont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3" fillId="45" borderId="54" applyNumberFormat="0" applyFont="0"/>
    <xf numFmtId="0" fontId="3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2" fillId="44" borderId="54" applyNumberFormat="0" applyFont="0" applyAlignment="0" applyProtection="0"/>
    <xf numFmtId="0" fontId="13" fillId="12" borderId="51" applyNumberFormat="0" applyAlignment="0" applyProtection="0"/>
    <xf numFmtId="0" fontId="3" fillId="44" borderId="54" applyNumberFormat="0" applyFon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5" fillId="40" borderId="51" applyNumberFormat="0"/>
    <xf numFmtId="0" fontId="15" fillId="40" borderId="51" applyNumberFormat="0"/>
    <xf numFmtId="0" fontId="15" fillId="40" borderId="51" applyNumberFormat="0"/>
    <xf numFmtId="0" fontId="15" fillId="39" borderId="51" applyNumberFormat="0" applyAlignment="0" applyProtection="0"/>
    <xf numFmtId="0" fontId="13" fillId="13" borderId="51" applyNumberFormat="0"/>
    <xf numFmtId="0" fontId="13" fillId="13" borderId="51" applyNumberFormat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3" fillId="13" borderId="51" applyNumberFormat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3" fillId="12" borderId="51" applyNumberFormat="0" applyAlignment="0" applyProtection="0"/>
    <xf numFmtId="0" fontId="15" fillId="39" borderId="51" applyNumberFormat="0" applyAlignment="0" applyProtection="0"/>
    <xf numFmtId="0" fontId="15" fillId="39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4" fillId="46" borderId="45" applyNumberFormat="0" applyAlignment="0" applyProtection="0"/>
    <xf numFmtId="0" fontId="13" fillId="42" borderId="51" applyNumberFormat="0" applyAlignment="0" applyProtection="0"/>
    <xf numFmtId="0" fontId="13" fillId="42" borderId="51" applyNumberFormat="0" applyAlignment="0" applyProtection="0"/>
    <xf numFmtId="0" fontId="107" fillId="46" borderId="51" applyNumberFormat="0" applyAlignment="0" applyProtection="0"/>
    <xf numFmtId="0" fontId="107" fillId="46" borderId="51" applyNumberForma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4" fillId="44" borderId="54" applyNumberFormat="0" applyFont="0" applyAlignment="0" applyProtection="0"/>
    <xf numFmtId="0" fontId="2" fillId="44" borderId="59" applyNumberFormat="0" applyFont="0" applyAlignment="0" applyProtection="0"/>
    <xf numFmtId="0" fontId="11" fillId="0" borderId="58" applyNumberFormat="0" applyFill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2" fillId="44" borderId="83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14" fillId="39" borderId="81" applyNumberFormat="0" applyAlignment="0" applyProtection="0"/>
    <xf numFmtId="0" fontId="14" fillId="39" borderId="57" applyNumberFormat="0" applyAlignment="0" applyProtection="0"/>
    <xf numFmtId="0" fontId="2" fillId="44" borderId="59" applyNumberFormat="0" applyFont="0" applyAlignment="0" applyProtection="0"/>
    <xf numFmtId="0" fontId="30" fillId="45" borderId="59" applyNumberFormat="0" applyFont="0"/>
    <xf numFmtId="0" fontId="3" fillId="45" borderId="59" applyNumberFormat="0" applyFont="0"/>
    <xf numFmtId="0" fontId="3" fillId="45" borderId="59" applyNumberFormat="0" applyFont="0"/>
    <xf numFmtId="0" fontId="30" fillId="45" borderId="59" applyNumberFormat="0" applyFont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11" fillId="0" borderId="70" applyNumberFormat="0" applyFill="0" applyAlignment="0" applyProtection="0"/>
    <xf numFmtId="0" fontId="3" fillId="45" borderId="59" applyNumberFormat="0" applyFont="0"/>
    <xf numFmtId="0" fontId="3" fillId="44" borderId="59" applyNumberFormat="0" applyFon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4" fillId="46" borderId="81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11" fillId="0" borderId="58" applyNumberFormat="0" applyFill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3" fillId="12" borderId="56" applyNumberFormat="0" applyAlignment="0" applyProtection="0"/>
    <xf numFmtId="0" fontId="14" fillId="39" borderId="57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4" fillId="39" borderId="57" applyNumberFormat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14" fillId="39" borderId="57" applyNumberFormat="0" applyAlignment="0" applyProtection="0"/>
    <xf numFmtId="0" fontId="14" fillId="39" borderId="57" applyNumberFormat="0" applyAlignment="0" applyProtection="0"/>
    <xf numFmtId="0" fontId="27" fillId="0" borderId="58" applyNumberFormat="0" applyFill="0"/>
    <xf numFmtId="0" fontId="15" fillId="40" borderId="56" applyNumberFormat="0"/>
    <xf numFmtId="0" fontId="15" fillId="40" borderId="56" applyNumberFormat="0"/>
    <xf numFmtId="0" fontId="15" fillId="40" borderId="56" applyNumberFormat="0"/>
    <xf numFmtId="0" fontId="15" fillId="39" borderId="56" applyNumberFormat="0" applyAlignment="0" applyProtection="0"/>
    <xf numFmtId="0" fontId="14" fillId="40" borderId="57" applyNumberFormat="0"/>
    <xf numFmtId="0" fontId="14" fillId="40" borderId="57" applyNumberFormat="0"/>
    <xf numFmtId="0" fontId="14" fillId="40" borderId="57" applyNumberFormat="0"/>
    <xf numFmtId="0" fontId="14" fillId="39" borderId="57" applyNumberFormat="0" applyAlignment="0" applyProtection="0"/>
    <xf numFmtId="0" fontId="13" fillId="13" borderId="56" applyNumberFormat="0"/>
    <xf numFmtId="0" fontId="13" fillId="13" borderId="56" applyNumberFormat="0"/>
    <xf numFmtId="0" fontId="13" fillId="12" borderId="56" applyNumberFormat="0" applyAlignment="0" applyProtection="0"/>
    <xf numFmtId="0" fontId="14" fillId="39" borderId="57" applyNumberFormat="0" applyAlignment="0" applyProtection="0"/>
    <xf numFmtId="0" fontId="14" fillId="39" borderId="57" applyNumberFormat="0" applyAlignment="0" applyProtection="0"/>
    <xf numFmtId="0" fontId="14" fillId="39" borderId="57" applyNumberFormat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5" fillId="39" borderId="56" applyNumberFormat="0" applyAlignment="0" applyProtection="0"/>
    <xf numFmtId="0" fontId="14" fillId="39" borderId="57" applyNumberFormat="0" applyAlignment="0" applyProtection="0"/>
    <xf numFmtId="0" fontId="11" fillId="0" borderId="58" applyNumberFormat="0" applyFill="0" applyAlignment="0" applyProtection="0"/>
    <xf numFmtId="0" fontId="13" fillId="13" borderId="56" applyNumberFormat="0"/>
    <xf numFmtId="0" fontId="15" fillId="39" borderId="56" applyNumberFormat="0" applyAlignment="0" applyProtection="0"/>
    <xf numFmtId="0" fontId="14" fillId="39" borderId="57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4" fillId="39" borderId="57" applyNumberFormat="0" applyAlignment="0" applyProtection="0"/>
    <xf numFmtId="0" fontId="14" fillId="39" borderId="57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4" fillId="39" borderId="57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4" fillId="39" borderId="57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3" fillId="12" borderId="80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30" fillId="45" borderId="59" applyNumberFormat="0" applyFont="0"/>
    <xf numFmtId="0" fontId="3" fillId="45" borderId="59" applyNumberFormat="0" applyFont="0"/>
    <xf numFmtId="0" fontId="3" fillId="45" borderId="59" applyNumberFormat="0" applyFont="0"/>
    <xf numFmtId="0" fontId="30" fillId="45" borderId="59" applyNumberFormat="0" applyFont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3" fillId="45" borderId="59" applyNumberFormat="0" applyFont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3" fillId="44" borderId="59" applyNumberFormat="0" applyFon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1" fillId="0" borderId="58" applyNumberFormat="0" applyFill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27" fillId="0" borderId="58" applyNumberFormat="0" applyFill="0"/>
    <xf numFmtId="0" fontId="15" fillId="40" borderId="56" applyNumberFormat="0"/>
    <xf numFmtId="0" fontId="15" fillId="40" borderId="56" applyNumberFormat="0"/>
    <xf numFmtId="0" fontId="15" fillId="40" borderId="56" applyNumberFormat="0"/>
    <xf numFmtId="0" fontId="15" fillId="39" borderId="56" applyNumberFormat="0" applyAlignment="0" applyProtection="0"/>
    <xf numFmtId="0" fontId="13" fillId="13" borderId="56" applyNumberFormat="0"/>
    <xf numFmtId="0" fontId="13" fillId="13" borderId="56" applyNumberFormat="0"/>
    <xf numFmtId="0" fontId="13" fillId="12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3" fillId="13" borderId="56" applyNumberFormat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5" fillId="39" borderId="56" applyNumberFormat="0" applyAlignment="0" applyProtection="0"/>
    <xf numFmtId="0" fontId="11" fillId="0" borderId="58" applyNumberFormat="0" applyFill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3" fillId="45" borderId="104" applyNumberFormat="0" applyFont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4" fillId="46" borderId="57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2" fillId="10" borderId="0" applyNumberFormat="0" applyBorder="0" applyAlignment="0" applyProtection="0"/>
    <xf numFmtId="4" fontId="127" fillId="53" borderId="106" applyNumberFormat="0" applyProtection="0">
      <alignment vertical="center"/>
    </xf>
    <xf numFmtId="4" fontId="128" fillId="20" borderId="113" applyNumberFormat="0" applyProtection="0">
      <alignment horizontal="right" vertical="center"/>
    </xf>
    <xf numFmtId="0" fontId="14" fillId="46" borderId="81" applyNumberFormat="0" applyAlignment="0" applyProtection="0"/>
    <xf numFmtId="0" fontId="4" fillId="44" borderId="71" applyNumberFormat="0" applyFont="0" applyAlignment="0" applyProtection="0"/>
    <xf numFmtId="0" fontId="3" fillId="45" borderId="83" applyNumberFormat="0" applyFont="0"/>
    <xf numFmtId="0" fontId="14" fillId="46" borderId="74" applyNumberFormat="0" applyAlignment="0" applyProtection="0"/>
    <xf numFmtId="0" fontId="2" fillId="10" borderId="0" applyNumberFormat="0" applyBorder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3" fillId="44" borderId="59" applyNumberFormat="0" applyFon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5" fillId="39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30" fillId="45" borderId="59" applyNumberFormat="0" applyFont="0"/>
    <xf numFmtId="0" fontId="3" fillId="45" borderId="59" applyNumberFormat="0" applyFont="0"/>
    <xf numFmtId="0" fontId="3" fillId="45" borderId="59" applyNumberFormat="0" applyFont="0"/>
    <xf numFmtId="0" fontId="30" fillId="45" borderId="59" applyNumberFormat="0" applyFont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3" fillId="45" borderId="59" applyNumberFormat="0" applyFont="0"/>
    <xf numFmtId="0" fontId="3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2" fillId="44" borderId="59" applyNumberFormat="0" applyFont="0" applyAlignment="0" applyProtection="0"/>
    <xf numFmtId="0" fontId="13" fillId="12" borderId="56" applyNumberFormat="0" applyAlignment="0" applyProtection="0"/>
    <xf numFmtId="0" fontId="3" fillId="44" borderId="59" applyNumberFormat="0" applyFon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5" fillId="40" borderId="56" applyNumberFormat="0"/>
    <xf numFmtId="0" fontId="15" fillId="40" borderId="56" applyNumberFormat="0"/>
    <xf numFmtId="0" fontId="15" fillId="40" borderId="56" applyNumberFormat="0"/>
    <xf numFmtId="0" fontId="15" fillId="39" borderId="56" applyNumberFormat="0" applyAlignment="0" applyProtection="0"/>
    <xf numFmtId="0" fontId="13" fillId="13" borderId="56" applyNumberFormat="0"/>
    <xf numFmtId="0" fontId="13" fillId="13" borderId="56" applyNumberFormat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3" fillId="13" borderId="56" applyNumberFormat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3" fillId="12" borderId="56" applyNumberFormat="0" applyAlignment="0" applyProtection="0"/>
    <xf numFmtId="0" fontId="15" fillId="39" borderId="56" applyNumberFormat="0" applyAlignment="0" applyProtection="0"/>
    <xf numFmtId="0" fontId="15" fillId="39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2" fillId="44" borderId="97" applyNumberFormat="0" applyFont="0" applyAlignment="0" applyProtection="0"/>
    <xf numFmtId="0" fontId="2" fillId="12" borderId="0" applyNumberFormat="0" applyBorder="0" applyAlignment="0" applyProtection="0"/>
    <xf numFmtId="0" fontId="13" fillId="42" borderId="56" applyNumberFormat="0" applyAlignment="0" applyProtection="0"/>
    <xf numFmtId="0" fontId="13" fillId="42" borderId="56" applyNumberFormat="0" applyAlignment="0" applyProtection="0"/>
    <xf numFmtId="0" fontId="107" fillId="46" borderId="56" applyNumberFormat="0" applyAlignment="0" applyProtection="0"/>
    <xf numFmtId="0" fontId="107" fillId="46" borderId="56" applyNumberForma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4" fillId="44" borderId="59" applyNumberFormat="0" applyFont="0" applyAlignment="0" applyProtection="0"/>
    <xf numFmtId="0" fontId="11" fillId="0" borderId="63" applyNumberFormat="0" applyFill="0" applyAlignment="0" applyProtection="0"/>
    <xf numFmtId="0" fontId="13" fillId="13" borderId="108" applyNumberFormat="0"/>
    <xf numFmtId="0" fontId="2" fillId="44" borderId="104" applyNumberFormat="0" applyFont="0" applyAlignment="0" applyProtection="0"/>
    <xf numFmtId="0" fontId="13" fillId="12" borderId="61" applyNumberFormat="0" applyAlignment="0" applyProtection="0"/>
    <xf numFmtId="0" fontId="11" fillId="0" borderId="63" applyNumberFormat="0" applyFill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3" fillId="12" borderId="61" applyNumberFormat="0" applyAlignment="0" applyProtection="0"/>
    <xf numFmtId="0" fontId="14" fillId="39" borderId="62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4" fillId="39" borderId="62" applyNumberFormat="0" applyAlignment="0" applyProtection="0"/>
    <xf numFmtId="0" fontId="11" fillId="0" borderId="63" applyNumberFormat="0" applyFill="0" applyAlignment="0" applyProtection="0"/>
    <xf numFmtId="0" fontId="13" fillId="12" borderId="61" applyNumberFormat="0" applyAlignment="0" applyProtection="0"/>
    <xf numFmtId="0" fontId="14" fillId="39" borderId="62" applyNumberFormat="0" applyAlignment="0" applyProtection="0"/>
    <xf numFmtId="0" fontId="14" fillId="39" borderId="62" applyNumberFormat="0" applyAlignment="0" applyProtection="0"/>
    <xf numFmtId="0" fontId="27" fillId="0" borderId="63" applyNumberFormat="0" applyFill="0"/>
    <xf numFmtId="0" fontId="15" fillId="40" borderId="61" applyNumberFormat="0"/>
    <xf numFmtId="0" fontId="15" fillId="40" borderId="61" applyNumberFormat="0"/>
    <xf numFmtId="0" fontId="15" fillId="40" borderId="61" applyNumberFormat="0"/>
    <xf numFmtId="0" fontId="15" fillId="39" borderId="61" applyNumberFormat="0" applyAlignment="0" applyProtection="0"/>
    <xf numFmtId="0" fontId="14" fillId="40" borderId="62" applyNumberFormat="0"/>
    <xf numFmtId="0" fontId="14" fillId="40" borderId="62" applyNumberFormat="0"/>
    <xf numFmtId="0" fontId="14" fillId="40" borderId="62" applyNumberFormat="0"/>
    <xf numFmtId="0" fontId="14" fillId="39" borderId="62" applyNumberFormat="0" applyAlignment="0" applyProtection="0"/>
    <xf numFmtId="0" fontId="13" fillId="13" borderId="61" applyNumberFormat="0"/>
    <xf numFmtId="0" fontId="13" fillId="13" borderId="61" applyNumberFormat="0"/>
    <xf numFmtId="0" fontId="13" fillId="12" borderId="61" applyNumberFormat="0" applyAlignment="0" applyProtection="0"/>
    <xf numFmtId="0" fontId="14" fillId="39" borderId="62" applyNumberFormat="0" applyAlignment="0" applyProtection="0"/>
    <xf numFmtId="0" fontId="14" fillId="39" borderId="62" applyNumberFormat="0" applyAlignment="0" applyProtection="0"/>
    <xf numFmtId="0" fontId="14" fillId="39" borderId="62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5" fillId="39" borderId="61" applyNumberFormat="0" applyAlignment="0" applyProtection="0"/>
    <xf numFmtId="0" fontId="14" fillId="39" borderId="62" applyNumberFormat="0" applyAlignment="0" applyProtection="0"/>
    <xf numFmtId="0" fontId="11" fillId="0" borderId="63" applyNumberFormat="0" applyFill="0" applyAlignment="0" applyProtection="0"/>
    <xf numFmtId="0" fontId="13" fillId="13" borderId="61" applyNumberFormat="0"/>
    <xf numFmtId="0" fontId="15" fillId="39" borderId="61" applyNumberFormat="0" applyAlignment="0" applyProtection="0"/>
    <xf numFmtId="0" fontId="14" fillId="39" borderId="62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4" fillId="39" borderId="62" applyNumberFormat="0" applyAlignment="0" applyProtection="0"/>
    <xf numFmtId="0" fontId="14" fillId="39" borderId="62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4" fillId="39" borderId="62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4" fillId="39" borderId="62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26" fillId="53" borderId="99" applyNumberFormat="0" applyProtection="0">
      <alignment horizontal="left" vertical="top" indent="1"/>
    </xf>
    <xf numFmtId="0" fontId="13" fillId="12" borderId="61" applyNumberFormat="0" applyAlignment="0" applyProtection="0"/>
    <xf numFmtId="0" fontId="15" fillId="39" borderId="61" applyNumberFormat="0" applyAlignment="0" applyProtection="0"/>
    <xf numFmtId="4" fontId="130" fillId="61" borderId="78" applyNumberFormat="0" applyProtection="0">
      <alignment vertical="center"/>
    </xf>
    <xf numFmtId="0" fontId="13" fillId="12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15" fillId="39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5" fillId="39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3" fillId="12" borderId="61" applyNumberFormat="0" applyAlignment="0" applyProtection="0"/>
    <xf numFmtId="0" fontId="2" fillId="44" borderId="64" applyNumberFormat="0" applyFont="0" applyAlignment="0" applyProtection="0"/>
    <xf numFmtId="0" fontId="30" fillId="45" borderId="64" applyNumberFormat="0" applyFont="0"/>
    <xf numFmtId="0" fontId="3" fillId="45" borderId="64" applyNumberFormat="0" applyFont="0"/>
    <xf numFmtId="0" fontId="3" fillId="45" borderId="64" applyNumberFormat="0" applyFont="0"/>
    <xf numFmtId="0" fontId="30" fillId="45" borderId="64" applyNumberFormat="0" applyFont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3" fillId="45" borderId="64" applyNumberFormat="0" applyFont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3" fillId="12" borderId="61" applyNumberFormat="0" applyAlignment="0" applyProtection="0"/>
    <xf numFmtId="0" fontId="3" fillId="44" borderId="64" applyNumberFormat="0" applyFon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1" fillId="0" borderId="63" applyNumberFormat="0" applyFill="0" applyAlignment="0" applyProtection="0"/>
    <xf numFmtId="0" fontId="11" fillId="0" borderId="63" applyNumberFormat="0" applyFill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1" fillId="0" borderId="63" applyNumberFormat="0" applyFill="0" applyAlignment="0" applyProtection="0"/>
    <xf numFmtId="0" fontId="13" fillId="12" borderId="61" applyNumberFormat="0" applyAlignment="0" applyProtection="0"/>
    <xf numFmtId="0" fontId="27" fillId="0" borderId="63" applyNumberFormat="0" applyFill="0"/>
    <xf numFmtId="0" fontId="15" fillId="40" borderId="61" applyNumberFormat="0"/>
    <xf numFmtId="0" fontId="15" fillId="40" borderId="61" applyNumberFormat="0"/>
    <xf numFmtId="0" fontId="15" fillId="40" borderId="61" applyNumberFormat="0"/>
    <xf numFmtId="0" fontId="15" fillId="39" borderId="61" applyNumberFormat="0" applyAlignment="0" applyProtection="0"/>
    <xf numFmtId="0" fontId="13" fillId="13" borderId="61" applyNumberFormat="0"/>
    <xf numFmtId="0" fontId="13" fillId="13" borderId="61" applyNumberFormat="0"/>
    <xf numFmtId="0" fontId="13" fillId="12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3" fillId="13" borderId="61" applyNumberFormat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5" fillId="39" borderId="61" applyNumberFormat="0" applyAlignment="0" applyProtection="0"/>
    <xf numFmtId="0" fontId="11" fillId="0" borderId="63" applyNumberFormat="0" applyFill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3" fillId="12" borderId="80" applyNumberFormat="0" applyAlignment="0" applyProtection="0"/>
    <xf numFmtId="0" fontId="15" fillId="39" borderId="101" applyNumberFormat="0" applyAlignment="0" applyProtection="0"/>
    <xf numFmtId="0" fontId="14" fillId="40" borderId="81" applyNumberFormat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13" fillId="12" borderId="80" applyNumberForma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2" fillId="44" borderId="90" applyNumberFormat="0" applyFont="0" applyAlignment="0" applyProtection="0"/>
    <xf numFmtId="0" fontId="15" fillId="39" borderId="94" applyNumberFormat="0" applyAlignment="0" applyProtection="0"/>
    <xf numFmtId="0" fontId="27" fillId="0" borderId="103" applyNumberFormat="0" applyFill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1" fillId="0" borderId="65" applyNumberFormat="0" applyFill="0" applyAlignment="0" applyProtection="0"/>
    <xf numFmtId="0" fontId="11" fillId="0" borderId="65" applyNumberFormat="0" applyFill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15" fillId="40" borderId="101" applyNumberFormat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3" fillId="44" borderId="64" applyNumberFormat="0" applyFon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15" fillId="39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5" fillId="39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3" fillId="12" borderId="61" applyNumberFormat="0" applyAlignment="0" applyProtection="0"/>
    <xf numFmtId="0" fontId="2" fillId="44" borderId="64" applyNumberFormat="0" applyFont="0" applyAlignment="0" applyProtection="0"/>
    <xf numFmtId="0" fontId="30" fillId="45" borderId="64" applyNumberFormat="0" applyFont="0"/>
    <xf numFmtId="0" fontId="3" fillId="45" borderId="64" applyNumberFormat="0" applyFont="0"/>
    <xf numFmtId="0" fontId="3" fillId="45" borderId="64" applyNumberFormat="0" applyFont="0"/>
    <xf numFmtId="0" fontId="30" fillId="45" borderId="64" applyNumberFormat="0" applyFont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3" fillId="45" borderId="64" applyNumberFormat="0" applyFont="0"/>
    <xf numFmtId="0" fontId="3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2" fillId="44" borderId="64" applyNumberFormat="0" applyFont="0" applyAlignment="0" applyProtection="0"/>
    <xf numFmtId="0" fontId="13" fillId="12" borderId="61" applyNumberFormat="0" applyAlignment="0" applyProtection="0"/>
    <xf numFmtId="0" fontId="3" fillId="44" borderId="64" applyNumberFormat="0" applyFon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5" fillId="40" borderId="61" applyNumberFormat="0"/>
    <xf numFmtId="0" fontId="15" fillId="40" borderId="61" applyNumberFormat="0"/>
    <xf numFmtId="0" fontId="15" fillId="40" borderId="61" applyNumberFormat="0"/>
    <xf numFmtId="0" fontId="15" fillId="39" borderId="61" applyNumberFormat="0" applyAlignment="0" applyProtection="0"/>
    <xf numFmtId="0" fontId="13" fillId="13" borderId="61" applyNumberFormat="0"/>
    <xf numFmtId="0" fontId="13" fillId="13" borderId="61" applyNumberFormat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3" fillId="13" borderId="61" applyNumberFormat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3" fillId="12" borderId="61" applyNumberFormat="0" applyAlignment="0" applyProtection="0"/>
    <xf numFmtId="0" fontId="15" fillId="39" borderId="61" applyNumberFormat="0" applyAlignment="0" applyProtection="0"/>
    <xf numFmtId="0" fontId="15" fillId="39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4" fillId="44" borderId="97" applyNumberFormat="0" applyFont="0" applyAlignment="0" applyProtection="0"/>
    <xf numFmtId="0" fontId="2" fillId="44" borderId="104" applyNumberFormat="0" applyFont="0" applyAlignment="0" applyProtection="0"/>
    <xf numFmtId="0" fontId="2" fillId="44" borderId="83" applyNumberFormat="0" applyFont="0" applyAlignment="0" applyProtection="0"/>
    <xf numFmtId="0" fontId="10" fillId="28" borderId="0" applyNumberFormat="0" applyBorder="0" applyAlignment="0" applyProtection="0"/>
    <xf numFmtId="0" fontId="2" fillId="12" borderId="0" applyNumberFormat="0" applyBorder="0" applyAlignment="0" applyProtection="0"/>
    <xf numFmtId="0" fontId="13" fillId="42" borderId="61" applyNumberFormat="0" applyAlignment="0" applyProtection="0"/>
    <xf numFmtId="0" fontId="13" fillId="42" borderId="61" applyNumberFormat="0" applyAlignment="0" applyProtection="0"/>
    <xf numFmtId="0" fontId="107" fillId="46" borderId="61" applyNumberFormat="0" applyAlignment="0" applyProtection="0"/>
    <xf numFmtId="0" fontId="107" fillId="46" borderId="61" applyNumberForma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4" fillId="44" borderId="64" applyNumberFormat="0" applyFont="0" applyAlignment="0" applyProtection="0"/>
    <xf numFmtId="0" fontId="11" fillId="0" borderId="70" applyNumberFormat="0" applyFill="0" applyAlignment="0" applyProtection="0"/>
    <xf numFmtId="0" fontId="13" fillId="12" borderId="68" applyNumberFormat="0" applyAlignment="0" applyProtection="0"/>
    <xf numFmtId="0" fontId="11" fillId="0" borderId="70" applyNumberFormat="0" applyFill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3" fillId="12" borderId="68" applyNumberFormat="0" applyAlignment="0" applyProtection="0"/>
    <xf numFmtId="0" fontId="14" fillId="39" borderId="69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4" fillId="39" borderId="69" applyNumberFormat="0" applyAlignment="0" applyProtection="0"/>
    <xf numFmtId="0" fontId="11" fillId="0" borderId="70" applyNumberFormat="0" applyFill="0" applyAlignment="0" applyProtection="0"/>
    <xf numFmtId="0" fontId="13" fillId="12" borderId="68" applyNumberFormat="0" applyAlignment="0" applyProtection="0"/>
    <xf numFmtId="0" fontId="14" fillId="39" borderId="69" applyNumberFormat="0" applyAlignment="0" applyProtection="0"/>
    <xf numFmtId="0" fontId="14" fillId="39" borderId="69" applyNumberFormat="0" applyAlignment="0" applyProtection="0"/>
    <xf numFmtId="0" fontId="27" fillId="0" borderId="70" applyNumberFormat="0" applyFill="0"/>
    <xf numFmtId="0" fontId="15" fillId="40" borderId="68" applyNumberFormat="0"/>
    <xf numFmtId="0" fontId="15" fillId="40" borderId="68" applyNumberFormat="0"/>
    <xf numFmtId="0" fontId="15" fillId="40" borderId="68" applyNumberFormat="0"/>
    <xf numFmtId="0" fontId="15" fillId="39" borderId="68" applyNumberFormat="0" applyAlignment="0" applyProtection="0"/>
    <xf numFmtId="0" fontId="14" fillId="40" borderId="69" applyNumberFormat="0"/>
    <xf numFmtId="0" fontId="14" fillId="40" borderId="69" applyNumberFormat="0"/>
    <xf numFmtId="0" fontId="14" fillId="40" borderId="69" applyNumberFormat="0"/>
    <xf numFmtId="0" fontId="14" fillId="39" borderId="69" applyNumberFormat="0" applyAlignment="0" applyProtection="0"/>
    <xf numFmtId="0" fontId="13" fillId="13" borderId="68" applyNumberFormat="0"/>
    <xf numFmtId="0" fontId="13" fillId="13" borderId="68" applyNumberFormat="0"/>
    <xf numFmtId="0" fontId="13" fillId="12" borderId="68" applyNumberFormat="0" applyAlignment="0" applyProtection="0"/>
    <xf numFmtId="0" fontId="14" fillId="39" borderId="69" applyNumberFormat="0" applyAlignment="0" applyProtection="0"/>
    <xf numFmtId="0" fontId="14" fillId="39" borderId="69" applyNumberFormat="0" applyAlignment="0" applyProtection="0"/>
    <xf numFmtId="0" fontId="14" fillId="39" borderId="69" applyNumberFormat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5" fillId="39" borderId="68" applyNumberFormat="0" applyAlignment="0" applyProtection="0"/>
    <xf numFmtId="0" fontId="14" fillId="39" borderId="69" applyNumberFormat="0" applyAlignment="0" applyProtection="0"/>
    <xf numFmtId="0" fontId="11" fillId="0" borderId="70" applyNumberFormat="0" applyFill="0" applyAlignment="0" applyProtection="0"/>
    <xf numFmtId="0" fontId="13" fillId="13" borderId="68" applyNumberFormat="0"/>
    <xf numFmtId="0" fontId="15" fillId="39" borderId="68" applyNumberFormat="0" applyAlignment="0" applyProtection="0"/>
    <xf numFmtId="0" fontId="14" fillId="39" borderId="69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4" fillId="39" borderId="69" applyNumberFormat="0" applyAlignment="0" applyProtection="0"/>
    <xf numFmtId="0" fontId="14" fillId="39" borderId="69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4" fillId="39" borderId="69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4" fillId="39" borderId="69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26" fillId="53" borderId="85" applyNumberFormat="0" applyProtection="0">
      <alignment horizontal="left" vertical="top" indent="1"/>
    </xf>
    <xf numFmtId="0" fontId="13" fillId="12" borderId="68" applyNumberForma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15" fillId="39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5" fillId="39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3" fillId="12" borderId="68" applyNumberFormat="0" applyAlignment="0" applyProtection="0"/>
    <xf numFmtId="0" fontId="2" fillId="44" borderId="71" applyNumberFormat="0" applyFont="0" applyAlignment="0" applyProtection="0"/>
    <xf numFmtId="0" fontId="30" fillId="45" borderId="71" applyNumberFormat="0" applyFont="0"/>
    <xf numFmtId="0" fontId="3" fillId="45" borderId="71" applyNumberFormat="0" applyFont="0"/>
    <xf numFmtId="0" fontId="3" fillId="45" borderId="71" applyNumberFormat="0" applyFont="0"/>
    <xf numFmtId="0" fontId="30" fillId="45" borderId="71" applyNumberFormat="0" applyFont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3" fillId="45" borderId="71" applyNumberFormat="0" applyFont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3" fillId="12" borderId="68" applyNumberFormat="0" applyAlignment="0" applyProtection="0"/>
    <xf numFmtId="0" fontId="3" fillId="44" borderId="71" applyNumberFormat="0" applyFon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1" fillId="0" borderId="70" applyNumberFormat="0" applyFill="0" applyAlignment="0" applyProtection="0"/>
    <xf numFmtId="0" fontId="11" fillId="0" borderId="70" applyNumberFormat="0" applyFill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1" fillId="0" borderId="70" applyNumberFormat="0" applyFill="0" applyAlignment="0" applyProtection="0"/>
    <xf numFmtId="0" fontId="13" fillId="12" borderId="68" applyNumberFormat="0" applyAlignment="0" applyProtection="0"/>
    <xf numFmtId="0" fontId="27" fillId="0" borderId="70" applyNumberFormat="0" applyFill="0"/>
    <xf numFmtId="0" fontId="15" fillId="40" borderId="68" applyNumberFormat="0"/>
    <xf numFmtId="0" fontId="15" fillId="40" borderId="68" applyNumberFormat="0"/>
    <xf numFmtId="0" fontId="15" fillId="40" borderId="68" applyNumberFormat="0"/>
    <xf numFmtId="0" fontId="15" fillId="39" borderId="68" applyNumberFormat="0" applyAlignment="0" applyProtection="0"/>
    <xf numFmtId="0" fontId="13" fillId="13" borderId="68" applyNumberFormat="0"/>
    <xf numFmtId="0" fontId="13" fillId="13" borderId="68" applyNumberFormat="0"/>
    <xf numFmtId="0" fontId="13" fillId="12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3" fillId="13" borderId="68" applyNumberFormat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5" fillId="39" borderId="68" applyNumberFormat="0" applyAlignment="0" applyProtection="0"/>
    <xf numFmtId="0" fontId="11" fillId="0" borderId="70" applyNumberFormat="0" applyFill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2" fillId="4" borderId="0" applyNumberFormat="0" applyBorder="0" applyAlignment="0" applyProtection="0"/>
    <xf numFmtId="0" fontId="2" fillId="44" borderId="83" applyNumberFormat="0" applyFon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2" fillId="14" borderId="0" applyNumberFormat="0" applyBorder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30" fillId="45" borderId="83" applyNumberFormat="0" applyFont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4" fillId="46" borderId="69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3" fillId="12" borderId="80" applyNumberFormat="0" applyAlignment="0" applyProtection="0"/>
    <xf numFmtId="0" fontId="14" fillId="40" borderId="95" applyNumberFormat="0"/>
    <xf numFmtId="0" fontId="11" fillId="0" borderId="89" applyNumberFormat="0" applyFill="0" applyAlignment="0" applyProtection="0"/>
    <xf numFmtId="0" fontId="3" fillId="58" borderId="106" applyNumberFormat="0" applyProtection="0">
      <alignment horizontal="left" vertical="center" indent="1"/>
    </xf>
    <xf numFmtId="0" fontId="3" fillId="45" borderId="111" applyNumberFormat="0" applyFont="0"/>
    <xf numFmtId="0" fontId="2" fillId="44" borderId="118" applyNumberFormat="0" applyFont="0" applyAlignment="0" applyProtection="0"/>
    <xf numFmtId="0" fontId="13" fillId="12" borderId="94" applyNumberFormat="0" applyAlignment="0" applyProtection="0"/>
    <xf numFmtId="4" fontId="128" fillId="55" borderId="99" applyNumberFormat="0" applyProtection="0">
      <alignment horizontal="right" vertical="center"/>
    </xf>
    <xf numFmtId="0" fontId="13" fillId="42" borderId="68" applyNumberFormat="0" applyAlignment="0" applyProtection="0"/>
    <xf numFmtId="0" fontId="13" fillId="42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1" fillId="0" borderId="72" applyNumberFormat="0" applyFill="0" applyAlignment="0" applyProtection="0"/>
    <xf numFmtId="0" fontId="11" fillId="0" borderId="72" applyNumberFormat="0" applyFill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3" fillId="44" borderId="71" applyNumberFormat="0" applyFon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15" fillId="39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5" fillId="39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3" fillId="12" borderId="68" applyNumberFormat="0" applyAlignment="0" applyProtection="0"/>
    <xf numFmtId="0" fontId="2" fillId="44" borderId="71" applyNumberFormat="0" applyFont="0" applyAlignment="0" applyProtection="0"/>
    <xf numFmtId="0" fontId="30" fillId="45" borderId="71" applyNumberFormat="0" applyFont="0"/>
    <xf numFmtId="0" fontId="3" fillId="45" borderId="71" applyNumberFormat="0" applyFont="0"/>
    <xf numFmtId="0" fontId="3" fillId="45" borderId="71" applyNumberFormat="0" applyFont="0"/>
    <xf numFmtId="0" fontId="30" fillId="45" borderId="71" applyNumberFormat="0" applyFont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3" fillId="45" borderId="71" applyNumberFormat="0" applyFont="0"/>
    <xf numFmtId="0" fontId="3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2" fillId="44" borderId="71" applyNumberFormat="0" applyFont="0" applyAlignment="0" applyProtection="0"/>
    <xf numFmtId="0" fontId="13" fillId="12" borderId="68" applyNumberFormat="0" applyAlignment="0" applyProtection="0"/>
    <xf numFmtId="0" fontId="3" fillId="44" borderId="71" applyNumberFormat="0" applyFon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5" fillId="40" borderId="68" applyNumberFormat="0"/>
    <xf numFmtId="0" fontId="15" fillId="40" borderId="68" applyNumberFormat="0"/>
    <xf numFmtId="0" fontId="15" fillId="40" borderId="68" applyNumberFormat="0"/>
    <xf numFmtId="0" fontId="15" fillId="39" borderId="68" applyNumberFormat="0" applyAlignment="0" applyProtection="0"/>
    <xf numFmtId="0" fontId="13" fillId="13" borderId="68" applyNumberFormat="0"/>
    <xf numFmtId="0" fontId="13" fillId="13" borderId="68" applyNumberFormat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3" fillId="13" borderId="68" applyNumberFormat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3" fillId="12" borderId="68" applyNumberFormat="0" applyAlignment="0" applyProtection="0"/>
    <xf numFmtId="0" fontId="15" fillId="39" borderId="68" applyNumberFormat="0" applyAlignment="0" applyProtection="0"/>
    <xf numFmtId="0" fontId="15" fillId="39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4" fillId="46" borderId="62" applyNumberFormat="0" applyAlignment="0" applyProtection="0"/>
    <xf numFmtId="0" fontId="13" fillId="42" borderId="68" applyNumberFormat="0" applyAlignment="0" applyProtection="0"/>
    <xf numFmtId="0" fontId="13" fillId="42" borderId="68" applyNumberFormat="0" applyAlignment="0" applyProtection="0"/>
    <xf numFmtId="0" fontId="107" fillId="46" borderId="68" applyNumberFormat="0" applyAlignment="0" applyProtection="0"/>
    <xf numFmtId="0" fontId="107" fillId="46" borderId="68" applyNumberForma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4" fillId="44" borderId="71" applyNumberFormat="0" applyFont="0" applyAlignment="0" applyProtection="0"/>
    <xf numFmtId="0" fontId="15" fillId="40" borderId="101" applyNumberFormat="0"/>
    <xf numFmtId="0" fontId="2" fillId="44" borderId="76" applyNumberFormat="0" applyFont="0" applyAlignment="0" applyProtection="0"/>
    <xf numFmtId="0" fontId="11" fillId="0" borderId="75" applyNumberFormat="0" applyFill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2" fillId="44" borderId="104" applyNumberFormat="0" applyFont="0" applyAlignment="0" applyProtection="0"/>
    <xf numFmtId="0" fontId="14" fillId="39" borderId="74" applyNumberFormat="0" applyAlignment="0" applyProtection="0"/>
    <xf numFmtId="0" fontId="2" fillId="44" borderId="76" applyNumberFormat="0" applyFont="0" applyAlignment="0" applyProtection="0"/>
    <xf numFmtId="0" fontId="30" fillId="45" borderId="76" applyNumberFormat="0" applyFont="0"/>
    <xf numFmtId="0" fontId="3" fillId="45" borderId="76" applyNumberFormat="0" applyFont="0"/>
    <xf numFmtId="0" fontId="3" fillId="45" borderId="76" applyNumberFormat="0" applyFont="0"/>
    <xf numFmtId="0" fontId="30" fillId="45" borderId="76" applyNumberFormat="0" applyFont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15" fillId="39" borderId="73" applyNumberFormat="0" applyAlignment="0" applyProtection="0"/>
    <xf numFmtId="0" fontId="107" fillId="46" borderId="73" applyNumberFormat="0" applyAlignment="0" applyProtection="0"/>
    <xf numFmtId="0" fontId="11" fillId="0" borderId="75" applyNumberFormat="0" applyFill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3" fillId="45" borderId="76" applyNumberFormat="0" applyFont="0"/>
    <xf numFmtId="0" fontId="3" fillId="44" borderId="76" applyNumberFormat="0" applyFon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4" fontId="128" fillId="61" borderId="92" applyNumberFormat="0" applyProtection="0">
      <alignment vertical="center"/>
    </xf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1" fillId="0" borderId="75" applyNumberFormat="0" applyFill="0" applyAlignment="0" applyProtection="0"/>
    <xf numFmtId="0" fontId="3" fillId="59" borderId="106" applyNumberFormat="0" applyProtection="0">
      <alignment horizontal="left" vertical="center" indent="1"/>
    </xf>
    <xf numFmtId="0" fontId="13" fillId="12" borderId="73" applyNumberFormat="0" applyAlignment="0" applyProtection="0"/>
    <xf numFmtId="0" fontId="11" fillId="0" borderId="75" applyNumberFormat="0" applyFill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3" fillId="12" borderId="73" applyNumberFormat="0" applyAlignment="0" applyProtection="0"/>
    <xf numFmtId="0" fontId="14" fillId="39" borderId="74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4" fillId="39" borderId="74" applyNumberFormat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14" fillId="39" borderId="74" applyNumberFormat="0" applyAlignment="0" applyProtection="0"/>
    <xf numFmtId="0" fontId="14" fillId="39" borderId="74" applyNumberFormat="0" applyAlignment="0" applyProtection="0"/>
    <xf numFmtId="0" fontId="27" fillId="0" borderId="75" applyNumberFormat="0" applyFill="0"/>
    <xf numFmtId="0" fontId="15" fillId="40" borderId="73" applyNumberFormat="0"/>
    <xf numFmtId="0" fontId="15" fillId="40" borderId="73" applyNumberFormat="0"/>
    <xf numFmtId="0" fontId="15" fillId="40" borderId="73" applyNumberFormat="0"/>
    <xf numFmtId="0" fontId="15" fillId="39" borderId="73" applyNumberFormat="0" applyAlignment="0" applyProtection="0"/>
    <xf numFmtId="0" fontId="14" fillId="40" borderId="74" applyNumberFormat="0"/>
    <xf numFmtId="0" fontId="14" fillId="40" borderId="74" applyNumberFormat="0"/>
    <xf numFmtId="0" fontId="14" fillId="40" borderId="74" applyNumberFormat="0"/>
    <xf numFmtId="0" fontId="14" fillId="39" borderId="74" applyNumberFormat="0" applyAlignment="0" applyProtection="0"/>
    <xf numFmtId="0" fontId="13" fillId="13" borderId="73" applyNumberFormat="0"/>
    <xf numFmtId="0" fontId="13" fillId="13" borderId="73" applyNumberFormat="0"/>
    <xf numFmtId="0" fontId="13" fillId="12" borderId="73" applyNumberFormat="0" applyAlignment="0" applyProtection="0"/>
    <xf numFmtId="0" fontId="14" fillId="39" borderId="74" applyNumberFormat="0" applyAlignment="0" applyProtection="0"/>
    <xf numFmtId="0" fontId="14" fillId="39" borderId="74" applyNumberFormat="0" applyAlignment="0" applyProtection="0"/>
    <xf numFmtId="0" fontId="14" fillId="39" borderId="74" applyNumberFormat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5" fillId="39" borderId="73" applyNumberFormat="0" applyAlignment="0" applyProtection="0"/>
    <xf numFmtId="0" fontId="14" fillId="39" borderId="74" applyNumberFormat="0" applyAlignment="0" applyProtection="0"/>
    <xf numFmtId="0" fontId="11" fillId="0" borderId="75" applyNumberFormat="0" applyFill="0" applyAlignment="0" applyProtection="0"/>
    <xf numFmtId="0" fontId="13" fillId="13" borderId="73" applyNumberFormat="0"/>
    <xf numFmtId="0" fontId="15" fillId="39" borderId="73" applyNumberFormat="0" applyAlignment="0" applyProtection="0"/>
    <xf numFmtId="0" fontId="14" fillId="39" borderId="74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4" fillId="39" borderId="74" applyNumberFormat="0" applyAlignment="0" applyProtection="0"/>
    <xf numFmtId="0" fontId="14" fillId="39" borderId="74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4" fillId="39" borderId="74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4" fillId="39" borderId="74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30" fillId="45" borderId="76" applyNumberFormat="0" applyFont="0"/>
    <xf numFmtId="0" fontId="3" fillId="45" borderId="76" applyNumberFormat="0" applyFont="0"/>
    <xf numFmtId="0" fontId="3" fillId="45" borderId="76" applyNumberFormat="0" applyFont="0"/>
    <xf numFmtId="0" fontId="30" fillId="45" borderId="76" applyNumberFormat="0" applyFont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3" fillId="45" borderId="76" applyNumberFormat="0" applyFont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3" fillId="44" borderId="76" applyNumberFormat="0" applyFon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1" fillId="0" borderId="75" applyNumberFormat="0" applyFill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27" fillId="0" borderId="75" applyNumberFormat="0" applyFill="0"/>
    <xf numFmtId="0" fontId="15" fillId="40" borderId="73" applyNumberFormat="0"/>
    <xf numFmtId="0" fontId="15" fillId="40" borderId="73" applyNumberFormat="0"/>
    <xf numFmtId="0" fontId="15" fillId="40" borderId="73" applyNumberFormat="0"/>
    <xf numFmtId="0" fontId="15" fillId="39" borderId="73" applyNumberFormat="0" applyAlignment="0" applyProtection="0"/>
    <xf numFmtId="0" fontId="13" fillId="13" borderId="73" applyNumberFormat="0"/>
    <xf numFmtId="0" fontId="13" fillId="13" borderId="73" applyNumberFormat="0"/>
    <xf numFmtId="0" fontId="13" fillId="12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3" fillId="13" borderId="73" applyNumberFormat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5" fillId="39" borderId="73" applyNumberFormat="0" applyAlignment="0" applyProtection="0"/>
    <xf numFmtId="0" fontId="11" fillId="0" borderId="75" applyNumberFormat="0" applyFill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2" fillId="16" borderId="0" applyNumberFormat="0" applyBorder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1" fillId="0" borderId="77" applyNumberFormat="0" applyFill="0" applyAlignment="0" applyProtection="0"/>
    <xf numFmtId="0" fontId="11" fillId="0" borderId="77" applyNumberFormat="0" applyFill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3" fillId="44" borderId="76" applyNumberFormat="0" applyFon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5" fillId="39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30" fillId="45" borderId="76" applyNumberFormat="0" applyFont="0"/>
    <xf numFmtId="0" fontId="3" fillId="45" borderId="76" applyNumberFormat="0" applyFont="0"/>
    <xf numFmtId="0" fontId="3" fillId="45" borderId="76" applyNumberFormat="0" applyFont="0"/>
    <xf numFmtId="0" fontId="30" fillId="45" borderId="76" applyNumberFormat="0" applyFont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3" fillId="45" borderId="76" applyNumberFormat="0" applyFont="0"/>
    <xf numFmtId="0" fontId="3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2" fillId="44" borderId="76" applyNumberFormat="0" applyFont="0" applyAlignment="0" applyProtection="0"/>
    <xf numFmtId="0" fontId="13" fillId="12" borderId="73" applyNumberFormat="0" applyAlignment="0" applyProtection="0"/>
    <xf numFmtId="0" fontId="3" fillId="44" borderId="76" applyNumberFormat="0" applyFon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5" fillId="40" borderId="73" applyNumberFormat="0"/>
    <xf numFmtId="0" fontId="15" fillId="40" borderId="73" applyNumberFormat="0"/>
    <xf numFmtId="0" fontId="15" fillId="40" borderId="73" applyNumberFormat="0"/>
    <xf numFmtId="0" fontId="15" fillId="39" borderId="73" applyNumberFormat="0" applyAlignment="0" applyProtection="0"/>
    <xf numFmtId="0" fontId="13" fillId="13" borderId="73" applyNumberFormat="0"/>
    <xf numFmtId="0" fontId="13" fillId="13" borderId="73" applyNumberFormat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3" fillId="13" borderId="73" applyNumberFormat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12" borderId="73" applyNumberFormat="0" applyAlignment="0" applyProtection="0"/>
    <xf numFmtId="0" fontId="15" fillId="39" borderId="73" applyNumberFormat="0" applyAlignment="0" applyProtection="0"/>
    <xf numFmtId="0" fontId="15" fillId="39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13" fillId="42" borderId="73" applyNumberFormat="0" applyAlignment="0" applyProtection="0"/>
    <xf numFmtId="0" fontId="13" fillId="42" borderId="73" applyNumberFormat="0" applyAlignment="0" applyProtection="0"/>
    <xf numFmtId="0" fontId="107" fillId="46" borderId="73" applyNumberFormat="0" applyAlignment="0" applyProtection="0"/>
    <xf numFmtId="0" fontId="107" fillId="46" borderId="73" applyNumberForma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4" fillId="44" borderId="76" applyNumberFormat="0" applyFont="0" applyAlignment="0" applyProtection="0"/>
    <xf numFmtId="0" fontId="27" fillId="0" borderId="117" applyNumberFormat="0" applyFill="0"/>
    <xf numFmtId="0" fontId="13" fillId="12" borderId="80" applyNumberFormat="0" applyAlignment="0" applyProtection="0"/>
    <xf numFmtId="0" fontId="11" fillId="0" borderId="82" applyNumberFormat="0" applyFill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3" fillId="12" borderId="80" applyNumberFormat="0" applyAlignment="0" applyProtection="0"/>
    <xf numFmtId="0" fontId="14" fillId="39" borderId="81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4" fillId="39" borderId="81" applyNumberFormat="0" applyAlignment="0" applyProtection="0"/>
    <xf numFmtId="0" fontId="11" fillId="0" borderId="82" applyNumberFormat="0" applyFill="0" applyAlignment="0" applyProtection="0"/>
    <xf numFmtId="0" fontId="13" fillId="12" borderId="80" applyNumberFormat="0" applyAlignment="0" applyProtection="0"/>
    <xf numFmtId="0" fontId="14" fillId="39" borderId="81" applyNumberFormat="0" applyAlignment="0" applyProtection="0"/>
    <xf numFmtId="0" fontId="14" fillId="39" borderId="81" applyNumberFormat="0" applyAlignment="0" applyProtection="0"/>
    <xf numFmtId="0" fontId="27" fillId="0" borderId="82" applyNumberFormat="0" applyFill="0"/>
    <xf numFmtId="0" fontId="15" fillId="40" borderId="80" applyNumberFormat="0"/>
    <xf numFmtId="0" fontId="15" fillId="40" borderId="80" applyNumberFormat="0"/>
    <xf numFmtId="0" fontId="15" fillId="40" borderId="80" applyNumberFormat="0"/>
    <xf numFmtId="0" fontId="15" fillId="39" borderId="80" applyNumberFormat="0" applyAlignment="0" applyProtection="0"/>
    <xf numFmtId="0" fontId="14" fillId="40" borderId="81" applyNumberFormat="0"/>
    <xf numFmtId="0" fontId="14" fillId="40" borderId="81" applyNumberFormat="0"/>
    <xf numFmtId="0" fontId="14" fillId="40" borderId="81" applyNumberFormat="0"/>
    <xf numFmtId="0" fontId="14" fillId="39" borderId="81" applyNumberFormat="0" applyAlignment="0" applyProtection="0"/>
    <xf numFmtId="0" fontId="13" fillId="13" borderId="80" applyNumberFormat="0"/>
    <xf numFmtId="0" fontId="13" fillId="13" borderId="80" applyNumberFormat="0"/>
    <xf numFmtId="0" fontId="13" fillId="12" borderId="80" applyNumberFormat="0" applyAlignment="0" applyProtection="0"/>
    <xf numFmtId="0" fontId="14" fillId="39" borderId="81" applyNumberFormat="0" applyAlignment="0" applyProtection="0"/>
    <xf numFmtId="0" fontId="14" fillId="39" borderId="81" applyNumberFormat="0" applyAlignment="0" applyProtection="0"/>
    <xf numFmtId="0" fontId="14" fillId="39" borderId="81" applyNumberFormat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5" fillId="39" borderId="80" applyNumberFormat="0" applyAlignment="0" applyProtection="0"/>
    <xf numFmtId="0" fontId="14" fillId="39" borderId="81" applyNumberFormat="0" applyAlignment="0" applyProtection="0"/>
    <xf numFmtId="0" fontId="11" fillId="0" borderId="82" applyNumberFormat="0" applyFill="0" applyAlignment="0" applyProtection="0"/>
    <xf numFmtId="0" fontId="13" fillId="13" borderId="80" applyNumberFormat="0"/>
    <xf numFmtId="0" fontId="15" fillId="39" borderId="80" applyNumberFormat="0" applyAlignment="0" applyProtection="0"/>
    <xf numFmtId="0" fontId="14" fillId="39" borderId="81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4" fillId="39" borderId="81" applyNumberFormat="0" applyAlignment="0" applyProtection="0"/>
    <xf numFmtId="0" fontId="14" fillId="39" borderId="81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4" fillId="39" borderId="81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4" fillId="39" borderId="81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4" fillId="39" borderId="81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15" fillId="39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5" fillId="39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3" fillId="12" borderId="80" applyNumberFormat="0" applyAlignment="0" applyProtection="0"/>
    <xf numFmtId="0" fontId="2" fillId="44" borderId="83" applyNumberFormat="0" applyFont="0" applyAlignment="0" applyProtection="0"/>
    <xf numFmtId="0" fontId="30" fillId="45" borderId="83" applyNumberFormat="0" applyFont="0"/>
    <xf numFmtId="0" fontId="3" fillId="45" borderId="83" applyNumberFormat="0" applyFont="0"/>
    <xf numFmtId="0" fontId="3" fillId="45" borderId="83" applyNumberFormat="0" applyFont="0"/>
    <xf numFmtId="0" fontId="30" fillId="45" borderId="83" applyNumberFormat="0" applyFont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3" fillId="45" borderId="83" applyNumberFormat="0" applyFont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3" fillId="12" borderId="80" applyNumberFormat="0" applyAlignment="0" applyProtection="0"/>
    <xf numFmtId="0" fontId="3" fillId="44" borderId="83" applyNumberFormat="0" applyFon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1" fillId="0" borderId="82" applyNumberFormat="0" applyFill="0" applyAlignment="0" applyProtection="0"/>
    <xf numFmtId="0" fontId="11" fillId="0" borderId="82" applyNumberFormat="0" applyFill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1" fillId="0" borderId="82" applyNumberFormat="0" applyFill="0" applyAlignment="0" applyProtection="0"/>
    <xf numFmtId="0" fontId="13" fillId="12" borderId="80" applyNumberFormat="0" applyAlignment="0" applyProtection="0"/>
    <xf numFmtId="0" fontId="27" fillId="0" borderId="82" applyNumberFormat="0" applyFill="0"/>
    <xf numFmtId="0" fontId="15" fillId="40" borderId="80" applyNumberFormat="0"/>
    <xf numFmtId="0" fontId="15" fillId="40" borderId="80" applyNumberFormat="0"/>
    <xf numFmtId="0" fontId="15" fillId="40" borderId="80" applyNumberFormat="0"/>
    <xf numFmtId="0" fontId="15" fillId="39" borderId="80" applyNumberFormat="0" applyAlignment="0" applyProtection="0"/>
    <xf numFmtId="0" fontId="13" fillId="13" borderId="80" applyNumberFormat="0"/>
    <xf numFmtId="0" fontId="13" fillId="13" borderId="80" applyNumberFormat="0"/>
    <xf numFmtId="0" fontId="13" fillId="12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3" fillId="13" borderId="80" applyNumberFormat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5" fillId="39" borderId="80" applyNumberFormat="0" applyAlignment="0" applyProtection="0"/>
    <xf numFmtId="0" fontId="11" fillId="0" borderId="82" applyNumberFormat="0" applyFill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2" fillId="4" borderId="0" applyNumberFormat="0" applyBorder="0" applyAlignment="0" applyProtection="0"/>
    <xf numFmtId="0" fontId="2" fillId="44" borderId="97" applyNumberFormat="0" applyFont="0" applyAlignment="0" applyProtection="0"/>
    <xf numFmtId="0" fontId="15" fillId="39" borderId="115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3" fillId="12" borderId="108" applyNumberFormat="0" applyAlignment="0" applyProtection="0"/>
    <xf numFmtId="0" fontId="2" fillId="44" borderId="118" applyNumberFormat="0" applyFont="0" applyAlignment="0" applyProtection="0"/>
    <xf numFmtId="0" fontId="14" fillId="39" borderId="81" applyNumberFormat="0" applyAlignment="0" applyProtection="0"/>
    <xf numFmtId="0" fontId="3" fillId="60" borderId="92" applyNumberFormat="0" applyProtection="0">
      <alignment horizontal="left" vertical="center" indent="1"/>
    </xf>
    <xf numFmtId="0" fontId="14" fillId="39" borderId="81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3" fillId="44" borderId="83" applyNumberFormat="0" applyFon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15" fillId="39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5" fillId="39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3" fillId="12" borderId="80" applyNumberFormat="0" applyAlignment="0" applyProtection="0"/>
    <xf numFmtId="0" fontId="2" fillId="44" borderId="83" applyNumberFormat="0" applyFont="0" applyAlignment="0" applyProtection="0"/>
    <xf numFmtId="0" fontId="30" fillId="45" borderId="83" applyNumberFormat="0" applyFont="0"/>
    <xf numFmtId="0" fontId="3" fillId="45" borderId="83" applyNumberFormat="0" applyFont="0"/>
    <xf numFmtId="0" fontId="3" fillId="45" borderId="83" applyNumberFormat="0" applyFont="0"/>
    <xf numFmtId="0" fontId="30" fillId="45" borderId="83" applyNumberFormat="0" applyFont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3" fillId="45" borderId="83" applyNumberFormat="0" applyFont="0"/>
    <xf numFmtId="0" fontId="3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2" fillId="44" borderId="83" applyNumberFormat="0" applyFont="0" applyAlignment="0" applyProtection="0"/>
    <xf numFmtId="0" fontId="13" fillId="12" borderId="80" applyNumberFormat="0" applyAlignment="0" applyProtection="0"/>
    <xf numFmtId="0" fontId="3" fillId="44" borderId="83" applyNumberFormat="0" applyFon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5" fillId="40" borderId="80" applyNumberFormat="0"/>
    <xf numFmtId="0" fontId="15" fillId="40" borderId="80" applyNumberFormat="0"/>
    <xf numFmtId="0" fontId="15" fillId="40" borderId="80" applyNumberFormat="0"/>
    <xf numFmtId="0" fontId="15" fillId="39" borderId="80" applyNumberFormat="0" applyAlignment="0" applyProtection="0"/>
    <xf numFmtId="0" fontId="13" fillId="13" borderId="80" applyNumberFormat="0"/>
    <xf numFmtId="0" fontId="13" fillId="13" borderId="80" applyNumberFormat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3" fillId="13" borderId="80" applyNumberFormat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3" fillId="12" borderId="80" applyNumberFormat="0" applyAlignment="0" applyProtection="0"/>
    <xf numFmtId="0" fontId="15" fillId="39" borderId="80" applyNumberFormat="0" applyAlignment="0" applyProtection="0"/>
    <xf numFmtId="0" fontId="15" fillId="39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4" fillId="46" borderId="74" applyNumberFormat="0" applyAlignment="0" applyProtection="0"/>
    <xf numFmtId="0" fontId="13" fillId="42" borderId="80" applyNumberFormat="0" applyAlignment="0" applyProtection="0"/>
    <xf numFmtId="0" fontId="13" fillId="42" borderId="80" applyNumberFormat="0" applyAlignment="0" applyProtection="0"/>
    <xf numFmtId="0" fontId="107" fillId="46" borderId="80" applyNumberFormat="0" applyAlignment="0" applyProtection="0"/>
    <xf numFmtId="0" fontId="107" fillId="46" borderId="80" applyNumberForma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4" fillId="44" borderId="83" applyNumberFormat="0" applyFont="0" applyAlignment="0" applyProtection="0"/>
    <xf numFmtId="0" fontId="2" fillId="44" borderId="90" applyNumberFormat="0" applyFont="0" applyAlignment="0" applyProtection="0"/>
    <xf numFmtId="0" fontId="11" fillId="0" borderId="89" applyNumberFormat="0" applyFill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2" fillId="44" borderId="118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2" fillId="44" borderId="90" applyNumberFormat="0" applyFont="0" applyAlignment="0" applyProtection="0"/>
    <xf numFmtId="0" fontId="30" fillId="45" borderId="90" applyNumberFormat="0" applyFont="0"/>
    <xf numFmtId="0" fontId="3" fillId="45" borderId="90" applyNumberFormat="0" applyFont="0"/>
    <xf numFmtId="0" fontId="3" fillId="45" borderId="90" applyNumberFormat="0" applyFont="0"/>
    <xf numFmtId="0" fontId="30" fillId="45" borderId="90" applyNumberFormat="0" applyFont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3" fillId="45" borderId="90" applyNumberFormat="0" applyFont="0"/>
    <xf numFmtId="0" fontId="3" fillId="44" borderId="90" applyNumberFormat="0" applyFon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40" borderId="115" applyNumberFormat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3" fillId="59" borderId="106" applyNumberFormat="0" applyProtection="0">
      <alignment horizontal="left" vertical="top" indent="1"/>
    </xf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1" fillId="0" borderId="89" applyNumberFormat="0" applyFill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14" fillId="39" borderId="88" applyNumberFormat="0" applyAlignment="0" applyProtection="0"/>
    <xf numFmtId="0" fontId="27" fillId="0" borderId="89" applyNumberFormat="0" applyFill="0"/>
    <xf numFmtId="0" fontId="15" fillId="40" borderId="87" applyNumberFormat="0"/>
    <xf numFmtId="0" fontId="15" fillId="40" borderId="87" applyNumberFormat="0"/>
    <xf numFmtId="0" fontId="15" fillId="40" borderId="87" applyNumberFormat="0"/>
    <xf numFmtId="0" fontId="15" fillId="39" borderId="87" applyNumberFormat="0" applyAlignment="0" applyProtection="0"/>
    <xf numFmtId="0" fontId="14" fillId="40" borderId="88" applyNumberFormat="0"/>
    <xf numFmtId="0" fontId="14" fillId="40" borderId="88" applyNumberFormat="0"/>
    <xf numFmtId="0" fontId="14" fillId="40" borderId="88" applyNumberFormat="0"/>
    <xf numFmtId="0" fontId="14" fillId="39" borderId="88" applyNumberFormat="0" applyAlignment="0" applyProtection="0"/>
    <xf numFmtId="0" fontId="13" fillId="13" borderId="87" applyNumberFormat="0"/>
    <xf numFmtId="0" fontId="13" fillId="13" borderId="87" applyNumberFormat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14" fillId="39" borderId="88" applyNumberFormat="0" applyAlignment="0" applyProtection="0"/>
    <xf numFmtId="0" fontId="14" fillId="39" borderId="88" applyNumberFormat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5" fillId="39" borderId="87" applyNumberFormat="0" applyAlignment="0" applyProtection="0"/>
    <xf numFmtId="0" fontId="14" fillId="39" borderId="88" applyNumberFormat="0" applyAlignment="0" applyProtection="0"/>
    <xf numFmtId="0" fontId="11" fillId="0" borderId="89" applyNumberFormat="0" applyFill="0" applyAlignment="0" applyProtection="0"/>
    <xf numFmtId="0" fontId="13" fillId="13" borderId="87" applyNumberFormat="0"/>
    <xf numFmtId="0" fontId="15" fillId="39" borderId="87" applyNumberFormat="0" applyAlignment="0" applyProtection="0"/>
    <xf numFmtId="0" fontId="14" fillId="39" borderId="88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4" fillId="39" borderId="88" applyNumberFormat="0" applyAlignment="0" applyProtection="0"/>
    <xf numFmtId="0" fontId="14" fillId="39" borderId="88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4" fillId="39" borderId="88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4" fillId="39" borderId="88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30" fillId="45" borderId="90" applyNumberFormat="0" applyFont="0"/>
    <xf numFmtId="0" fontId="3" fillId="45" borderId="90" applyNumberFormat="0" applyFont="0"/>
    <xf numFmtId="0" fontId="3" fillId="45" borderId="90" applyNumberFormat="0" applyFont="0"/>
    <xf numFmtId="0" fontId="30" fillId="45" borderId="90" applyNumberFormat="0" applyFont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3" fillId="45" borderId="90" applyNumberFormat="0" applyFont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3" fillId="44" borderId="90" applyNumberFormat="0" applyFon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1" fillId="0" borderId="89" applyNumberFormat="0" applyFill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27" fillId="0" borderId="89" applyNumberFormat="0" applyFill="0"/>
    <xf numFmtId="0" fontId="15" fillId="40" borderId="87" applyNumberFormat="0"/>
    <xf numFmtId="0" fontId="15" fillId="40" borderId="87" applyNumberFormat="0"/>
    <xf numFmtId="0" fontId="15" fillId="40" borderId="87" applyNumberFormat="0"/>
    <xf numFmtId="0" fontId="15" fillId="39" borderId="87" applyNumberFormat="0" applyAlignment="0" applyProtection="0"/>
    <xf numFmtId="0" fontId="13" fillId="13" borderId="87" applyNumberFormat="0"/>
    <xf numFmtId="0" fontId="13" fillId="13" borderId="87" applyNumberFormat="0"/>
    <xf numFmtId="0" fontId="13" fillId="12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3" fillId="13" borderId="87" applyNumberFormat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5" fillId="39" borderId="87" applyNumberFormat="0" applyAlignment="0" applyProtection="0"/>
    <xf numFmtId="0" fontId="11" fillId="0" borderId="89" applyNumberFormat="0" applyFill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2" fillId="4" borderId="0" applyNumberFormat="0" applyBorder="0" applyAlignment="0" applyProtection="0"/>
    <xf numFmtId="0" fontId="4" fillId="44" borderId="104" applyNumberFormat="0" applyFon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13" fillId="13" borderId="115" applyNumberFormat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4" fillId="46" borderId="88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1" fillId="0" borderId="91" applyNumberFormat="0" applyFill="0" applyAlignment="0" applyProtection="0"/>
    <xf numFmtId="0" fontId="11" fillId="0" borderId="91" applyNumberFormat="0" applyFill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3" fillId="44" borderId="90" applyNumberFormat="0" applyFon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5" fillId="39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30" fillId="45" borderId="90" applyNumberFormat="0" applyFont="0"/>
    <xf numFmtId="0" fontId="3" fillId="45" borderId="90" applyNumberFormat="0" applyFont="0"/>
    <xf numFmtId="0" fontId="3" fillId="45" borderId="90" applyNumberFormat="0" applyFont="0"/>
    <xf numFmtId="0" fontId="30" fillId="45" borderId="90" applyNumberFormat="0" applyFont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3" fillId="45" borderId="90" applyNumberFormat="0" applyFont="0"/>
    <xf numFmtId="0" fontId="3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2" fillId="44" borderId="90" applyNumberFormat="0" applyFont="0" applyAlignment="0" applyProtection="0"/>
    <xf numFmtId="0" fontId="13" fillId="12" borderId="87" applyNumberFormat="0" applyAlignment="0" applyProtection="0"/>
    <xf numFmtId="0" fontId="3" fillId="44" borderId="90" applyNumberFormat="0" applyFon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5" fillId="40" borderId="87" applyNumberFormat="0"/>
    <xf numFmtId="0" fontId="15" fillId="40" borderId="87" applyNumberFormat="0"/>
    <xf numFmtId="0" fontId="15" fillId="40" borderId="87" applyNumberFormat="0"/>
    <xf numFmtId="0" fontId="15" fillId="39" borderId="87" applyNumberFormat="0" applyAlignment="0" applyProtection="0"/>
    <xf numFmtId="0" fontId="13" fillId="13" borderId="87" applyNumberFormat="0"/>
    <xf numFmtId="0" fontId="13" fillId="13" borderId="87" applyNumberFormat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3" fillId="13" borderId="87" applyNumberFormat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3" fillId="12" borderId="87" applyNumberFormat="0" applyAlignment="0" applyProtection="0"/>
    <xf numFmtId="0" fontId="15" fillId="39" borderId="87" applyNumberFormat="0" applyAlignment="0" applyProtection="0"/>
    <xf numFmtId="0" fontId="15" fillId="39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4" fillId="46" borderId="81" applyNumberFormat="0" applyAlignment="0" applyProtection="0"/>
    <xf numFmtId="0" fontId="13" fillId="42" borderId="87" applyNumberFormat="0" applyAlignment="0" applyProtection="0"/>
    <xf numFmtId="0" fontId="13" fillId="42" borderId="87" applyNumberFormat="0" applyAlignment="0" applyProtection="0"/>
    <xf numFmtId="0" fontId="107" fillId="46" borderId="87" applyNumberFormat="0" applyAlignment="0" applyProtection="0"/>
    <xf numFmtId="0" fontId="107" fillId="46" borderId="87" applyNumberForma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4" fillId="44" borderId="90" applyNumberFormat="0" applyFont="0" applyAlignment="0" applyProtection="0"/>
    <xf numFmtId="0" fontId="14" fillId="46" borderId="109" applyNumberFormat="0" applyAlignment="0" applyProtection="0"/>
    <xf numFmtId="0" fontId="2" fillId="44" borderId="97" applyNumberFormat="0" applyFont="0" applyAlignment="0" applyProtection="0"/>
    <xf numFmtId="0" fontId="11" fillId="0" borderId="96" applyNumberFormat="0" applyFill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2" fillId="44" borderId="97" applyNumberFormat="0" applyFont="0" applyAlignment="0" applyProtection="0"/>
    <xf numFmtId="0" fontId="30" fillId="45" borderId="97" applyNumberFormat="0" applyFont="0"/>
    <xf numFmtId="0" fontId="3" fillId="45" borderId="97" applyNumberFormat="0" applyFont="0"/>
    <xf numFmtId="0" fontId="3" fillId="45" borderId="97" applyNumberFormat="0" applyFont="0"/>
    <xf numFmtId="0" fontId="30" fillId="45" borderId="97" applyNumberFormat="0" applyFont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3" fillId="45" borderId="97" applyNumberFormat="0" applyFont="0"/>
    <xf numFmtId="0" fontId="3" fillId="44" borderId="97" applyNumberFormat="0" applyFon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4" fontId="128" fillId="28" borderId="106" applyNumberFormat="0" applyProtection="0">
      <alignment horizontal="right" vertical="center"/>
    </xf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1" fillId="0" borderId="96" applyNumberFormat="0" applyFill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14" fillId="39" borderId="95" applyNumberFormat="0" applyAlignment="0" applyProtection="0"/>
    <xf numFmtId="0" fontId="27" fillId="0" borderId="96" applyNumberFormat="0" applyFill="0"/>
    <xf numFmtId="0" fontId="15" fillId="40" borderId="94" applyNumberFormat="0"/>
    <xf numFmtId="0" fontId="15" fillId="40" borderId="94" applyNumberFormat="0"/>
    <xf numFmtId="0" fontId="15" fillId="40" borderId="94" applyNumberFormat="0"/>
    <xf numFmtId="0" fontId="15" fillId="39" borderId="94" applyNumberFormat="0" applyAlignment="0" applyProtection="0"/>
    <xf numFmtId="0" fontId="14" fillId="40" borderId="95" applyNumberFormat="0"/>
    <xf numFmtId="0" fontId="14" fillId="40" borderId="95" applyNumberFormat="0"/>
    <xf numFmtId="0" fontId="14" fillId="40" borderId="95" applyNumberFormat="0"/>
    <xf numFmtId="0" fontId="14" fillId="39" borderId="95" applyNumberFormat="0" applyAlignment="0" applyProtection="0"/>
    <xf numFmtId="0" fontId="13" fillId="13" borderId="94" applyNumberFormat="0"/>
    <xf numFmtId="0" fontId="13" fillId="13" borderId="94" applyNumberFormat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14" fillId="39" borderId="95" applyNumberFormat="0" applyAlignment="0" applyProtection="0"/>
    <xf numFmtId="0" fontId="14" fillId="39" borderId="95" applyNumberFormat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5" fillId="39" borderId="94" applyNumberFormat="0" applyAlignment="0" applyProtection="0"/>
    <xf numFmtId="0" fontId="14" fillId="39" borderId="95" applyNumberFormat="0" applyAlignment="0" applyProtection="0"/>
    <xf numFmtId="0" fontId="11" fillId="0" borderId="96" applyNumberFormat="0" applyFill="0" applyAlignment="0" applyProtection="0"/>
    <xf numFmtId="0" fontId="13" fillId="13" borderId="94" applyNumberFormat="0"/>
    <xf numFmtId="0" fontId="15" fillId="39" borderId="94" applyNumberFormat="0" applyAlignment="0" applyProtection="0"/>
    <xf numFmtId="0" fontId="14" fillId="39" borderId="95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4" fillId="39" borderId="95" applyNumberFormat="0" applyAlignment="0" applyProtection="0"/>
    <xf numFmtId="0" fontId="14" fillId="39" borderId="95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4" fillId="39" borderId="95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4" fillId="39" borderId="95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30" fillId="45" borderId="97" applyNumberFormat="0" applyFont="0"/>
    <xf numFmtId="0" fontId="3" fillId="45" borderId="97" applyNumberFormat="0" applyFont="0"/>
    <xf numFmtId="0" fontId="3" fillId="45" borderId="97" applyNumberFormat="0" applyFont="0"/>
    <xf numFmtId="0" fontId="30" fillId="45" borderId="97" applyNumberFormat="0" applyFont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3" fillId="45" borderId="97" applyNumberFormat="0" applyFont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3" fillId="44" borderId="97" applyNumberFormat="0" applyFon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1" fillId="0" borderId="96" applyNumberFormat="0" applyFill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27" fillId="0" borderId="96" applyNumberFormat="0" applyFill="0"/>
    <xf numFmtId="0" fontId="15" fillId="40" borderId="94" applyNumberFormat="0"/>
    <xf numFmtId="0" fontId="15" fillId="40" borderId="94" applyNumberFormat="0"/>
    <xf numFmtId="0" fontId="15" fillId="40" borderId="94" applyNumberFormat="0"/>
    <xf numFmtId="0" fontId="15" fillId="39" borderId="94" applyNumberFormat="0" applyAlignment="0" applyProtection="0"/>
    <xf numFmtId="0" fontId="13" fillId="13" borderId="94" applyNumberFormat="0"/>
    <xf numFmtId="0" fontId="13" fillId="13" borderId="94" applyNumberFormat="0"/>
    <xf numFmtId="0" fontId="13" fillId="12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3" fillId="13" borderId="94" applyNumberFormat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5" fillId="39" borderId="94" applyNumberFormat="0" applyAlignment="0" applyProtection="0"/>
    <xf numFmtId="0" fontId="11" fillId="0" borderId="96" applyNumberFormat="0" applyFill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4" fillId="44" borderId="111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4" fontId="130" fillId="61" borderId="106" applyNumberFormat="0" applyProtection="0">
      <alignment vertical="center"/>
    </xf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4" fillId="46" borderId="95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4" fontId="130" fillId="57" borderId="106" applyNumberFormat="0" applyProtection="0">
      <alignment horizontal="right" vertical="center"/>
    </xf>
    <xf numFmtId="0" fontId="2" fillId="44" borderId="118" applyNumberFormat="0" applyFont="0" applyAlignment="0" applyProtection="0"/>
    <xf numFmtId="0" fontId="2" fillId="8" borderId="0" applyNumberFormat="0" applyBorder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1" fillId="0" borderId="98" applyNumberFormat="0" applyFill="0" applyAlignment="0" applyProtection="0"/>
    <xf numFmtId="0" fontId="11" fillId="0" borderId="98" applyNumberFormat="0" applyFill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3" fillId="44" borderId="97" applyNumberFormat="0" applyFon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5" fillId="39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30" fillId="45" borderId="97" applyNumberFormat="0" applyFont="0"/>
    <xf numFmtId="0" fontId="3" fillId="45" borderId="97" applyNumberFormat="0" applyFont="0"/>
    <xf numFmtId="0" fontId="3" fillId="45" borderId="97" applyNumberFormat="0" applyFont="0"/>
    <xf numFmtId="0" fontId="30" fillId="45" borderId="97" applyNumberFormat="0" applyFont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3" fillId="45" borderId="97" applyNumberFormat="0" applyFont="0"/>
    <xf numFmtId="0" fontId="3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2" fillId="44" borderId="97" applyNumberFormat="0" applyFont="0" applyAlignment="0" applyProtection="0"/>
    <xf numFmtId="0" fontId="13" fillId="12" borderId="94" applyNumberFormat="0" applyAlignment="0" applyProtection="0"/>
    <xf numFmtId="0" fontId="3" fillId="44" borderId="97" applyNumberFormat="0" applyFon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5" fillId="40" borderId="94" applyNumberFormat="0"/>
    <xf numFmtId="0" fontId="15" fillId="40" borderId="94" applyNumberFormat="0"/>
    <xf numFmtId="0" fontId="15" fillId="40" borderId="94" applyNumberFormat="0"/>
    <xf numFmtId="0" fontId="15" fillId="39" borderId="94" applyNumberFormat="0" applyAlignment="0" applyProtection="0"/>
    <xf numFmtId="0" fontId="13" fillId="13" borderId="94" applyNumberFormat="0"/>
    <xf numFmtId="0" fontId="13" fillId="13" borderId="94" applyNumberFormat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3" fillId="13" borderId="94" applyNumberFormat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12" borderId="94" applyNumberFormat="0" applyAlignment="0" applyProtection="0"/>
    <xf numFmtId="0" fontId="15" fillId="39" borderId="94" applyNumberFormat="0" applyAlignment="0" applyProtection="0"/>
    <xf numFmtId="0" fontId="15" fillId="39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13" fillId="42" borderId="94" applyNumberFormat="0" applyAlignment="0" applyProtection="0"/>
    <xf numFmtId="0" fontId="13" fillId="42" borderId="94" applyNumberFormat="0" applyAlignment="0" applyProtection="0"/>
    <xf numFmtId="0" fontId="107" fillId="46" borderId="94" applyNumberFormat="0" applyAlignment="0" applyProtection="0"/>
    <xf numFmtId="0" fontId="107" fillId="46" borderId="94" applyNumberForma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4" fillId="44" borderId="97" applyNumberFormat="0" applyFon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4" fontId="128" fillId="28" borderId="113" applyNumberFormat="0" applyProtection="0">
      <alignment horizontal="right" vertical="center"/>
    </xf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11" fillId="0" borderId="103" applyNumberFormat="0" applyFill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3" fillId="12" borderId="101" applyNumberFormat="0" applyAlignment="0" applyProtection="0"/>
    <xf numFmtId="0" fontId="14" fillId="39" borderId="102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4" fillId="39" borderId="102" applyNumberFormat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14" fillId="39" borderId="102" applyNumberFormat="0" applyAlignment="0" applyProtection="0"/>
    <xf numFmtId="0" fontId="14" fillId="39" borderId="102" applyNumberFormat="0" applyAlignment="0" applyProtection="0"/>
    <xf numFmtId="0" fontId="27" fillId="0" borderId="103" applyNumberFormat="0" applyFill="0"/>
    <xf numFmtId="0" fontId="15" fillId="40" borderId="101" applyNumberFormat="0"/>
    <xf numFmtId="0" fontId="15" fillId="40" borderId="101" applyNumberFormat="0"/>
    <xf numFmtId="0" fontId="15" fillId="40" borderId="101" applyNumberFormat="0"/>
    <xf numFmtId="0" fontId="15" fillId="39" borderId="101" applyNumberFormat="0" applyAlignment="0" applyProtection="0"/>
    <xf numFmtId="0" fontId="14" fillId="40" borderId="102" applyNumberFormat="0"/>
    <xf numFmtId="0" fontId="14" fillId="40" borderId="102" applyNumberFormat="0"/>
    <xf numFmtId="0" fontId="14" fillId="40" borderId="102" applyNumberFormat="0"/>
    <xf numFmtId="0" fontId="14" fillId="39" borderId="102" applyNumberFormat="0" applyAlignment="0" applyProtection="0"/>
    <xf numFmtId="0" fontId="13" fillId="13" borderId="101" applyNumberFormat="0"/>
    <xf numFmtId="0" fontId="13" fillId="13" borderId="101" applyNumberFormat="0"/>
    <xf numFmtId="0" fontId="13" fillId="12" borderId="101" applyNumberFormat="0" applyAlignment="0" applyProtection="0"/>
    <xf numFmtId="0" fontId="14" fillId="39" borderId="102" applyNumberFormat="0" applyAlignment="0" applyProtection="0"/>
    <xf numFmtId="0" fontId="14" fillId="39" borderId="102" applyNumberFormat="0" applyAlignment="0" applyProtection="0"/>
    <xf numFmtId="0" fontId="14" fillId="39" borderId="102" applyNumberFormat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5" fillId="39" borderId="101" applyNumberFormat="0" applyAlignment="0" applyProtection="0"/>
    <xf numFmtId="0" fontId="14" fillId="39" borderId="102" applyNumberFormat="0" applyAlignment="0" applyProtection="0"/>
    <xf numFmtId="0" fontId="11" fillId="0" borderId="103" applyNumberFormat="0" applyFill="0" applyAlignment="0" applyProtection="0"/>
    <xf numFmtId="0" fontId="13" fillId="13" borderId="101" applyNumberFormat="0"/>
    <xf numFmtId="0" fontId="15" fillId="39" borderId="101" applyNumberFormat="0" applyAlignment="0" applyProtection="0"/>
    <xf numFmtId="0" fontId="14" fillId="39" borderId="102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4" fillId="39" borderId="102" applyNumberFormat="0" applyAlignment="0" applyProtection="0"/>
    <xf numFmtId="0" fontId="14" fillId="39" borderId="102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4" fillId="39" borderId="102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4" fillId="39" borderId="102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15" fillId="39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5" fillId="39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3" fillId="12" borderId="101" applyNumberFormat="0" applyAlignment="0" applyProtection="0"/>
    <xf numFmtId="0" fontId="2" fillId="44" borderId="104" applyNumberFormat="0" applyFont="0" applyAlignment="0" applyProtection="0"/>
    <xf numFmtId="0" fontId="30" fillId="45" borderId="104" applyNumberFormat="0" applyFont="0"/>
    <xf numFmtId="0" fontId="3" fillId="45" borderId="104" applyNumberFormat="0" applyFont="0"/>
    <xf numFmtId="0" fontId="3" fillId="45" borderId="104" applyNumberFormat="0" applyFont="0"/>
    <xf numFmtId="0" fontId="30" fillId="45" borderId="104" applyNumberFormat="0" applyFont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3" fillId="45" borderId="104" applyNumberFormat="0" applyFont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3" fillId="12" borderId="101" applyNumberFormat="0" applyAlignment="0" applyProtection="0"/>
    <xf numFmtId="0" fontId="3" fillId="44" borderId="104" applyNumberFormat="0" applyFon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1" fillId="0" borderId="103" applyNumberFormat="0" applyFill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27" fillId="0" borderId="103" applyNumberFormat="0" applyFill="0"/>
    <xf numFmtId="0" fontId="15" fillId="40" borderId="101" applyNumberFormat="0"/>
    <xf numFmtId="0" fontId="15" fillId="40" borderId="101" applyNumberFormat="0"/>
    <xf numFmtId="0" fontId="15" fillId="40" borderId="101" applyNumberFormat="0"/>
    <xf numFmtId="0" fontId="15" fillId="39" borderId="101" applyNumberFormat="0" applyAlignment="0" applyProtection="0"/>
    <xf numFmtId="0" fontId="13" fillId="13" borderId="101" applyNumberFormat="0"/>
    <xf numFmtId="0" fontId="13" fillId="13" borderId="101" applyNumberFormat="0"/>
    <xf numFmtId="0" fontId="13" fillId="12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3" fillId="13" borderId="101" applyNumberFormat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5" fillId="39" borderId="101" applyNumberFormat="0" applyAlignment="0" applyProtection="0"/>
    <xf numFmtId="0" fontId="11" fillId="0" borderId="103" applyNumberFormat="0" applyFill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4" fontId="130" fillId="61" borderId="113" applyNumberFormat="0" applyProtection="0">
      <alignment vertical="center"/>
    </xf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4" fillId="46" borderId="102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1" fillId="0" borderId="105" applyNumberFormat="0" applyFill="0" applyAlignment="0" applyProtection="0"/>
    <xf numFmtId="0" fontId="11" fillId="0" borderId="105" applyNumberFormat="0" applyFill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3" fillId="44" borderId="104" applyNumberFormat="0" applyFon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15" fillId="39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5" fillId="39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3" fillId="12" borderId="101" applyNumberFormat="0" applyAlignment="0" applyProtection="0"/>
    <xf numFmtId="0" fontId="2" fillId="44" borderId="104" applyNumberFormat="0" applyFont="0" applyAlignment="0" applyProtection="0"/>
    <xf numFmtId="0" fontId="30" fillId="45" borderId="104" applyNumberFormat="0" applyFont="0"/>
    <xf numFmtId="0" fontId="3" fillId="45" borderId="104" applyNumberFormat="0" applyFont="0"/>
    <xf numFmtId="0" fontId="3" fillId="45" borderId="104" applyNumberFormat="0" applyFont="0"/>
    <xf numFmtId="0" fontId="30" fillId="45" borderId="104" applyNumberFormat="0" applyFont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3" fillId="45" borderId="104" applyNumberFormat="0" applyFont="0"/>
    <xf numFmtId="0" fontId="3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2" fillId="44" borderId="104" applyNumberFormat="0" applyFont="0" applyAlignment="0" applyProtection="0"/>
    <xf numFmtId="0" fontId="13" fillId="12" borderId="101" applyNumberFormat="0" applyAlignment="0" applyProtection="0"/>
    <xf numFmtId="0" fontId="3" fillId="44" borderId="104" applyNumberFormat="0" applyFon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5" fillId="40" borderId="101" applyNumberFormat="0"/>
    <xf numFmtId="0" fontId="15" fillId="40" borderId="101" applyNumberFormat="0"/>
    <xf numFmtId="0" fontId="15" fillId="40" borderId="101" applyNumberFormat="0"/>
    <xf numFmtId="0" fontId="15" fillId="39" borderId="101" applyNumberFormat="0" applyAlignment="0" applyProtection="0"/>
    <xf numFmtId="0" fontId="13" fillId="13" borderId="101" applyNumberFormat="0"/>
    <xf numFmtId="0" fontId="13" fillId="13" borderId="101" applyNumberFormat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3" fillId="13" borderId="101" applyNumberFormat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3" fillId="12" borderId="101" applyNumberFormat="0" applyAlignment="0" applyProtection="0"/>
    <xf numFmtId="0" fontId="15" fillId="39" borderId="101" applyNumberFormat="0" applyAlignment="0" applyProtection="0"/>
    <xf numFmtId="0" fontId="15" fillId="39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3" fillId="42" borderId="101" applyNumberFormat="0" applyAlignment="0" applyProtection="0"/>
    <xf numFmtId="0" fontId="13" fillId="42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4" fillId="44" borderId="104" applyNumberFormat="0" applyFon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11" fillId="0" borderId="110" applyNumberFormat="0" applyFill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3" fillId="12" borderId="108" applyNumberFormat="0" applyAlignment="0" applyProtection="0"/>
    <xf numFmtId="0" fontId="14" fillId="39" borderId="109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4" fillId="39" borderId="109" applyNumberFormat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14" fillId="39" borderId="109" applyNumberFormat="0" applyAlignment="0" applyProtection="0"/>
    <xf numFmtId="0" fontId="14" fillId="39" borderId="109" applyNumberFormat="0" applyAlignment="0" applyProtection="0"/>
    <xf numFmtId="0" fontId="27" fillId="0" borderId="110" applyNumberFormat="0" applyFill="0"/>
    <xf numFmtId="0" fontId="15" fillId="40" borderId="108" applyNumberFormat="0"/>
    <xf numFmtId="0" fontId="15" fillId="40" borderId="108" applyNumberFormat="0"/>
    <xf numFmtId="0" fontId="15" fillId="40" borderId="108" applyNumberFormat="0"/>
    <xf numFmtId="0" fontId="15" fillId="39" borderId="108" applyNumberFormat="0" applyAlignment="0" applyProtection="0"/>
    <xf numFmtId="0" fontId="14" fillId="40" borderId="109" applyNumberFormat="0"/>
    <xf numFmtId="0" fontId="14" fillId="40" borderId="109" applyNumberFormat="0"/>
    <xf numFmtId="0" fontId="14" fillId="40" borderId="109" applyNumberFormat="0"/>
    <xf numFmtId="0" fontId="14" fillId="39" borderId="109" applyNumberFormat="0" applyAlignment="0" applyProtection="0"/>
    <xf numFmtId="0" fontId="13" fillId="13" borderId="108" applyNumberFormat="0"/>
    <xf numFmtId="0" fontId="13" fillId="13" borderId="108" applyNumberFormat="0"/>
    <xf numFmtId="0" fontId="13" fillId="12" borderId="108" applyNumberFormat="0" applyAlignment="0" applyProtection="0"/>
    <xf numFmtId="0" fontId="14" fillId="39" borderId="109" applyNumberFormat="0" applyAlignment="0" applyProtection="0"/>
    <xf numFmtId="0" fontId="14" fillId="39" borderId="109" applyNumberFormat="0" applyAlignment="0" applyProtection="0"/>
    <xf numFmtId="0" fontId="14" fillId="39" borderId="109" applyNumberFormat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4" fillId="39" borderId="109" applyNumberFormat="0" applyAlignment="0" applyProtection="0"/>
    <xf numFmtId="0" fontId="11" fillId="0" borderId="110" applyNumberFormat="0" applyFill="0" applyAlignment="0" applyProtection="0"/>
    <xf numFmtId="0" fontId="13" fillId="13" borderId="108" applyNumberFormat="0"/>
    <xf numFmtId="0" fontId="15" fillId="39" borderId="108" applyNumberFormat="0" applyAlignment="0" applyProtection="0"/>
    <xf numFmtId="0" fontId="14" fillId="39" borderId="109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4" fillId="39" borderId="109" applyNumberFormat="0" applyAlignment="0" applyProtection="0"/>
    <xf numFmtId="0" fontId="14" fillId="39" borderId="109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4" fillId="39" borderId="109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4" fillId="39" borderId="109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15" fillId="39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5" fillId="39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3" fillId="12" borderId="108" applyNumberFormat="0" applyAlignment="0" applyProtection="0"/>
    <xf numFmtId="0" fontId="2" fillId="44" borderId="111" applyNumberFormat="0" applyFont="0" applyAlignment="0" applyProtection="0"/>
    <xf numFmtId="0" fontId="30" fillId="45" borderId="111" applyNumberFormat="0" applyFont="0"/>
    <xf numFmtId="0" fontId="3" fillId="45" borderId="111" applyNumberFormat="0" applyFont="0"/>
    <xf numFmtId="0" fontId="3" fillId="45" borderId="111" applyNumberFormat="0" applyFont="0"/>
    <xf numFmtId="0" fontId="30" fillId="45" borderId="111" applyNumberFormat="0" applyFont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3" fillId="45" borderId="111" applyNumberFormat="0" applyFont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3" fillId="12" borderId="108" applyNumberFormat="0" applyAlignment="0" applyProtection="0"/>
    <xf numFmtId="0" fontId="3" fillId="44" borderId="111" applyNumberFormat="0" applyFon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1" fillId="0" borderId="110" applyNumberFormat="0" applyFill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27" fillId="0" borderId="110" applyNumberFormat="0" applyFill="0"/>
    <xf numFmtId="0" fontId="15" fillId="40" borderId="108" applyNumberFormat="0"/>
    <xf numFmtId="0" fontId="15" fillId="40" borderId="108" applyNumberFormat="0"/>
    <xf numFmtId="0" fontId="15" fillId="40" borderId="108" applyNumberFormat="0"/>
    <xf numFmtId="0" fontId="15" fillId="39" borderId="108" applyNumberFormat="0" applyAlignment="0" applyProtection="0"/>
    <xf numFmtId="0" fontId="13" fillId="13" borderId="108" applyNumberFormat="0"/>
    <xf numFmtId="0" fontId="13" fillId="13" borderId="108" applyNumberFormat="0"/>
    <xf numFmtId="0" fontId="13" fillId="12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3" fillId="13" borderId="108" applyNumberFormat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5" fillId="39" borderId="108" applyNumberFormat="0" applyAlignment="0" applyProtection="0"/>
    <xf numFmtId="0" fontId="11" fillId="0" borderId="110" applyNumberFormat="0" applyFill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1" fillId="0" borderId="112" applyNumberFormat="0" applyFill="0" applyAlignment="0" applyProtection="0"/>
    <xf numFmtId="0" fontId="11" fillId="0" borderId="112" applyNumberFormat="0" applyFill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3" fillId="44" borderId="111" applyNumberFormat="0" applyFon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15" fillId="39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5" fillId="39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3" fillId="12" borderId="108" applyNumberFormat="0" applyAlignment="0" applyProtection="0"/>
    <xf numFmtId="0" fontId="2" fillId="44" borderId="111" applyNumberFormat="0" applyFont="0" applyAlignment="0" applyProtection="0"/>
    <xf numFmtId="0" fontId="30" fillId="45" borderId="111" applyNumberFormat="0" applyFont="0"/>
    <xf numFmtId="0" fontId="3" fillId="45" borderId="111" applyNumberFormat="0" applyFont="0"/>
    <xf numFmtId="0" fontId="3" fillId="45" borderId="111" applyNumberFormat="0" applyFont="0"/>
    <xf numFmtId="0" fontId="30" fillId="45" borderId="111" applyNumberFormat="0" applyFont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3" fillId="45" borderId="111" applyNumberFormat="0" applyFont="0"/>
    <xf numFmtId="0" fontId="3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2" fillId="44" borderId="111" applyNumberFormat="0" applyFont="0" applyAlignment="0" applyProtection="0"/>
    <xf numFmtId="0" fontId="13" fillId="12" borderId="108" applyNumberFormat="0" applyAlignment="0" applyProtection="0"/>
    <xf numFmtId="0" fontId="3" fillId="44" borderId="111" applyNumberFormat="0" applyFon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5" fillId="40" borderId="108" applyNumberFormat="0"/>
    <xf numFmtId="0" fontId="15" fillId="40" borderId="108" applyNumberFormat="0"/>
    <xf numFmtId="0" fontId="15" fillId="40" borderId="108" applyNumberFormat="0"/>
    <xf numFmtId="0" fontId="15" fillId="39" borderId="108" applyNumberFormat="0" applyAlignment="0" applyProtection="0"/>
    <xf numFmtId="0" fontId="13" fillId="13" borderId="108" applyNumberFormat="0"/>
    <xf numFmtId="0" fontId="13" fillId="13" borderId="108" applyNumberFormat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3" fillId="13" borderId="108" applyNumberFormat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3" fillId="12" borderId="108" applyNumberFormat="0" applyAlignment="0" applyProtection="0"/>
    <xf numFmtId="0" fontId="15" fillId="39" borderId="108" applyNumberFormat="0" applyAlignment="0" applyProtection="0"/>
    <xf numFmtId="0" fontId="15" fillId="39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13" fillId="42" borderId="108" applyNumberFormat="0" applyAlignment="0" applyProtection="0"/>
    <xf numFmtId="0" fontId="13" fillId="42" borderId="108" applyNumberFormat="0" applyAlignment="0" applyProtection="0"/>
    <xf numFmtId="0" fontId="107" fillId="46" borderId="108" applyNumberFormat="0" applyAlignment="0" applyProtection="0"/>
    <xf numFmtId="0" fontId="107" fillId="46" borderId="108" applyNumberForma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4" fillId="44" borderId="111" applyNumberFormat="0" applyFon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3" fillId="12" borderId="115" applyNumberFormat="0" applyAlignment="0" applyProtection="0"/>
    <xf numFmtId="0" fontId="14" fillId="39" borderId="116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4" fillId="39" borderId="116" applyNumberFormat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14" fillId="39" borderId="116" applyNumberFormat="0" applyAlignment="0" applyProtection="0"/>
    <xf numFmtId="0" fontId="14" fillId="39" borderId="116" applyNumberFormat="0" applyAlignment="0" applyProtection="0"/>
    <xf numFmtId="0" fontId="27" fillId="0" borderId="117" applyNumberFormat="0" applyFill="0"/>
    <xf numFmtId="0" fontId="15" fillId="40" borderId="115" applyNumberFormat="0"/>
    <xf numFmtId="0" fontId="15" fillId="40" borderId="115" applyNumberFormat="0"/>
    <xf numFmtId="0" fontId="15" fillId="40" borderId="115" applyNumberFormat="0"/>
    <xf numFmtId="0" fontId="15" fillId="39" borderId="115" applyNumberFormat="0" applyAlignment="0" applyProtection="0"/>
    <xf numFmtId="0" fontId="14" fillId="40" borderId="116" applyNumberFormat="0"/>
    <xf numFmtId="0" fontId="14" fillId="40" borderId="116" applyNumberFormat="0"/>
    <xf numFmtId="0" fontId="14" fillId="40" borderId="116" applyNumberFormat="0"/>
    <xf numFmtId="0" fontId="14" fillId="39" borderId="116" applyNumberFormat="0" applyAlignment="0" applyProtection="0"/>
    <xf numFmtId="0" fontId="13" fillId="13" borderId="115" applyNumberFormat="0"/>
    <xf numFmtId="0" fontId="13" fillId="13" borderId="115" applyNumberFormat="0"/>
    <xf numFmtId="0" fontId="13" fillId="12" borderId="115" applyNumberFormat="0" applyAlignment="0" applyProtection="0"/>
    <xf numFmtId="0" fontId="14" fillId="39" borderId="116" applyNumberFormat="0" applyAlignment="0" applyProtection="0"/>
    <xf numFmtId="0" fontId="14" fillId="39" borderId="116" applyNumberFormat="0" applyAlignment="0" applyProtection="0"/>
    <xf numFmtId="0" fontId="14" fillId="39" borderId="116" applyNumberFormat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5" fillId="39" borderId="115" applyNumberFormat="0" applyAlignment="0" applyProtection="0"/>
    <xf numFmtId="0" fontId="14" fillId="39" borderId="116" applyNumberFormat="0" applyAlignment="0" applyProtection="0"/>
    <xf numFmtId="0" fontId="11" fillId="0" borderId="117" applyNumberFormat="0" applyFill="0" applyAlignment="0" applyProtection="0"/>
    <xf numFmtId="0" fontId="13" fillId="13" borderId="115" applyNumberFormat="0"/>
    <xf numFmtId="0" fontId="15" fillId="39" borderId="115" applyNumberFormat="0" applyAlignment="0" applyProtection="0"/>
    <xf numFmtId="0" fontId="14" fillId="39" borderId="116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4" fillId="39" borderId="116" applyNumberFormat="0" applyAlignment="0" applyProtection="0"/>
    <xf numFmtId="0" fontId="14" fillId="39" borderId="116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4" fillId="39" borderId="116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4" fillId="39" borderId="116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15" fillId="39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5" fillId="39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30" fillId="45" borderId="118" applyNumberFormat="0" applyFont="0"/>
    <xf numFmtId="0" fontId="3" fillId="45" borderId="118" applyNumberFormat="0" applyFont="0"/>
    <xf numFmtId="0" fontId="3" fillId="45" borderId="118" applyNumberFormat="0" applyFont="0"/>
    <xf numFmtId="0" fontId="30" fillId="45" borderId="118" applyNumberFormat="0" applyFont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3" fillId="45" borderId="118" applyNumberFormat="0" applyFont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3" fillId="12" borderId="115" applyNumberFormat="0" applyAlignment="0" applyProtection="0"/>
    <xf numFmtId="0" fontId="3" fillId="44" borderId="118" applyNumberFormat="0" applyFon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27" fillId="0" borderId="117" applyNumberFormat="0" applyFill="0"/>
    <xf numFmtId="0" fontId="15" fillId="40" borderId="115" applyNumberFormat="0"/>
    <xf numFmtId="0" fontId="15" fillId="40" borderId="115" applyNumberFormat="0"/>
    <xf numFmtId="0" fontId="15" fillId="40" borderId="115" applyNumberFormat="0"/>
    <xf numFmtId="0" fontId="15" fillId="39" borderId="115" applyNumberFormat="0" applyAlignment="0" applyProtection="0"/>
    <xf numFmtId="0" fontId="13" fillId="13" borderId="115" applyNumberFormat="0"/>
    <xf numFmtId="0" fontId="13" fillId="13" borderId="115" applyNumberFormat="0"/>
    <xf numFmtId="0" fontId="13" fillId="12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3" fillId="13" borderId="115" applyNumberFormat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5" fillId="39" borderId="115" applyNumberFormat="0" applyAlignment="0" applyProtection="0"/>
    <xf numFmtId="0" fontId="11" fillId="0" borderId="117" applyNumberFormat="0" applyFill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4" fillId="46" borderId="116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1" fillId="0" borderId="119" applyNumberFormat="0" applyFill="0" applyAlignment="0" applyProtection="0"/>
    <xf numFmtId="0" fontId="11" fillId="0" borderId="119" applyNumberFormat="0" applyFill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3" fillId="44" borderId="118" applyNumberFormat="0" applyFon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15" fillId="39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5" fillId="39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30" fillId="45" borderId="118" applyNumberFormat="0" applyFont="0"/>
    <xf numFmtId="0" fontId="3" fillId="45" borderId="118" applyNumberFormat="0" applyFont="0"/>
    <xf numFmtId="0" fontId="3" fillId="45" borderId="118" applyNumberFormat="0" applyFont="0"/>
    <xf numFmtId="0" fontId="30" fillId="45" borderId="118" applyNumberFormat="0" applyFont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3" fillId="45" borderId="118" applyNumberFormat="0" applyFont="0"/>
    <xf numFmtId="0" fontId="3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2" fillId="44" borderId="118" applyNumberFormat="0" applyFont="0" applyAlignment="0" applyProtection="0"/>
    <xf numFmtId="0" fontId="13" fillId="12" borderId="115" applyNumberFormat="0" applyAlignment="0" applyProtection="0"/>
    <xf numFmtId="0" fontId="3" fillId="44" borderId="118" applyNumberFormat="0" applyFon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5" fillId="40" borderId="115" applyNumberFormat="0"/>
    <xf numFmtId="0" fontId="15" fillId="40" borderId="115" applyNumberFormat="0"/>
    <xf numFmtId="0" fontId="15" fillId="40" borderId="115" applyNumberFormat="0"/>
    <xf numFmtId="0" fontId="15" fillId="39" borderId="115" applyNumberFormat="0" applyAlignment="0" applyProtection="0"/>
    <xf numFmtId="0" fontId="13" fillId="13" borderId="115" applyNumberFormat="0"/>
    <xf numFmtId="0" fontId="13" fillId="13" borderId="115" applyNumberFormat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3" fillId="13" borderId="115" applyNumberFormat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3" fillId="12" borderId="115" applyNumberFormat="0" applyAlignment="0" applyProtection="0"/>
    <xf numFmtId="0" fontId="15" fillId="39" borderId="115" applyNumberFormat="0" applyAlignment="0" applyProtection="0"/>
    <xf numFmtId="0" fontId="15" fillId="39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4" fillId="46" borderId="109" applyNumberFormat="0" applyAlignment="0" applyProtection="0"/>
    <xf numFmtId="0" fontId="13" fillId="42" borderId="115" applyNumberFormat="0" applyAlignment="0" applyProtection="0"/>
    <xf numFmtId="0" fontId="13" fillId="42" borderId="115" applyNumberFormat="0" applyAlignment="0" applyProtection="0"/>
    <xf numFmtId="0" fontId="107" fillId="46" borderId="115" applyNumberFormat="0" applyAlignment="0" applyProtection="0"/>
    <xf numFmtId="0" fontId="107" fillId="46" borderId="115" applyNumberForma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4" fillId="44" borderId="118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3" borderId="122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9" fillId="0" borderId="0" applyFont="0" applyFill="0" applyBorder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7" fillId="0" borderId="124" applyNumberFormat="0" applyFill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30" fillId="45" borderId="125" applyNumberFormat="0" applyFont="0"/>
    <xf numFmtId="0" fontId="3" fillId="44" borderId="125" applyNumberFormat="0" applyFont="0" applyAlignment="0" applyProtection="0"/>
    <xf numFmtId="0" fontId="3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43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" fillId="0" borderId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3" fillId="45" borderId="125" applyNumberFormat="0" applyFont="0"/>
    <xf numFmtId="0" fontId="3" fillId="44" borderId="125" applyNumberFormat="0" applyFont="0" applyAlignment="0" applyProtection="0"/>
    <xf numFmtId="0" fontId="14" fillId="39" borderId="123" applyNumberForma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3" fillId="12" borderId="122" applyNumberFormat="0" applyAlignment="0" applyProtection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13" fillId="12" borderId="122" applyNumberFormat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3" fillId="12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1" fillId="0" borderId="124" applyNumberFormat="0" applyFill="0" applyAlignment="0" applyProtection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2" fillId="44" borderId="125" applyNumberFormat="0" applyFont="0" applyAlignment="0" applyProtection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3" fillId="12" borderId="122" applyNumberFormat="0" applyAlignment="0" applyProtection="0"/>
    <xf numFmtId="43" fontId="2" fillId="0" borderId="0" applyFont="0" applyFill="0" applyBorder="0"/>
    <xf numFmtId="43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3" fillId="12" borderId="122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44" borderId="125" applyNumberFormat="0" applyFont="0" applyAlignment="0" applyProtection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1" fillId="0" borderId="124" applyNumberFormat="0" applyFill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2" fillId="44" borderId="125" applyNumberFormat="0" applyFont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0" fontId="13" fillId="12" borderId="122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44" borderId="125" applyNumberFormat="0" applyFont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0" fontId="13" fillId="12" borderId="122" applyNumberFormat="0" applyAlignment="0" applyProtection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" fillId="44" borderId="125" applyNumberFormat="0" applyFont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3" fillId="12" borderId="122" applyNumberFormat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0" fontId="2" fillId="44" borderId="125" applyNumberFormat="0" applyFont="0" applyAlignment="0" applyProtection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2" fillId="44" borderId="125" applyNumberFormat="0" applyFont="0" applyAlignment="0" applyProtection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0" fontId="11" fillId="0" borderId="124" applyNumberFormat="0" applyFill="0" applyAlignment="0" applyProtection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13" fillId="12" borderId="122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0" fontId="11" fillId="0" borderId="124" applyNumberFormat="0" applyFill="0" applyAlignment="0" applyProtection="0"/>
    <xf numFmtId="42" fontId="2" fillId="0" borderId="0" applyFont="0" applyFill="0" applyBorder="0"/>
    <xf numFmtId="0" fontId="2" fillId="44" borderId="125" applyNumberFormat="0" applyFont="0" applyAlignment="0" applyProtection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0" fontId="15" fillId="39" borderId="122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2" fillId="44" borderId="125" applyNumberFormat="0" applyFont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0" fontId="2" fillId="44" borderId="125" applyNumberFormat="0" applyFont="0" applyAlignment="0" applyProtection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15" fillId="39" borderId="122" applyNumberFormat="0" applyAlignment="0" applyProtection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3" fillId="45" borderId="125" applyNumberFormat="0" applyFont="0"/>
    <xf numFmtId="0" fontId="3" fillId="44" borderId="125" applyNumberFormat="0" applyFont="0" applyAlignment="0" applyProtection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13" fillId="12" borderId="122" applyNumberFormat="0" applyAlignment="0" applyProtection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0" fontId="2" fillId="44" borderId="125" applyNumberFormat="0" applyFont="0" applyAlignment="0" applyProtection="0"/>
    <xf numFmtId="41" fontId="2" fillId="0" borderId="0" applyFont="0" applyFill="0" applyBorder="0"/>
    <xf numFmtId="43" fontId="2" fillId="0" borderId="0" applyFont="0" applyFill="0" applyBorder="0"/>
    <xf numFmtId="0" fontId="11" fillId="0" borderId="124" applyNumberFormat="0" applyFill="0" applyAlignment="0" applyProtection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0" fontId="15" fillId="39" borderId="122" applyNumberFormat="0" applyAlignment="0" applyProtection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0" fontId="14" fillId="39" borderId="123" applyNumberFormat="0" applyAlignment="0" applyProtection="0"/>
    <xf numFmtId="0" fontId="13" fillId="12" borderId="122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2" fontId="2" fillId="0" borderId="0" applyFont="0" applyFill="0" applyBorder="0"/>
    <xf numFmtId="42" fontId="2" fillId="0" borderId="0" applyFont="0" applyFill="0" applyBorder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1" fillId="0" borderId="124" applyNumberFormat="0" applyFill="0" applyAlignment="0" applyProtection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1" fillId="0" borderId="124" applyNumberFormat="0" applyFill="0" applyAlignment="0" applyProtection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1" fillId="0" borderId="124" applyNumberFormat="0" applyFill="0" applyAlignment="0" applyProtection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1" fillId="0" borderId="124" applyNumberFormat="0" applyFill="0" applyAlignment="0" applyProtection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 applyAlignment="0" applyProtection="0"/>
    <xf numFmtId="0" fontId="11" fillId="0" borderId="124" applyNumberFormat="0" applyFill="0" applyAlignment="0" applyProtection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0" fontId="14" fillId="39" borderId="123" applyNumberFormat="0" applyAlignment="0" applyProtection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0" fontId="15" fillId="39" borderId="122" applyNumberFormat="0" applyAlignment="0" applyProtection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1" fillId="0" borderId="124" applyNumberFormat="0" applyFill="0" applyAlignment="0" applyProtection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0" fontId="11" fillId="0" borderId="124" applyNumberFormat="0" applyFill="0" applyAlignment="0" applyProtection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2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2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2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4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/>
    <xf numFmtId="41" fontId="2" fillId="0" borderId="0" applyFont="0" applyFill="0" applyBorder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43" fontId="2" fillId="0" borderId="0" applyFont="0" applyFill="0" applyBorder="0" applyAlignment="0" applyProtection="0"/>
    <xf numFmtId="0" fontId="3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44" fontId="4" fillId="0" borderId="0" applyFont="0" applyFill="0" applyBorder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2" fillId="44" borderId="125" applyNumberFormat="0" applyFont="0" applyAlignment="0" applyProtection="0"/>
    <xf numFmtId="4" fontId="128" fillId="4" borderId="127" applyNumberFormat="0" applyProtection="0">
      <alignment horizontal="right" vertical="center"/>
    </xf>
    <xf numFmtId="0" fontId="3" fillId="45" borderId="125" applyNumberFormat="0" applyFont="0"/>
    <xf numFmtId="4" fontId="128" fillId="4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5" fillId="40" borderId="122" applyNumberFormat="0"/>
    <xf numFmtId="4" fontId="126" fillId="42" borderId="127" applyNumberFormat="0" applyProtection="0">
      <alignment vertical="center"/>
    </xf>
    <xf numFmtId="0" fontId="13" fillId="12" borderId="122" applyNumberFormat="0" applyAlignment="0" applyProtection="0"/>
    <xf numFmtId="4" fontId="128" fillId="61" borderId="127" applyNumberFormat="0" applyProtection="0">
      <alignment vertical="center"/>
    </xf>
    <xf numFmtId="0" fontId="15" fillId="40" borderId="122" applyNumberFormat="0"/>
    <xf numFmtId="0" fontId="30" fillId="45" borderId="125" applyNumberFormat="0" applyFont="0"/>
    <xf numFmtId="0" fontId="11" fillId="0" borderId="124" applyNumberFormat="0" applyFill="0" applyAlignment="0" applyProtection="0"/>
    <xf numFmtId="0" fontId="4" fillId="44" borderId="125" applyNumberFormat="0" applyFont="0" applyAlignment="0" applyProtection="0"/>
    <xf numFmtId="4" fontId="128" fillId="37" borderId="127" applyNumberFormat="0" applyProtection="0">
      <alignment horizontal="right" vertical="center"/>
    </xf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4" fontId="128" fillId="16" borderId="127" applyNumberFormat="0" applyProtection="0">
      <alignment horizontal="right" vertical="center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4" fontId="128" fillId="37" borderId="127" applyNumberFormat="0" applyProtection="0">
      <alignment horizontal="right" vertical="center"/>
    </xf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4" fontId="128" fillId="4" borderId="127" applyNumberFormat="0" applyProtection="0">
      <alignment horizontal="right" vertical="center"/>
    </xf>
    <xf numFmtId="0" fontId="13" fillId="12" borderId="122" applyNumberFormat="0" applyAlignment="0" applyProtection="0"/>
    <xf numFmtId="4" fontId="132" fillId="57" borderId="127" applyNumberFormat="0" applyProtection="0">
      <alignment horizontal="right" vertical="center"/>
    </xf>
    <xf numFmtId="0" fontId="13" fillId="13" borderId="122" applyNumberFormat="0"/>
    <xf numFmtId="0" fontId="13" fillId="13" borderId="122" applyNumberFormat="0"/>
    <xf numFmtId="4" fontId="126" fillId="42" borderId="127" applyNumberFormat="0" applyProtection="0">
      <alignment vertical="center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4" fontId="132" fillId="57" borderId="127" applyNumberFormat="0" applyProtection="0">
      <alignment horizontal="right" vertical="center"/>
    </xf>
    <xf numFmtId="0" fontId="14" fillId="46" borderId="123" applyNumberFormat="0" applyAlignment="0" applyProtection="0"/>
    <xf numFmtId="4" fontId="128" fillId="35" borderId="127" applyNumberFormat="0" applyProtection="0">
      <alignment horizontal="right" vertical="center"/>
    </xf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5" fillId="40" borderId="122" applyNumberFormat="0"/>
    <xf numFmtId="0" fontId="11" fillId="0" borderId="124" applyNumberFormat="0" applyFill="0" applyAlignment="0" applyProtection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5" fillId="40" borderId="122" applyNumberFormat="0"/>
    <xf numFmtId="0" fontId="14" fillId="40" borderId="123" applyNumberFormat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4" fontId="128" fillId="35" borderId="127" applyNumberFormat="0" applyProtection="0">
      <alignment horizontal="right" vertical="center"/>
    </xf>
    <xf numFmtId="0" fontId="14" fillId="39" borderId="123" applyNumberFormat="0" applyAlignment="0" applyProtection="0"/>
    <xf numFmtId="0" fontId="4" fillId="44" borderId="125" applyNumberFormat="0" applyFont="0" applyAlignment="0" applyProtection="0"/>
    <xf numFmtId="0" fontId="14" fillId="46" borderId="123" applyNumberFormat="0" applyAlignment="0" applyProtection="0"/>
    <xf numFmtId="0" fontId="30" fillId="45" borderId="125" applyNumberFormat="0" applyFon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" fillId="60" borderId="127" applyNumberFormat="0" applyProtection="0">
      <alignment horizontal="left" vertical="top" indent="1"/>
    </xf>
    <xf numFmtId="0" fontId="14" fillId="40" borderId="123" applyNumberFormat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4" fontId="128" fillId="61" borderId="127" applyNumberFormat="0" applyProtection="0">
      <alignment horizontal="left" vertical="center" indent="1"/>
    </xf>
    <xf numFmtId="0" fontId="3" fillId="45" borderId="125" applyNumberFormat="0" applyFont="0"/>
    <xf numFmtId="0" fontId="3" fillId="44" borderId="125" applyNumberFormat="0" applyFon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3" fillId="60" borderId="127" applyNumberFormat="0" applyProtection="0">
      <alignment horizontal="left" vertical="top" indent="1"/>
    </xf>
    <xf numFmtId="0" fontId="14" fillId="46" borderId="123" applyNumberFormat="0" applyAlignment="0" applyProtection="0"/>
    <xf numFmtId="4" fontId="130" fillId="57" borderId="127" applyNumberFormat="0" applyProtection="0">
      <alignment horizontal="right" vertical="center"/>
    </xf>
    <xf numFmtId="0" fontId="15" fillId="40" borderId="122" applyNumberFormat="0"/>
    <xf numFmtId="4" fontId="127" fillId="53" borderId="127" applyNumberFormat="0" applyProtection="0">
      <alignment vertical="center"/>
    </xf>
    <xf numFmtId="4" fontId="126" fillId="53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11" fillId="0" borderId="124" applyNumberFormat="0" applyFill="0" applyAlignment="0" applyProtection="0"/>
    <xf numFmtId="0" fontId="14" fillId="40" borderId="123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4" fontId="128" fillId="3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3" fillId="60" borderId="127" applyNumberFormat="0" applyProtection="0">
      <alignment horizontal="left" vertical="top" indent="1"/>
    </xf>
    <xf numFmtId="0" fontId="3" fillId="44" borderId="125" applyNumberFormat="0" applyFont="0" applyAlignment="0" applyProtection="0"/>
    <xf numFmtId="0" fontId="13" fillId="13" borderId="122" applyNumberFormat="0"/>
    <xf numFmtId="0" fontId="30" fillId="45" borderId="125" applyNumberFormat="0" applyFont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3" fillId="45" borderId="125" applyNumberFormat="0" applyFont="0"/>
    <xf numFmtId="0" fontId="13" fillId="13" borderId="122" applyNumberFormat="0"/>
    <xf numFmtId="0" fontId="14" fillId="39" borderId="123" applyNumberFormat="0" applyAlignment="0" applyProtection="0"/>
    <xf numFmtId="0" fontId="3" fillId="58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4" fontId="128" fillId="35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3" fillId="45" borderId="125" applyNumberFormat="0" applyFont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0" borderId="123" applyNumberFormat="0"/>
    <xf numFmtId="0" fontId="15" fillId="40" borderId="122" applyNumberFormat="0"/>
    <xf numFmtId="0" fontId="3" fillId="54" borderId="127" applyNumberFormat="0" applyProtection="0">
      <alignment horizontal="left" vertical="top" indent="1"/>
    </xf>
    <xf numFmtId="4" fontId="128" fillId="16" borderId="127" applyNumberFormat="0" applyProtection="0">
      <alignment horizontal="right" vertical="center"/>
    </xf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3" fillId="45" borderId="125" applyNumberFormat="0" applyFont="0"/>
    <xf numFmtId="0" fontId="11" fillId="0" borderId="128" applyNumberFormat="0" applyFill="0" applyAlignment="0" applyProtection="0"/>
    <xf numFmtId="0" fontId="3" fillId="54" borderId="127" applyNumberFormat="0" applyProtection="0">
      <alignment horizontal="left" vertical="top" indent="1"/>
    </xf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3" fillId="13" borderId="122" applyNumberFormat="0"/>
    <xf numFmtId="0" fontId="14" fillId="39" borderId="123" applyNumberFormat="0" applyAlignment="0" applyProtection="0"/>
    <xf numFmtId="4" fontId="128" fillId="57" borderId="127" applyNumberFormat="0" applyProtection="0">
      <alignment horizontal="right" vertical="center"/>
    </xf>
    <xf numFmtId="0" fontId="4" fillId="44" borderId="125" applyNumberFormat="0" applyFont="0" applyAlignment="0" applyProtection="0"/>
    <xf numFmtId="0" fontId="3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3" fillId="13" borderId="122" applyNumberFormat="0"/>
    <xf numFmtId="0" fontId="3" fillId="60" borderId="127" applyNumberFormat="0" applyProtection="0">
      <alignment horizontal="left" vertical="center" indent="1"/>
    </xf>
    <xf numFmtId="0" fontId="15" fillId="40" borderId="122" applyNumberFormat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3" fillId="44" borderId="125" applyNumberFormat="0" applyFon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3" fillId="45" borderId="125" applyNumberFormat="0" applyFont="0"/>
    <xf numFmtId="0" fontId="27" fillId="0" borderId="124" applyNumberFormat="0" applyFill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30" fillId="45" borderId="125" applyNumberFormat="0" applyFont="0"/>
    <xf numFmtId="0" fontId="11" fillId="0" borderId="124" applyNumberFormat="0" applyFill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4" fontId="128" fillId="52" borderId="127" applyNumberFormat="0" applyProtection="0">
      <alignment horizontal="right" vertical="center"/>
    </xf>
    <xf numFmtId="0" fontId="3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60" borderId="127" applyNumberFormat="0" applyProtection="0">
      <alignment horizontal="left" vertical="center" indent="1"/>
    </xf>
    <xf numFmtId="0" fontId="3" fillId="59" borderId="127" applyNumberFormat="0" applyProtection="0">
      <alignment horizontal="left" vertical="top" indent="1"/>
    </xf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7" fillId="0" borderId="124" applyNumberFormat="0" applyFill="0"/>
    <xf numFmtId="0" fontId="27" fillId="0" borderId="124" applyNumberFormat="0" applyFill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33" fillId="46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14" fillId="39" borderId="123" applyNumberFormat="0" applyAlignment="0" applyProtection="0"/>
    <xf numFmtId="0" fontId="11" fillId="0" borderId="128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0" fillId="45" borderId="125" applyNumberFormat="0" applyFont="0"/>
    <xf numFmtId="0" fontId="3" fillId="54" borderId="127" applyNumberFormat="0" applyProtection="0">
      <alignment horizontal="left" vertical="top" indent="1"/>
    </xf>
    <xf numFmtId="0" fontId="15" fillId="40" borderId="122" applyNumberFormat="0"/>
    <xf numFmtId="0" fontId="3" fillId="45" borderId="125" applyNumberFormat="0" applyFont="0"/>
    <xf numFmtId="0" fontId="13" fillId="13" borderId="122" applyNumberFormat="0"/>
    <xf numFmtId="0" fontId="14" fillId="39" borderId="123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5" fillId="40" borderId="122" applyNumberForma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11" fillId="0" borderId="124" applyNumberFormat="0" applyFill="0" applyAlignment="0" applyProtection="0"/>
    <xf numFmtId="0" fontId="15" fillId="40" borderId="122" applyNumberForma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4" fontId="127" fillId="53" borderId="127" applyNumberFormat="0" applyProtection="0">
      <alignment vertical="center"/>
    </xf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26" fillId="53" borderId="127" applyNumberFormat="0" applyProtection="0">
      <alignment horizontal="left" vertical="top" indent="1"/>
    </xf>
    <xf numFmtId="0" fontId="14" fillId="39" borderId="123" applyNumberFormat="0" applyAlignment="0" applyProtection="0"/>
    <xf numFmtId="0" fontId="3" fillId="44" borderId="125" applyNumberFormat="0" applyFont="0" applyAlignment="0" applyProtection="0"/>
    <xf numFmtId="0" fontId="3" fillId="45" borderId="125" applyNumberFormat="0" applyFont="0"/>
    <xf numFmtId="0" fontId="3" fillId="59" borderId="127" applyNumberFormat="0" applyProtection="0">
      <alignment horizontal="left" vertical="center" indent="1"/>
    </xf>
    <xf numFmtId="0" fontId="14" fillId="39" borderId="123" applyNumberFormat="0" applyAlignment="0" applyProtection="0"/>
    <xf numFmtId="4" fontId="128" fillId="16" borderId="127" applyNumberFormat="0" applyProtection="0">
      <alignment horizontal="right" vertical="center"/>
    </xf>
    <xf numFmtId="4" fontId="130" fillId="61" borderId="127" applyNumberFormat="0" applyProtection="0">
      <alignment vertical="center"/>
    </xf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4" fontId="126" fillId="53" borderId="127" applyNumberFormat="0" applyProtection="0">
      <alignment horizontal="left" vertical="center" indent="1"/>
    </xf>
    <xf numFmtId="0" fontId="13" fillId="13" borderId="122" applyNumberFormat="0"/>
    <xf numFmtId="0" fontId="14" fillId="46" borderId="123" applyNumberFormat="0" applyAlignment="0" applyProtection="0"/>
    <xf numFmtId="4" fontId="128" fillId="52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4" fontId="130" fillId="61" borderId="127" applyNumberFormat="0" applyProtection="0">
      <alignment vertical="center"/>
    </xf>
    <xf numFmtId="0" fontId="15" fillId="39" borderId="122" applyNumberFormat="0" applyAlignment="0" applyProtection="0"/>
    <xf numFmtId="0" fontId="14" fillId="46" borderId="123" applyNumberFormat="0" applyAlignment="0" applyProtection="0"/>
    <xf numFmtId="0" fontId="14" fillId="40" borderId="123" applyNumberFormat="0"/>
    <xf numFmtId="4" fontId="128" fillId="18" borderId="127" applyNumberFormat="0" applyProtection="0">
      <alignment horizontal="right" vertical="center"/>
    </xf>
    <xf numFmtId="0" fontId="15" fillId="40" borderId="122" applyNumberFormat="0"/>
    <xf numFmtId="4" fontId="128" fillId="35" borderId="127" applyNumberFormat="0" applyProtection="0">
      <alignment horizontal="right" vertical="center"/>
    </xf>
    <xf numFmtId="0" fontId="14" fillId="39" borderId="123" applyNumberFormat="0" applyAlignment="0" applyProtection="0"/>
    <xf numFmtId="0" fontId="15" fillId="39" borderId="122" applyNumberFormat="0" applyAlignment="0" applyProtection="0"/>
    <xf numFmtId="4" fontId="128" fillId="28" borderId="127" applyNumberFormat="0" applyProtection="0">
      <alignment horizontal="right" vertical="center"/>
    </xf>
    <xf numFmtId="0" fontId="3" fillId="45" borderId="125" applyNumberFormat="0" applyFont="0"/>
    <xf numFmtId="0" fontId="15" fillId="39" borderId="122" applyNumberFormat="0" applyAlignment="0" applyProtection="0"/>
    <xf numFmtId="4" fontId="128" fillId="33" borderId="127" applyNumberFormat="0" applyProtection="0">
      <alignment horizontal="right" vertical="center"/>
    </xf>
    <xf numFmtId="0" fontId="15" fillId="40" borderId="122" applyNumberFormat="0"/>
    <xf numFmtId="0" fontId="14" fillId="39" borderId="123" applyNumberFormat="0" applyAlignment="0" applyProtection="0"/>
    <xf numFmtId="0" fontId="3" fillId="45" borderId="125" applyNumberFormat="0" applyFont="0"/>
    <xf numFmtId="4" fontId="126" fillId="42" borderId="127" applyNumberFormat="0" applyProtection="0">
      <alignment vertical="center"/>
    </xf>
    <xf numFmtId="4" fontId="130" fillId="61" borderId="127" applyNumberFormat="0" applyProtection="0">
      <alignment vertical="center"/>
    </xf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5" borderId="125" applyNumberFormat="0" applyFont="0"/>
    <xf numFmtId="0" fontId="2" fillId="44" borderId="125" applyNumberFormat="0" applyFont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4" fontId="128" fillId="52" borderId="127" applyNumberFormat="0" applyProtection="0">
      <alignment horizontal="left" vertical="center" indent="1"/>
    </xf>
    <xf numFmtId="0" fontId="128" fillId="54" borderId="127" applyNumberFormat="0" applyProtection="0">
      <alignment horizontal="left" vertical="top" indent="1"/>
    </xf>
    <xf numFmtId="0" fontId="13" fillId="13" borderId="122" applyNumberFormat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26" fillId="53" borderId="127" applyNumberFormat="0" applyProtection="0">
      <alignment horizontal="left" vertical="top" indent="1"/>
    </xf>
    <xf numFmtId="4" fontId="128" fillId="61" borderId="127" applyNumberFormat="0" applyProtection="0">
      <alignment vertical="center"/>
    </xf>
    <xf numFmtId="0" fontId="13" fillId="12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28" fillId="54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4" fontId="128" fillId="33" borderId="127" applyNumberFormat="0" applyProtection="0">
      <alignment horizontal="right" vertical="center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07" fillId="46" borderId="122" applyNumberFormat="0" applyAlignment="0" applyProtection="0"/>
    <xf numFmtId="0" fontId="3" fillId="60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4" fontId="128" fillId="35" borderId="127" applyNumberFormat="0" applyProtection="0">
      <alignment horizontal="right" vertical="center"/>
    </xf>
    <xf numFmtId="0" fontId="107" fillId="46" borderId="122" applyNumberFormat="0" applyAlignment="0" applyProtection="0"/>
    <xf numFmtId="0" fontId="30" fillId="45" borderId="125" applyNumberFormat="0" applyFont="0"/>
    <xf numFmtId="0" fontId="3" fillId="60" borderId="127" applyNumberFormat="0" applyProtection="0">
      <alignment horizontal="left" vertical="top" indent="1"/>
    </xf>
    <xf numFmtId="0" fontId="107" fillId="46" borderId="122" applyNumberFormat="0" applyAlignment="0" applyProtection="0"/>
    <xf numFmtId="0" fontId="14" fillId="46" borderId="123" applyNumberFormat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0" fillId="45" borderId="125" applyNumberFormat="0" applyFont="0"/>
    <xf numFmtId="0" fontId="128" fillId="61" borderId="127" applyNumberFormat="0" applyProtection="0">
      <alignment horizontal="left" vertical="top" indent="1"/>
    </xf>
    <xf numFmtId="0" fontId="3" fillId="45" borderId="125" applyNumberFormat="0" applyFont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46" borderId="123" applyNumberFormat="0" applyAlignment="0" applyProtection="0"/>
    <xf numFmtId="0" fontId="30" fillId="45" borderId="125" applyNumberFormat="0" applyFont="0"/>
    <xf numFmtId="0" fontId="14" fillId="46" borderId="123" applyNumberFormat="0" applyAlignment="0" applyProtection="0"/>
    <xf numFmtId="0" fontId="30" fillId="45" borderId="125" applyNumberFormat="0" applyFont="0"/>
    <xf numFmtId="4" fontId="128" fillId="52" borderId="127" applyNumberFormat="0" applyProtection="0">
      <alignment horizontal="right" vertical="center"/>
    </xf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30" fillId="45" borderId="125" applyNumberFormat="0" applyFont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4" fontId="127" fillId="53" borderId="127" applyNumberFormat="0" applyProtection="0">
      <alignment vertical="center"/>
    </xf>
    <xf numFmtId="0" fontId="15" fillId="40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4" fillId="46" borderId="123" applyNumberFormat="0" applyAlignment="0" applyProtection="0"/>
    <xf numFmtId="0" fontId="133" fillId="46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4" fontId="128" fillId="20" borderId="127" applyNumberFormat="0" applyProtection="0">
      <alignment horizontal="right" vertical="center"/>
    </xf>
    <xf numFmtId="0" fontId="14" fillId="46" borderId="123" applyNumberFormat="0" applyAlignment="0" applyProtection="0"/>
    <xf numFmtId="0" fontId="14" fillId="46" borderId="123" applyNumberFormat="0" applyAlignment="0" applyProtection="0"/>
    <xf numFmtId="4" fontId="128" fillId="55" borderId="127" applyNumberFormat="0" applyProtection="0">
      <alignment horizontal="right" vertical="center"/>
    </xf>
    <xf numFmtId="4" fontId="128" fillId="55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4" fontId="128" fillId="20" borderId="127" applyNumberFormat="0" applyProtection="0">
      <alignment horizontal="right" vertical="center"/>
    </xf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4" fontId="127" fillId="53" borderId="127" applyNumberFormat="0" applyProtection="0">
      <alignment vertical="center"/>
    </xf>
    <xf numFmtId="0" fontId="14" fillId="39" borderId="123" applyNumberFormat="0" applyAlignment="0" applyProtection="0"/>
    <xf numFmtId="0" fontId="30" fillId="45" borderId="125" applyNumberFormat="0" applyFont="0"/>
    <xf numFmtId="4" fontId="132" fillId="57" borderId="127" applyNumberFormat="0" applyProtection="0">
      <alignment horizontal="right" vertical="center"/>
    </xf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4" fontId="128" fillId="20" borderId="127" applyNumberFormat="0" applyProtection="0">
      <alignment horizontal="right" vertical="center"/>
    </xf>
    <xf numFmtId="0" fontId="13" fillId="12" borderId="122" applyNumberFormat="0" applyAlignment="0" applyProtection="0"/>
    <xf numFmtId="0" fontId="3" fillId="59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4" fontId="128" fillId="33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26" fillId="53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3" fillId="54" borderId="127" applyNumberFormat="0" applyProtection="0">
      <alignment horizontal="left" vertical="top" indent="1"/>
    </xf>
    <xf numFmtId="4" fontId="128" fillId="52" borderId="127" applyNumberFormat="0" applyProtection="0">
      <alignment horizontal="left" vertical="center" indent="1"/>
    </xf>
    <xf numFmtId="0" fontId="27" fillId="0" borderId="124" applyNumberFormat="0" applyFill="0"/>
    <xf numFmtId="0" fontId="2" fillId="44" borderId="125" applyNumberFormat="0" applyFon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14" fillId="39" borderId="123" applyNumberFormat="0" applyAlignment="0" applyProtection="0"/>
    <xf numFmtId="4" fontId="128" fillId="16" borderId="127" applyNumberFormat="0" applyProtection="0">
      <alignment horizontal="right" vertical="center"/>
    </xf>
    <xf numFmtId="0" fontId="13" fillId="12" borderId="122" applyNumberFormat="0" applyAlignment="0" applyProtection="0"/>
    <xf numFmtId="4" fontId="128" fillId="57" borderId="127" applyNumberFormat="0" applyProtection="0">
      <alignment horizontal="right" vertical="center"/>
    </xf>
    <xf numFmtId="0" fontId="14" fillId="40" borderId="123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40" borderId="122" applyNumberFormat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3" fillId="13" borderId="122" applyNumberFormat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30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" fillId="58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4" fontId="127" fillId="53" borderId="127" applyNumberFormat="0" applyProtection="0">
      <alignment vertical="center"/>
    </xf>
    <xf numFmtId="4" fontId="128" fillId="33" borderId="127" applyNumberFormat="0" applyProtection="0">
      <alignment horizontal="right" vertical="center"/>
    </xf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0" fillId="45" borderId="125" applyNumberFormat="0" applyFont="0"/>
    <xf numFmtId="0" fontId="30" fillId="45" borderId="125" applyNumberFormat="0" applyFon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28" fillId="54" borderId="127" applyNumberFormat="0" applyProtection="0">
      <alignment horizontal="left" vertical="top" indent="1"/>
    </xf>
    <xf numFmtId="0" fontId="3" fillId="54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28" fillId="54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40" borderId="122" applyNumberFormat="0"/>
    <xf numFmtId="4" fontId="130" fillId="5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4" fontId="128" fillId="4" borderId="127" applyNumberFormat="0" applyProtection="0">
      <alignment horizontal="right" vertical="center"/>
    </xf>
    <xf numFmtId="0" fontId="14" fillId="46" borderId="123" applyNumberFormat="0" applyAlignment="0" applyProtection="0"/>
    <xf numFmtId="4" fontId="128" fillId="33" borderId="127" applyNumberFormat="0" applyProtection="0">
      <alignment horizontal="right" vertical="center"/>
    </xf>
    <xf numFmtId="0" fontId="13" fillId="12" borderId="122" applyNumberFormat="0" applyAlignment="0" applyProtection="0"/>
    <xf numFmtId="0" fontId="128" fillId="61" borderId="127" applyNumberFormat="0" applyProtection="0">
      <alignment horizontal="left" vertical="top" indent="1"/>
    </xf>
    <xf numFmtId="0" fontId="4" fillId="44" borderId="125" applyNumberFormat="0" applyFont="0" applyAlignment="0" applyProtection="0"/>
    <xf numFmtId="0" fontId="133" fillId="46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4" fillId="40" borderId="123" applyNumberFormat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3" fillId="60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4" fontId="128" fillId="55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40" borderId="123" applyNumberFormat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4" fontId="128" fillId="18" borderId="127" applyNumberFormat="0" applyProtection="0">
      <alignment horizontal="right" vertical="center"/>
    </xf>
    <xf numFmtId="0" fontId="11" fillId="0" borderId="124" applyNumberFormat="0" applyFill="0" applyAlignment="0" applyProtection="0"/>
    <xf numFmtId="4" fontId="127" fillId="53" borderId="127" applyNumberFormat="0" applyProtection="0">
      <alignment vertical="center"/>
    </xf>
    <xf numFmtId="0" fontId="11" fillId="0" borderId="124" applyNumberFormat="0" applyFill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4" fontId="128" fillId="61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58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58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5" fillId="40" borderId="122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3" borderId="122" applyNumberFormat="0"/>
    <xf numFmtId="4" fontId="128" fillId="55" borderId="127" applyNumberFormat="0" applyProtection="0">
      <alignment horizontal="right" vertical="center"/>
    </xf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3" fillId="45" borderId="125" applyNumberFormat="0" applyFont="0"/>
    <xf numFmtId="0" fontId="13" fillId="13" borderId="122" applyNumberFormat="0"/>
    <xf numFmtId="0" fontId="11" fillId="0" borderId="124" applyNumberFormat="0" applyFill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3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14" fillId="40" borderId="123" applyNumberFormat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4" fontId="128" fillId="52" borderId="127" applyNumberFormat="0" applyProtection="0">
      <alignment horizontal="left" vertical="center" indent="1"/>
    </xf>
    <xf numFmtId="0" fontId="3" fillId="44" borderId="125" applyNumberFormat="0" applyFont="0" applyAlignment="0" applyProtection="0"/>
    <xf numFmtId="0" fontId="3" fillId="45" borderId="125" applyNumberFormat="0" applyFont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4" fontId="130" fillId="5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15" fillId="40" borderId="122" applyNumberFormat="0"/>
    <xf numFmtId="0" fontId="14" fillId="46" borderId="123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33" fillId="46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4" fontId="128" fillId="37" borderId="127" applyNumberFormat="0" applyProtection="0">
      <alignment horizontal="right" vertical="center"/>
    </xf>
    <xf numFmtId="0" fontId="13" fillId="13" borderId="122" applyNumberFormat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3" fillId="59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13" fillId="12" borderId="122" applyNumberFormat="0" applyAlignment="0" applyProtection="0"/>
    <xf numFmtId="4" fontId="128" fillId="18" borderId="127" applyNumberFormat="0" applyProtection="0">
      <alignment horizontal="right" vertical="center"/>
    </xf>
    <xf numFmtId="0" fontId="14" fillId="39" borderId="123" applyNumberFormat="0" applyAlignment="0" applyProtection="0"/>
    <xf numFmtId="0" fontId="15" fillId="40" borderId="122" applyNumberFormat="0"/>
    <xf numFmtId="0" fontId="30" fillId="45" borderId="125" applyNumberFormat="0" applyFont="0"/>
    <xf numFmtId="0" fontId="3" fillId="58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3" fillId="45" borderId="125" applyNumberFormat="0" applyFont="0"/>
    <xf numFmtId="0" fontId="3" fillId="59" borderId="127" applyNumberFormat="0" applyProtection="0">
      <alignment horizontal="left" vertical="top" indent="1"/>
    </xf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4" fillId="40" borderId="123" applyNumberFormat="0"/>
    <xf numFmtId="0" fontId="27" fillId="0" borderId="124" applyNumberFormat="0" applyFill="0"/>
    <xf numFmtId="0" fontId="2" fillId="44" borderId="125" applyNumberFormat="0" applyFont="0" applyAlignment="0" applyProtection="0"/>
    <xf numFmtId="0" fontId="14" fillId="40" borderId="123" applyNumberFormat="0"/>
    <xf numFmtId="0" fontId="3" fillId="60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14" fillId="40" borderId="123" applyNumberFormat="0"/>
    <xf numFmtId="0" fontId="2" fillId="44" borderId="125" applyNumberFormat="0" applyFont="0" applyAlignment="0" applyProtection="0"/>
    <xf numFmtId="4" fontId="128" fillId="4" borderId="127" applyNumberFormat="0" applyProtection="0">
      <alignment horizontal="right" vertical="center"/>
    </xf>
    <xf numFmtId="0" fontId="14" fillId="46" borderId="123" applyNumberFormat="0" applyAlignment="0" applyProtection="0"/>
    <xf numFmtId="0" fontId="13" fillId="12" borderId="122" applyNumberFormat="0" applyAlignment="0" applyProtection="0"/>
    <xf numFmtId="4" fontId="128" fillId="18" borderId="127" applyNumberFormat="0" applyProtection="0">
      <alignment horizontal="right" vertical="center"/>
    </xf>
    <xf numFmtId="0" fontId="14" fillId="46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3" borderId="122" applyNumberForma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3" fillId="44" borderId="125" applyNumberFormat="0" applyFont="0" applyAlignment="0" applyProtection="0"/>
    <xf numFmtId="0" fontId="126" fillId="53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15" fillId="40" borderId="122" applyNumberFormat="0"/>
    <xf numFmtId="0" fontId="14" fillId="39" borderId="123" applyNumberFormat="0" applyAlignment="0" applyProtection="0"/>
    <xf numFmtId="0" fontId="3" fillId="45" borderId="125" applyNumberFormat="0" applyFont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07" fillId="46" borderId="122" applyNumberFormat="0" applyAlignment="0" applyProtection="0"/>
    <xf numFmtId="0" fontId="15" fillId="40" borderId="122" applyNumberFormat="0"/>
    <xf numFmtId="0" fontId="107" fillId="46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3" fillId="44" borderId="125" applyNumberFormat="0" applyFont="0" applyAlignment="0" applyProtection="0"/>
    <xf numFmtId="4" fontId="126" fillId="42" borderId="127" applyNumberFormat="0" applyProtection="0">
      <alignment vertical="center"/>
    </xf>
    <xf numFmtId="0" fontId="3" fillId="45" borderId="125" applyNumberFormat="0" applyFon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3" fillId="58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4" fillId="46" borderId="123" applyNumberFormat="0" applyAlignment="0" applyProtection="0"/>
    <xf numFmtId="0" fontId="11" fillId="0" borderId="128" applyNumberFormat="0" applyFill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4" fontId="128" fillId="61" borderId="127" applyNumberFormat="0" applyProtection="0">
      <alignment horizontal="left" vertical="center" indent="1"/>
    </xf>
    <xf numFmtId="0" fontId="13" fillId="13" borderId="122" applyNumberFormat="0"/>
    <xf numFmtId="0" fontId="11" fillId="0" borderId="124" applyNumberFormat="0" applyFill="0" applyAlignment="0" applyProtection="0"/>
    <xf numFmtId="0" fontId="4" fillId="44" borderId="125" applyNumberFormat="0" applyFont="0" applyAlignment="0" applyProtection="0"/>
    <xf numFmtId="4" fontId="128" fillId="33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27" fillId="0" borderId="124" applyNumberFormat="0" applyFill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5" fillId="40" borderId="122" applyNumberFormat="0"/>
    <xf numFmtId="0" fontId="2" fillId="44" borderId="125" applyNumberFormat="0" applyFont="0" applyAlignment="0" applyProtection="0"/>
    <xf numFmtId="4" fontId="130" fillId="57" borderId="127" applyNumberFormat="0" applyProtection="0">
      <alignment horizontal="right" vertical="center"/>
    </xf>
    <xf numFmtId="0" fontId="14" fillId="39" borderId="123" applyNumberFormat="0" applyAlignment="0" applyProtection="0"/>
    <xf numFmtId="0" fontId="14" fillId="46" borderId="123" applyNumberFormat="0" applyAlignment="0" applyProtection="0"/>
    <xf numFmtId="0" fontId="13" fillId="13" borderId="122" applyNumberFormat="0"/>
    <xf numFmtId="4" fontId="128" fillId="20" borderId="127" applyNumberFormat="0" applyProtection="0">
      <alignment horizontal="right" vertical="center"/>
    </xf>
    <xf numFmtId="0" fontId="14" fillId="46" borderId="123" applyNumberFormat="0" applyAlignment="0" applyProtection="0"/>
    <xf numFmtId="0" fontId="15" fillId="40" borderId="122" applyNumberFormat="0"/>
    <xf numFmtId="4" fontId="128" fillId="16" borderId="127" applyNumberFormat="0" applyProtection="0">
      <alignment horizontal="right" vertical="center"/>
    </xf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5" fillId="40" borderId="122" applyNumberFormat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28" fillId="61" borderId="127" applyNumberFormat="0" applyProtection="0">
      <alignment horizontal="left" vertical="top" indent="1"/>
    </xf>
    <xf numFmtId="0" fontId="11" fillId="0" borderId="124" applyNumberFormat="0" applyFill="0" applyAlignment="0" applyProtection="0"/>
    <xf numFmtId="0" fontId="13" fillId="13" borderId="122" applyNumberFormat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4" fontId="128" fillId="4" borderId="127" applyNumberFormat="0" applyProtection="0">
      <alignment horizontal="right" vertical="center"/>
    </xf>
    <xf numFmtId="0" fontId="3" fillId="45" borderId="125" applyNumberFormat="0" applyFont="0"/>
    <xf numFmtId="0" fontId="11" fillId="0" borderId="128" applyNumberFormat="0" applyFill="0" applyAlignment="0" applyProtection="0"/>
    <xf numFmtId="4" fontId="128" fillId="4" borderId="127" applyNumberFormat="0" applyProtection="0">
      <alignment horizontal="right" vertical="center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5" borderId="125" applyNumberFormat="0" applyFont="0"/>
    <xf numFmtId="0" fontId="14" fillId="39" borderId="123" applyNumberFormat="0" applyAlignment="0" applyProtection="0"/>
    <xf numFmtId="0" fontId="14" fillId="40" borderId="123" applyNumberFormat="0"/>
    <xf numFmtId="0" fontId="15" fillId="40" borderId="122" applyNumberFormat="0"/>
    <xf numFmtId="4" fontId="128" fillId="52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14" fillId="40" borderId="123" applyNumberFormat="0"/>
    <xf numFmtId="0" fontId="3" fillId="44" borderId="125" applyNumberFormat="0" applyFont="0" applyAlignment="0" applyProtection="0"/>
    <xf numFmtId="4" fontId="132" fillId="57" borderId="127" applyNumberFormat="0" applyProtection="0">
      <alignment horizontal="right" vertical="center"/>
    </xf>
    <xf numFmtId="0" fontId="14" fillId="39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30" fillId="45" borderId="125" applyNumberFormat="0" applyFont="0"/>
    <xf numFmtId="0" fontId="30" fillId="45" borderId="125" applyNumberFormat="0" applyFont="0"/>
    <xf numFmtId="0" fontId="13" fillId="13" borderId="122" applyNumberFormat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0" borderId="123" applyNumberFormat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3" borderId="122" applyNumberFormat="0"/>
    <xf numFmtId="4" fontId="126" fillId="53" borderId="127" applyNumberFormat="0" applyProtection="0">
      <alignment horizontal="left" vertical="center" indent="1"/>
    </xf>
    <xf numFmtId="0" fontId="13" fillId="13" borderId="122" applyNumberFormat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28" fillId="54" borderId="127" applyNumberFormat="0" applyProtection="0">
      <alignment horizontal="left" vertical="top" indent="1"/>
    </xf>
    <xf numFmtId="0" fontId="128" fillId="61" borderId="127" applyNumberFormat="0" applyProtection="0">
      <alignment horizontal="left" vertical="top" indent="1"/>
    </xf>
    <xf numFmtId="0" fontId="14" fillId="39" borderId="123" applyNumberFormat="0" applyAlignment="0" applyProtection="0"/>
    <xf numFmtId="0" fontId="14" fillId="40" borderId="123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5" fillId="40" borderId="122" applyNumberFormat="0"/>
    <xf numFmtId="0" fontId="27" fillId="0" borderId="124" applyNumberFormat="0" applyFill="0"/>
    <xf numFmtId="0" fontId="14" fillId="40" borderId="123" applyNumberForma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4" fontId="128" fillId="52" borderId="127" applyNumberFormat="0" applyProtection="0">
      <alignment horizontal="right" vertical="center"/>
    </xf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3" fillId="12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4" fontId="128" fillId="57" borderId="127" applyNumberFormat="0" applyProtection="0">
      <alignment horizontal="right" vertical="center"/>
    </xf>
    <xf numFmtId="0" fontId="13" fillId="12" borderId="122" applyNumberFormat="0" applyAlignment="0" applyProtection="0"/>
    <xf numFmtId="0" fontId="107" fillId="46" borderId="122" applyNumberFormat="0" applyAlignment="0" applyProtection="0"/>
    <xf numFmtId="0" fontId="2" fillId="44" borderId="125" applyNumberFormat="0" applyFont="0" applyAlignment="0" applyProtection="0"/>
    <xf numFmtId="0" fontId="15" fillId="40" borderId="122" applyNumberFormat="0"/>
    <xf numFmtId="0" fontId="3" fillId="45" borderId="125" applyNumberFormat="0" applyFont="0"/>
    <xf numFmtId="0" fontId="14" fillId="46" borderId="123" applyNumberFormat="0" applyAlignment="0" applyProtection="0"/>
    <xf numFmtId="4" fontId="126" fillId="42" borderId="127" applyNumberFormat="0" applyProtection="0">
      <alignment vertical="center"/>
    </xf>
    <xf numFmtId="0" fontId="14" fillId="46" borderId="123" applyNumberFormat="0" applyAlignment="0" applyProtection="0"/>
    <xf numFmtId="0" fontId="30" fillId="45" borderId="125" applyNumberFormat="0" applyFont="0"/>
    <xf numFmtId="0" fontId="15" fillId="40" borderId="122" applyNumberForma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4" fillId="44" borderId="125" applyNumberFormat="0" applyFont="0" applyAlignment="0" applyProtection="0"/>
    <xf numFmtId="0" fontId="11" fillId="0" borderId="124" applyNumberFormat="0" applyFill="0" applyAlignment="0" applyProtection="0"/>
    <xf numFmtId="0" fontId="3" fillId="59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4" fontId="128" fillId="61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4" fontId="128" fillId="18" borderId="127" applyNumberFormat="0" applyProtection="0">
      <alignment horizontal="right" vertical="center"/>
    </xf>
    <xf numFmtId="4" fontId="128" fillId="52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11" fillId="0" borderId="124" applyNumberFormat="0" applyFill="0" applyAlignment="0" applyProtection="0"/>
    <xf numFmtId="0" fontId="3" fillId="58" borderId="127" applyNumberFormat="0" applyProtection="0">
      <alignment horizontal="left" vertical="center" indent="1"/>
    </xf>
    <xf numFmtId="0" fontId="3" fillId="54" borderId="127" applyNumberFormat="0" applyProtection="0">
      <alignment horizontal="left" vertical="top" indent="1"/>
    </xf>
    <xf numFmtId="0" fontId="3" fillId="45" borderId="125" applyNumberFormat="0" applyFont="0"/>
    <xf numFmtId="0" fontId="13" fillId="13" borderId="122" applyNumberFormat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4" fillId="40" borderId="123" applyNumberFormat="0"/>
    <xf numFmtId="4" fontId="132" fillId="57" borderId="127" applyNumberFormat="0" applyProtection="0">
      <alignment horizontal="right" vertical="center"/>
    </xf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7" fillId="0" borderId="124" applyNumberFormat="0" applyFill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7" fillId="0" borderId="124" applyNumberFormat="0" applyFill="0"/>
    <xf numFmtId="4" fontId="128" fillId="28" borderId="127" applyNumberFormat="0" applyProtection="0">
      <alignment horizontal="right" vertical="center"/>
    </xf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8" applyNumberFormat="0" applyFill="0" applyAlignment="0" applyProtection="0"/>
    <xf numFmtId="0" fontId="107" fillId="46" borderId="122" applyNumberFormat="0" applyAlignment="0" applyProtection="0"/>
    <xf numFmtId="0" fontId="3" fillId="45" borderId="125" applyNumberFormat="0" applyFont="0"/>
    <xf numFmtId="0" fontId="3" fillId="45" borderId="125" applyNumberFormat="0" applyFont="0"/>
    <xf numFmtId="4" fontId="128" fillId="28" borderId="127" applyNumberFormat="0" applyProtection="0">
      <alignment horizontal="right" vertical="center"/>
    </xf>
    <xf numFmtId="0" fontId="13" fillId="13" borderId="122" applyNumberFormat="0"/>
    <xf numFmtId="0" fontId="30" fillId="45" borderId="125" applyNumberFormat="0" applyFont="0"/>
    <xf numFmtId="0" fontId="13" fillId="12" borderId="122" applyNumberFormat="0" applyAlignment="0" applyProtection="0"/>
    <xf numFmtId="0" fontId="13" fillId="13" borderId="122" applyNumberFormat="0"/>
    <xf numFmtId="4" fontId="128" fillId="61" borderId="127" applyNumberFormat="0" applyProtection="0">
      <alignment vertical="center"/>
    </xf>
    <xf numFmtId="0" fontId="14" fillId="46" borderId="123" applyNumberFormat="0" applyAlignment="0" applyProtection="0"/>
    <xf numFmtId="0" fontId="14" fillId="40" borderId="123" applyNumberFormat="0"/>
    <xf numFmtId="0" fontId="15" fillId="40" borderId="122" applyNumberFormat="0"/>
    <xf numFmtId="0" fontId="30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4" fontId="126" fillId="53" borderId="127" applyNumberFormat="0" applyProtection="0">
      <alignment horizontal="left" vertical="center" indent="1"/>
    </xf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3" fillId="13" borderId="122" applyNumberFormat="0"/>
    <xf numFmtId="0" fontId="133" fillId="46" borderId="122" applyNumberFormat="0" applyAlignment="0" applyProtection="0"/>
    <xf numFmtId="4" fontId="128" fillId="35" borderId="127" applyNumberFormat="0" applyProtection="0">
      <alignment horizontal="right" vertical="center"/>
    </xf>
    <xf numFmtId="0" fontId="14" fillId="46" borderId="123" applyNumberFormat="0" applyAlignment="0" applyProtection="0"/>
    <xf numFmtId="0" fontId="13" fillId="12" borderId="122" applyNumberFormat="0" applyAlignment="0" applyProtection="0"/>
    <xf numFmtId="0" fontId="128" fillId="54" borderId="127" applyNumberFormat="0" applyProtection="0">
      <alignment horizontal="left" vertical="top" indent="1"/>
    </xf>
    <xf numFmtId="0" fontId="15" fillId="40" borderId="122" applyNumberFormat="0"/>
    <xf numFmtId="0" fontId="133" fillId="46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4" fillId="44" borderId="125" applyNumberFormat="0" applyFont="0" applyAlignment="0" applyProtection="0"/>
    <xf numFmtId="4" fontId="128" fillId="35" borderId="127" applyNumberFormat="0" applyProtection="0">
      <alignment horizontal="right" vertical="center"/>
    </xf>
    <xf numFmtId="0" fontId="14" fillId="46" borderId="123" applyNumberFormat="0" applyAlignment="0" applyProtection="0"/>
    <xf numFmtId="0" fontId="30" fillId="45" borderId="125" applyNumberFormat="0" applyFont="0"/>
    <xf numFmtId="0" fontId="30" fillId="45" borderId="125" applyNumberFormat="0" applyFon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3" borderId="122" applyNumberFormat="0"/>
    <xf numFmtId="4" fontId="126" fillId="42" borderId="127" applyNumberFormat="0" applyProtection="0">
      <alignment vertical="center"/>
    </xf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4" fillId="44" borderId="125" applyNumberFormat="0" applyFont="0" applyAlignment="0" applyProtection="0"/>
    <xf numFmtId="0" fontId="3" fillId="54" borderId="127" applyNumberFormat="0" applyProtection="0">
      <alignment horizontal="left" vertical="top" indent="1"/>
    </xf>
    <xf numFmtId="0" fontId="13" fillId="13" borderId="122" applyNumberFormat="0"/>
    <xf numFmtId="0" fontId="11" fillId="0" borderId="124" applyNumberFormat="0" applyFill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14" fillId="40" borderId="123" applyNumberFormat="0"/>
    <xf numFmtId="4" fontId="126" fillId="42" borderId="127" applyNumberFormat="0" applyProtection="0">
      <alignment vertical="center"/>
    </xf>
    <xf numFmtId="0" fontId="2" fillId="44" borderId="125" applyNumberFormat="0" applyFont="0" applyAlignment="0" applyProtection="0"/>
    <xf numFmtId="0" fontId="3" fillId="45" borderId="125" applyNumberFormat="0" applyFont="0"/>
    <xf numFmtId="0" fontId="15" fillId="40" borderId="122" applyNumberFormat="0"/>
    <xf numFmtId="4" fontId="128" fillId="20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4" fontId="128" fillId="28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30" fillId="45" borderId="125" applyNumberFormat="0" applyFont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30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3" fillId="45" borderId="125" applyNumberFormat="0" applyFont="0"/>
    <xf numFmtId="0" fontId="14" fillId="40" borderId="123" applyNumberFormat="0"/>
    <xf numFmtId="0" fontId="126" fillId="53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3" fillId="54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3" fillId="13" borderId="122" applyNumberFormat="0"/>
    <xf numFmtId="0" fontId="13" fillId="13" borderId="122" applyNumberFormat="0"/>
    <xf numFmtId="0" fontId="3" fillId="54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3" fillId="54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33" fillId="46" borderId="122" applyNumberFormat="0" applyAlignment="0" applyProtection="0"/>
    <xf numFmtId="0" fontId="11" fillId="0" borderId="124" applyNumberFormat="0" applyFill="0" applyAlignment="0" applyProtection="0"/>
    <xf numFmtId="4" fontId="132" fillId="57" borderId="127" applyNumberFormat="0" applyProtection="0">
      <alignment horizontal="right" vertical="center"/>
    </xf>
    <xf numFmtId="0" fontId="11" fillId="0" borderId="124" applyNumberFormat="0" applyFill="0" applyAlignment="0" applyProtection="0"/>
    <xf numFmtId="4" fontId="126" fillId="42" borderId="127" applyNumberFormat="0" applyProtection="0">
      <alignment vertical="center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28" fillId="54" borderId="127" applyNumberFormat="0" applyProtection="0">
      <alignment horizontal="left" vertical="top" indent="1"/>
    </xf>
    <xf numFmtId="0" fontId="3" fillId="44" borderId="125" applyNumberFormat="0" applyFont="0" applyAlignment="0" applyProtection="0"/>
    <xf numFmtId="0" fontId="3" fillId="59" borderId="127" applyNumberFormat="0" applyProtection="0">
      <alignment horizontal="left" vertical="center" indent="1"/>
    </xf>
    <xf numFmtId="0" fontId="128" fillId="61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4" fillId="46" borderId="123" applyNumberFormat="0" applyAlignment="0" applyProtection="0"/>
    <xf numFmtId="4" fontId="128" fillId="52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59" borderId="127" applyNumberFormat="0" applyProtection="0">
      <alignment horizontal="left" vertical="top" indent="1"/>
    </xf>
    <xf numFmtId="0" fontId="13" fillId="13" borderId="122" applyNumberFormat="0"/>
    <xf numFmtId="4" fontId="128" fillId="61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4" fontId="128" fillId="52" borderId="127" applyNumberFormat="0" applyProtection="0">
      <alignment horizontal="right" vertical="center"/>
    </xf>
    <xf numFmtId="0" fontId="3" fillId="60" borderId="127" applyNumberFormat="0" applyProtection="0">
      <alignment horizontal="left" vertical="top" indent="1"/>
    </xf>
    <xf numFmtId="0" fontId="13" fillId="13" borderId="122" applyNumberFormat="0"/>
    <xf numFmtId="0" fontId="3" fillId="59" borderId="127" applyNumberFormat="0" applyProtection="0">
      <alignment horizontal="left" vertical="top" indent="1"/>
    </xf>
    <xf numFmtId="0" fontId="30" fillId="45" borderId="125" applyNumberFormat="0" applyFont="0"/>
    <xf numFmtId="4" fontId="128" fillId="57" borderId="127" applyNumberFormat="0" applyProtection="0">
      <alignment horizontal="right" vertical="center"/>
    </xf>
    <xf numFmtId="0" fontId="3" fillId="60" borderId="127" applyNumberFormat="0" applyProtection="0">
      <alignment horizontal="left" vertical="center" indent="1"/>
    </xf>
    <xf numFmtId="0" fontId="3" fillId="45" borderId="125" applyNumberFormat="0" applyFont="0"/>
    <xf numFmtId="0" fontId="11" fillId="0" borderId="124" applyNumberFormat="0" applyFill="0" applyAlignment="0" applyProtection="0"/>
    <xf numFmtId="0" fontId="3" fillId="54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4" fontId="130" fillId="57" borderId="127" applyNumberFormat="0" applyProtection="0">
      <alignment horizontal="right" vertical="center"/>
    </xf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3" fillId="58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1" fillId="0" borderId="128" applyNumberFormat="0" applyFill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30" fillId="45" borderId="125" applyNumberFormat="0" applyFont="0"/>
    <xf numFmtId="0" fontId="11" fillId="0" borderId="128" applyNumberFormat="0" applyFill="0" applyAlignment="0" applyProtection="0"/>
    <xf numFmtId="0" fontId="30" fillId="45" borderId="125" applyNumberFormat="0" applyFont="0"/>
    <xf numFmtId="4" fontId="128" fillId="61" borderId="127" applyNumberFormat="0" applyProtection="0">
      <alignment vertical="center"/>
    </xf>
    <xf numFmtId="4" fontId="128" fillId="55" borderId="127" applyNumberFormat="0" applyProtection="0">
      <alignment horizontal="right" vertical="center"/>
    </xf>
    <xf numFmtId="4" fontId="128" fillId="37" borderId="127" applyNumberFormat="0" applyProtection="0">
      <alignment horizontal="right" vertical="center"/>
    </xf>
    <xf numFmtId="4" fontId="128" fillId="20" borderId="127" applyNumberFormat="0" applyProtection="0">
      <alignment horizontal="right" vertical="center"/>
    </xf>
    <xf numFmtId="4" fontId="128" fillId="16" borderId="127" applyNumberFormat="0" applyProtection="0">
      <alignment horizontal="right" vertical="center"/>
    </xf>
    <xf numFmtId="4" fontId="126" fillId="53" borderId="127" applyNumberFormat="0" applyProtection="0">
      <alignment horizontal="left" vertical="center" indent="1"/>
    </xf>
    <xf numFmtId="0" fontId="126" fillId="53" borderId="127" applyNumberFormat="0" applyProtection="0">
      <alignment horizontal="left" vertical="top" indent="1"/>
    </xf>
    <xf numFmtId="0" fontId="14" fillId="39" borderId="123" applyNumberFormat="0" applyAlignment="0" applyProtection="0"/>
    <xf numFmtId="4" fontId="126" fillId="53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3" fillId="45" borderId="125" applyNumberFormat="0" applyFont="0"/>
    <xf numFmtId="0" fontId="3" fillId="45" borderId="125" applyNumberFormat="0" applyFont="0"/>
    <xf numFmtId="0" fontId="13" fillId="12" borderId="122" applyNumberFormat="0" applyAlignment="0" applyProtection="0"/>
    <xf numFmtId="4" fontId="128" fillId="4" borderId="127" applyNumberFormat="0" applyProtection="0">
      <alignment horizontal="right" vertical="center"/>
    </xf>
    <xf numFmtId="0" fontId="14" fillId="46" borderId="123" applyNumberFormat="0" applyAlignment="0" applyProtection="0"/>
    <xf numFmtId="0" fontId="3" fillId="60" borderId="127" applyNumberFormat="0" applyProtection="0">
      <alignment horizontal="left" vertical="center" indent="1"/>
    </xf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3" fillId="58" borderId="127" applyNumberFormat="0" applyProtection="0">
      <alignment horizontal="left" vertical="top" indent="1"/>
    </xf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3" borderId="122" applyNumberFormat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13" borderId="122" applyNumberForma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13" fillId="13" borderId="122" applyNumberFormat="0"/>
    <xf numFmtId="4" fontId="128" fillId="18" borderId="127" applyNumberFormat="0" applyProtection="0">
      <alignment horizontal="right" vertical="center"/>
    </xf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3" fillId="54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4" fillId="44" borderId="125" applyNumberFormat="0" applyFont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3" fillId="46" borderId="122" applyNumberFormat="0" applyAlignment="0" applyProtection="0"/>
    <xf numFmtId="0" fontId="15" fillId="39" borderId="122" applyNumberFormat="0" applyAlignment="0" applyProtection="0"/>
    <xf numFmtId="0" fontId="3" fillId="54" borderId="127" applyNumberFormat="0" applyProtection="0">
      <alignment horizontal="left" vertical="center" indent="1"/>
    </xf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3" fillId="46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4" fontId="126" fillId="53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4" fontId="128" fillId="52" borderId="127" applyNumberFormat="0" applyProtection="0">
      <alignment horizontal="right" vertical="center"/>
    </xf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11" fillId="0" borderId="124" applyNumberFormat="0" applyFill="0" applyAlignment="0" applyProtection="0"/>
    <xf numFmtId="0" fontId="3" fillId="54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14" fillId="40" borderId="123" applyNumberFormat="0"/>
    <xf numFmtId="0" fontId="3" fillId="45" borderId="125" applyNumberFormat="0" applyFont="0"/>
    <xf numFmtId="0" fontId="13" fillId="13" borderId="122" applyNumberForma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3" fillId="13" borderId="122" applyNumberFormat="0"/>
    <xf numFmtId="0" fontId="107" fillId="46" borderId="122" applyNumberFormat="0" applyAlignment="0" applyProtection="0"/>
    <xf numFmtId="0" fontId="3" fillId="45" borderId="125" applyNumberFormat="0" applyFont="0"/>
    <xf numFmtId="0" fontId="3" fillId="45" borderId="125" applyNumberFormat="0" applyFont="0"/>
    <xf numFmtId="0" fontId="3" fillId="58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27" fillId="0" borderId="124" applyNumberFormat="0" applyFill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4" fillId="40" borderId="123" applyNumberFormat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40" borderId="122" applyNumberFormat="0"/>
    <xf numFmtId="0" fontId="30" fillId="45" borderId="125" applyNumberFormat="0" applyFont="0"/>
    <xf numFmtId="4" fontId="128" fillId="61" borderId="127" applyNumberFormat="0" applyProtection="0">
      <alignment vertical="center"/>
    </xf>
    <xf numFmtId="0" fontId="3" fillId="45" borderId="125" applyNumberFormat="0" applyFont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4" fontId="128" fillId="61" borderId="127" applyNumberFormat="0" applyProtection="0">
      <alignment vertical="center"/>
    </xf>
    <xf numFmtId="0" fontId="3" fillId="45" borderId="125" applyNumberFormat="0" applyFont="0"/>
    <xf numFmtId="0" fontId="3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8" applyNumberFormat="0" applyFill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4" fontId="132" fillId="57" borderId="127" applyNumberFormat="0" applyProtection="0">
      <alignment horizontal="right" vertical="center"/>
    </xf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4" fontId="128" fillId="52" borderId="127" applyNumberFormat="0" applyProtection="0">
      <alignment horizontal="right" vertical="center"/>
    </xf>
    <xf numFmtId="0" fontId="14" fillId="46" borderId="123" applyNumberFormat="0" applyAlignment="0" applyProtection="0"/>
    <xf numFmtId="0" fontId="14" fillId="39" borderId="123" applyNumberForma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14" fillId="40" borderId="123" applyNumberFormat="0"/>
    <xf numFmtId="0" fontId="11" fillId="0" borderId="124" applyNumberFormat="0" applyFill="0" applyAlignment="0" applyProtection="0"/>
    <xf numFmtId="4" fontId="128" fillId="5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14" fillId="40" borderId="123" applyNumberFormat="0"/>
    <xf numFmtId="0" fontId="13" fillId="12" borderId="122" applyNumberFormat="0" applyAlignment="0" applyProtection="0"/>
    <xf numFmtId="4" fontId="128" fillId="16" borderId="127" applyNumberFormat="0" applyProtection="0">
      <alignment horizontal="right" vertical="center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4" fontId="128" fillId="57" borderId="127" applyNumberFormat="0" applyProtection="0">
      <alignment horizontal="right" vertical="center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4" fontId="128" fillId="33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33" fillId="46" borderId="122" applyNumberFormat="0" applyAlignment="0" applyProtection="0"/>
    <xf numFmtId="4" fontId="128" fillId="28" borderId="127" applyNumberFormat="0" applyProtection="0">
      <alignment horizontal="right" vertical="center"/>
    </xf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54" borderId="127" applyNumberFormat="0" applyProtection="0">
      <alignment horizontal="left" vertical="center" indent="1"/>
    </xf>
    <xf numFmtId="0" fontId="128" fillId="61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4" fontId="128" fillId="57" borderId="127" applyNumberFormat="0" applyProtection="0">
      <alignment horizontal="right" vertical="center"/>
    </xf>
    <xf numFmtId="0" fontId="15" fillId="40" borderId="122" applyNumberFormat="0"/>
    <xf numFmtId="0" fontId="14" fillId="39" borderId="123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4" fontId="128" fillId="18" borderId="127" applyNumberFormat="0" applyProtection="0">
      <alignment horizontal="right" vertical="center"/>
    </xf>
    <xf numFmtId="0" fontId="13" fillId="13" borderId="122" applyNumberForma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3" borderId="122" applyNumberFormat="0"/>
    <xf numFmtId="4" fontId="132" fillId="57" borderId="127" applyNumberFormat="0" applyProtection="0">
      <alignment horizontal="right" vertical="center"/>
    </xf>
    <xf numFmtId="0" fontId="13" fillId="13" borderId="122" applyNumberFormat="0"/>
    <xf numFmtId="4" fontId="128" fillId="35" borderId="127" applyNumberFormat="0" applyProtection="0">
      <alignment horizontal="right" vertical="center"/>
    </xf>
    <xf numFmtId="4" fontId="128" fillId="16" borderId="127" applyNumberFormat="0" applyProtection="0">
      <alignment horizontal="right" vertical="center"/>
    </xf>
    <xf numFmtId="0" fontId="13" fillId="13" borderId="122" applyNumberFormat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3" fillId="45" borderId="125" applyNumberFormat="0" applyFont="0"/>
    <xf numFmtId="0" fontId="3" fillId="45" borderId="125" applyNumberFormat="0" applyFont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30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5" borderId="125" applyNumberFormat="0" applyFon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" fillId="59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4" fontId="128" fillId="33" borderId="127" applyNumberFormat="0" applyProtection="0">
      <alignment horizontal="right" vertical="center"/>
    </xf>
    <xf numFmtId="4" fontId="128" fillId="55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3" fillId="58" borderId="127" applyNumberFormat="0" applyProtection="0">
      <alignment horizontal="left" vertical="center" indent="1"/>
    </xf>
    <xf numFmtId="0" fontId="14" fillId="40" borderId="123" applyNumberFormat="0"/>
    <xf numFmtId="0" fontId="15" fillId="39" borderId="12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" fontId="128" fillId="37" borderId="127" applyNumberFormat="0" applyProtection="0">
      <alignment horizontal="right" vertical="center"/>
    </xf>
    <xf numFmtId="0" fontId="13" fillId="12" borderId="122" applyNumberFormat="0" applyAlignment="0" applyProtection="0"/>
    <xf numFmtId="0" fontId="3" fillId="44" borderId="125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126" fillId="42" borderId="127" applyNumberFormat="0" applyProtection="0">
      <alignment vertical="center"/>
    </xf>
    <xf numFmtId="4" fontId="127" fillId="53" borderId="127" applyNumberFormat="0" applyProtection="0">
      <alignment vertical="center"/>
    </xf>
    <xf numFmtId="4" fontId="126" fillId="53" borderId="127" applyNumberFormat="0" applyProtection="0">
      <alignment horizontal="left" vertical="center" indent="1"/>
    </xf>
    <xf numFmtId="0" fontId="126" fillId="53" borderId="127" applyNumberFormat="0" applyProtection="0">
      <alignment horizontal="left" vertical="top" indent="1"/>
    </xf>
    <xf numFmtId="4" fontId="128" fillId="4" borderId="127" applyNumberFormat="0" applyProtection="0">
      <alignment horizontal="right" vertical="center"/>
    </xf>
    <xf numFmtId="4" fontId="128" fillId="16" borderId="127" applyNumberFormat="0" applyProtection="0">
      <alignment horizontal="right" vertical="center"/>
    </xf>
    <xf numFmtId="4" fontId="128" fillId="33" borderId="127" applyNumberFormat="0" applyProtection="0">
      <alignment horizontal="right" vertical="center"/>
    </xf>
    <xf numFmtId="4" fontId="128" fillId="20" borderId="127" applyNumberFormat="0" applyProtection="0">
      <alignment horizontal="right" vertical="center"/>
    </xf>
    <xf numFmtId="4" fontId="128" fillId="28" borderId="127" applyNumberFormat="0" applyProtection="0">
      <alignment horizontal="right" vertical="center"/>
    </xf>
    <xf numFmtId="4" fontId="128" fillId="37" borderId="127" applyNumberFormat="0" applyProtection="0">
      <alignment horizontal="right" vertical="center"/>
    </xf>
    <xf numFmtId="4" fontId="128" fillId="35" borderId="127" applyNumberFormat="0" applyProtection="0">
      <alignment horizontal="right" vertical="center"/>
    </xf>
    <xf numFmtId="4" fontId="128" fillId="55" borderId="127" applyNumberFormat="0" applyProtection="0">
      <alignment horizontal="right" vertical="center"/>
    </xf>
    <xf numFmtId="4" fontId="128" fillId="18" borderId="127" applyNumberFormat="0" applyProtection="0">
      <alignment horizontal="right" vertical="center"/>
    </xf>
    <xf numFmtId="4" fontId="128" fillId="52" borderId="127" applyNumberFormat="0" applyProtection="0">
      <alignment horizontal="right" vertical="center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top" indent="1"/>
    </xf>
    <xf numFmtId="0" fontId="3" fillId="54" borderId="127" applyNumberFormat="0" applyProtection="0">
      <alignment horizontal="left" vertical="center" indent="1"/>
    </xf>
    <xf numFmtId="0" fontId="3" fillId="54" borderId="127" applyNumberFormat="0" applyProtection="0">
      <alignment horizontal="left" vertical="top" indent="1"/>
    </xf>
    <xf numFmtId="0" fontId="3" fillId="59" borderId="127" applyNumberFormat="0" applyProtection="0">
      <alignment horizontal="left" vertical="center" indent="1"/>
    </xf>
    <xf numFmtId="0" fontId="3" fillId="59" borderId="127" applyNumberFormat="0" applyProtection="0">
      <alignment horizontal="left" vertical="top" indent="1"/>
    </xf>
    <xf numFmtId="0" fontId="3" fillId="60" borderId="127" applyNumberFormat="0" applyProtection="0">
      <alignment horizontal="left" vertical="center" indent="1"/>
    </xf>
    <xf numFmtId="0" fontId="3" fillId="60" borderId="127" applyNumberFormat="0" applyProtection="0">
      <alignment horizontal="left" vertical="top" indent="1"/>
    </xf>
    <xf numFmtId="4" fontId="128" fillId="61" borderId="127" applyNumberFormat="0" applyProtection="0">
      <alignment vertical="center"/>
    </xf>
    <xf numFmtId="4" fontId="130" fillId="61" borderId="127" applyNumberFormat="0" applyProtection="0">
      <alignment vertical="center"/>
    </xf>
    <xf numFmtId="4" fontId="128" fillId="61" borderId="127" applyNumberFormat="0" applyProtection="0">
      <alignment horizontal="left" vertical="center" indent="1"/>
    </xf>
    <xf numFmtId="0" fontId="128" fillId="61" borderId="127" applyNumberFormat="0" applyProtection="0">
      <alignment horizontal="left" vertical="top" indent="1"/>
    </xf>
    <xf numFmtId="4" fontId="128" fillId="57" borderId="127" applyNumberFormat="0" applyProtection="0">
      <alignment horizontal="right" vertical="center"/>
    </xf>
    <xf numFmtId="4" fontId="130" fillId="57" borderId="127" applyNumberFormat="0" applyProtection="0">
      <alignment horizontal="right" vertical="center"/>
    </xf>
    <xf numFmtId="4" fontId="128" fillId="52" borderId="127" applyNumberFormat="0" applyProtection="0">
      <alignment horizontal="left" vertical="center" indent="1"/>
    </xf>
    <xf numFmtId="0" fontId="128" fillId="54" borderId="127" applyNumberFormat="0" applyProtection="0">
      <alignment horizontal="left" vertical="top" indent="1"/>
    </xf>
    <xf numFmtId="4" fontId="132" fillId="57" borderId="127" applyNumberFormat="0" applyProtection="0">
      <alignment horizontal="right" vertical="center"/>
    </xf>
    <xf numFmtId="0" fontId="133" fillId="46" borderId="122" applyNumberFormat="0" applyAlignment="0" applyProtection="0"/>
    <xf numFmtId="0" fontId="11" fillId="0" borderId="128" applyNumberFormat="0" applyFill="0" applyAlignment="0" applyProtection="0"/>
    <xf numFmtId="0" fontId="3" fillId="44" borderId="125" applyNumberFormat="0" applyFon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/>
    <xf numFmtId="43" fontId="2" fillId="0" borderId="0" applyFont="0" applyFill="0" applyBorder="0"/>
    <xf numFmtId="43" fontId="2" fillId="0" borderId="0" applyFont="0" applyFill="0" applyBorder="0" applyAlignment="0" applyProtection="0"/>
    <xf numFmtId="0" fontId="15" fillId="39" borderId="122" applyNumberFormat="0" applyAlignment="0" applyProtection="0"/>
    <xf numFmtId="0" fontId="30" fillId="45" borderId="125" applyNumberFormat="0" applyFont="0"/>
    <xf numFmtId="0" fontId="4" fillId="44" borderId="125" applyNumberFormat="0" applyFont="0" applyAlignment="0" applyProtection="0"/>
    <xf numFmtId="0" fontId="3" fillId="59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3" fillId="60" borderId="127" applyNumberFormat="0" applyProtection="0">
      <alignment horizontal="left" vertical="center" indent="1"/>
    </xf>
    <xf numFmtId="0" fontId="13" fillId="12" borderId="122" applyNumberFormat="0" applyAlignment="0" applyProtection="0"/>
    <xf numFmtId="4" fontId="127" fillId="53" borderId="127" applyNumberFormat="0" applyProtection="0">
      <alignment vertical="center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5" fillId="40" borderId="122" applyNumberFormat="0"/>
    <xf numFmtId="0" fontId="13" fillId="13" borderId="122" applyNumberFormat="0"/>
    <xf numFmtId="0" fontId="15" fillId="40" borderId="122" applyNumberFormat="0"/>
    <xf numFmtId="0" fontId="4" fillId="44" borderId="125" applyNumberFormat="0" applyFont="0" applyAlignment="0" applyProtection="0"/>
    <xf numFmtId="0" fontId="30" fillId="45" borderId="125" applyNumberFormat="0" applyFon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30" fillId="45" borderId="125" applyNumberFormat="0" applyFont="0"/>
    <xf numFmtId="0" fontId="14" fillId="39" borderId="123" applyNumberFormat="0" applyAlignment="0" applyProtection="0"/>
    <xf numFmtId="0" fontId="133" fillId="46" borderId="122" applyNumberFormat="0" applyAlignment="0" applyProtection="0"/>
    <xf numFmtId="0" fontId="3" fillId="60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07" fillId="46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4" fontId="130" fillId="61" borderId="127" applyNumberFormat="0" applyProtection="0">
      <alignment vertical="center"/>
    </xf>
    <xf numFmtId="0" fontId="14" fillId="39" borderId="123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3" fillId="58" borderId="127" applyNumberFormat="0" applyProtection="0">
      <alignment horizontal="left" vertical="center" indent="1"/>
    </xf>
    <xf numFmtId="0" fontId="13" fillId="13" borderId="122" applyNumberFormat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0" fontId="3" fillId="54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top" indent="1"/>
    </xf>
    <xf numFmtId="0" fontId="3" fillId="59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45" borderId="125" applyNumberFormat="0" applyFont="0"/>
    <xf numFmtId="0" fontId="4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28" fillId="61" borderId="127" applyNumberFormat="0" applyProtection="0">
      <alignment horizontal="left" vertical="top" indent="1"/>
    </xf>
    <xf numFmtId="0" fontId="30" fillId="45" borderId="125" applyNumberFormat="0" applyFont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3" borderId="122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7" fillId="0" borderId="124" applyNumberFormat="0" applyFill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30" fillId="45" borderId="125" applyNumberFormat="0" applyFont="0"/>
    <xf numFmtId="0" fontId="3" fillId="44" borderId="125" applyNumberFormat="0" applyFont="0" applyAlignment="0" applyProtection="0"/>
    <xf numFmtId="0" fontId="3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43" fontId="2" fillId="0" borderId="0" applyFont="0" applyFill="0" applyBorder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43" fontId="2" fillId="0" borderId="0" applyFont="0" applyFill="0" applyBorder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43" fontId="2" fillId="0" borderId="0" applyFont="0" applyFill="0" applyBorder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30" fillId="57" borderId="127" applyNumberFormat="0" applyProtection="0">
      <alignment horizontal="right" vertical="center"/>
    </xf>
    <xf numFmtId="0" fontId="3" fillId="44" borderId="125" applyNumberFormat="0" applyFont="0" applyAlignment="0" applyProtection="0"/>
    <xf numFmtId="0" fontId="13" fillId="13" borderId="122" applyNumberFormat="0"/>
    <xf numFmtId="0" fontId="30" fillId="45" borderId="125" applyNumberFormat="0" applyFont="0"/>
    <xf numFmtId="0" fontId="14" fillId="39" borderId="123" applyNumberFormat="0" applyAlignment="0" applyProtection="0"/>
    <xf numFmtId="0" fontId="15" fillId="39" borderId="122" applyNumberFormat="0" applyAlignment="0" applyProtection="0"/>
    <xf numFmtId="4" fontId="126" fillId="53" borderId="127" applyNumberFormat="0" applyProtection="0">
      <alignment horizontal="left" vertical="center" indent="1"/>
    </xf>
    <xf numFmtId="4" fontId="128" fillId="37" borderId="127" applyNumberFormat="0" applyProtection="0">
      <alignment horizontal="right" vertical="center"/>
    </xf>
    <xf numFmtId="0" fontId="3" fillId="58" borderId="127" applyNumberFormat="0" applyProtection="0">
      <alignment horizontal="left" vertical="top" indent="1"/>
    </xf>
    <xf numFmtId="0" fontId="14" fillId="40" borderId="123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59" borderId="127" applyNumberFormat="0" applyProtection="0">
      <alignment horizontal="left" vertical="center" indent="1"/>
    </xf>
    <xf numFmtId="0" fontId="3" fillId="44" borderId="125" applyNumberFormat="0" applyFont="0" applyAlignment="0" applyProtection="0"/>
    <xf numFmtId="0" fontId="3" fillId="45" borderId="125" applyNumberFormat="0" applyFont="0"/>
    <xf numFmtId="0" fontId="27" fillId="0" borderId="124" applyNumberFormat="0" applyFill="0"/>
    <xf numFmtId="0" fontId="4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4" fillId="44" borderId="125" applyNumberFormat="0" applyFont="0" applyAlignment="0" applyProtection="0"/>
    <xf numFmtId="0" fontId="27" fillId="0" borderId="124" applyNumberFormat="0" applyFill="0"/>
    <xf numFmtId="0" fontId="3" fillId="44" borderId="125" applyNumberFormat="0" applyFont="0" applyAlignment="0" applyProtection="0"/>
    <xf numFmtId="0" fontId="14" fillId="39" borderId="123" applyNumberFormat="0" applyAlignment="0" applyProtection="0"/>
    <xf numFmtId="4" fontId="128" fillId="61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15" fillId="40" borderId="122" applyNumberFormat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3" fillId="45" borderId="125" applyNumberFormat="0" applyFont="0"/>
    <xf numFmtId="0" fontId="14" fillId="39" borderId="123" applyNumberFormat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3" fillId="46" borderId="122" applyNumberFormat="0" applyAlignment="0" applyProtection="0"/>
    <xf numFmtId="0" fontId="30" fillId="45" borderId="125" applyNumberFormat="0" applyFont="0"/>
    <xf numFmtId="4" fontId="128" fillId="52" borderId="127" applyNumberFormat="0" applyProtection="0">
      <alignment horizontal="right" vertical="center"/>
    </xf>
    <xf numFmtId="0" fontId="3" fillId="45" borderId="125" applyNumberFormat="0" applyFont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58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4" fontId="128" fillId="52" borderId="127" applyNumberFormat="0" applyProtection="0">
      <alignment horizontal="left" vertical="center" indent="1"/>
    </xf>
    <xf numFmtId="0" fontId="14" fillId="46" borderId="123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4" fontId="128" fillId="18" borderId="127" applyNumberFormat="0" applyProtection="0">
      <alignment horizontal="right" vertical="center"/>
    </xf>
    <xf numFmtId="0" fontId="14" fillId="46" borderId="123" applyNumberFormat="0" applyAlignment="0" applyProtection="0"/>
    <xf numFmtId="0" fontId="15" fillId="40" borderId="122" applyNumberFormat="0"/>
    <xf numFmtId="4" fontId="128" fillId="20" borderId="127" applyNumberFormat="0" applyProtection="0">
      <alignment horizontal="right" vertical="center"/>
    </xf>
    <xf numFmtId="4" fontId="128" fillId="61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7" fillId="0" borderId="124" applyNumberFormat="0" applyFill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3" fillId="60" borderId="127" applyNumberFormat="0" applyProtection="0">
      <alignment horizontal="left" vertical="top" indent="1"/>
    </xf>
    <xf numFmtId="4" fontId="128" fillId="61" borderId="127" applyNumberFormat="0" applyProtection="0">
      <alignment horizontal="left" vertical="center" indent="1"/>
    </xf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4" fillId="44" borderId="125" applyNumberFormat="0" applyFont="0" applyAlignment="0" applyProtection="0"/>
    <xf numFmtId="0" fontId="128" fillId="54" borderId="127" applyNumberFormat="0" applyProtection="0">
      <alignment horizontal="left" vertical="top" indent="1"/>
    </xf>
    <xf numFmtId="4" fontId="128" fillId="28" borderId="127" applyNumberFormat="0" applyProtection="0">
      <alignment horizontal="right" vertical="center"/>
    </xf>
    <xf numFmtId="0" fontId="13" fillId="13" borderId="122" applyNumberFormat="0"/>
    <xf numFmtId="0" fontId="14" fillId="46" borderId="123" applyNumberFormat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30" fillId="45" borderId="125" applyNumberFormat="0" applyFon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40" borderId="122" applyNumberFormat="0"/>
    <xf numFmtId="0" fontId="11" fillId="0" borderId="124" applyNumberFormat="0" applyFill="0" applyAlignment="0" applyProtection="0"/>
    <xf numFmtId="4" fontId="130" fillId="57" borderId="127" applyNumberFormat="0" applyProtection="0">
      <alignment horizontal="right" vertical="center"/>
    </xf>
    <xf numFmtId="0" fontId="13" fillId="12" borderId="122" applyNumberFormat="0" applyAlignment="0" applyProtection="0"/>
    <xf numFmtId="0" fontId="14" fillId="40" borderId="123" applyNumberFormat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30" fillId="45" borderId="125" applyNumberFormat="0" applyFont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28" fillId="61" borderId="127" applyNumberFormat="0" applyProtection="0">
      <alignment horizontal="left" vertical="top" indent="1"/>
    </xf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4" fontId="128" fillId="61" borderId="127" applyNumberFormat="0" applyProtection="0">
      <alignment vertical="center"/>
    </xf>
    <xf numFmtId="0" fontId="14" fillId="40" borderId="123" applyNumberFormat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4" fontId="128" fillId="55" borderId="127" applyNumberFormat="0" applyProtection="0">
      <alignment horizontal="right" vertical="center"/>
    </xf>
    <xf numFmtId="0" fontId="30" fillId="45" borderId="125" applyNumberFormat="0" applyFont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15" fillId="39" borderId="122" applyNumberFormat="0" applyAlignment="0" applyProtection="0"/>
    <xf numFmtId="0" fontId="14" fillId="39" borderId="123" applyNumberFormat="0" applyAlignment="0" applyProtection="0"/>
    <xf numFmtId="4" fontId="128" fillId="57" borderId="127" applyNumberFormat="0" applyProtection="0">
      <alignment horizontal="right" vertical="center"/>
    </xf>
    <xf numFmtId="0" fontId="4" fillId="44" borderId="125" applyNumberFormat="0" applyFont="0" applyAlignment="0" applyProtection="0"/>
    <xf numFmtId="0" fontId="3" fillId="44" borderId="125" applyNumberFormat="0" applyFont="0" applyAlignment="0" applyProtection="0"/>
    <xf numFmtId="0" fontId="14" fillId="46" borderId="123" applyNumberFormat="0" applyAlignment="0" applyProtection="0"/>
    <xf numFmtId="0" fontId="15" fillId="40" borderId="122" applyNumberFormat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3" fillId="45" borderId="125" applyNumberFormat="0" applyFont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4" fontId="130" fillId="61" borderId="127" applyNumberFormat="0" applyProtection="0">
      <alignment vertical="center"/>
    </xf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4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4" fillId="40" borderId="123" applyNumberFormat="0"/>
    <xf numFmtId="0" fontId="2" fillId="44" borderId="125" applyNumberFormat="0" applyFont="0" applyAlignment="0" applyProtection="0"/>
    <xf numFmtId="0" fontId="30" fillId="45" borderId="125" applyNumberFormat="0" applyFont="0"/>
    <xf numFmtId="0" fontId="13" fillId="13" borderId="122" applyNumberFormat="0"/>
    <xf numFmtId="0" fontId="3" fillId="45" borderId="125" applyNumberFormat="0" applyFont="0"/>
    <xf numFmtId="0" fontId="27" fillId="0" borderId="124" applyNumberFormat="0" applyFill="0"/>
    <xf numFmtId="0" fontId="13" fillId="13" borderId="122" applyNumberFormat="0"/>
    <xf numFmtId="0" fontId="30" fillId="45" borderId="125" applyNumberFormat="0" applyFont="0"/>
    <xf numFmtId="0" fontId="15" fillId="40" borderId="122" applyNumberFormat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3" borderId="122" applyNumberFormat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27" fillId="0" borderId="124" applyNumberFormat="0" applyFill="0"/>
    <xf numFmtId="0" fontId="4" fillId="44" borderId="125" applyNumberFormat="0" applyFont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30" fillId="45" borderId="125" applyNumberFormat="0" applyFont="0"/>
    <xf numFmtId="0" fontId="3" fillId="44" borderId="125" applyNumberFormat="0" applyFont="0" applyAlignment="0" applyProtection="0"/>
    <xf numFmtId="0" fontId="3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4" fillId="46" borderId="123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59" borderId="127" applyNumberFormat="0" applyProtection="0">
      <alignment horizontal="left" vertical="center" indent="1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4" fillId="44" borderId="125" applyNumberFormat="0" applyFont="0" applyAlignment="0" applyProtection="0"/>
    <xf numFmtId="4" fontId="128" fillId="3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46" borderId="123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4" fontId="128" fillId="52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3" borderId="122" applyNumberFormat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46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4" fontId="127" fillId="53" borderId="127" applyNumberFormat="0" applyProtection="0">
      <alignment vertical="center"/>
    </xf>
    <xf numFmtId="4" fontId="128" fillId="20" borderId="127" applyNumberFormat="0" applyProtection="0">
      <alignment horizontal="right" vertical="center"/>
    </xf>
    <xf numFmtId="0" fontId="14" fillId="46" borderId="123" applyNumberFormat="0" applyAlignment="0" applyProtection="0"/>
    <xf numFmtId="0" fontId="4" fillId="44" borderId="125" applyNumberFormat="0" applyFont="0" applyAlignment="0" applyProtection="0"/>
    <xf numFmtId="0" fontId="3" fillId="45" borderId="125" applyNumberFormat="0" applyFont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26" fillId="53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15" fillId="39" borderId="122" applyNumberFormat="0" applyAlignment="0" applyProtection="0"/>
    <xf numFmtId="4" fontId="130" fillId="61" borderId="127" applyNumberFormat="0" applyProtection="0">
      <alignment vertical="center"/>
    </xf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4" fillId="40" borderId="123" applyNumberFormat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3" fillId="12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7" fillId="0" borderId="124" applyNumberFormat="0" applyFill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40" borderId="122" applyNumberFormat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26" fillId="53" borderId="127" applyNumberFormat="0" applyProtection="0">
      <alignment horizontal="left" vertical="top" indent="1"/>
    </xf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30" fillId="45" borderId="125" applyNumberFormat="0" applyFont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12" borderId="122" applyNumberFormat="0" applyAlignment="0" applyProtection="0"/>
    <xf numFmtId="0" fontId="14" fillId="40" borderId="123" applyNumberFormat="0"/>
    <xf numFmtId="0" fontId="11" fillId="0" borderId="124" applyNumberFormat="0" applyFill="0" applyAlignment="0" applyProtection="0"/>
    <xf numFmtId="0" fontId="3" fillId="58" borderId="127" applyNumberFormat="0" applyProtection="0">
      <alignment horizontal="left" vertical="center" indent="1"/>
    </xf>
    <xf numFmtId="0" fontId="3" fillId="45" borderId="125" applyNumberFormat="0" applyFont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4" fontId="128" fillId="55" borderId="127" applyNumberFormat="0" applyProtection="0">
      <alignment horizontal="right" vertical="center"/>
    </xf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40" borderId="122" applyNumberFormat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07" fillId="46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4" fontId="128" fillId="61" borderId="127" applyNumberFormat="0" applyProtection="0">
      <alignment vertical="center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3" fillId="59" borderId="127" applyNumberFormat="0" applyProtection="0">
      <alignment horizontal="left" vertical="center" indent="1"/>
    </xf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27" fillId="0" borderId="124" applyNumberFormat="0" applyFill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4" fillId="39" borderId="123" applyNumberFormat="0" applyAlignment="0" applyProtection="0"/>
    <xf numFmtId="0" fontId="3" fillId="60" borderId="127" applyNumberFormat="0" applyProtection="0">
      <alignment horizontal="left" vertical="center" indent="1"/>
    </xf>
    <xf numFmtId="0" fontId="14" fillId="39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40" borderId="122" applyNumberFormat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3" fillId="59" borderId="127" applyNumberFormat="0" applyProtection="0">
      <alignment horizontal="left" vertical="top" indent="1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3" fillId="13" borderId="122" applyNumberForma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4" fillId="46" borderId="123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4" fontId="128" fillId="28" borderId="127" applyNumberFormat="0" applyProtection="0">
      <alignment horizontal="right" vertical="center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4" fontId="130" fillId="61" borderId="127" applyNumberFormat="0" applyProtection="0">
      <alignment vertical="center"/>
    </xf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4" fontId="130" fillId="57" borderId="127" applyNumberFormat="0" applyProtection="0">
      <alignment horizontal="right" vertical="center"/>
    </xf>
    <xf numFmtId="0" fontId="2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4" fontId="128" fillId="28" borderId="127" applyNumberFormat="0" applyProtection="0">
      <alignment horizontal="right" vertical="center"/>
    </xf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4" fontId="130" fillId="61" borderId="127" applyNumberFormat="0" applyProtection="0">
      <alignment vertical="center"/>
    </xf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4" fillId="40" borderId="123" applyNumberFormat="0"/>
    <xf numFmtId="0" fontId="14" fillId="40" borderId="123" applyNumberFormat="0"/>
    <xf numFmtId="0" fontId="14" fillId="40" borderId="123" applyNumberFormat="0"/>
    <xf numFmtId="0" fontId="14" fillId="39" borderId="123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4" fillId="39" borderId="123" applyNumberFormat="0" applyAlignment="0" applyProtection="0"/>
    <xf numFmtId="0" fontId="14" fillId="39" borderId="123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4" fillId="39" borderId="123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4" fillId="39" borderId="123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27" fillId="0" borderId="124" applyNumberFormat="0" applyFill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5" fillId="39" borderId="122" applyNumberFormat="0" applyAlignment="0" applyProtection="0"/>
    <xf numFmtId="0" fontId="11" fillId="0" borderId="124" applyNumberFormat="0" applyFill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1" fillId="0" borderId="126" applyNumberFormat="0" applyFill="0" applyAlignment="0" applyProtection="0"/>
    <xf numFmtId="0" fontId="11" fillId="0" borderId="126" applyNumberFormat="0" applyFill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5" fillId="39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30" fillId="45" borderId="125" applyNumberFormat="0" applyFont="0"/>
    <xf numFmtId="0" fontId="3" fillId="45" borderId="125" applyNumberFormat="0" applyFont="0"/>
    <xf numFmtId="0" fontId="3" fillId="45" borderId="125" applyNumberFormat="0" applyFont="0"/>
    <xf numFmtId="0" fontId="30" fillId="45" borderId="125" applyNumberFormat="0" applyFont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3" fillId="45" borderId="125" applyNumberFormat="0" applyFont="0"/>
    <xf numFmtId="0" fontId="3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2" fillId="44" borderId="125" applyNumberFormat="0" applyFont="0" applyAlignment="0" applyProtection="0"/>
    <xf numFmtId="0" fontId="13" fillId="12" borderId="122" applyNumberFormat="0" applyAlignment="0" applyProtection="0"/>
    <xf numFmtId="0" fontId="3" fillId="44" borderId="125" applyNumberFormat="0" applyFon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40" borderId="122" applyNumberFormat="0"/>
    <xf numFmtId="0" fontId="15" fillId="40" borderId="122" applyNumberFormat="0"/>
    <xf numFmtId="0" fontId="15" fillId="40" borderId="122" applyNumberFormat="0"/>
    <xf numFmtId="0" fontId="15" fillId="39" borderId="122" applyNumberFormat="0" applyAlignment="0" applyProtection="0"/>
    <xf numFmtId="0" fontId="13" fillId="13" borderId="122" applyNumberFormat="0"/>
    <xf numFmtId="0" fontId="13" fillId="13" borderId="122" applyNumberFormat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3" fillId="13" borderId="122" applyNumberFormat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12" borderId="122" applyNumberFormat="0" applyAlignment="0" applyProtection="0"/>
    <xf numFmtId="0" fontId="15" fillId="39" borderId="122" applyNumberFormat="0" applyAlignment="0" applyProtection="0"/>
    <xf numFmtId="0" fontId="15" fillId="39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4" fillId="46" borderId="123" applyNumberFormat="0" applyAlignment="0" applyProtection="0"/>
    <xf numFmtId="0" fontId="13" fillId="42" borderId="122" applyNumberFormat="0" applyAlignment="0" applyProtection="0"/>
    <xf numFmtId="0" fontId="13" fillId="42" borderId="122" applyNumberFormat="0" applyAlignment="0" applyProtection="0"/>
    <xf numFmtId="0" fontId="107" fillId="46" borderId="122" applyNumberFormat="0" applyAlignment="0" applyProtection="0"/>
    <xf numFmtId="0" fontId="107" fillId="46" borderId="122" applyNumberForma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4" fillId="44" borderId="1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</cellStyleXfs>
  <cellXfs count="1786">
    <xf numFmtId="0" fontId="0" fillId="0" borderId="0" xfId="0"/>
    <xf numFmtId="0" fontId="72" fillId="0" borderId="0" xfId="0" applyFont="1" applyFill="1" applyAlignment="1">
      <alignment horizontal="left" vertical="center"/>
    </xf>
    <xf numFmtId="0" fontId="72" fillId="0" borderId="0" xfId="0" applyFont="1" applyFill="1"/>
    <xf numFmtId="0" fontId="73" fillId="0" borderId="0" xfId="0" applyFont="1" applyFill="1"/>
    <xf numFmtId="0" fontId="72" fillId="0" borderId="0" xfId="0" applyFont="1" applyFill="1" applyAlignment="1">
      <alignment horizontal="right"/>
    </xf>
    <xf numFmtId="14" fontId="77" fillId="0" borderId="0" xfId="0" applyNumberFormat="1" applyFont="1" applyFill="1" applyAlignment="1">
      <alignment horizontal="left"/>
    </xf>
    <xf numFmtId="0" fontId="72" fillId="0" borderId="0" xfId="0" applyFont="1" applyFill="1" applyAlignment="1">
      <alignment horizontal="left"/>
    </xf>
    <xf numFmtId="0" fontId="72" fillId="0" borderId="0" xfId="0" applyFont="1" applyFill="1" applyAlignment="1">
      <alignment horizontal="center"/>
    </xf>
    <xf numFmtId="0" fontId="73" fillId="0" borderId="10" xfId="0" applyFont="1" applyFill="1" applyBorder="1" applyAlignment="1">
      <alignment horizontal="left" vertical="center" wrapText="1"/>
    </xf>
    <xf numFmtId="0" fontId="79" fillId="0" borderId="10" xfId="0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72" fillId="0" borderId="0" xfId="0" applyFont="1" applyFill="1" applyBorder="1"/>
    <xf numFmtId="0" fontId="74" fillId="0" borderId="0" xfId="0" applyFont="1" applyFill="1" applyBorder="1"/>
    <xf numFmtId="0" fontId="72" fillId="0" borderId="10" xfId="0" applyFont="1" applyFill="1" applyBorder="1" applyAlignment="1">
      <alignment horizontal="left" vertical="top" wrapText="1"/>
    </xf>
    <xf numFmtId="3" fontId="72" fillId="0" borderId="10" xfId="0" applyNumberFormat="1" applyFont="1" applyFill="1" applyBorder="1"/>
    <xf numFmtId="0" fontId="72" fillId="0" borderId="10" xfId="0" applyFont="1" applyFill="1" applyBorder="1"/>
    <xf numFmtId="0" fontId="78" fillId="0" borderId="10" xfId="0" applyFont="1" applyFill="1" applyBorder="1"/>
    <xf numFmtId="0" fontId="78" fillId="0" borderId="0" xfId="0" applyFont="1" applyFill="1" applyBorder="1"/>
    <xf numFmtId="0" fontId="81" fillId="0" borderId="0" xfId="0" applyFont="1" applyFill="1" applyBorder="1"/>
    <xf numFmtId="166" fontId="82" fillId="0" borderId="10" xfId="0" applyNumberFormat="1" applyFont="1" applyFill="1" applyBorder="1" applyAlignment="1">
      <alignment horizontal="right" wrapText="1"/>
    </xf>
    <xf numFmtId="0" fontId="82" fillId="0" borderId="10" xfId="0" applyFont="1" applyFill="1" applyBorder="1" applyAlignment="1">
      <alignment horizontal="right" wrapText="1"/>
    </xf>
    <xf numFmtId="166" fontId="82" fillId="0" borderId="10" xfId="0" applyNumberFormat="1" applyFont="1" applyFill="1" applyBorder="1" applyAlignment="1">
      <alignment horizontal="right"/>
    </xf>
    <xf numFmtId="0" fontId="82" fillId="0" borderId="10" xfId="0" applyFont="1" applyFill="1" applyBorder="1" applyAlignment="1">
      <alignment horizontal="right"/>
    </xf>
    <xf numFmtId="0" fontId="82" fillId="0" borderId="10" xfId="0" applyFont="1" applyFill="1" applyBorder="1"/>
    <xf numFmtId="0" fontId="82" fillId="0" borderId="25" xfId="0" applyFont="1" applyFill="1" applyBorder="1"/>
    <xf numFmtId="0" fontId="82" fillId="0" borderId="24" xfId="0" applyFont="1" applyFill="1" applyBorder="1" applyAlignment="1">
      <alignment horizontal="right"/>
    </xf>
    <xf numFmtId="0" fontId="82" fillId="0" borderId="0" xfId="0" applyFont="1" applyFill="1" applyBorder="1"/>
    <xf numFmtId="167" fontId="72" fillId="0" borderId="10" xfId="0" applyNumberFormat="1" applyFont="1" applyFill="1" applyBorder="1" applyAlignment="1">
      <alignment horizontal="right" wrapText="1"/>
    </xf>
    <xf numFmtId="0" fontId="72" fillId="0" borderId="10" xfId="0" applyFont="1" applyFill="1" applyBorder="1" applyAlignment="1">
      <alignment horizontal="right"/>
    </xf>
    <xf numFmtId="167" fontId="82" fillId="0" borderId="10" xfId="0" applyNumberFormat="1" applyFont="1" applyFill="1" applyBorder="1"/>
    <xf numFmtId="167" fontId="82" fillId="0" borderId="25" xfId="0" applyNumberFormat="1" applyFont="1" applyFill="1" applyBorder="1"/>
    <xf numFmtId="167" fontId="82" fillId="0" borderId="0" xfId="0" applyNumberFormat="1" applyFont="1" applyFill="1" applyBorder="1"/>
    <xf numFmtId="167" fontId="82" fillId="0" borderId="10" xfId="0" applyNumberFormat="1" applyFont="1" applyFill="1" applyBorder="1" applyAlignment="1">
      <alignment horizontal="right" wrapText="1"/>
    </xf>
    <xf numFmtId="0" fontId="72" fillId="0" borderId="25" xfId="0" applyFont="1" applyFill="1" applyBorder="1"/>
    <xf numFmtId="0" fontId="85" fillId="0" borderId="0" xfId="0" applyFont="1" applyFill="1" applyBorder="1"/>
    <xf numFmtId="0" fontId="85" fillId="0" borderId="0" xfId="0" applyFont="1" applyFill="1"/>
    <xf numFmtId="167" fontId="72" fillId="0" borderId="10" xfId="0" applyNumberFormat="1" applyFont="1" applyFill="1" applyBorder="1"/>
    <xf numFmtId="167" fontId="72" fillId="0" borderId="25" xfId="0" applyNumberFormat="1" applyFont="1" applyFill="1" applyBorder="1"/>
    <xf numFmtId="167" fontId="85" fillId="0" borderId="0" xfId="0" applyNumberFormat="1" applyFont="1" applyFill="1" applyBorder="1"/>
    <xf numFmtId="167" fontId="82" fillId="0" borderId="10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3" fontId="82" fillId="0" borderId="10" xfId="0" applyNumberFormat="1" applyFont="1" applyFill="1" applyBorder="1" applyAlignment="1">
      <alignment horizontal="right" wrapText="1"/>
    </xf>
    <xf numFmtId="3" fontId="82" fillId="0" borderId="10" xfId="0" applyNumberFormat="1" applyFont="1" applyFill="1" applyBorder="1" applyAlignment="1">
      <alignment horizontal="right"/>
    </xf>
    <xf numFmtId="3" fontId="72" fillId="0" borderId="10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3" fontId="72" fillId="0" borderId="24" xfId="0" applyNumberFormat="1" applyFont="1" applyFill="1" applyBorder="1"/>
    <xf numFmtId="3" fontId="85" fillId="0" borderId="0" xfId="0" applyNumberFormat="1" applyFont="1" applyFill="1" applyBorder="1"/>
    <xf numFmtId="3" fontId="82" fillId="0" borderId="25" xfId="0" applyNumberFormat="1" applyFont="1" applyFill="1" applyBorder="1" applyAlignment="1">
      <alignment horizontal="right"/>
    </xf>
    <xf numFmtId="0" fontId="72" fillId="0" borderId="10" xfId="0" applyFont="1" applyFill="1" applyBorder="1" applyAlignment="1">
      <alignment horizontal="left" vertical="center" wrapText="1"/>
    </xf>
    <xf numFmtId="0" fontId="72" fillId="0" borderId="10" xfId="0" applyFont="1" applyFill="1" applyBorder="1" applyAlignment="1">
      <alignment horizontal="right" wrapText="1"/>
    </xf>
    <xf numFmtId="0" fontId="72" fillId="0" borderId="10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0" fontId="72" fillId="0" borderId="0" xfId="0" applyFont="1" applyFill="1" applyBorder="1" applyAlignment="1">
      <alignment horizontal="right" wrapText="1"/>
    </xf>
    <xf numFmtId="167" fontId="72" fillId="0" borderId="10" xfId="0" applyNumberFormat="1" applyFont="1" applyFill="1" applyBorder="1" applyAlignment="1">
      <alignment horizontal="left" vertical="center" wrapText="1"/>
    </xf>
    <xf numFmtId="3" fontId="72" fillId="0" borderId="10" xfId="0" applyNumberFormat="1" applyFont="1" applyFill="1" applyBorder="1" applyAlignment="1">
      <alignment horizontal="right"/>
    </xf>
    <xf numFmtId="3" fontId="72" fillId="0" borderId="25" xfId="0" applyNumberFormat="1" applyFont="1" applyFill="1" applyBorder="1" applyAlignment="1">
      <alignment horizontal="right"/>
    </xf>
    <xf numFmtId="167" fontId="85" fillId="0" borderId="0" xfId="0" applyNumberFormat="1" applyFont="1" applyFill="1"/>
    <xf numFmtId="3" fontId="72" fillId="0" borderId="0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0" fontId="82" fillId="0" borderId="10" xfId="0" applyNumberFormat="1" applyFont="1" applyFill="1" applyBorder="1" applyAlignment="1">
      <alignment horizontal="right"/>
    </xf>
    <xf numFmtId="0" fontId="82" fillId="0" borderId="0" xfId="0" applyNumberFormat="1" applyFont="1" applyFill="1" applyBorder="1" applyAlignment="1">
      <alignment horizontal="right"/>
    </xf>
    <xf numFmtId="166" fontId="72" fillId="0" borderId="10" xfId="0" applyNumberFormat="1" applyFont="1" applyFill="1" applyBorder="1" applyAlignment="1">
      <alignment horizontal="left" vertical="center" wrapText="1"/>
    </xf>
    <xf numFmtId="0" fontId="82" fillId="0" borderId="10" xfId="0" applyFont="1" applyFill="1" applyBorder="1" applyAlignment="1">
      <alignment vertical="center" wrapText="1"/>
    </xf>
    <xf numFmtId="3" fontId="82" fillId="0" borderId="10" xfId="0" applyNumberFormat="1" applyFont="1" applyFill="1" applyBorder="1"/>
    <xf numFmtId="3" fontId="82" fillId="0" borderId="18" xfId="0" applyNumberFormat="1" applyFont="1" applyFill="1" applyBorder="1" applyAlignment="1">
      <alignment horizontal="right" wrapText="1"/>
    </xf>
    <xf numFmtId="0" fontId="72" fillId="0" borderId="0" xfId="0" applyFont="1" applyFill="1" applyBorder="1" applyAlignment="1">
      <alignment vertical="center"/>
    </xf>
    <xf numFmtId="0" fontId="74" fillId="0" borderId="0" xfId="0" applyFont="1" applyFill="1" applyBorder="1" applyAlignment="1">
      <alignment vertical="center"/>
    </xf>
    <xf numFmtId="167" fontId="72" fillId="0" borderId="10" xfId="0" applyNumberFormat="1" applyFont="1" applyFill="1" applyBorder="1" applyAlignment="1">
      <alignment horizontal="right"/>
    </xf>
    <xf numFmtId="167" fontId="72" fillId="0" borderId="25" xfId="0" applyNumberFormat="1" applyFont="1" applyFill="1" applyBorder="1" applyAlignment="1">
      <alignment horizontal="right"/>
    </xf>
    <xf numFmtId="167" fontId="72" fillId="0" borderId="0" xfId="0" applyNumberFormat="1" applyFont="1" applyFill="1" applyBorder="1" applyAlignment="1">
      <alignment horizontal="right" wrapText="1"/>
    </xf>
    <xf numFmtId="167" fontId="72" fillId="0" borderId="0" xfId="0" applyNumberFormat="1" applyFont="1" applyFill="1" applyBorder="1" applyAlignment="1">
      <alignment horizontal="right"/>
    </xf>
    <xf numFmtId="167" fontId="82" fillId="0" borderId="10" xfId="934" applyNumberFormat="1" applyFont="1" applyFill="1" applyBorder="1" applyAlignment="1">
      <alignment horizontal="right" wrapText="1"/>
    </xf>
    <xf numFmtId="167" fontId="82" fillId="0" borderId="10" xfId="934" applyNumberFormat="1" applyFont="1" applyFill="1" applyBorder="1" applyAlignment="1">
      <alignment horizontal="right"/>
    </xf>
    <xf numFmtId="167" fontId="82" fillId="0" borderId="10" xfId="1942" applyNumberFormat="1" applyFont="1" applyFill="1" applyBorder="1" applyAlignment="1">
      <alignment horizontal="right"/>
    </xf>
    <xf numFmtId="167" fontId="82" fillId="0" borderId="10" xfId="0" applyNumberFormat="1" applyFont="1" applyFill="1" applyBorder="1" applyAlignment="1" applyProtection="1">
      <alignment horizontal="right"/>
    </xf>
    <xf numFmtId="167" fontId="82" fillId="0" borderId="10" xfId="2101" applyNumberFormat="1" applyFont="1" applyFill="1" applyBorder="1" applyAlignment="1">
      <alignment horizontal="right"/>
    </xf>
    <xf numFmtId="167" fontId="82" fillId="0" borderId="10" xfId="1698" applyNumberFormat="1" applyFont="1" applyFill="1" applyBorder="1" applyAlignment="1">
      <alignment horizontal="right" wrapText="1"/>
    </xf>
    <xf numFmtId="0" fontId="72" fillId="0" borderId="0" xfId="0" applyFont="1" applyFill="1" applyBorder="1" applyAlignment="1">
      <alignment horizontal="right"/>
    </xf>
    <xf numFmtId="1" fontId="72" fillId="0" borderId="10" xfId="0" applyNumberFormat="1" applyFont="1" applyFill="1" applyBorder="1" applyAlignment="1">
      <alignment horizontal="right" wrapText="1"/>
    </xf>
    <xf numFmtId="49" fontId="72" fillId="0" borderId="10" xfId="0" applyNumberFormat="1" applyFont="1" applyFill="1" applyBorder="1" applyAlignment="1">
      <alignment horizontal="right"/>
    </xf>
    <xf numFmtId="49" fontId="72" fillId="0" borderId="0" xfId="0" applyNumberFormat="1" applyFont="1" applyFill="1" applyBorder="1" applyAlignment="1">
      <alignment horizontal="right"/>
    </xf>
    <xf numFmtId="49" fontId="72" fillId="0" borderId="0" xfId="0" applyNumberFormat="1" applyFont="1" applyFill="1" applyBorder="1"/>
    <xf numFmtId="0" fontId="82" fillId="0" borderId="25" xfId="0" applyFont="1" applyFill="1" applyBorder="1" applyAlignment="1">
      <alignment horizontal="right"/>
    </xf>
    <xf numFmtId="4" fontId="82" fillId="0" borderId="10" xfId="0" applyNumberFormat="1" applyFont="1" applyFill="1" applyBorder="1" applyAlignment="1">
      <alignment horizontal="right"/>
    </xf>
    <xf numFmtId="3" fontId="72" fillId="0" borderId="0" xfId="0" applyNumberFormat="1" applyFont="1" applyFill="1" applyBorder="1"/>
    <xf numFmtId="0" fontId="82" fillId="0" borderId="10" xfId="0" applyFont="1" applyFill="1" applyBorder="1" applyAlignment="1">
      <alignment horizontal="left" vertical="center" wrapText="1"/>
    </xf>
    <xf numFmtId="1" fontId="82" fillId="0" borderId="10" xfId="1951" applyNumberFormat="1" applyFont="1" applyFill="1" applyBorder="1"/>
    <xf numFmtId="1" fontId="82" fillId="0" borderId="24" xfId="1951" applyNumberFormat="1" applyFont="1" applyFill="1" applyBorder="1"/>
    <xf numFmtId="166" fontId="72" fillId="0" borderId="10" xfId="0" applyNumberFormat="1" applyFont="1" applyFill="1" applyBorder="1" applyAlignment="1">
      <alignment horizontal="right"/>
    </xf>
    <xf numFmtId="3" fontId="72" fillId="0" borderId="0" xfId="0" applyNumberFormat="1" applyFont="1" applyFill="1" applyBorder="1" applyAlignment="1"/>
    <xf numFmtId="166" fontId="72" fillId="0" borderId="10" xfId="0" applyNumberFormat="1" applyFont="1" applyFill="1" applyBorder="1" applyAlignment="1">
      <alignment horizontal="right" wrapText="1"/>
    </xf>
    <xf numFmtId="0" fontId="72" fillId="0" borderId="10" xfId="0" applyFont="1" applyFill="1" applyBorder="1" applyAlignment="1">
      <alignment horizontal="left" vertical="center" wrapText="1" indent="2"/>
    </xf>
    <xf numFmtId="0" fontId="77" fillId="0" borderId="10" xfId="0" applyFont="1" applyFill="1" applyBorder="1" applyAlignment="1">
      <alignment horizontal="right"/>
    </xf>
    <xf numFmtId="0" fontId="72" fillId="0" borderId="10" xfId="0" applyFont="1" applyFill="1" applyBorder="1" applyAlignment="1">
      <alignment horizontal="left" vertical="center" wrapText="1" indent="1"/>
    </xf>
    <xf numFmtId="0" fontId="73" fillId="0" borderId="10" xfId="0" applyFont="1" applyFill="1" applyBorder="1" applyAlignment="1">
      <alignment horizontal="right" wrapText="1"/>
    </xf>
    <xf numFmtId="3" fontId="82" fillId="0" borderId="0" xfId="0" applyNumberFormat="1" applyFont="1" applyFill="1" applyBorder="1"/>
    <xf numFmtId="0" fontId="89" fillId="0" borderId="0" xfId="0" applyFont="1" applyFill="1" applyBorder="1"/>
    <xf numFmtId="0" fontId="72" fillId="0" borderId="10" xfId="1947" applyFont="1" applyFill="1" applyBorder="1" applyAlignment="1">
      <alignment horizontal="right" wrapText="1"/>
    </xf>
    <xf numFmtId="171" fontId="82" fillId="0" borderId="10" xfId="0" applyNumberFormat="1" applyFont="1" applyFill="1" applyBorder="1" applyAlignment="1">
      <alignment horizontal="right"/>
    </xf>
    <xf numFmtId="166" fontId="72" fillId="0" borderId="25" xfId="0" applyNumberFormat="1" applyFont="1" applyFill="1" applyBorder="1"/>
    <xf numFmtId="171" fontId="72" fillId="0" borderId="10" xfId="0" applyNumberFormat="1" applyFont="1" applyFill="1" applyBorder="1" applyAlignment="1">
      <alignment horizontal="right"/>
    </xf>
    <xf numFmtId="171" fontId="72" fillId="0" borderId="10" xfId="0" applyNumberFormat="1" applyFont="1" applyFill="1" applyBorder="1" applyAlignment="1">
      <alignment horizontal="right" wrapText="1"/>
    </xf>
    <xf numFmtId="49" fontId="82" fillId="0" borderId="10" xfId="0" applyNumberFormat="1" applyFont="1" applyFill="1" applyBorder="1" applyAlignment="1">
      <alignment horizontal="left" wrapText="1" indent="2"/>
    </xf>
    <xf numFmtId="0" fontId="82" fillId="0" borderId="0" xfId="0" applyFont="1" applyFill="1" applyBorder="1" applyAlignment="1">
      <alignment horizontal="right"/>
    </xf>
    <xf numFmtId="3" fontId="82" fillId="0" borderId="0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166" fontId="72" fillId="0" borderId="10" xfId="0" applyNumberFormat="1" applyFont="1" applyFill="1" applyBorder="1"/>
    <xf numFmtId="166" fontId="72" fillId="0" borderId="24" xfId="0" applyNumberFormat="1" applyFont="1" applyFill="1" applyBorder="1" applyAlignment="1">
      <alignment horizontal="right"/>
    </xf>
    <xf numFmtId="166" fontId="72" fillId="0" borderId="0" xfId="0" applyNumberFormat="1" applyFont="1" applyFill="1" applyBorder="1"/>
    <xf numFmtId="166" fontId="73" fillId="0" borderId="10" xfId="1940" applyNumberFormat="1" applyFont="1" applyFill="1" applyBorder="1" applyAlignment="1">
      <alignment horizontal="right"/>
    </xf>
    <xf numFmtId="167" fontId="73" fillId="0" borderId="10" xfId="0" applyNumberFormat="1" applyFont="1" applyFill="1" applyBorder="1" applyAlignment="1">
      <alignment horizontal="right"/>
    </xf>
    <xf numFmtId="0" fontId="86" fillId="0" borderId="10" xfId="0" applyFont="1" applyFill="1" applyBorder="1" applyAlignment="1">
      <alignment horizontal="right"/>
    </xf>
    <xf numFmtId="166" fontId="72" fillId="0" borderId="0" xfId="0" applyNumberFormat="1" applyFont="1" applyFill="1" applyBorder="1" applyAlignment="1">
      <alignment horizontal="right"/>
    </xf>
    <xf numFmtId="166" fontId="82" fillId="0" borderId="10" xfId="0" applyNumberFormat="1" applyFont="1" applyFill="1" applyBorder="1"/>
    <xf numFmtId="166" fontId="82" fillId="0" borderId="25" xfId="0" applyNumberFormat="1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/>
    </xf>
    <xf numFmtId="167" fontId="82" fillId="0" borderId="0" xfId="0" applyNumberFormat="1" applyFont="1" applyFill="1" applyBorder="1" applyAlignment="1">
      <alignment horizontal="right"/>
    </xf>
    <xf numFmtId="166" fontId="90" fillId="0" borderId="10" xfId="0" applyNumberFormat="1" applyFont="1" applyFill="1" applyBorder="1" applyAlignment="1">
      <alignment horizontal="right"/>
    </xf>
    <xf numFmtId="0" fontId="85" fillId="0" borderId="10" xfId="0" applyFont="1" applyFill="1" applyBorder="1"/>
    <xf numFmtId="0" fontId="85" fillId="0" borderId="25" xfId="0" applyFont="1" applyFill="1" applyBorder="1"/>
    <xf numFmtId="0" fontId="72" fillId="0" borderId="0" xfId="0" applyNumberFormat="1" applyFont="1" applyFill="1" applyBorder="1" applyAlignment="1">
      <alignment horizontal="right"/>
    </xf>
    <xf numFmtId="0" fontId="82" fillId="0" borderId="0" xfId="0" applyFont="1" applyFill="1" applyAlignment="1"/>
    <xf numFmtId="0" fontId="72" fillId="0" borderId="10" xfId="0" applyFont="1" applyFill="1" applyBorder="1" applyAlignment="1">
      <alignment vertical="center" wrapText="1"/>
    </xf>
    <xf numFmtId="0" fontId="82" fillId="0" borderId="10" xfId="0" applyFont="1" applyFill="1" applyBorder="1" applyAlignment="1">
      <alignment wrapText="1"/>
    </xf>
    <xf numFmtId="3" fontId="82" fillId="0" borderId="0" xfId="0" applyNumberFormat="1" applyFont="1" applyFill="1" applyBorder="1" applyAlignment="1">
      <alignment horizontal="right" wrapText="1"/>
    </xf>
    <xf numFmtId="0" fontId="91" fillId="0" borderId="0" xfId="0" applyFont="1" applyFill="1" applyBorder="1" applyAlignment="1">
      <alignment wrapText="1"/>
    </xf>
    <xf numFmtId="0" fontId="92" fillId="0" borderId="0" xfId="0" applyFont="1" applyFill="1" applyBorder="1" applyAlignment="1">
      <alignment wrapText="1"/>
    </xf>
    <xf numFmtId="0" fontId="93" fillId="0" borderId="0" xfId="0" applyFont="1" applyFill="1" applyAlignment="1">
      <alignment wrapText="1"/>
    </xf>
    <xf numFmtId="0" fontId="94" fillId="0" borderId="0" xfId="0" applyFont="1" applyFill="1" applyAlignment="1">
      <alignment wrapText="1"/>
    </xf>
    <xf numFmtId="0" fontId="91" fillId="0" borderId="0" xfId="0" applyFont="1" applyFill="1" applyAlignment="1">
      <alignment wrapText="1"/>
    </xf>
    <xf numFmtId="0" fontId="92" fillId="0" borderId="0" xfId="0" applyFont="1" applyFill="1" applyAlignment="1">
      <alignment wrapText="1"/>
    </xf>
    <xf numFmtId="0" fontId="93" fillId="0" borderId="0" xfId="0" applyFont="1" applyFill="1"/>
    <xf numFmtId="0" fontId="94" fillId="0" borderId="0" xfId="0" applyFont="1" applyFill="1"/>
    <xf numFmtId="0" fontId="78" fillId="0" borderId="10" xfId="0" applyFont="1" applyFill="1" applyBorder="1" applyAlignment="1">
      <alignment horizontal="right"/>
    </xf>
    <xf numFmtId="0" fontId="72" fillId="0" borderId="10" xfId="0" applyFont="1" applyFill="1" applyBorder="1" applyAlignment="1">
      <alignment horizontal="right" vertical="top" wrapText="1"/>
    </xf>
    <xf numFmtId="167" fontId="82" fillId="0" borderId="10" xfId="0" applyNumberFormat="1" applyFont="1" applyFill="1" applyBorder="1" applyAlignment="1">
      <alignment horizontal="right" vertical="center"/>
    </xf>
    <xf numFmtId="167" fontId="82" fillId="0" borderId="10" xfId="1959" applyNumberFormat="1" applyFont="1" applyFill="1" applyBorder="1" applyAlignment="1">
      <alignment horizontal="right"/>
    </xf>
    <xf numFmtId="0" fontId="72" fillId="0" borderId="10" xfId="1959" applyFont="1" applyFill="1" applyBorder="1"/>
    <xf numFmtId="167" fontId="82" fillId="0" borderId="10" xfId="934" applyNumberFormat="1" applyFont="1" applyFill="1" applyBorder="1" applyAlignment="1">
      <alignment horizontal="right" vertical="center" wrapText="1"/>
    </xf>
    <xf numFmtId="167" fontId="82" fillId="0" borderId="10" xfId="0" applyNumberFormat="1" applyFont="1" applyFill="1" applyBorder="1" applyAlignment="1">
      <alignment horizontal="right" vertical="center" wrapText="1"/>
    </xf>
    <xf numFmtId="167" fontId="82" fillId="0" borderId="10" xfId="0" applyNumberFormat="1" applyFont="1" applyFill="1" applyBorder="1" applyAlignment="1" applyProtection="1">
      <alignment horizontal="right" vertical="center"/>
    </xf>
    <xf numFmtId="167" fontId="82" fillId="0" borderId="10" xfId="2101" applyNumberFormat="1" applyFont="1" applyFill="1" applyBorder="1" applyAlignment="1">
      <alignment horizontal="right" vertical="center"/>
    </xf>
    <xf numFmtId="167" fontId="82" fillId="0" borderId="10" xfId="1698" applyNumberFormat="1" applyFont="1" applyFill="1" applyBorder="1" applyAlignment="1">
      <alignment horizontal="right" vertical="center" wrapText="1"/>
    </xf>
    <xf numFmtId="167" fontId="82" fillId="0" borderId="10" xfId="1942" applyNumberFormat="1" applyFont="1" applyFill="1" applyBorder="1" applyAlignment="1">
      <alignment horizontal="right" vertical="center"/>
    </xf>
    <xf numFmtId="1" fontId="82" fillId="0" borderId="10" xfId="0" applyNumberFormat="1" applyFont="1" applyFill="1" applyBorder="1" applyAlignment="1">
      <alignment horizontal="right"/>
    </xf>
    <xf numFmtId="1" fontId="77" fillId="0" borderId="0" xfId="0" applyNumberFormat="1" applyFont="1" applyFill="1" applyBorder="1"/>
    <xf numFmtId="3" fontId="72" fillId="0" borderId="10" xfId="1959" applyNumberFormat="1" applyFont="1" applyFill="1" applyBorder="1"/>
    <xf numFmtId="167" fontId="82" fillId="0" borderId="10" xfId="1954" applyNumberFormat="1" applyFont="1" applyFill="1" applyBorder="1" applyAlignment="1">
      <alignment horizontal="right"/>
    </xf>
    <xf numFmtId="167" fontId="72" fillId="0" borderId="10" xfId="1959" applyNumberFormat="1" applyFont="1" applyFill="1" applyBorder="1"/>
    <xf numFmtId="167" fontId="72" fillId="0" borderId="10" xfId="1947" applyNumberFormat="1" applyFont="1" applyFill="1" applyBorder="1" applyAlignment="1">
      <alignment horizontal="right" wrapText="1"/>
    </xf>
    <xf numFmtId="0" fontId="82" fillId="0" borderId="19" xfId="0" applyFont="1" applyFill="1" applyBorder="1" applyAlignment="1">
      <alignment horizontal="right"/>
    </xf>
    <xf numFmtId="1" fontId="72" fillId="0" borderId="10" xfId="0" applyNumberFormat="1" applyFont="1" applyFill="1" applyBorder="1" applyAlignment="1">
      <alignment horizontal="right"/>
    </xf>
    <xf numFmtId="169" fontId="72" fillId="0" borderId="10" xfId="0" applyNumberFormat="1" applyFont="1" applyFill="1" applyBorder="1" applyAlignment="1">
      <alignment horizontal="right" wrapText="1"/>
    </xf>
    <xf numFmtId="4" fontId="72" fillId="0" borderId="10" xfId="0" applyNumberFormat="1" applyFont="1" applyFill="1" applyBorder="1" applyAlignment="1">
      <alignment horizontal="right" wrapText="1"/>
    </xf>
    <xf numFmtId="0" fontId="82" fillId="0" borderId="0" xfId="0" applyFont="1" applyFill="1"/>
    <xf numFmtId="0" fontId="96" fillId="0" borderId="0" xfId="0" applyFont="1" applyFill="1" applyAlignment="1">
      <alignment horizontal="left" vertical="center"/>
    </xf>
    <xf numFmtId="0" fontId="97" fillId="0" borderId="0" xfId="0" applyFont="1" applyFill="1" applyAlignment="1">
      <alignment horizontal="left" vertical="center"/>
    </xf>
    <xf numFmtId="0" fontId="97" fillId="0" borderId="0" xfId="0" applyFont="1" applyFill="1" applyAlignment="1">
      <alignment horizontal="center" vertical="center"/>
    </xf>
    <xf numFmtId="0" fontId="79" fillId="0" borderId="24" xfId="0" applyFont="1" applyFill="1" applyBorder="1" applyAlignment="1">
      <alignment horizontal="center" vertical="center"/>
    </xf>
    <xf numFmtId="0" fontId="78" fillId="0" borderId="13" xfId="0" applyFont="1" applyFill="1" applyBorder="1"/>
    <xf numFmtId="0" fontId="82" fillId="0" borderId="13" xfId="0" applyFont="1" applyFill="1" applyBorder="1"/>
    <xf numFmtId="167" fontId="82" fillId="0" borderId="13" xfId="0" applyNumberFormat="1" applyFont="1" applyFill="1" applyBorder="1"/>
    <xf numFmtId="0" fontId="72" fillId="0" borderId="13" xfId="0" applyFont="1" applyFill="1" applyBorder="1" applyAlignment="1">
      <alignment horizontal="right"/>
    </xf>
    <xf numFmtId="167" fontId="72" fillId="0" borderId="0" xfId="0" applyNumberFormat="1" applyFont="1" applyFill="1"/>
    <xf numFmtId="0" fontId="72" fillId="0" borderId="13" xfId="0" applyFont="1" applyFill="1" applyBorder="1"/>
    <xf numFmtId="3" fontId="72" fillId="0" borderId="13" xfId="0" applyNumberFormat="1" applyFont="1" applyFill="1" applyBorder="1"/>
    <xf numFmtId="3" fontId="82" fillId="0" borderId="13" xfId="0" applyNumberFormat="1" applyFont="1" applyFill="1" applyBorder="1" applyAlignment="1">
      <alignment horizontal="right"/>
    </xf>
    <xf numFmtId="167" fontId="82" fillId="0" borderId="10" xfId="1957" applyNumberFormat="1" applyFont="1" applyFill="1" applyBorder="1" applyAlignment="1">
      <alignment horizontal="right"/>
    </xf>
    <xf numFmtId="0" fontId="72" fillId="0" borderId="10" xfId="1957" applyFont="1" applyFill="1" applyBorder="1"/>
    <xf numFmtId="167" fontId="72" fillId="0" borderId="13" xfId="0" applyNumberFormat="1" applyFont="1" applyFill="1" applyBorder="1"/>
    <xf numFmtId="0" fontId="72" fillId="0" borderId="10" xfId="1957" applyFont="1" applyFill="1" applyBorder="1" applyAlignment="1">
      <alignment horizontal="right"/>
    </xf>
    <xf numFmtId="3" fontId="72" fillId="0" borderId="10" xfId="1957" applyNumberFormat="1" applyFont="1" applyFill="1" applyBorder="1"/>
    <xf numFmtId="3" fontId="72" fillId="0" borderId="13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/>
    </xf>
    <xf numFmtId="166" fontId="72" fillId="0" borderId="13" xfId="0" applyNumberFormat="1" applyFont="1" applyFill="1" applyBorder="1"/>
    <xf numFmtId="3" fontId="82" fillId="0" borderId="13" xfId="0" applyNumberFormat="1" applyFont="1" applyFill="1" applyBorder="1" applyAlignment="1">
      <alignment horizontal="right" wrapText="1"/>
    </xf>
    <xf numFmtId="2" fontId="72" fillId="0" borderId="10" xfId="0" applyNumberFormat="1" applyFont="1" applyFill="1" applyBorder="1" applyAlignment="1">
      <alignment horizontal="right"/>
    </xf>
    <xf numFmtId="0" fontId="85" fillId="0" borderId="13" xfId="0" applyFont="1" applyFill="1" applyBorder="1" applyAlignment="1">
      <alignment horizontal="right"/>
    </xf>
    <xf numFmtId="3" fontId="72" fillId="0" borderId="13" xfId="0" applyNumberFormat="1" applyFont="1" applyFill="1" applyBorder="1" applyAlignment="1">
      <alignment horizontal="right" wrapText="1"/>
    </xf>
    <xf numFmtId="167" fontId="82" fillId="0" borderId="10" xfId="1952" applyNumberFormat="1" applyFont="1" applyFill="1" applyBorder="1" applyAlignment="1">
      <alignment horizontal="right"/>
    </xf>
    <xf numFmtId="0" fontId="72" fillId="0" borderId="10" xfId="1952" applyFont="1" applyFill="1" applyBorder="1"/>
    <xf numFmtId="0" fontId="77" fillId="0" borderId="10" xfId="1952" applyFont="1" applyFill="1" applyBorder="1" applyAlignment="1">
      <alignment horizontal="right"/>
    </xf>
    <xf numFmtId="0" fontId="72" fillId="0" borderId="10" xfId="1952" applyFont="1" applyFill="1" applyBorder="1" applyAlignment="1">
      <alignment horizontal="right"/>
    </xf>
    <xf numFmtId="0" fontId="72" fillId="0" borderId="13" xfId="1952" applyFont="1" applyFill="1" applyBorder="1" applyAlignment="1">
      <alignment horizontal="right"/>
    </xf>
    <xf numFmtId="0" fontId="77" fillId="0" borderId="0" xfId="0" applyFont="1" applyFill="1" applyBorder="1"/>
    <xf numFmtId="3" fontId="72" fillId="0" borderId="10" xfId="1952" applyNumberFormat="1" applyFont="1" applyFill="1" applyBorder="1"/>
    <xf numFmtId="2" fontId="72" fillId="0" borderId="10" xfId="0" applyNumberFormat="1" applyFont="1" applyFill="1" applyBorder="1" applyAlignment="1">
      <alignment horizontal="right" wrapText="1"/>
    </xf>
    <xf numFmtId="2" fontId="82" fillId="0" borderId="10" xfId="0" applyNumberFormat="1" applyFont="1" applyFill="1" applyBorder="1" applyAlignment="1">
      <alignment horizontal="right"/>
    </xf>
    <xf numFmtId="49" fontId="82" fillId="0" borderId="10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 wrapText="1"/>
    </xf>
    <xf numFmtId="2" fontId="90" fillId="0" borderId="10" xfId="0" applyNumberFormat="1" applyFont="1" applyFill="1" applyBorder="1" applyAlignment="1">
      <alignment horizontal="right"/>
    </xf>
    <xf numFmtId="1" fontId="82" fillId="0" borderId="10" xfId="0" applyNumberFormat="1" applyFont="1" applyFill="1" applyBorder="1"/>
    <xf numFmtId="0" fontId="85" fillId="0" borderId="13" xfId="0" applyFont="1" applyFill="1" applyBorder="1"/>
    <xf numFmtId="0" fontId="81" fillId="0" borderId="13" xfId="0" applyFont="1" applyFill="1" applyBorder="1"/>
    <xf numFmtId="167" fontId="72" fillId="0" borderId="10" xfId="1948" applyNumberFormat="1" applyFont="1" applyFill="1" applyBorder="1" applyAlignment="1">
      <alignment horizontal="right"/>
    </xf>
    <xf numFmtId="0" fontId="72" fillId="0" borderId="10" xfId="1948" applyFont="1" applyFill="1" applyBorder="1"/>
    <xf numFmtId="0" fontId="72" fillId="0" borderId="10" xfId="1948" applyFont="1" applyFill="1" applyBorder="1" applyAlignment="1">
      <alignment horizontal="right"/>
    </xf>
    <xf numFmtId="0" fontId="72" fillId="0" borderId="13" xfId="1948" applyFont="1" applyFill="1" applyBorder="1" applyAlignment="1">
      <alignment horizontal="right"/>
    </xf>
    <xf numFmtId="3" fontId="72" fillId="0" borderId="10" xfId="1948" applyNumberFormat="1" applyFont="1" applyFill="1" applyBorder="1"/>
    <xf numFmtId="166" fontId="82" fillId="0" borderId="13" xfId="0" applyNumberFormat="1" applyFont="1" applyFill="1" applyBorder="1"/>
    <xf numFmtId="166" fontId="72" fillId="0" borderId="13" xfId="0" applyNumberFormat="1" applyFont="1" applyFill="1" applyBorder="1" applyAlignment="1">
      <alignment horizontal="right"/>
    </xf>
    <xf numFmtId="166" fontId="82" fillId="0" borderId="24" xfId="0" applyNumberFormat="1" applyFont="1" applyFill="1" applyBorder="1" applyAlignment="1">
      <alignment horizontal="right"/>
    </xf>
    <xf numFmtId="166" fontId="82" fillId="0" borderId="13" xfId="0" applyNumberFormat="1" applyFont="1" applyFill="1" applyBorder="1" applyAlignment="1">
      <alignment horizontal="right"/>
    </xf>
    <xf numFmtId="167" fontId="82" fillId="0" borderId="10" xfId="1936" applyNumberFormat="1" applyFont="1" applyFill="1" applyBorder="1" applyAlignment="1">
      <alignment horizontal="right"/>
    </xf>
    <xf numFmtId="167" fontId="72" fillId="0" borderId="13" xfId="0" applyNumberFormat="1" applyFont="1" applyFill="1" applyBorder="1" applyAlignment="1">
      <alignment horizontal="right"/>
    </xf>
    <xf numFmtId="0" fontId="72" fillId="0" borderId="10" xfId="1936" applyFont="1" applyFill="1" applyBorder="1"/>
    <xf numFmtId="167" fontId="82" fillId="0" borderId="13" xfId="1942" applyNumberFormat="1" applyFont="1" applyFill="1" applyBorder="1" applyAlignment="1">
      <alignment horizontal="right"/>
    </xf>
    <xf numFmtId="3" fontId="72" fillId="0" borderId="10" xfId="1936" applyNumberFormat="1" applyFont="1" applyFill="1" applyBorder="1"/>
    <xf numFmtId="1" fontId="82" fillId="0" borderId="10" xfId="1937" applyNumberFormat="1" applyFont="1" applyFill="1" applyBorder="1"/>
    <xf numFmtId="3" fontId="82" fillId="0" borderId="13" xfId="0" applyNumberFormat="1" applyFont="1" applyFill="1" applyBorder="1"/>
    <xf numFmtId="49" fontId="82" fillId="0" borderId="10" xfId="0" applyNumberFormat="1" applyFont="1" applyFill="1" applyBorder="1" applyAlignment="1">
      <alignment horizontal="right" wrapText="1"/>
    </xf>
    <xf numFmtId="49" fontId="82" fillId="0" borderId="13" xfId="0" applyNumberFormat="1" applyFont="1" applyFill="1" applyBorder="1" applyAlignment="1">
      <alignment horizontal="right"/>
    </xf>
    <xf numFmtId="49" fontId="89" fillId="0" borderId="0" xfId="0" applyNumberFormat="1" applyFont="1" applyFill="1" applyBorder="1"/>
    <xf numFmtId="0" fontId="82" fillId="0" borderId="13" xfId="0" applyFont="1" applyFill="1" applyBorder="1" applyAlignment="1">
      <alignment horizontal="right"/>
    </xf>
    <xf numFmtId="0" fontId="81" fillId="0" borderId="10" xfId="0" applyFont="1" applyFill="1" applyBorder="1"/>
    <xf numFmtId="3" fontId="82" fillId="0" borderId="24" xfId="0" applyNumberFormat="1" applyFont="1" applyFill="1" applyBorder="1" applyAlignment="1">
      <alignment horizontal="right" wrapText="1"/>
    </xf>
    <xf numFmtId="0" fontId="72" fillId="0" borderId="10" xfId="1955" applyFont="1" applyFill="1" applyBorder="1"/>
    <xf numFmtId="0" fontId="72" fillId="0" borderId="10" xfId="1955" applyFont="1" applyFill="1" applyBorder="1" applyAlignment="1">
      <alignment horizontal="right"/>
    </xf>
    <xf numFmtId="3" fontId="72" fillId="0" borderId="10" xfId="1955" applyNumberFormat="1" applyFont="1" applyFill="1" applyBorder="1"/>
    <xf numFmtId="1" fontId="82" fillId="0" borderId="10" xfId="1956" applyNumberFormat="1" applyFont="1" applyFill="1" applyBorder="1"/>
    <xf numFmtId="167" fontId="72" fillId="0" borderId="10" xfId="1955" applyNumberFormat="1" applyFont="1" applyFill="1" applyBorder="1"/>
    <xf numFmtId="0" fontId="72" fillId="0" borderId="10" xfId="0" applyNumberFormat="1" applyFont="1" applyFill="1" applyBorder="1" applyAlignment="1">
      <alignment vertical="justify" wrapText="1"/>
    </xf>
    <xf numFmtId="0" fontId="82" fillId="0" borderId="10" xfId="0" applyNumberFormat="1" applyFont="1" applyFill="1" applyBorder="1" applyAlignment="1">
      <alignment vertical="justify" wrapText="1"/>
    </xf>
    <xf numFmtId="167" fontId="73" fillId="0" borderId="10" xfId="0" applyNumberFormat="1" applyFont="1" applyFill="1" applyBorder="1"/>
    <xf numFmtId="3" fontId="73" fillId="0" borderId="10" xfId="1941" applyNumberFormat="1" applyFont="1" applyFill="1" applyBorder="1" applyAlignment="1">
      <alignment horizontal="right"/>
    </xf>
    <xf numFmtId="167" fontId="72" fillId="0" borderId="10" xfId="1945" applyNumberFormat="1" applyFont="1" applyFill="1" applyBorder="1" applyAlignment="1">
      <alignment horizontal="right"/>
    </xf>
    <xf numFmtId="0" fontId="72" fillId="0" borderId="10" xfId="1945" applyFont="1" applyFill="1" applyBorder="1"/>
    <xf numFmtId="167" fontId="77" fillId="0" borderId="10" xfId="0" applyNumberFormat="1" applyFont="1" applyFill="1" applyBorder="1" applyAlignment="1">
      <alignment horizontal="right"/>
    </xf>
    <xf numFmtId="167" fontId="77" fillId="0" borderId="10" xfId="1945" applyNumberFormat="1" applyFont="1" applyFill="1" applyBorder="1" applyAlignment="1">
      <alignment horizontal="right"/>
    </xf>
    <xf numFmtId="167" fontId="77" fillId="0" borderId="0" xfId="0" applyNumberFormat="1" applyFont="1" applyFill="1" applyBorder="1"/>
    <xf numFmtId="3" fontId="72" fillId="0" borderId="10" xfId="1945" applyNumberFormat="1" applyFont="1" applyFill="1" applyBorder="1"/>
    <xf numFmtId="1" fontId="82" fillId="0" borderId="10" xfId="1946" applyNumberFormat="1" applyFont="1" applyFill="1" applyBorder="1"/>
    <xf numFmtId="1" fontId="82" fillId="0" borderId="24" xfId="1946" applyNumberFormat="1" applyFont="1" applyFill="1" applyBorder="1"/>
    <xf numFmtId="167" fontId="82" fillId="0" borderId="10" xfId="1945" applyNumberFormat="1" applyFont="1" applyFill="1" applyBorder="1" applyAlignment="1">
      <alignment horizontal="right"/>
    </xf>
    <xf numFmtId="0" fontId="82" fillId="0" borderId="10" xfId="0" applyNumberFormat="1" applyFont="1" applyFill="1" applyBorder="1"/>
    <xf numFmtId="166" fontId="72" fillId="0" borderId="11" xfId="0" applyNumberFormat="1" applyFont="1" applyFill="1" applyBorder="1" applyAlignment="1">
      <alignment horizontal="right" wrapText="1"/>
    </xf>
    <xf numFmtId="0" fontId="81" fillId="0" borderId="25" xfId="0" applyFont="1" applyFill="1" applyBorder="1"/>
    <xf numFmtId="167" fontId="82" fillId="0" borderId="12" xfId="0" applyNumberFormat="1" applyFont="1" applyFill="1" applyBorder="1" applyAlignment="1">
      <alignment horizontal="right" wrapText="1"/>
    </xf>
    <xf numFmtId="3" fontId="72" fillId="0" borderId="16" xfId="0" applyNumberFormat="1" applyFont="1" applyFill="1" applyBorder="1" applyAlignment="1">
      <alignment horizontal="right" wrapText="1"/>
    </xf>
    <xf numFmtId="3" fontId="72" fillId="0" borderId="17" xfId="0" applyNumberFormat="1" applyFont="1" applyFill="1" applyBorder="1" applyAlignment="1">
      <alignment horizontal="right" wrapText="1"/>
    </xf>
    <xf numFmtId="0" fontId="85" fillId="0" borderId="25" xfId="0" applyFont="1" applyFill="1" applyBorder="1" applyAlignment="1">
      <alignment horizontal="right"/>
    </xf>
    <xf numFmtId="167" fontId="72" fillId="0" borderId="10" xfId="1943" applyNumberFormat="1" applyFont="1" applyFill="1" applyBorder="1" applyAlignment="1">
      <alignment horizontal="right"/>
    </xf>
    <xf numFmtId="0" fontId="72" fillId="0" borderId="10" xfId="1943" applyFont="1" applyFill="1" applyBorder="1"/>
    <xf numFmtId="167" fontId="85" fillId="0" borderId="25" xfId="0" applyNumberFormat="1" applyFont="1" applyFill="1" applyBorder="1"/>
    <xf numFmtId="167" fontId="82" fillId="0" borderId="25" xfId="1942" applyNumberFormat="1" applyFont="1" applyFill="1" applyBorder="1" applyAlignment="1">
      <alignment horizontal="right"/>
    </xf>
    <xf numFmtId="167" fontId="77" fillId="0" borderId="10" xfId="1943" applyNumberFormat="1" applyFont="1" applyFill="1" applyBorder="1" applyAlignment="1">
      <alignment horizontal="right"/>
    </xf>
    <xf numFmtId="1" fontId="82" fillId="0" borderId="10" xfId="0" applyNumberFormat="1" applyFont="1" applyFill="1" applyBorder="1" applyAlignment="1">
      <alignment horizontal="right" wrapText="1"/>
    </xf>
    <xf numFmtId="3" fontId="82" fillId="0" borderId="25" xfId="0" applyNumberFormat="1" applyFont="1" applyFill="1" applyBorder="1" applyAlignment="1">
      <alignment horizontal="right" wrapText="1"/>
    </xf>
    <xf numFmtId="3" fontId="85" fillId="0" borderId="25" xfId="0" applyNumberFormat="1" applyFont="1" applyFill="1" applyBorder="1"/>
    <xf numFmtId="3" fontId="82" fillId="0" borderId="0" xfId="0" applyNumberFormat="1" applyFont="1" applyFill="1" applyAlignment="1">
      <alignment horizontal="right"/>
    </xf>
    <xf numFmtId="0" fontId="89" fillId="0" borderId="10" xfId="0" applyFont="1" applyFill="1" applyBorder="1"/>
    <xf numFmtId="49" fontId="82" fillId="0" borderId="25" xfId="0" applyNumberFormat="1" applyFont="1" applyFill="1" applyBorder="1" applyAlignment="1">
      <alignment horizontal="right"/>
    </xf>
    <xf numFmtId="166" fontId="85" fillId="0" borderId="10" xfId="0" applyNumberFormat="1" applyFont="1" applyFill="1" applyBorder="1"/>
    <xf numFmtId="166" fontId="85" fillId="0" borderId="25" xfId="0" applyNumberFormat="1" applyFont="1" applyFill="1" applyBorder="1"/>
    <xf numFmtId="167" fontId="82" fillId="0" borderId="13" xfId="0" applyNumberFormat="1" applyFont="1" applyFill="1" applyBorder="1" applyAlignment="1">
      <alignment horizontal="right" wrapText="1"/>
    </xf>
    <xf numFmtId="167" fontId="82" fillId="0" borderId="13" xfId="0" applyNumberFormat="1" applyFont="1" applyFill="1" applyBorder="1" applyAlignment="1">
      <alignment horizontal="right"/>
    </xf>
    <xf numFmtId="0" fontId="85" fillId="0" borderId="24" xfId="0" applyFont="1" applyFill="1" applyBorder="1" applyAlignment="1">
      <alignment horizontal="right"/>
    </xf>
    <xf numFmtId="0" fontId="82" fillId="0" borderId="10" xfId="1938" applyFont="1" applyFill="1" applyBorder="1" applyAlignment="1">
      <alignment horizontal="right"/>
    </xf>
    <xf numFmtId="0" fontId="72" fillId="0" borderId="10" xfId="1938" applyFont="1" applyFill="1" applyBorder="1"/>
    <xf numFmtId="166" fontId="82" fillId="0" borderId="13" xfId="0" applyNumberFormat="1" applyFont="1" applyFill="1" applyBorder="1" applyAlignment="1">
      <alignment horizontal="right" wrapText="1"/>
    </xf>
    <xf numFmtId="0" fontId="72" fillId="0" borderId="10" xfId="1938" applyFont="1" applyFill="1" applyBorder="1" applyAlignment="1">
      <alignment horizontal="right"/>
    </xf>
    <xf numFmtId="0" fontId="86" fillId="0" borderId="13" xfId="0" applyFont="1" applyFill="1" applyBorder="1" applyAlignment="1">
      <alignment horizontal="right"/>
    </xf>
    <xf numFmtId="166" fontId="72" fillId="0" borderId="13" xfId="0" applyNumberFormat="1" applyFont="1" applyFill="1" applyBorder="1" applyAlignment="1">
      <alignment horizontal="right" wrapText="1"/>
    </xf>
    <xf numFmtId="170" fontId="82" fillId="0" borderId="10" xfId="0" applyNumberFormat="1" applyFont="1" applyFill="1" applyBorder="1" applyAlignment="1">
      <alignment horizontal="right" wrapText="1"/>
    </xf>
    <xf numFmtId="167" fontId="72" fillId="0" borderId="10" xfId="1934" applyNumberFormat="1" applyFont="1" applyFill="1" applyBorder="1" applyAlignment="1">
      <alignment horizontal="right"/>
    </xf>
    <xf numFmtId="0" fontId="72" fillId="0" borderId="10" xfId="1934" applyFont="1" applyFill="1" applyBorder="1"/>
    <xf numFmtId="167" fontId="82" fillId="0" borderId="10" xfId="1698" applyNumberFormat="1" applyFont="1" applyFill="1" applyBorder="1" applyAlignment="1">
      <alignment horizontal="right"/>
    </xf>
    <xf numFmtId="167" fontId="72" fillId="0" borderId="0" xfId="0" applyNumberFormat="1" applyFont="1" applyFill="1" applyBorder="1"/>
    <xf numFmtId="1" fontId="72" fillId="0" borderId="0" xfId="0" applyNumberFormat="1" applyFont="1" applyFill="1" applyBorder="1"/>
    <xf numFmtId="166" fontId="73" fillId="0" borderId="10" xfId="0" applyNumberFormat="1" applyFont="1" applyFill="1" applyBorder="1" applyAlignment="1">
      <alignment horizontal="right" wrapText="1"/>
    </xf>
    <xf numFmtId="166" fontId="82" fillId="0" borderId="10" xfId="0" applyNumberFormat="1" applyFont="1" applyFill="1" applyBorder="1" applyAlignment="1">
      <alignment vertical="center"/>
    </xf>
    <xf numFmtId="166" fontId="73" fillId="0" borderId="10" xfId="0" applyNumberFormat="1" applyFont="1" applyFill="1" applyBorder="1"/>
    <xf numFmtId="0" fontId="79" fillId="0" borderId="0" xfId="0" applyFont="1" applyFill="1" applyBorder="1"/>
    <xf numFmtId="166" fontId="73" fillId="0" borderId="10" xfId="0" applyNumberFormat="1" applyFont="1" applyFill="1" applyBorder="1" applyAlignment="1">
      <alignment horizontal="right"/>
    </xf>
    <xf numFmtId="0" fontId="87" fillId="0" borderId="0" xfId="0" applyFont="1" applyFill="1"/>
    <xf numFmtId="0" fontId="72" fillId="0" borderId="24" xfId="0" applyFont="1" applyFill="1" applyBorder="1" applyAlignment="1">
      <alignment horizontal="left" wrapText="1"/>
    </xf>
    <xf numFmtId="3" fontId="73" fillId="0" borderId="24" xfId="1941" applyNumberFormat="1" applyFont="1" applyFill="1" applyBorder="1" applyAlignment="1">
      <alignment horizontal="right"/>
    </xf>
    <xf numFmtId="0" fontId="78" fillId="0" borderId="24" xfId="0" applyFont="1" applyFill="1" applyBorder="1"/>
    <xf numFmtId="166" fontId="82" fillId="0" borderId="24" xfId="0" applyNumberFormat="1" applyFont="1" applyFill="1" applyBorder="1" applyAlignment="1">
      <alignment horizontal="right" wrapText="1"/>
    </xf>
    <xf numFmtId="167" fontId="82" fillId="0" borderId="24" xfId="0" applyNumberFormat="1" applyFont="1" applyFill="1" applyBorder="1"/>
    <xf numFmtId="167" fontId="72" fillId="0" borderId="24" xfId="0" applyNumberFormat="1" applyFont="1" applyFill="1" applyBorder="1" applyAlignment="1">
      <alignment horizontal="right" wrapText="1"/>
    </xf>
    <xf numFmtId="0" fontId="82" fillId="0" borderId="24" xfId="0" applyFont="1" applyFill="1" applyBorder="1"/>
    <xf numFmtId="167" fontId="82" fillId="0" borderId="24" xfId="0" applyNumberFormat="1" applyFont="1" applyFill="1" applyBorder="1" applyAlignment="1">
      <alignment horizontal="right" wrapText="1"/>
    </xf>
    <xf numFmtId="0" fontId="82" fillId="0" borderId="15" xfId="0" applyFont="1" applyFill="1" applyBorder="1" applyAlignment="1">
      <alignment horizontal="right" wrapText="1"/>
    </xf>
    <xf numFmtId="167" fontId="72" fillId="0" borderId="24" xfId="0" applyNumberFormat="1" applyFont="1" applyFill="1" applyBorder="1"/>
    <xf numFmtId="0" fontId="72" fillId="0" borderId="24" xfId="0" applyFont="1" applyFill="1" applyBorder="1"/>
    <xf numFmtId="3" fontId="72" fillId="0" borderId="14" xfId="0" applyNumberFormat="1" applyFont="1" applyFill="1" applyBorder="1" applyAlignment="1">
      <alignment horizontal="right" wrapText="1"/>
    </xf>
    <xf numFmtId="3" fontId="72" fillId="0" borderId="15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 wrapText="1"/>
    </xf>
    <xf numFmtId="167" fontId="72" fillId="0" borderId="24" xfId="0" applyNumberFormat="1" applyFont="1" applyFill="1" applyBorder="1" applyAlignment="1">
      <alignment horizontal="left" wrapText="1"/>
    </xf>
    <xf numFmtId="3" fontId="72" fillId="0" borderId="28" xfId="0" applyNumberFormat="1" applyFont="1" applyFill="1" applyBorder="1" applyAlignment="1">
      <alignment horizontal="right" wrapText="1"/>
    </xf>
    <xf numFmtId="3" fontId="72" fillId="0" borderId="29" xfId="0" applyNumberFormat="1" applyFont="1" applyFill="1" applyBorder="1" applyAlignment="1">
      <alignment horizontal="right" wrapText="1"/>
    </xf>
    <xf numFmtId="3" fontId="82" fillId="0" borderId="26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left" wrapText="1"/>
    </xf>
    <xf numFmtId="0" fontId="82" fillId="0" borderId="24" xfId="0" applyFont="1" applyFill="1" applyBorder="1" applyAlignment="1">
      <alignment vertical="center" wrapText="1"/>
    </xf>
    <xf numFmtId="0" fontId="72" fillId="0" borderId="24" xfId="0" applyFont="1" applyFill="1" applyBorder="1" applyAlignment="1">
      <alignment horizontal="left" vertical="center" wrapText="1"/>
    </xf>
    <xf numFmtId="0" fontId="72" fillId="0" borderId="24" xfId="0" applyFont="1" applyFill="1" applyBorder="1" applyAlignment="1">
      <alignment horizontal="right" wrapText="1"/>
    </xf>
    <xf numFmtId="0" fontId="72" fillId="0" borderId="24" xfId="0" applyFont="1" applyFill="1" applyBorder="1" applyAlignment="1">
      <alignment vertical="top" wrapText="1"/>
    </xf>
    <xf numFmtId="167" fontId="82" fillId="0" borderId="24" xfId="934" applyNumberFormat="1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 vertical="center"/>
    </xf>
    <xf numFmtId="167" fontId="72" fillId="0" borderId="24" xfId="1961" applyNumberFormat="1" applyFont="1" applyFill="1" applyBorder="1" applyAlignment="1">
      <alignment horizontal="right"/>
    </xf>
    <xf numFmtId="0" fontId="72" fillId="0" borderId="24" xfId="1961" applyFont="1" applyFill="1" applyBorder="1"/>
    <xf numFmtId="167" fontId="82" fillId="0" borderId="24" xfId="1942" applyNumberFormat="1" applyFont="1" applyFill="1" applyBorder="1" applyAlignment="1">
      <alignment horizontal="right"/>
    </xf>
    <xf numFmtId="167" fontId="82" fillId="0" borderId="24" xfId="934" applyNumberFormat="1" applyFont="1" applyFill="1" applyBorder="1" applyAlignment="1">
      <alignment horizontal="right" vertical="center" wrapText="1"/>
    </xf>
    <xf numFmtId="167" fontId="82" fillId="0" borderId="24" xfId="0" applyNumberFormat="1" applyFont="1" applyFill="1" applyBorder="1" applyAlignment="1">
      <alignment horizontal="right" vertical="center" wrapText="1"/>
    </xf>
    <xf numFmtId="167" fontId="82" fillId="0" borderId="24" xfId="0" applyNumberFormat="1" applyFont="1" applyFill="1" applyBorder="1" applyAlignment="1" applyProtection="1">
      <alignment horizontal="right" vertical="center"/>
    </xf>
    <xf numFmtId="167" fontId="82" fillId="0" borderId="24" xfId="2101" applyNumberFormat="1" applyFont="1" applyFill="1" applyBorder="1" applyAlignment="1">
      <alignment horizontal="right" vertical="center"/>
    </xf>
    <xf numFmtId="167" fontId="82" fillId="0" borderId="24" xfId="1698" applyNumberFormat="1" applyFont="1" applyFill="1" applyBorder="1" applyAlignment="1">
      <alignment horizontal="right" vertical="center" wrapText="1"/>
    </xf>
    <xf numFmtId="0" fontId="77" fillId="0" borderId="24" xfId="0" applyFont="1" applyFill="1" applyBorder="1" applyAlignment="1">
      <alignment horizontal="right"/>
    </xf>
    <xf numFmtId="0" fontId="77" fillId="0" borderId="24" xfId="196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67" fontId="77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left" vertical="center" wrapText="1"/>
    </xf>
    <xf numFmtId="0" fontId="85" fillId="0" borderId="24" xfId="0" applyFont="1" applyFill="1" applyBorder="1"/>
    <xf numFmtId="166" fontId="72" fillId="0" borderId="24" xfId="0" applyNumberFormat="1" applyFont="1" applyFill="1" applyBorder="1" applyAlignment="1">
      <alignment horizontal="right" wrapText="1"/>
    </xf>
    <xf numFmtId="0" fontId="73" fillId="0" borderId="24" xfId="0" applyFont="1" applyFill="1" applyBorder="1" applyAlignment="1">
      <alignment horizontal="left" wrapText="1"/>
    </xf>
    <xf numFmtId="0" fontId="73" fillId="0" borderId="24" xfId="0" applyFont="1" applyFill="1" applyBorder="1" applyAlignment="1">
      <alignment horizontal="right" wrapText="1"/>
    </xf>
    <xf numFmtId="0" fontId="82" fillId="0" borderId="24" xfId="0" applyFont="1" applyFill="1" applyBorder="1" applyAlignment="1">
      <alignment horizontal="left" wrapText="1"/>
    </xf>
    <xf numFmtId="3" fontId="82" fillId="0" borderId="24" xfId="0" applyNumberFormat="1" applyFont="1" applyFill="1" applyBorder="1"/>
    <xf numFmtId="171" fontId="82" fillId="0" borderId="24" xfId="0" applyNumberFormat="1" applyFont="1" applyFill="1" applyBorder="1" applyAlignment="1">
      <alignment horizontal="right"/>
    </xf>
    <xf numFmtId="171" fontId="72" fillId="0" borderId="24" xfId="0" applyNumberFormat="1" applyFont="1" applyFill="1" applyBorder="1" applyAlignment="1">
      <alignment horizontal="right"/>
    </xf>
    <xf numFmtId="171" fontId="72" fillId="0" borderId="24" xfId="0" applyNumberFormat="1" applyFont="1" applyFill="1" applyBorder="1" applyAlignment="1">
      <alignment horizontal="right" wrapText="1"/>
    </xf>
    <xf numFmtId="49" fontId="82" fillId="0" borderId="24" xfId="0" applyNumberFormat="1" applyFont="1" applyFill="1" applyBorder="1" applyAlignment="1">
      <alignment horizontal="left" wrapText="1"/>
    </xf>
    <xf numFmtId="49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/>
    <xf numFmtId="166" fontId="73" fillId="0" borderId="24" xfId="1940" applyNumberFormat="1" applyFont="1" applyFill="1" applyBorder="1" applyAlignment="1">
      <alignment horizontal="right"/>
    </xf>
    <xf numFmtId="167" fontId="73" fillId="0" borderId="24" xfId="0" applyNumberFormat="1" applyFont="1" applyFill="1" applyBorder="1" applyAlignment="1">
      <alignment horizontal="right"/>
    </xf>
    <xf numFmtId="0" fontId="86" fillId="0" borderId="24" xfId="0" applyFont="1" applyFill="1" applyBorder="1" applyAlignment="1">
      <alignment horizontal="right"/>
    </xf>
    <xf numFmtId="166" fontId="72" fillId="0" borderId="26" xfId="0" applyNumberFormat="1" applyFont="1" applyFill="1" applyBorder="1" applyAlignment="1">
      <alignment horizontal="right" wrapText="1"/>
    </xf>
    <xf numFmtId="3" fontId="85" fillId="0" borderId="25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wrapText="1"/>
    </xf>
    <xf numFmtId="0" fontId="82" fillId="0" borderId="24" xfId="0" applyFont="1" applyFill="1" applyBorder="1" applyAlignment="1">
      <alignment wrapText="1"/>
    </xf>
    <xf numFmtId="0" fontId="87" fillId="0" borderId="24" xfId="0" applyFont="1" applyFill="1" applyBorder="1" applyAlignment="1">
      <alignment horizontal="right" wrapText="1"/>
    </xf>
    <xf numFmtId="0" fontId="77" fillId="0" borderId="24" xfId="0" applyFont="1" applyFill="1" applyBorder="1" applyAlignment="1">
      <alignment horizontal="right" wrapText="1"/>
    </xf>
    <xf numFmtId="0" fontId="72" fillId="0" borderId="10" xfId="0" applyFont="1" applyFill="1" applyBorder="1" applyAlignment="1">
      <alignment horizontal="right" vertical="center" wrapText="1"/>
    </xf>
    <xf numFmtId="0" fontId="72" fillId="0" borderId="10" xfId="0" applyFont="1" applyFill="1" applyBorder="1" applyAlignment="1">
      <alignment vertical="top" wrapText="1"/>
    </xf>
    <xf numFmtId="167" fontId="72" fillId="0" borderId="10" xfId="1932" applyNumberFormat="1" applyFont="1" applyFill="1" applyBorder="1" applyAlignment="1">
      <alignment horizontal="right"/>
    </xf>
    <xf numFmtId="0" fontId="72" fillId="0" borderId="10" xfId="1932" applyFont="1" applyFill="1" applyBorder="1"/>
    <xf numFmtId="0" fontId="72" fillId="0" borderId="10" xfId="1932" applyFont="1" applyFill="1" applyBorder="1" applyAlignment="1">
      <alignment horizontal="right"/>
    </xf>
    <xf numFmtId="3" fontId="92" fillId="0" borderId="0" xfId="0" applyNumberFormat="1" applyFont="1" applyFill="1" applyBorder="1" applyAlignment="1">
      <alignment wrapText="1"/>
    </xf>
    <xf numFmtId="3" fontId="94" fillId="0" borderId="0" xfId="0" applyNumberFormat="1" applyFont="1" applyFill="1" applyAlignment="1">
      <alignment wrapText="1"/>
    </xf>
    <xf numFmtId="3" fontId="92" fillId="0" borderId="0" xfId="0" applyNumberFormat="1" applyFont="1" applyFill="1" applyAlignment="1">
      <alignment wrapText="1"/>
    </xf>
    <xf numFmtId="0" fontId="82" fillId="0" borderId="24" xfId="0" applyFont="1" applyFill="1" applyBorder="1" applyAlignment="1">
      <alignment horizontal="left" vertical="center" wrapText="1" indent="2"/>
    </xf>
    <xf numFmtId="0" fontId="72" fillId="0" borderId="10" xfId="0" applyFont="1" applyFill="1" applyBorder="1" applyAlignment="1">
      <alignment horizontal="left" wrapText="1"/>
    </xf>
    <xf numFmtId="0" fontId="84" fillId="0" borderId="0" xfId="0" applyFont="1" applyFill="1" applyAlignment="1">
      <alignment horizontal="left" indent="1"/>
    </xf>
    <xf numFmtId="0" fontId="72" fillId="0" borderId="10" xfId="0" applyFont="1" applyFill="1" applyBorder="1" applyAlignment="1">
      <alignment horizontal="left" wrapText="1" indent="1"/>
    </xf>
    <xf numFmtId="0" fontId="72" fillId="0" borderId="24" xfId="0" applyFont="1" applyFill="1" applyBorder="1" applyAlignment="1">
      <alignment horizontal="left" wrapText="1" indent="1"/>
    </xf>
    <xf numFmtId="0" fontId="82" fillId="0" borderId="24" xfId="841" applyFont="1" applyFill="1" applyBorder="1"/>
    <xf numFmtId="166" fontId="82" fillId="0" borderId="24" xfId="841" applyNumberFormat="1" applyFont="1" applyFill="1" applyBorder="1" applyAlignment="1">
      <alignment horizontal="right" wrapText="1"/>
    </xf>
    <xf numFmtId="3" fontId="82" fillId="0" borderId="29" xfId="0" applyNumberFormat="1" applyFont="1" applyFill="1" applyBorder="1" applyAlignment="1">
      <alignment horizontal="right"/>
    </xf>
    <xf numFmtId="3" fontId="82" fillId="0" borderId="29" xfId="0" applyNumberFormat="1" applyFont="1" applyFill="1" applyBorder="1"/>
    <xf numFmtId="167" fontId="72" fillId="0" borderId="15" xfId="0" applyNumberFormat="1" applyFont="1" applyFill="1" applyBorder="1" applyAlignment="1">
      <alignment horizontal="right" wrapText="1"/>
    </xf>
    <xf numFmtId="167" fontId="82" fillId="0" borderId="25" xfId="0" applyNumberFormat="1" applyFont="1" applyFill="1" applyBorder="1" applyAlignment="1">
      <alignment horizontal="right"/>
    </xf>
    <xf numFmtId="170" fontId="82" fillId="0" borderId="24" xfId="0" applyNumberFormat="1" applyFont="1" applyFill="1" applyBorder="1" applyAlignment="1">
      <alignment horizontal="right" wrapText="1"/>
    </xf>
    <xf numFmtId="167" fontId="82" fillId="0" borderId="25" xfId="0" applyNumberFormat="1" applyFont="1" applyFill="1" applyBorder="1" applyAlignment="1">
      <alignment horizontal="right" wrapText="1"/>
    </xf>
    <xf numFmtId="0" fontId="84" fillId="0" borderId="10" xfId="0" applyFont="1" applyFill="1" applyBorder="1" applyAlignment="1">
      <alignment horizontal="left" vertical="center" wrapText="1"/>
    </xf>
    <xf numFmtId="3" fontId="73" fillId="0" borderId="24" xfId="1941" applyNumberFormat="1" applyFont="1" applyFill="1" applyBorder="1"/>
    <xf numFmtId="0" fontId="72" fillId="0" borderId="24" xfId="0" applyNumberFormat="1" applyFont="1" applyFill="1" applyBorder="1" applyAlignment="1">
      <alignment horizontal="right" wrapText="1"/>
    </xf>
    <xf numFmtId="0" fontId="82" fillId="0" borderId="24" xfId="0" applyNumberFormat="1" applyFont="1" applyFill="1" applyBorder="1" applyAlignment="1">
      <alignment horizontal="right"/>
    </xf>
    <xf numFmtId="167" fontId="72" fillId="0" borderId="24" xfId="1950" applyNumberFormat="1" applyFont="1" applyFill="1" applyBorder="1" applyAlignment="1">
      <alignment horizontal="right"/>
    </xf>
    <xf numFmtId="167" fontId="72" fillId="0" borderId="24" xfId="1950" applyNumberFormat="1" applyFont="1" applyFill="1" applyBorder="1" applyAlignment="1">
      <alignment horizontal="right" wrapText="1"/>
    </xf>
    <xf numFmtId="0" fontId="72" fillId="0" borderId="24" xfId="1950" applyFont="1" applyFill="1" applyBorder="1"/>
    <xf numFmtId="167" fontId="82" fillId="0" borderId="24" xfId="2101" applyNumberFormat="1" applyFont="1" applyFill="1" applyBorder="1" applyAlignment="1">
      <alignment horizontal="right"/>
    </xf>
    <xf numFmtId="0" fontId="72" fillId="0" borderId="24" xfId="1950" applyFont="1" applyFill="1" applyBorder="1" applyAlignment="1">
      <alignment horizontal="right"/>
    </xf>
    <xf numFmtId="3" fontId="72" fillId="0" borderId="24" xfId="0" applyNumberFormat="1" applyFont="1" applyFill="1" applyBorder="1" applyAlignment="1"/>
    <xf numFmtId="3" fontId="82" fillId="0" borderId="24" xfId="1951" applyNumberFormat="1" applyFont="1" applyFill="1" applyBorder="1" applyAlignment="1">
      <alignment horizontal="right"/>
    </xf>
    <xf numFmtId="166" fontId="82" fillId="0" borderId="24" xfId="0" applyNumberFormat="1" applyFont="1" applyFill="1" applyBorder="1"/>
    <xf numFmtId="166" fontId="90" fillId="0" borderId="24" xfId="0" applyNumberFormat="1" applyFont="1" applyFill="1" applyBorder="1" applyAlignment="1">
      <alignment horizontal="right"/>
    </xf>
    <xf numFmtId="1" fontId="72" fillId="0" borderId="10" xfId="1959" applyNumberFormat="1" applyFont="1" applyFill="1" applyBorder="1" applyAlignment="1">
      <alignment horizontal="right"/>
    </xf>
    <xf numFmtId="0" fontId="82" fillId="0" borderId="24" xfId="2316" applyFont="1" applyFill="1" applyBorder="1" applyAlignment="1">
      <alignment wrapText="1"/>
    </xf>
    <xf numFmtId="0" fontId="94" fillId="0" borderId="0" xfId="0" applyFont="1" applyFill="1" applyAlignment="1">
      <alignment horizontal="right"/>
    </xf>
    <xf numFmtId="0" fontId="72" fillId="0" borderId="10" xfId="1936" applyFont="1" applyFill="1" applyBorder="1" applyAlignment="1">
      <alignment horizontal="right"/>
    </xf>
    <xf numFmtId="0" fontId="72" fillId="0" borderId="24" xfId="2997" applyFont="1" applyFill="1" applyBorder="1" applyAlignment="1">
      <alignment horizontal="right"/>
    </xf>
    <xf numFmtId="0" fontId="77" fillId="0" borderId="0" xfId="0" applyFont="1" applyFill="1" applyBorder="1" applyAlignment="1">
      <alignment horizontal="right"/>
    </xf>
    <xf numFmtId="3" fontId="72" fillId="0" borderId="24" xfId="2316" applyNumberFormat="1" applyFont="1" applyFill="1" applyBorder="1" applyAlignment="1">
      <alignment horizontal="right"/>
    </xf>
    <xf numFmtId="0" fontId="72" fillId="0" borderId="24" xfId="2316" applyFont="1" applyFill="1" applyBorder="1" applyAlignment="1">
      <alignment horizontal="right"/>
    </xf>
    <xf numFmtId="0" fontId="85" fillId="0" borderId="24" xfId="2997" applyFont="1" applyFill="1" applyBorder="1" applyAlignment="1">
      <alignment horizontal="right"/>
    </xf>
    <xf numFmtId="167" fontId="72" fillId="0" borderId="24" xfId="2316" applyNumberFormat="1" applyFont="1" applyFill="1" applyBorder="1" applyAlignment="1">
      <alignment horizontal="right"/>
    </xf>
    <xf numFmtId="172" fontId="72" fillId="0" borderId="24" xfId="1794" applyNumberFormat="1" applyFont="1" applyFill="1" applyBorder="1" applyAlignment="1">
      <alignment horizontal="right" wrapText="1"/>
    </xf>
    <xf numFmtId="49" fontId="72" fillId="0" borderId="24" xfId="2316" applyNumberFormat="1" applyFont="1" applyFill="1" applyBorder="1" applyAlignment="1">
      <alignment horizontal="right"/>
    </xf>
    <xf numFmtId="49" fontId="72" fillId="0" borderId="24" xfId="0" applyNumberFormat="1" applyFont="1" applyFill="1" applyBorder="1" applyAlignment="1">
      <alignment horizontal="right" wrapText="1"/>
    </xf>
    <xf numFmtId="3" fontId="82" fillId="0" borderId="24" xfId="2316" applyNumberFormat="1" applyFont="1" applyFill="1" applyBorder="1" applyAlignment="1">
      <alignment horizontal="right"/>
    </xf>
    <xf numFmtId="173" fontId="72" fillId="0" borderId="24" xfId="2316" applyNumberFormat="1" applyFont="1" applyFill="1" applyBorder="1" applyAlignment="1">
      <alignment horizontal="right" wrapText="1"/>
    </xf>
    <xf numFmtId="0" fontId="78" fillId="0" borderId="24" xfId="0" applyFont="1" applyFill="1" applyBorder="1" applyAlignment="1">
      <alignment horizontal="right"/>
    </xf>
    <xf numFmtId="0" fontId="84" fillId="0" borderId="24" xfId="0" applyFont="1" applyFill="1" applyBorder="1" applyAlignment="1">
      <alignment horizontal="right"/>
    </xf>
    <xf numFmtId="167" fontId="84" fillId="0" borderId="24" xfId="0" applyNumberFormat="1" applyFont="1" applyFill="1" applyBorder="1" applyAlignment="1">
      <alignment horizontal="right"/>
    </xf>
    <xf numFmtId="0" fontId="82" fillId="0" borderId="24" xfId="4455" applyFont="1" applyFill="1" applyBorder="1" applyAlignment="1">
      <alignment horizontal="right"/>
    </xf>
    <xf numFmtId="0" fontId="72" fillId="0" borderId="24" xfId="4455" applyFont="1" applyFill="1" applyBorder="1" applyAlignment="1">
      <alignment horizontal="right"/>
    </xf>
    <xf numFmtId="167" fontId="72" fillId="0" borderId="24" xfId="4455" applyNumberFormat="1" applyFont="1" applyFill="1" applyBorder="1" applyAlignment="1">
      <alignment horizontal="right"/>
    </xf>
    <xf numFmtId="1" fontId="72" fillId="0" borderId="24" xfId="4455" applyNumberFormat="1" applyFont="1" applyFill="1" applyBorder="1" applyAlignment="1">
      <alignment horizontal="right"/>
    </xf>
    <xf numFmtId="0" fontId="101" fillId="0" borderId="0" xfId="0" applyFont="1" applyFill="1"/>
    <xf numFmtId="0" fontId="82" fillId="0" borderId="24" xfId="5786" applyFont="1" applyFill="1" applyBorder="1" applyAlignment="1">
      <alignment horizontal="right"/>
    </xf>
    <xf numFmtId="167" fontId="72" fillId="0" borderId="24" xfId="5786" applyNumberFormat="1" applyFont="1" applyFill="1" applyBorder="1" applyAlignment="1">
      <alignment horizontal="right"/>
    </xf>
    <xf numFmtId="0" fontId="72" fillId="0" borderId="24" xfId="5786" applyFont="1" applyFill="1" applyBorder="1" applyAlignment="1">
      <alignment horizontal="right"/>
    </xf>
    <xf numFmtId="1" fontId="72" fillId="0" borderId="24" xfId="5786" applyNumberFormat="1" applyFont="1" applyFill="1" applyBorder="1" applyAlignment="1">
      <alignment horizontal="right"/>
    </xf>
    <xf numFmtId="0" fontId="74" fillId="0" borderId="0" xfId="0" applyFont="1" applyFill="1"/>
    <xf numFmtId="0" fontId="82" fillId="0" borderId="24" xfId="6408" applyFont="1" applyFill="1" applyBorder="1" applyAlignment="1">
      <alignment horizontal="right"/>
    </xf>
    <xf numFmtId="0" fontId="72" fillId="0" borderId="24" xfId="6408" applyFont="1" applyFill="1" applyBorder="1" applyAlignment="1">
      <alignment horizontal="right"/>
    </xf>
    <xf numFmtId="167" fontId="72" fillId="0" borderId="24" xfId="6408" applyNumberFormat="1" applyFont="1" applyFill="1" applyBorder="1" applyAlignment="1">
      <alignment horizontal="right"/>
    </xf>
    <xf numFmtId="1" fontId="72" fillId="0" borderId="24" xfId="6408" applyNumberFormat="1" applyFont="1" applyFill="1" applyBorder="1" applyAlignment="1">
      <alignment horizontal="right"/>
    </xf>
    <xf numFmtId="0" fontId="82" fillId="0" borderId="24" xfId="7042" applyFont="1" applyFill="1" applyBorder="1" applyAlignment="1">
      <alignment horizontal="right"/>
    </xf>
    <xf numFmtId="0" fontId="72" fillId="0" borderId="24" xfId="7042" applyFont="1" applyFill="1" applyBorder="1" applyAlignment="1">
      <alignment horizontal="right"/>
    </xf>
    <xf numFmtId="167" fontId="72" fillId="0" borderId="24" xfId="7042" applyNumberFormat="1" applyFont="1" applyFill="1" applyBorder="1" applyAlignment="1">
      <alignment horizontal="right"/>
    </xf>
    <xf numFmtId="1" fontId="72" fillId="0" borderId="24" xfId="7042" applyNumberFormat="1" applyFont="1" applyFill="1" applyBorder="1" applyAlignment="1">
      <alignment horizontal="right"/>
    </xf>
    <xf numFmtId="0" fontId="81" fillId="0" borderId="24" xfId="0" applyFont="1" applyFill="1" applyBorder="1" applyAlignment="1">
      <alignment horizontal="right"/>
    </xf>
    <xf numFmtId="0" fontId="82" fillId="0" borderId="24" xfId="6382" applyFont="1" applyFill="1" applyBorder="1" applyAlignment="1">
      <alignment horizontal="right"/>
    </xf>
    <xf numFmtId="0" fontId="72" fillId="0" borderId="24" xfId="6382" applyFont="1" applyFill="1" applyBorder="1" applyAlignment="1">
      <alignment horizontal="right"/>
    </xf>
    <xf numFmtId="167" fontId="72" fillId="0" borderId="24" xfId="6382" applyNumberFormat="1" applyFont="1" applyFill="1" applyBorder="1" applyAlignment="1">
      <alignment horizontal="right"/>
    </xf>
    <xf numFmtId="0" fontId="82" fillId="0" borderId="24" xfId="5517" applyFont="1" applyFill="1" applyBorder="1" applyAlignment="1">
      <alignment horizontal="right"/>
    </xf>
    <xf numFmtId="0" fontId="72" fillId="0" borderId="24" xfId="5517" applyFont="1" applyFill="1" applyBorder="1" applyAlignment="1">
      <alignment horizontal="right"/>
    </xf>
    <xf numFmtId="167" fontId="72" fillId="0" borderId="24" xfId="5517" applyNumberFormat="1" applyFont="1" applyFill="1" applyBorder="1" applyAlignment="1">
      <alignment horizontal="right"/>
    </xf>
    <xf numFmtId="0" fontId="72" fillId="0" borderId="24" xfId="6337" applyFont="1" applyFill="1" applyBorder="1" applyAlignment="1">
      <alignment horizontal="right"/>
    </xf>
    <xf numFmtId="0" fontId="82" fillId="0" borderId="24" xfId="7013" applyFont="1" applyFill="1" applyBorder="1" applyAlignment="1">
      <alignment horizontal="right"/>
    </xf>
    <xf numFmtId="167" fontId="82" fillId="0" borderId="24" xfId="7013" applyNumberFormat="1" applyFont="1" applyFill="1" applyBorder="1" applyAlignment="1">
      <alignment horizontal="right"/>
    </xf>
    <xf numFmtId="0" fontId="72" fillId="0" borderId="24" xfId="7013" applyFont="1" applyFill="1" applyBorder="1" applyAlignment="1">
      <alignment horizontal="right"/>
    </xf>
    <xf numFmtId="1" fontId="72" fillId="0" borderId="24" xfId="7013" applyNumberFormat="1" applyFont="1" applyFill="1" applyBorder="1" applyAlignment="1">
      <alignment horizontal="right"/>
    </xf>
    <xf numFmtId="167" fontId="72" fillId="0" borderId="24" xfId="7013" applyNumberFormat="1" applyFont="1" applyFill="1" applyBorder="1" applyAlignment="1">
      <alignment horizontal="right"/>
    </xf>
    <xf numFmtId="0" fontId="82" fillId="0" borderId="24" xfId="7287" applyFont="1" applyFill="1" applyBorder="1" applyAlignment="1">
      <alignment horizontal="right"/>
    </xf>
    <xf numFmtId="0" fontId="72" fillId="0" borderId="24" xfId="7287" applyFont="1" applyFill="1" applyBorder="1" applyAlignment="1">
      <alignment horizontal="right"/>
    </xf>
    <xf numFmtId="167" fontId="72" fillId="0" borderId="24" xfId="7287" applyNumberFormat="1" applyFont="1" applyFill="1" applyBorder="1" applyAlignment="1">
      <alignment horizontal="right"/>
    </xf>
    <xf numFmtId="0" fontId="73" fillId="0" borderId="10" xfId="0" applyNumberFormat="1" applyFont="1" applyFill="1" applyBorder="1" applyAlignment="1">
      <alignment wrapText="1"/>
    </xf>
    <xf numFmtId="0" fontId="72" fillId="0" borderId="10" xfId="0" applyNumberFormat="1" applyFont="1" applyFill="1" applyBorder="1" applyAlignment="1">
      <alignment wrapText="1"/>
    </xf>
    <xf numFmtId="0" fontId="82" fillId="0" borderId="10" xfId="0" applyNumberFormat="1" applyFont="1" applyFill="1" applyBorder="1" applyAlignment="1">
      <alignment wrapText="1"/>
    </xf>
    <xf numFmtId="0" fontId="73" fillId="0" borderId="10" xfId="0" applyFont="1" applyFill="1" applyBorder="1" applyAlignment="1">
      <alignment horizontal="left" wrapText="1"/>
    </xf>
    <xf numFmtId="3" fontId="82" fillId="0" borderId="24" xfId="2188" applyNumberFormat="1" applyFont="1" applyFill="1" applyBorder="1" applyAlignment="1">
      <alignment horizontal="right" wrapText="1"/>
    </xf>
    <xf numFmtId="0" fontId="72" fillId="0" borderId="24" xfId="5201" applyFont="1" applyFill="1" applyBorder="1" applyAlignment="1">
      <alignment horizontal="right"/>
    </xf>
    <xf numFmtId="167" fontId="72" fillId="0" borderId="24" xfId="5201" applyNumberFormat="1" applyFont="1" applyFill="1" applyBorder="1" applyAlignment="1">
      <alignment horizontal="right"/>
    </xf>
    <xf numFmtId="167" fontId="72" fillId="0" borderId="24" xfId="5201" applyNumberFormat="1" applyFont="1" applyFill="1" applyBorder="1" applyAlignment="1">
      <alignment horizontal="right" wrapText="1"/>
    </xf>
    <xf numFmtId="49" fontId="72" fillId="0" borderId="24" xfId="5201" applyNumberFormat="1" applyFont="1" applyFill="1" applyBorder="1" applyAlignment="1">
      <alignment horizontal="right"/>
    </xf>
    <xf numFmtId="1" fontId="72" fillId="0" borderId="24" xfId="5201" applyNumberFormat="1" applyFont="1" applyFill="1" applyBorder="1" applyAlignment="1">
      <alignment horizontal="right"/>
    </xf>
    <xf numFmtId="1" fontId="72" fillId="0" borderId="24" xfId="0" applyNumberFormat="1" applyFont="1" applyFill="1" applyBorder="1" applyAlignment="1">
      <alignment horizontal="right" wrapText="1"/>
    </xf>
    <xf numFmtId="3" fontId="72" fillId="0" borderId="24" xfId="4455" applyNumberFormat="1" applyFont="1" applyFill="1" applyBorder="1" applyAlignment="1">
      <alignment horizontal="right"/>
    </xf>
    <xf numFmtId="0" fontId="72" fillId="0" borderId="24" xfId="4455" applyFont="1" applyFill="1" applyBorder="1" applyAlignment="1">
      <alignment horizontal="right" vertical="center" wrapText="1"/>
    </xf>
    <xf numFmtId="0" fontId="92" fillId="0" borderId="0" xfId="0" applyFont="1" applyFill="1" applyBorder="1"/>
    <xf numFmtId="3" fontId="72" fillId="0" borderId="24" xfId="5786" applyNumberFormat="1" applyFont="1" applyFill="1" applyBorder="1" applyAlignment="1">
      <alignment horizontal="right"/>
    </xf>
    <xf numFmtId="3" fontId="72" fillId="0" borderId="24" xfId="6408" applyNumberFormat="1" applyFont="1" applyFill="1" applyBorder="1" applyAlignment="1">
      <alignment horizontal="right"/>
    </xf>
    <xf numFmtId="0" fontId="92" fillId="0" borderId="0" xfId="0" applyFont="1" applyFill="1" applyBorder="1" applyAlignment="1">
      <alignment horizontal="right" wrapText="1"/>
    </xf>
    <xf numFmtId="0" fontId="94" fillId="0" borderId="0" xfId="0" applyFont="1" applyFill="1" applyAlignment="1">
      <alignment horizontal="right" wrapText="1"/>
    </xf>
    <xf numFmtId="0" fontId="92" fillId="0" borderId="0" xfId="0" applyFont="1" applyFill="1" applyAlignment="1">
      <alignment horizontal="right" wrapText="1"/>
    </xf>
    <xf numFmtId="0" fontId="89" fillId="0" borderId="0" xfId="0" applyFont="1" applyFill="1" applyBorder="1" applyAlignment="1">
      <alignment horizontal="right"/>
    </xf>
    <xf numFmtId="3" fontId="72" fillId="0" borderId="24" xfId="7042" applyNumberFormat="1" applyFont="1" applyFill="1" applyBorder="1" applyAlignment="1">
      <alignment horizontal="right"/>
    </xf>
    <xf numFmtId="3" fontId="82" fillId="0" borderId="24" xfId="7042" applyNumberFormat="1" applyFont="1" applyFill="1" applyBorder="1" applyAlignment="1">
      <alignment horizontal="right"/>
    </xf>
    <xf numFmtId="3" fontId="72" fillId="0" borderId="24" xfId="6382" applyNumberFormat="1" applyFont="1" applyFill="1" applyBorder="1" applyAlignment="1">
      <alignment horizontal="right"/>
    </xf>
    <xf numFmtId="3" fontId="82" fillId="0" borderId="24" xfId="6382" applyNumberFormat="1" applyFont="1" applyFill="1" applyBorder="1" applyAlignment="1">
      <alignment horizontal="right"/>
    </xf>
    <xf numFmtId="3" fontId="72" fillId="0" borderId="24" xfId="5517" applyNumberFormat="1" applyFont="1" applyFill="1" applyBorder="1" applyAlignment="1">
      <alignment horizontal="right"/>
    </xf>
    <xf numFmtId="3" fontId="82" fillId="0" borderId="24" xfId="5517" applyNumberFormat="1" applyFont="1" applyFill="1" applyBorder="1" applyAlignment="1">
      <alignment horizontal="right"/>
    </xf>
    <xf numFmtId="3" fontId="72" fillId="0" borderId="24" xfId="7013" applyNumberFormat="1" applyFont="1" applyFill="1" applyBorder="1" applyAlignment="1">
      <alignment horizontal="right"/>
    </xf>
    <xf numFmtId="3" fontId="82" fillId="0" borderId="24" xfId="7013" applyNumberFormat="1" applyFont="1" applyFill="1" applyBorder="1" applyAlignment="1">
      <alignment horizontal="right"/>
    </xf>
    <xf numFmtId="3" fontId="72" fillId="0" borderId="24" xfId="7287" applyNumberFormat="1" applyFont="1" applyFill="1" applyBorder="1" applyAlignment="1">
      <alignment horizontal="right"/>
    </xf>
    <xf numFmtId="3" fontId="82" fillId="0" borderId="24" xfId="7287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/>
    <xf numFmtId="166" fontId="72" fillId="0" borderId="19" xfId="0" applyNumberFormat="1" applyFont="1" applyFill="1" applyBorder="1" applyAlignment="1">
      <alignment horizontal="right"/>
    </xf>
    <xf numFmtId="3" fontId="72" fillId="0" borderId="25" xfId="0" applyNumberFormat="1" applyFont="1" applyFill="1" applyBorder="1" applyAlignment="1">
      <alignment horizontal="right" wrapText="1"/>
    </xf>
    <xf numFmtId="1" fontId="82" fillId="0" borderId="25" xfId="0" applyNumberFormat="1" applyFont="1" applyFill="1" applyBorder="1"/>
    <xf numFmtId="0" fontId="72" fillId="0" borderId="25" xfId="0" applyFont="1" applyFill="1" applyBorder="1" applyAlignment="1">
      <alignment horizontal="right" vertical="center" wrapText="1"/>
    </xf>
    <xf numFmtId="0" fontId="82" fillId="0" borderId="25" xfId="0" applyFont="1" applyFill="1" applyBorder="1" applyAlignment="1">
      <alignment horizontal="right" wrapText="1"/>
    </xf>
    <xf numFmtId="3" fontId="82" fillId="0" borderId="25" xfId="0" applyNumberFormat="1" applyFont="1" applyFill="1" applyBorder="1"/>
    <xf numFmtId="166" fontId="87" fillId="0" borderId="31" xfId="0" applyNumberFormat="1" applyFont="1" applyFill="1" applyBorder="1" applyAlignment="1">
      <alignment horizontal="right"/>
    </xf>
    <xf numFmtId="166" fontId="72" fillId="0" borderId="25" xfId="0" applyNumberFormat="1" applyFont="1" applyFill="1" applyBorder="1" applyAlignment="1">
      <alignment horizontal="right"/>
    </xf>
    <xf numFmtId="167" fontId="85" fillId="0" borderId="25" xfId="0" applyNumberFormat="1" applyFont="1" applyFill="1" applyBorder="1" applyAlignment="1">
      <alignment horizontal="right"/>
    </xf>
    <xf numFmtId="166" fontId="72" fillId="0" borderId="25" xfId="0" applyNumberFormat="1" applyFont="1" applyFill="1" applyBorder="1" applyAlignment="1">
      <alignment horizontal="right" wrapText="1"/>
    </xf>
    <xf numFmtId="0" fontId="73" fillId="0" borderId="24" xfId="0" applyFont="1" applyFill="1" applyBorder="1" applyAlignment="1">
      <alignment horizontal="center" vertical="center" wrapText="1"/>
    </xf>
    <xf numFmtId="1" fontId="82" fillId="0" borderId="24" xfId="0" applyNumberFormat="1" applyFont="1" applyFill="1" applyBorder="1"/>
    <xf numFmtId="0" fontId="82" fillId="0" borderId="24" xfId="2316" applyFont="1" applyFill="1" applyBorder="1" applyAlignment="1">
      <alignment horizontal="right"/>
    </xf>
    <xf numFmtId="0" fontId="78" fillId="0" borderId="25" xfId="0" applyFont="1" applyFill="1" applyBorder="1"/>
    <xf numFmtId="166" fontId="82" fillId="0" borderId="25" xfId="0" applyNumberFormat="1" applyFont="1" applyFill="1" applyBorder="1" applyAlignment="1">
      <alignment horizontal="right" wrapText="1"/>
    </xf>
    <xf numFmtId="166" fontId="73" fillId="0" borderId="25" xfId="0" applyNumberFormat="1" applyFont="1" applyFill="1" applyBorder="1"/>
    <xf numFmtId="0" fontId="73" fillId="0" borderId="24" xfId="0" applyFont="1" applyFill="1" applyBorder="1" applyAlignment="1">
      <alignment horizontal="right"/>
    </xf>
    <xf numFmtId="49" fontId="82" fillId="0" borderId="24" xfId="0" applyNumberFormat="1" applyFont="1" applyFill="1" applyBorder="1" applyAlignment="1">
      <alignment horizontal="right"/>
    </xf>
    <xf numFmtId="0" fontId="84" fillId="0" borderId="24" xfId="0" applyFont="1" applyFill="1" applyBorder="1"/>
    <xf numFmtId="0" fontId="84" fillId="0" borderId="25" xfId="0" applyFont="1" applyFill="1" applyBorder="1" applyAlignment="1">
      <alignment horizontal="right"/>
    </xf>
    <xf numFmtId="0" fontId="84" fillId="0" borderId="0" xfId="0" applyFont="1" applyFill="1"/>
    <xf numFmtId="0" fontId="84" fillId="0" borderId="24" xfId="0" applyFont="1" applyFill="1" applyBorder="1" applyAlignment="1">
      <alignment wrapText="1"/>
    </xf>
    <xf numFmtId="0" fontId="95" fillId="0" borderId="0" xfId="0" applyFont="1" applyFill="1" applyAlignment="1">
      <alignment horizontal="left" vertical="center"/>
    </xf>
    <xf numFmtId="172" fontId="72" fillId="0" borderId="24" xfId="914" applyNumberFormat="1" applyFont="1" applyFill="1" applyBorder="1" applyAlignment="1">
      <alignment horizontal="right" wrapText="1"/>
    </xf>
    <xf numFmtId="172" fontId="72" fillId="0" borderId="24" xfId="2543" applyNumberFormat="1" applyFont="1" applyFill="1" applyBorder="1" applyAlignment="1">
      <alignment horizontal="right" wrapText="1"/>
    </xf>
    <xf numFmtId="173" fontId="72" fillId="0" borderId="24" xfId="914" applyNumberFormat="1" applyFont="1" applyFill="1" applyBorder="1" applyAlignment="1">
      <alignment horizontal="right" wrapText="1"/>
    </xf>
    <xf numFmtId="3" fontId="72" fillId="0" borderId="24" xfId="5201" applyNumberFormat="1" applyFont="1" applyFill="1" applyBorder="1" applyAlignment="1">
      <alignment horizontal="right"/>
    </xf>
    <xf numFmtId="0" fontId="72" fillId="0" borderId="24" xfId="1948" applyFont="1" applyFill="1" applyBorder="1" applyAlignment="1">
      <alignment horizontal="right"/>
    </xf>
    <xf numFmtId="0" fontId="78" fillId="0" borderId="0" xfId="0" applyFont="1" applyFill="1" applyAlignment="1">
      <alignment horizontal="left" vertical="center"/>
    </xf>
    <xf numFmtId="0" fontId="73" fillId="0" borderId="0" xfId="0" applyFont="1" applyFill="1" applyBorder="1" applyAlignment="1">
      <alignment vertical="center"/>
    </xf>
    <xf numFmtId="0" fontId="80" fillId="0" borderId="0" xfId="0" applyFont="1" applyFill="1" applyBorder="1" applyAlignment="1">
      <alignment vertical="center"/>
    </xf>
    <xf numFmtId="167" fontId="82" fillId="0" borderId="10" xfId="934" applyNumberFormat="1" applyFont="1" applyFill="1" applyBorder="1" applyAlignment="1">
      <alignment horizontal="right" vertical="center"/>
    </xf>
    <xf numFmtId="0" fontId="72" fillId="0" borderId="19" xfId="0" applyFont="1" applyFill="1" applyBorder="1"/>
    <xf numFmtId="3" fontId="82" fillId="0" borderId="10" xfId="1930" applyNumberFormat="1" applyFont="1" applyFill="1" applyBorder="1" applyAlignment="1">
      <alignment horizontal="right" wrapText="1"/>
    </xf>
    <xf numFmtId="3" fontId="82" fillId="0" borderId="19" xfId="0" applyNumberFormat="1" applyFont="1" applyFill="1" applyBorder="1" applyAlignment="1">
      <alignment horizontal="right"/>
    </xf>
    <xf numFmtId="0" fontId="72" fillId="0" borderId="24" xfId="2316" applyFont="1" applyFill="1" applyBorder="1" applyAlignment="1">
      <alignment horizontal="left" wrapText="1"/>
    </xf>
    <xf numFmtId="3" fontId="72" fillId="0" borderId="19" xfId="0" applyNumberFormat="1" applyFont="1" applyFill="1" applyBorder="1" applyAlignment="1">
      <alignment horizontal="right"/>
    </xf>
    <xf numFmtId="168" fontId="82" fillId="0" borderId="10" xfId="0" applyNumberFormat="1" applyFont="1" applyFill="1" applyBorder="1" applyAlignment="1">
      <alignment horizontal="right"/>
    </xf>
    <xf numFmtId="0" fontId="90" fillId="0" borderId="0" xfId="1960" applyFont="1" applyFill="1" applyAlignment="1">
      <alignment wrapText="1"/>
    </xf>
    <xf numFmtId="167" fontId="82" fillId="0" borderId="24" xfId="841" applyNumberFormat="1" applyFont="1" applyFill="1" applyBorder="1" applyAlignment="1">
      <alignment horizontal="right" wrapText="1"/>
    </xf>
    <xf numFmtId="166" fontId="82" fillId="0" borderId="24" xfId="841" applyNumberFormat="1" applyFont="1" applyFill="1" applyBorder="1"/>
    <xf numFmtId="166" fontId="82" fillId="0" borderId="24" xfId="841" applyNumberFormat="1" applyFont="1" applyFill="1" applyBorder="1" applyAlignment="1">
      <alignment horizontal="right"/>
    </xf>
    <xf numFmtId="171" fontId="82" fillId="0" borderId="24" xfId="841" applyNumberFormat="1" applyFont="1" applyFill="1" applyBorder="1" applyAlignment="1">
      <alignment horizontal="right"/>
    </xf>
    <xf numFmtId="173" fontId="72" fillId="0" borderId="24" xfId="841" applyNumberFormat="1" applyFont="1" applyFill="1" applyBorder="1" applyAlignment="1">
      <alignment horizontal="right" wrapText="1"/>
    </xf>
    <xf numFmtId="0" fontId="82" fillId="0" borderId="0" xfId="0" applyFont="1" applyFill="1" applyAlignment="1">
      <alignment horizontal="right"/>
    </xf>
    <xf numFmtId="0" fontId="82" fillId="0" borderId="0" xfId="0" applyFont="1" applyFill="1" applyAlignment="1">
      <alignment horizontal="left" vertical="center"/>
    </xf>
    <xf numFmtId="0" fontId="81" fillId="0" borderId="24" xfId="0" applyFont="1" applyFill="1" applyBorder="1"/>
    <xf numFmtId="0" fontId="84" fillId="0" borderId="25" xfId="0" applyFont="1" applyFill="1" applyBorder="1"/>
    <xf numFmtId="0" fontId="78" fillId="0" borderId="25" xfId="0" applyFont="1" applyFill="1" applyBorder="1" applyAlignment="1">
      <alignment horizontal="right"/>
    </xf>
    <xf numFmtId="167" fontId="82" fillId="0" borderId="25" xfId="6371" applyNumberFormat="1" applyFont="1" applyFill="1" applyBorder="1" applyAlignment="1">
      <alignment horizontal="right"/>
    </xf>
    <xf numFmtId="0" fontId="82" fillId="0" borderId="25" xfId="6371" applyFont="1" applyFill="1" applyBorder="1" applyAlignment="1">
      <alignment horizontal="right"/>
    </xf>
    <xf numFmtId="0" fontId="72" fillId="0" borderId="25" xfId="7042" applyFont="1" applyFill="1" applyBorder="1" applyAlignment="1">
      <alignment horizontal="right"/>
    </xf>
    <xf numFmtId="0" fontId="72" fillId="0" borderId="25" xfId="6371" applyFont="1" applyFill="1" applyBorder="1" applyAlignment="1">
      <alignment horizontal="right"/>
    </xf>
    <xf numFmtId="3" fontId="72" fillId="0" borderId="25" xfId="6371" applyNumberFormat="1" applyFont="1" applyFill="1" applyBorder="1" applyAlignment="1">
      <alignment horizontal="right"/>
    </xf>
    <xf numFmtId="0" fontId="72" fillId="0" borderId="25" xfId="5201" applyFont="1" applyFill="1" applyBorder="1" applyAlignment="1">
      <alignment horizontal="right"/>
    </xf>
    <xf numFmtId="167" fontId="72" fillId="0" borderId="25" xfId="5201" applyNumberFormat="1" applyFont="1" applyFill="1" applyBorder="1" applyAlignment="1">
      <alignment horizontal="right"/>
    </xf>
    <xf numFmtId="167" fontId="72" fillId="0" borderId="25" xfId="6371" applyNumberFormat="1" applyFont="1" applyFill="1" applyBorder="1" applyAlignment="1">
      <alignment horizontal="right"/>
    </xf>
    <xf numFmtId="49" fontId="72" fillId="0" borderId="25" xfId="5201" applyNumberFormat="1" applyFont="1" applyFill="1" applyBorder="1" applyAlignment="1">
      <alignment horizontal="right"/>
    </xf>
    <xf numFmtId="0" fontId="85" fillId="0" borderId="25" xfId="2997" applyFont="1" applyFill="1" applyBorder="1" applyAlignment="1">
      <alignment horizontal="right"/>
    </xf>
    <xf numFmtId="3" fontId="72" fillId="0" borderId="25" xfId="2316" applyNumberFormat="1" applyFont="1" applyFill="1" applyBorder="1" applyAlignment="1">
      <alignment horizontal="right"/>
    </xf>
    <xf numFmtId="167" fontId="72" fillId="0" borderId="25" xfId="2316" applyNumberFormat="1" applyFont="1" applyFill="1" applyBorder="1" applyAlignment="1">
      <alignment horizontal="right"/>
    </xf>
    <xf numFmtId="0" fontId="72" fillId="0" borderId="25" xfId="2316" applyFont="1" applyFill="1" applyBorder="1" applyAlignment="1">
      <alignment horizontal="right"/>
    </xf>
    <xf numFmtId="0" fontId="72" fillId="0" borderId="25" xfId="2997" applyFont="1" applyFill="1" applyBorder="1" applyAlignment="1">
      <alignment horizontal="right"/>
    </xf>
    <xf numFmtId="0" fontId="82" fillId="0" borderId="25" xfId="4661" applyFont="1" applyFill="1" applyBorder="1" applyAlignment="1">
      <alignment horizontal="right"/>
    </xf>
    <xf numFmtId="0" fontId="72" fillId="0" borderId="25" xfId="4661" applyFont="1" applyFill="1" applyBorder="1" applyAlignment="1">
      <alignment horizontal="right"/>
    </xf>
    <xf numFmtId="167" fontId="72" fillId="0" borderId="25" xfId="4661" applyNumberFormat="1" applyFont="1" applyFill="1" applyBorder="1" applyAlignment="1">
      <alignment horizontal="right"/>
    </xf>
    <xf numFmtId="1" fontId="72" fillId="0" borderId="25" xfId="4661" applyNumberFormat="1" applyFont="1" applyFill="1" applyBorder="1" applyAlignment="1">
      <alignment horizontal="right"/>
    </xf>
    <xf numFmtId="3" fontId="72" fillId="0" borderId="25" xfId="4661" applyNumberFormat="1" applyFont="1" applyFill="1" applyBorder="1" applyAlignment="1">
      <alignment horizontal="right"/>
    </xf>
    <xf numFmtId="3" fontId="82" fillId="0" borderId="25" xfId="4661" applyNumberFormat="1" applyFont="1" applyFill="1" applyBorder="1" applyAlignment="1">
      <alignment horizontal="right"/>
    </xf>
    <xf numFmtId="167" fontId="72" fillId="0" borderId="25" xfId="2997" applyNumberFormat="1" applyFont="1" applyFill="1" applyBorder="1" applyAlignment="1">
      <alignment horizontal="right"/>
    </xf>
    <xf numFmtId="0" fontId="81" fillId="0" borderId="25" xfId="0" applyFont="1" applyFill="1" applyBorder="1" applyAlignment="1">
      <alignment horizontal="right"/>
    </xf>
    <xf numFmtId="0" fontId="82" fillId="0" borderId="25" xfId="7121" applyFont="1" applyFill="1" applyBorder="1" applyAlignment="1">
      <alignment horizontal="right"/>
    </xf>
    <xf numFmtId="0" fontId="72" fillId="0" borderId="25" xfId="7121" applyFont="1" applyFill="1" applyBorder="1" applyAlignment="1">
      <alignment horizontal="right"/>
    </xf>
    <xf numFmtId="167" fontId="72" fillId="0" borderId="25" xfId="7121" applyNumberFormat="1" applyFont="1" applyFill="1" applyBorder="1" applyAlignment="1">
      <alignment horizontal="right"/>
    </xf>
    <xf numFmtId="3" fontId="72" fillId="0" borderId="25" xfId="7121" applyNumberFormat="1" applyFont="1" applyFill="1" applyBorder="1" applyAlignment="1">
      <alignment horizontal="right"/>
    </xf>
    <xf numFmtId="3" fontId="82" fillId="0" borderId="25" xfId="7121" applyNumberFormat="1" applyFont="1" applyFill="1" applyBorder="1" applyAlignment="1">
      <alignment horizontal="right"/>
    </xf>
    <xf numFmtId="0" fontId="82" fillId="0" borderId="25" xfId="6337" applyFont="1" applyFill="1" applyBorder="1" applyAlignment="1">
      <alignment horizontal="right"/>
    </xf>
    <xf numFmtId="0" fontId="72" fillId="0" borderId="25" xfId="6337" applyFont="1" applyFill="1" applyBorder="1" applyAlignment="1">
      <alignment horizontal="right"/>
    </xf>
    <xf numFmtId="3" fontId="72" fillId="0" borderId="25" xfId="6337" applyNumberFormat="1" applyFont="1" applyFill="1" applyBorder="1" applyAlignment="1">
      <alignment horizontal="right"/>
    </xf>
    <xf numFmtId="3" fontId="72" fillId="0" borderId="25" xfId="6337" applyNumberFormat="1" applyFont="1" applyFill="1" applyBorder="1" applyAlignment="1">
      <alignment horizontal="right" wrapText="1"/>
    </xf>
    <xf numFmtId="3" fontId="0" fillId="0" borderId="25" xfId="0" applyNumberFormat="1" applyFill="1" applyBorder="1"/>
    <xf numFmtId="49" fontId="72" fillId="0" borderId="25" xfId="2316" applyNumberFormat="1" applyFont="1" applyFill="1" applyBorder="1" applyAlignment="1">
      <alignment horizontal="right"/>
    </xf>
    <xf numFmtId="3" fontId="87" fillId="0" borderId="24" xfId="11794" applyNumberFormat="1" applyFont="1" applyFill="1" applyBorder="1" applyAlignment="1">
      <alignment horizontal="right"/>
    </xf>
    <xf numFmtId="0" fontId="91" fillId="0" borderId="0" xfId="0" applyFont="1" applyFill="1" applyAlignment="1">
      <alignment horizontal="left" vertical="center" wrapText="1"/>
    </xf>
    <xf numFmtId="0" fontId="93" fillId="0" borderId="0" xfId="0" applyNumberFormat="1" applyFont="1" applyFill="1" applyAlignment="1">
      <alignment horizontal="left" vertical="center"/>
    </xf>
    <xf numFmtId="0" fontId="75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72" fillId="0" borderId="19" xfId="0" applyFont="1" applyFill="1" applyBorder="1" applyAlignment="1">
      <alignment horizontal="right"/>
    </xf>
    <xf numFmtId="0" fontId="102" fillId="0" borderId="24" xfId="0" applyFont="1" applyFill="1" applyBorder="1" applyAlignment="1">
      <alignment horizontal="right" wrapText="1"/>
    </xf>
    <xf numFmtId="0" fontId="90" fillId="0" borderId="0" xfId="1958" applyFont="1" applyFill="1" applyAlignment="1">
      <alignment wrapText="1"/>
    </xf>
    <xf numFmtId="172" fontId="72" fillId="0" borderId="25" xfId="914" applyNumberFormat="1" applyFont="1" applyFill="1" applyBorder="1" applyAlignment="1">
      <alignment horizontal="right" wrapText="1"/>
    </xf>
    <xf numFmtId="172" fontId="72" fillId="0" borderId="25" xfId="2543" applyNumberFormat="1" applyFont="1" applyFill="1" applyBorder="1" applyAlignment="1">
      <alignment horizontal="right" wrapText="1"/>
    </xf>
    <xf numFmtId="173" fontId="72" fillId="0" borderId="25" xfId="914" applyNumberFormat="1" applyFont="1" applyFill="1" applyBorder="1" applyAlignment="1">
      <alignment horizontal="right" wrapText="1"/>
    </xf>
    <xf numFmtId="3" fontId="72" fillId="0" borderId="25" xfId="5201" applyNumberFormat="1" applyFont="1" applyFill="1" applyBorder="1" applyAlignment="1">
      <alignment horizontal="right"/>
    </xf>
    <xf numFmtId="1" fontId="0" fillId="0" borderId="24" xfId="0" applyNumberFormat="1" applyFill="1" applyBorder="1"/>
    <xf numFmtId="1" fontId="0" fillId="0" borderId="24" xfId="0" applyNumberFormat="1" applyFill="1" applyBorder="1" applyAlignment="1">
      <alignment horizontal="right"/>
    </xf>
    <xf numFmtId="0" fontId="90" fillId="0" borderId="0" xfId="1953" applyFont="1" applyFill="1" applyAlignment="1">
      <alignment wrapText="1"/>
    </xf>
    <xf numFmtId="167" fontId="72" fillId="0" borderId="0" xfId="0" applyNumberFormat="1" applyFont="1" applyFill="1" applyAlignment="1">
      <alignment horizontal="right"/>
    </xf>
    <xf numFmtId="167" fontId="82" fillId="0" borderId="11" xfId="1942" applyNumberFormat="1" applyFont="1" applyFill="1" applyBorder="1" applyAlignment="1">
      <alignment horizontal="right" vertical="center"/>
    </xf>
    <xf numFmtId="167" fontId="82" fillId="0" borderId="11" xfId="0" applyNumberFormat="1" applyFont="1" applyFill="1" applyBorder="1" applyAlignment="1">
      <alignment horizontal="right"/>
    </xf>
    <xf numFmtId="0" fontId="90" fillId="0" borderId="0" xfId="1949" applyFont="1" applyFill="1" applyAlignment="1">
      <alignment wrapText="1"/>
    </xf>
    <xf numFmtId="1" fontId="82" fillId="0" borderId="13" xfId="1937" applyNumberFormat="1" applyFont="1" applyFill="1" applyBorder="1"/>
    <xf numFmtId="0" fontId="90" fillId="0" borderId="0" xfId="1937" applyFont="1" applyFill="1" applyBorder="1" applyAlignment="1">
      <alignment wrapText="1"/>
    </xf>
    <xf numFmtId="0" fontId="90" fillId="0" borderId="0" xfId="1937" applyFont="1" applyFill="1" applyAlignment="1">
      <alignment wrapText="1"/>
    </xf>
    <xf numFmtId="1" fontId="82" fillId="0" borderId="13" xfId="1956" applyNumberFormat="1" applyFont="1" applyFill="1" applyBorder="1"/>
    <xf numFmtId="166" fontId="72" fillId="0" borderId="19" xfId="2034" applyNumberFormat="1" applyFont="1" applyFill="1" applyBorder="1" applyAlignment="1"/>
    <xf numFmtId="0" fontId="90" fillId="0" borderId="0" xfId="1956" applyFont="1" applyFill="1" applyAlignment="1">
      <alignment wrapText="1"/>
    </xf>
    <xf numFmtId="166" fontId="82" fillId="0" borderId="19" xfId="0" applyNumberFormat="1" applyFont="1" applyFill="1" applyBorder="1" applyAlignment="1">
      <alignment horizontal="right"/>
    </xf>
    <xf numFmtId="166" fontId="82" fillId="0" borderId="10" xfId="1930" applyNumberFormat="1" applyFont="1" applyFill="1" applyBorder="1" applyAlignment="1">
      <alignment horizontal="right" wrapText="1"/>
    </xf>
    <xf numFmtId="0" fontId="72" fillId="0" borderId="0" xfId="0" applyFont="1" applyFill="1" applyAlignment="1">
      <alignment horizontal="left" vertical="center" wrapText="1" indent="2"/>
    </xf>
    <xf numFmtId="0" fontId="90" fillId="0" borderId="0" xfId="1946" applyFont="1" applyFill="1" applyAlignment="1">
      <alignment wrapText="1"/>
    </xf>
    <xf numFmtId="49" fontId="72" fillId="0" borderId="25" xfId="0" applyNumberFormat="1" applyFont="1" applyFill="1" applyBorder="1" applyAlignment="1">
      <alignment horizontal="right"/>
    </xf>
    <xf numFmtId="1" fontId="82" fillId="0" borderId="10" xfId="1944" applyNumberFormat="1" applyFont="1" applyFill="1" applyBorder="1"/>
    <xf numFmtId="1" fontId="82" fillId="0" borderId="25" xfId="1944" applyNumberFormat="1" applyFont="1" applyFill="1" applyBorder="1"/>
    <xf numFmtId="3" fontId="72" fillId="0" borderId="10" xfId="1943" applyNumberFormat="1" applyFont="1" applyFill="1" applyBorder="1"/>
    <xf numFmtId="168" fontId="82" fillId="0" borderId="29" xfId="0" applyNumberFormat="1" applyFont="1" applyFill="1" applyBorder="1" applyAlignment="1">
      <alignment horizontal="right"/>
    </xf>
    <xf numFmtId="3" fontId="82" fillId="0" borderId="29" xfId="0" applyNumberFormat="1" applyFont="1" applyFill="1" applyBorder="1" applyAlignment="1">
      <alignment horizontal="right" wrapText="1"/>
    </xf>
    <xf numFmtId="3" fontId="82" fillId="0" borderId="29" xfId="1930" applyNumberFormat="1" applyFont="1" applyFill="1" applyBorder="1" applyAlignment="1">
      <alignment horizontal="right" wrapText="1"/>
    </xf>
    <xf numFmtId="3" fontId="82" fillId="0" borderId="28" xfId="0" applyNumberFormat="1" applyFont="1" applyFill="1" applyBorder="1" applyAlignment="1">
      <alignment horizontal="right"/>
    </xf>
    <xf numFmtId="171" fontId="82" fillId="0" borderId="11" xfId="0" applyNumberFormat="1" applyFont="1" applyFill="1" applyBorder="1" applyAlignment="1">
      <alignment horizontal="right"/>
    </xf>
    <xf numFmtId="49" fontId="82" fillId="0" borderId="10" xfId="1930" applyNumberFormat="1" applyFont="1" applyFill="1" applyBorder="1" applyAlignment="1">
      <alignment horizontal="right" wrapText="1"/>
    </xf>
    <xf numFmtId="0" fontId="90" fillId="0" borderId="0" xfId="1944" applyFont="1" applyFill="1" applyAlignment="1">
      <alignment wrapText="1"/>
    </xf>
    <xf numFmtId="0" fontId="91" fillId="0" borderId="0" xfId="0" applyFont="1" applyFill="1" applyBorder="1"/>
    <xf numFmtId="167" fontId="82" fillId="0" borderId="13" xfId="934" applyNumberFormat="1" applyFont="1" applyFill="1" applyBorder="1" applyAlignment="1">
      <alignment horizontal="right"/>
    </xf>
    <xf numFmtId="167" fontId="90" fillId="0" borderId="10" xfId="1942" applyNumberFormat="1" applyFont="1" applyFill="1" applyBorder="1" applyAlignment="1">
      <alignment horizontal="right"/>
    </xf>
    <xf numFmtId="3" fontId="72" fillId="0" borderId="10" xfId="1938" applyNumberFormat="1" applyFont="1" applyFill="1" applyBorder="1"/>
    <xf numFmtId="1" fontId="82" fillId="0" borderId="10" xfId="1939" applyNumberFormat="1" applyFont="1" applyFill="1" applyBorder="1"/>
    <xf numFmtId="1" fontId="82" fillId="0" borderId="13" xfId="1939" applyNumberFormat="1" applyFont="1" applyFill="1" applyBorder="1"/>
    <xf numFmtId="0" fontId="72" fillId="0" borderId="13" xfId="0" applyFont="1" applyFill="1" applyBorder="1" applyAlignment="1">
      <alignment horizontal="right" wrapText="1"/>
    </xf>
    <xf numFmtId="172" fontId="72" fillId="0" borderId="24" xfId="2592" applyNumberFormat="1" applyFont="1" applyFill="1" applyBorder="1" applyAlignment="1">
      <alignment horizontal="right" wrapText="1"/>
    </xf>
    <xf numFmtId="173" fontId="72" fillId="0" borderId="24" xfId="2593" applyNumberFormat="1" applyFont="1" applyFill="1" applyBorder="1" applyAlignment="1">
      <alignment horizontal="right" wrapText="1"/>
    </xf>
    <xf numFmtId="172" fontId="72" fillId="0" borderId="24" xfId="2594" applyNumberFormat="1" applyFont="1" applyFill="1" applyBorder="1" applyAlignment="1">
      <alignment horizontal="right" wrapText="1"/>
    </xf>
    <xf numFmtId="0" fontId="90" fillId="0" borderId="0" xfId="1939" applyFont="1" applyFill="1" applyAlignment="1">
      <alignment wrapText="1"/>
    </xf>
    <xf numFmtId="172" fontId="82" fillId="0" borderId="10" xfId="0" applyNumberFormat="1" applyFont="1" applyFill="1" applyBorder="1" applyAlignment="1">
      <alignment horizontal="right" wrapText="1"/>
    </xf>
    <xf numFmtId="3" fontId="72" fillId="0" borderId="10" xfId="1934" applyNumberFormat="1" applyFont="1" applyFill="1" applyBorder="1"/>
    <xf numFmtId="1" fontId="82" fillId="0" borderId="10" xfId="1935" applyNumberFormat="1" applyFont="1" applyFill="1" applyBorder="1"/>
    <xf numFmtId="1" fontId="82" fillId="0" borderId="25" xfId="1935" applyNumberFormat="1" applyFont="1" applyFill="1" applyBorder="1"/>
    <xf numFmtId="167" fontId="72" fillId="0" borderId="10" xfId="1934" applyNumberFormat="1" applyFont="1" applyFill="1" applyBorder="1"/>
    <xf numFmtId="172" fontId="72" fillId="0" borderId="24" xfId="2569" applyNumberFormat="1" applyFont="1" applyFill="1" applyBorder="1" applyAlignment="1">
      <alignment horizontal="right" wrapText="1"/>
    </xf>
    <xf numFmtId="173" fontId="72" fillId="0" borderId="24" xfId="2570" applyNumberFormat="1" applyFont="1" applyFill="1" applyBorder="1" applyAlignment="1">
      <alignment horizontal="right" wrapText="1"/>
    </xf>
    <xf numFmtId="172" fontId="72" fillId="0" borderId="24" xfId="2571" applyNumberFormat="1" applyFont="1" applyFill="1" applyBorder="1" applyAlignment="1">
      <alignment horizontal="right" wrapText="1"/>
    </xf>
    <xf numFmtId="172" fontId="72" fillId="0" borderId="24" xfId="2586" applyNumberFormat="1" applyFont="1" applyFill="1" applyBorder="1" applyAlignment="1">
      <alignment horizontal="right" wrapText="1"/>
    </xf>
    <xf numFmtId="173" fontId="72" fillId="0" borderId="24" xfId="2587" applyNumberFormat="1" applyFont="1" applyFill="1" applyBorder="1" applyAlignment="1">
      <alignment horizontal="right" wrapText="1"/>
    </xf>
    <xf numFmtId="172" fontId="72" fillId="0" borderId="24" xfId="2588" applyNumberFormat="1" applyFont="1" applyFill="1" applyBorder="1" applyAlignment="1">
      <alignment horizontal="right" wrapText="1"/>
    </xf>
    <xf numFmtId="0" fontId="90" fillId="0" borderId="0" xfId="1935" applyFont="1" applyFill="1" applyAlignment="1">
      <alignment wrapText="1"/>
    </xf>
    <xf numFmtId="173" fontId="72" fillId="0" borderId="24" xfId="2589" applyNumberFormat="1" applyFont="1" applyFill="1" applyBorder="1" applyAlignment="1">
      <alignment horizontal="right" wrapText="1"/>
    </xf>
    <xf numFmtId="172" fontId="72" fillId="0" borderId="24" xfId="2590" applyNumberFormat="1" applyFont="1" applyFill="1" applyBorder="1" applyAlignment="1">
      <alignment horizontal="right" wrapText="1"/>
    </xf>
    <xf numFmtId="173" fontId="72" fillId="0" borderId="24" xfId="2591" applyNumberFormat="1" applyFont="1" applyFill="1" applyBorder="1" applyAlignment="1">
      <alignment horizontal="right" wrapText="1"/>
    </xf>
    <xf numFmtId="0" fontId="78" fillId="0" borderId="0" xfId="0" applyFont="1" applyFill="1"/>
    <xf numFmtId="0" fontId="72" fillId="0" borderId="0" xfId="0" applyFont="1" applyFill="1" applyAlignment="1">
      <alignment vertical="center"/>
    </xf>
    <xf numFmtId="172" fontId="72" fillId="0" borderId="24" xfId="1870" applyNumberFormat="1" applyFont="1" applyFill="1" applyBorder="1" applyAlignment="1">
      <alignment horizontal="right" wrapText="1"/>
    </xf>
    <xf numFmtId="172" fontId="72" fillId="0" borderId="24" xfId="1873" applyNumberFormat="1" applyFont="1" applyFill="1" applyBorder="1" applyAlignment="1">
      <alignment horizontal="right" wrapText="1"/>
    </xf>
    <xf numFmtId="172" fontId="72" fillId="0" borderId="24" xfId="1881" applyNumberFormat="1" applyFont="1" applyFill="1" applyBorder="1" applyAlignment="1">
      <alignment horizontal="right" wrapText="1"/>
    </xf>
    <xf numFmtId="172" fontId="72" fillId="0" borderId="24" xfId="1884" applyNumberFormat="1" applyFont="1" applyFill="1" applyBorder="1" applyAlignment="1">
      <alignment horizontal="right" wrapText="1"/>
    </xf>
    <xf numFmtId="0" fontId="90" fillId="0" borderId="0" xfId="1962" applyFont="1" applyFill="1" applyAlignment="1">
      <alignment wrapText="1"/>
    </xf>
    <xf numFmtId="172" fontId="72" fillId="0" borderId="24" xfId="1887" applyNumberFormat="1" applyFont="1" applyFill="1" applyBorder="1" applyAlignment="1">
      <alignment horizontal="right" wrapText="1"/>
    </xf>
    <xf numFmtId="0" fontId="84" fillId="0" borderId="0" xfId="0" applyFont="1" applyFill="1" applyAlignment="1">
      <alignment horizontal="right"/>
    </xf>
    <xf numFmtId="0" fontId="98" fillId="0" borderId="0" xfId="0" applyFont="1" applyFill="1" applyAlignment="1">
      <alignment horizontal="left" vertical="center"/>
    </xf>
    <xf numFmtId="0" fontId="77" fillId="0" borderId="0" xfId="0" applyFont="1" applyFill="1"/>
    <xf numFmtId="0" fontId="77" fillId="0" borderId="0" xfId="0" applyFont="1" applyFill="1" applyAlignment="1">
      <alignment horizontal="right"/>
    </xf>
    <xf numFmtId="167" fontId="82" fillId="0" borderId="24" xfId="1942" applyNumberFormat="1" applyFont="1" applyFill="1" applyBorder="1" applyAlignment="1">
      <alignment horizontal="right" vertical="center"/>
    </xf>
    <xf numFmtId="167" fontId="82" fillId="0" borderId="24" xfId="934" applyNumberFormat="1" applyFont="1" applyFill="1" applyBorder="1" applyAlignment="1">
      <alignment horizontal="right" vertical="center"/>
    </xf>
    <xf numFmtId="167" fontId="82" fillId="0" borderId="24" xfId="1698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wrapText="1"/>
    </xf>
    <xf numFmtId="3" fontId="72" fillId="0" borderId="24" xfId="1961" applyNumberFormat="1" applyFont="1" applyFill="1" applyBorder="1"/>
    <xf numFmtId="1" fontId="82" fillId="0" borderId="24" xfId="1962" applyNumberFormat="1" applyFont="1" applyFill="1" applyBorder="1"/>
    <xf numFmtId="1" fontId="82" fillId="0" borderId="25" xfId="1962" applyNumberFormat="1" applyFont="1" applyFill="1" applyBorder="1"/>
    <xf numFmtId="173" fontId="72" fillId="0" borderId="24" xfId="2543" applyNumberFormat="1" applyFont="1" applyFill="1" applyBorder="1" applyAlignment="1">
      <alignment horizontal="right" wrapText="1"/>
    </xf>
    <xf numFmtId="167" fontId="72" fillId="0" borderId="24" xfId="1961" applyNumberFormat="1" applyFont="1" applyFill="1" applyBorder="1"/>
    <xf numFmtId="0" fontId="99" fillId="0" borderId="24" xfId="0" applyFont="1" applyFill="1" applyBorder="1" applyAlignment="1">
      <alignment horizontal="right"/>
    </xf>
    <xf numFmtId="167" fontId="84" fillId="0" borderId="25" xfId="0" applyNumberFormat="1" applyFont="1" applyFill="1" applyBorder="1" applyAlignment="1">
      <alignment horizontal="right"/>
    </xf>
    <xf numFmtId="168" fontId="82" fillId="0" borderId="24" xfId="0" applyNumberFormat="1" applyFont="1" applyFill="1" applyBorder="1" applyAlignment="1">
      <alignment horizontal="right"/>
    </xf>
    <xf numFmtId="3" fontId="82" fillId="0" borderId="24" xfId="1930" applyNumberFormat="1" applyFont="1" applyFill="1" applyBorder="1" applyAlignment="1">
      <alignment horizontal="right" wrapText="1"/>
    </xf>
    <xf numFmtId="172" fontId="72" fillId="0" borderId="24" xfId="2572" applyNumberFormat="1" applyFont="1" applyFill="1" applyBorder="1" applyAlignment="1">
      <alignment horizontal="right" wrapText="1"/>
    </xf>
    <xf numFmtId="173" fontId="72" fillId="0" borderId="24" xfId="2573" applyNumberFormat="1" applyFont="1" applyFill="1" applyBorder="1" applyAlignment="1">
      <alignment horizontal="right" wrapText="1"/>
    </xf>
    <xf numFmtId="172" fontId="72" fillId="0" borderId="24" xfId="2575" applyNumberFormat="1" applyFont="1" applyFill="1" applyBorder="1" applyAlignment="1">
      <alignment horizontal="right" wrapText="1"/>
    </xf>
    <xf numFmtId="173" fontId="72" fillId="0" borderId="24" xfId="2574" applyNumberFormat="1" applyFont="1" applyFill="1" applyBorder="1" applyAlignment="1">
      <alignment horizontal="right" wrapText="1"/>
    </xf>
    <xf numFmtId="172" fontId="72" fillId="0" borderId="24" xfId="2576" applyNumberFormat="1" applyFont="1" applyFill="1" applyBorder="1" applyAlignment="1">
      <alignment horizontal="right" wrapText="1"/>
    </xf>
    <xf numFmtId="173" fontId="72" fillId="0" borderId="24" xfId="2577" applyNumberFormat="1" applyFont="1" applyFill="1" applyBorder="1" applyAlignment="1">
      <alignment horizontal="right" wrapText="1"/>
    </xf>
    <xf numFmtId="172" fontId="72" fillId="0" borderId="24" xfId="2578" applyNumberFormat="1" applyFont="1" applyFill="1" applyBorder="1" applyAlignment="1">
      <alignment horizontal="right" wrapText="1"/>
    </xf>
    <xf numFmtId="172" fontId="72" fillId="0" borderId="24" xfId="2579" applyNumberFormat="1" applyFont="1" applyFill="1" applyBorder="1" applyAlignment="1">
      <alignment horizontal="right" wrapText="1"/>
    </xf>
    <xf numFmtId="172" fontId="72" fillId="0" borderId="24" xfId="2580" applyNumberFormat="1" applyFont="1" applyFill="1" applyBorder="1" applyAlignment="1">
      <alignment horizontal="right" wrapText="1"/>
    </xf>
    <xf numFmtId="172" fontId="72" fillId="0" borderId="24" xfId="2581" applyNumberFormat="1" applyFont="1" applyFill="1" applyBorder="1" applyAlignment="1">
      <alignment horizontal="right" wrapText="1"/>
    </xf>
    <xf numFmtId="172" fontId="72" fillId="0" borderId="24" xfId="2582" applyNumberFormat="1" applyFont="1" applyFill="1" applyBorder="1" applyAlignment="1">
      <alignment horizontal="right" wrapText="1"/>
    </xf>
    <xf numFmtId="172" fontId="72" fillId="0" borderId="24" xfId="2583" applyNumberFormat="1" applyFont="1" applyFill="1" applyBorder="1" applyAlignment="1">
      <alignment horizontal="right" wrapText="1"/>
    </xf>
    <xf numFmtId="173" fontId="72" fillId="0" borderId="24" xfId="2584" applyNumberFormat="1" applyFont="1" applyFill="1" applyBorder="1" applyAlignment="1">
      <alignment horizontal="right" wrapText="1"/>
    </xf>
    <xf numFmtId="172" fontId="72" fillId="0" borderId="24" xfId="2585" applyNumberFormat="1" applyFont="1" applyFill="1" applyBorder="1" applyAlignment="1">
      <alignment horizontal="right" wrapText="1"/>
    </xf>
    <xf numFmtId="0" fontId="72" fillId="0" borderId="0" xfId="0" applyFont="1" applyFill="1" applyAlignment="1">
      <alignment horizontal="right" wrapText="1"/>
    </xf>
    <xf numFmtId="0" fontId="72" fillId="0" borderId="24" xfId="0" applyFont="1" applyFill="1" applyBorder="1" applyAlignment="1">
      <alignment horizontal="left" vertical="top" wrapText="1"/>
    </xf>
    <xf numFmtId="0" fontId="82" fillId="0" borderId="24" xfId="0" applyFont="1" applyFill="1" applyBorder="1" applyAlignment="1">
      <alignment horizontal="left" vertical="top" wrapText="1"/>
    </xf>
    <xf numFmtId="167" fontId="82" fillId="0" borderId="24" xfId="0" applyNumberFormat="1" applyFont="1" applyFill="1" applyBorder="1" applyAlignment="1">
      <alignment horizontal="left" vertical="center" wrapText="1"/>
    </xf>
    <xf numFmtId="0" fontId="82" fillId="0" borderId="24" xfId="0" applyFont="1" applyFill="1" applyBorder="1" applyAlignment="1">
      <alignment horizontal="right" vertical="center" wrapText="1"/>
    </xf>
    <xf numFmtId="0" fontId="90" fillId="0" borderId="24" xfId="0" applyFont="1" applyFill="1" applyBorder="1" applyAlignment="1">
      <alignment horizontal="left" vertical="center" wrapText="1"/>
    </xf>
    <xf numFmtId="0" fontId="82" fillId="0" borderId="0" xfId="0" applyFont="1" applyFill="1" applyAlignment="1">
      <alignment vertical="center"/>
    </xf>
    <xf numFmtId="0" fontId="82" fillId="0" borderId="24" xfId="0" applyFont="1" applyFill="1" applyBorder="1" applyAlignment="1">
      <alignment vertical="top" wrapText="1"/>
    </xf>
    <xf numFmtId="167" fontId="82" fillId="0" borderId="24" xfId="944" applyNumberFormat="1" applyFont="1" applyFill="1" applyBorder="1" applyAlignment="1">
      <alignment horizontal="right"/>
    </xf>
    <xf numFmtId="0" fontId="82" fillId="0" borderId="24" xfId="1932" applyFont="1" applyFill="1" applyBorder="1"/>
    <xf numFmtId="167" fontId="82" fillId="0" borderId="24" xfId="1932" applyNumberFormat="1" applyFont="1" applyFill="1" applyBorder="1" applyAlignment="1">
      <alignment horizontal="right"/>
    </xf>
    <xf numFmtId="1" fontId="82" fillId="0" borderId="24" xfId="1933" applyNumberFormat="1" applyFont="1" applyFill="1" applyBorder="1"/>
    <xf numFmtId="1" fontId="82" fillId="0" borderId="25" xfId="1933" applyNumberFormat="1" applyFont="1" applyFill="1" applyBorder="1"/>
    <xf numFmtId="3" fontId="82" fillId="0" borderId="24" xfId="1932" applyNumberFormat="1" applyFont="1" applyFill="1" applyBorder="1"/>
    <xf numFmtId="0" fontId="82" fillId="0" borderId="24" xfId="0" applyFont="1" applyFill="1" applyBorder="1" applyAlignment="1">
      <alignment horizontal="left" vertical="center" wrapText="1" indent="1"/>
    </xf>
    <xf numFmtId="0" fontId="73" fillId="0" borderId="24" xfId="0" applyFont="1" applyFill="1" applyBorder="1" applyAlignment="1">
      <alignment horizontal="left" vertical="center" wrapText="1"/>
    </xf>
    <xf numFmtId="0" fontId="82" fillId="0" borderId="26" xfId="841" applyFont="1" applyFill="1" applyBorder="1" applyAlignment="1">
      <alignment horizontal="left" vertical="center" wrapText="1"/>
    </xf>
    <xf numFmtId="49" fontId="82" fillId="0" borderId="24" xfId="0" applyNumberFormat="1" applyFont="1" applyFill="1" applyBorder="1" applyAlignment="1">
      <alignment horizontal="left" wrapText="1" indent="2"/>
    </xf>
    <xf numFmtId="3" fontId="87" fillId="0" borderId="24" xfId="0" applyNumberFormat="1" applyFont="1" applyFill="1" applyBorder="1" applyAlignment="1">
      <alignment horizontal="right"/>
    </xf>
    <xf numFmtId="0" fontId="90" fillId="0" borderId="24" xfId="1933" applyFont="1" applyFill="1" applyBorder="1" applyAlignment="1">
      <alignment wrapText="1"/>
    </xf>
    <xf numFmtId="166" fontId="90" fillId="0" borderId="24" xfId="1940" applyNumberFormat="1" applyFont="1" applyFill="1" applyBorder="1" applyAlignment="1">
      <alignment horizontal="right"/>
    </xf>
    <xf numFmtId="167" fontId="90" fillId="0" borderId="24" xfId="0" applyNumberFormat="1" applyFont="1" applyFill="1" applyBorder="1" applyAlignment="1">
      <alignment horizontal="right"/>
    </xf>
    <xf numFmtId="0" fontId="83" fillId="0" borderId="24" xfId="0" applyFont="1" applyFill="1" applyBorder="1" applyAlignment="1">
      <alignment horizontal="right"/>
    </xf>
    <xf numFmtId="0" fontId="95" fillId="0" borderId="0" xfId="0" applyFont="1" applyFill="1" applyAlignment="1">
      <alignment horizontal="left" vertical="center" wrapText="1" indent="1"/>
    </xf>
    <xf numFmtId="3" fontId="82" fillId="0" borderId="0" xfId="0" applyNumberFormat="1" applyFont="1" applyFill="1"/>
    <xf numFmtId="0" fontId="87" fillId="0" borderId="0" xfId="0" applyFont="1" applyFill="1" applyAlignment="1">
      <alignment horizontal="left" vertical="center"/>
    </xf>
    <xf numFmtId="3" fontId="87" fillId="0" borderId="0" xfId="0" applyNumberFormat="1" applyFont="1" applyFill="1"/>
    <xf numFmtId="0" fontId="87" fillId="0" borderId="0" xfId="0" applyFont="1" applyFill="1" applyAlignment="1">
      <alignment horizontal="right"/>
    </xf>
    <xf numFmtId="3" fontId="72" fillId="0" borderId="10" xfId="0" applyNumberFormat="1" applyFont="1" applyFill="1" applyBorder="1" applyAlignment="1">
      <alignment wrapText="1"/>
    </xf>
    <xf numFmtId="3" fontId="72" fillId="0" borderId="10" xfId="1932" applyNumberFormat="1" applyFont="1" applyFill="1" applyBorder="1"/>
    <xf numFmtId="1" fontId="82" fillId="0" borderId="10" xfId="1933" applyNumberFormat="1" applyFont="1" applyFill="1" applyBorder="1"/>
    <xf numFmtId="167" fontId="72" fillId="0" borderId="10" xfId="1932" applyNumberFormat="1" applyFont="1" applyFill="1" applyBorder="1"/>
    <xf numFmtId="172" fontId="72" fillId="0" borderId="24" xfId="2553" applyNumberFormat="1" applyFont="1" applyFill="1" applyBorder="1" applyAlignment="1">
      <alignment horizontal="right" wrapText="1"/>
    </xf>
    <xf numFmtId="167" fontId="102" fillId="0" borderId="24" xfId="0" applyNumberFormat="1" applyFont="1" applyFill="1" applyBorder="1" applyAlignment="1">
      <alignment horizontal="right" wrapText="1"/>
    </xf>
    <xf numFmtId="173" fontId="72" fillId="0" borderId="24" xfId="2554" applyNumberFormat="1" applyFont="1" applyFill="1" applyBorder="1" applyAlignment="1">
      <alignment horizontal="right" wrapText="1"/>
    </xf>
    <xf numFmtId="172" fontId="72" fillId="0" borderId="24" xfId="2555" applyNumberFormat="1" applyFont="1" applyFill="1" applyBorder="1" applyAlignment="1">
      <alignment horizontal="right" wrapText="1"/>
    </xf>
    <xf numFmtId="173" fontId="72" fillId="0" borderId="24" xfId="2556" applyNumberFormat="1" applyFont="1" applyFill="1" applyBorder="1" applyAlignment="1">
      <alignment horizontal="right" wrapText="1"/>
    </xf>
    <xf numFmtId="172" fontId="72" fillId="0" borderId="24" xfId="2557" applyNumberFormat="1" applyFont="1" applyFill="1" applyBorder="1" applyAlignment="1">
      <alignment horizontal="right" wrapText="1"/>
    </xf>
    <xf numFmtId="173" fontId="72" fillId="0" borderId="24" xfId="2558" applyNumberFormat="1" applyFont="1" applyFill="1" applyBorder="1" applyAlignment="1">
      <alignment horizontal="right" wrapText="1"/>
    </xf>
    <xf numFmtId="172" fontId="72" fillId="0" borderId="24" xfId="2559" applyNumberFormat="1" applyFont="1" applyFill="1" applyBorder="1" applyAlignment="1">
      <alignment horizontal="right" wrapText="1"/>
    </xf>
    <xf numFmtId="172" fontId="72" fillId="0" borderId="24" xfId="2560" applyNumberFormat="1" applyFont="1" applyFill="1" applyBorder="1" applyAlignment="1">
      <alignment horizontal="right" wrapText="1"/>
    </xf>
    <xf numFmtId="172" fontId="72" fillId="0" borderId="24" xfId="2561" applyNumberFormat="1" applyFont="1" applyFill="1" applyBorder="1" applyAlignment="1">
      <alignment horizontal="right" wrapText="1"/>
    </xf>
    <xf numFmtId="172" fontId="72" fillId="0" borderId="24" xfId="2562" applyNumberFormat="1" applyFont="1" applyFill="1" applyBorder="1" applyAlignment="1">
      <alignment horizontal="right" wrapText="1"/>
    </xf>
    <xf numFmtId="172" fontId="72" fillId="0" borderId="24" xfId="2563" applyNumberFormat="1" applyFont="1" applyFill="1" applyBorder="1" applyAlignment="1">
      <alignment horizontal="right" wrapText="1"/>
    </xf>
    <xf numFmtId="172" fontId="72" fillId="0" borderId="24" xfId="2564" applyNumberFormat="1" applyFont="1" applyFill="1" applyBorder="1" applyAlignment="1">
      <alignment horizontal="right" wrapText="1"/>
    </xf>
    <xf numFmtId="0" fontId="90" fillId="0" borderId="10" xfId="1933" applyFont="1" applyFill="1" applyBorder="1" applyAlignment="1">
      <alignment wrapText="1"/>
    </xf>
    <xf numFmtId="172" fontId="72" fillId="0" borderId="24" xfId="2565" applyNumberFormat="1" applyFont="1" applyFill="1" applyBorder="1" applyAlignment="1">
      <alignment horizontal="right" wrapText="1"/>
    </xf>
    <xf numFmtId="173" fontId="72" fillId="0" borderId="24" xfId="2566" applyNumberFormat="1" applyFont="1" applyFill="1" applyBorder="1" applyAlignment="1">
      <alignment horizontal="right" wrapText="1"/>
    </xf>
    <xf numFmtId="172" fontId="72" fillId="0" borderId="24" xfId="2567" applyNumberFormat="1" applyFont="1" applyFill="1" applyBorder="1" applyAlignment="1">
      <alignment horizontal="right" wrapText="1"/>
    </xf>
    <xf numFmtId="173" fontId="72" fillId="0" borderId="24" xfId="2568" applyNumberFormat="1" applyFont="1" applyFill="1" applyBorder="1" applyAlignment="1">
      <alignment horizontal="right" wrapText="1"/>
    </xf>
    <xf numFmtId="3" fontId="92" fillId="0" borderId="0" xfId="0" applyNumberFormat="1" applyFont="1" applyFill="1" applyBorder="1"/>
    <xf numFmtId="3" fontId="72" fillId="0" borderId="0" xfId="0" applyNumberFormat="1" applyFont="1" applyFill="1" applyBorder="1" applyAlignment="1">
      <alignment horizontal="right"/>
    </xf>
    <xf numFmtId="0" fontId="73" fillId="0" borderId="0" xfId="0" applyFont="1" applyFill="1" applyBorder="1" applyAlignment="1">
      <alignment horizontal="right" wrapText="1"/>
    </xf>
    <xf numFmtId="3" fontId="72" fillId="0" borderId="24" xfId="1950" applyNumberFormat="1" applyFont="1" applyFill="1" applyBorder="1"/>
    <xf numFmtId="0" fontId="82" fillId="0" borderId="24" xfId="841" applyFont="1" applyFill="1" applyBorder="1" applyAlignment="1">
      <alignment horizontal="right" wrapText="1"/>
    </xf>
    <xf numFmtId="172" fontId="72" fillId="0" borderId="24" xfId="2536" applyNumberFormat="1" applyFont="1" applyFill="1" applyBorder="1" applyAlignment="1">
      <alignment horizontal="right" wrapText="1"/>
    </xf>
    <xf numFmtId="172" fontId="72" fillId="0" borderId="24" xfId="2537" applyNumberFormat="1" applyFont="1" applyFill="1" applyBorder="1" applyAlignment="1">
      <alignment horizontal="right" wrapText="1"/>
    </xf>
    <xf numFmtId="172" fontId="72" fillId="0" borderId="24" xfId="2538" applyNumberFormat="1" applyFont="1" applyFill="1" applyBorder="1" applyAlignment="1">
      <alignment horizontal="right" wrapText="1"/>
    </xf>
    <xf numFmtId="172" fontId="72" fillId="0" borderId="24" xfId="2539" applyNumberFormat="1" applyFont="1" applyFill="1" applyBorder="1" applyAlignment="1">
      <alignment horizontal="right" wrapText="1"/>
    </xf>
    <xf numFmtId="172" fontId="72" fillId="0" borderId="24" xfId="2540" applyNumberFormat="1" applyFont="1" applyFill="1" applyBorder="1" applyAlignment="1">
      <alignment horizontal="right" wrapText="1"/>
    </xf>
    <xf numFmtId="172" fontId="72" fillId="0" borderId="24" xfId="2541" applyNumberFormat="1" applyFont="1" applyFill="1" applyBorder="1" applyAlignment="1">
      <alignment horizontal="right" wrapText="1"/>
    </xf>
    <xf numFmtId="172" fontId="72" fillId="0" borderId="24" xfId="2542" applyNumberFormat="1" applyFont="1" applyFill="1" applyBorder="1" applyAlignment="1">
      <alignment horizontal="right" wrapText="1"/>
    </xf>
    <xf numFmtId="172" fontId="72" fillId="0" borderId="24" xfId="2544" applyNumberFormat="1" applyFont="1" applyFill="1" applyBorder="1" applyAlignment="1">
      <alignment horizontal="right" wrapText="1"/>
    </xf>
    <xf numFmtId="172" fontId="72" fillId="0" borderId="24" xfId="2545" applyNumberFormat="1" applyFont="1" applyFill="1" applyBorder="1" applyAlignment="1">
      <alignment horizontal="right" wrapText="1"/>
    </xf>
    <xf numFmtId="172" fontId="72" fillId="0" borderId="24" xfId="2546" applyNumberFormat="1" applyFont="1" applyFill="1" applyBorder="1" applyAlignment="1">
      <alignment horizontal="right" wrapText="1"/>
    </xf>
    <xf numFmtId="172" fontId="72" fillId="0" borderId="24" xfId="2547" applyNumberFormat="1" applyFont="1" applyFill="1" applyBorder="1" applyAlignment="1">
      <alignment horizontal="right" wrapText="1"/>
    </xf>
    <xf numFmtId="172" fontId="72" fillId="0" borderId="24" xfId="2548" applyNumberFormat="1" applyFont="1" applyFill="1" applyBorder="1" applyAlignment="1">
      <alignment horizontal="right" wrapText="1"/>
    </xf>
    <xf numFmtId="172" fontId="72" fillId="0" borderId="24" xfId="2549" applyNumberFormat="1" applyFont="1" applyFill="1" applyBorder="1" applyAlignment="1">
      <alignment horizontal="right" wrapText="1"/>
    </xf>
    <xf numFmtId="172" fontId="72" fillId="0" borderId="24" xfId="2550" applyNumberFormat="1" applyFont="1" applyFill="1" applyBorder="1" applyAlignment="1">
      <alignment horizontal="right" wrapText="1"/>
    </xf>
    <xf numFmtId="0" fontId="90" fillId="0" borderId="0" xfId="1951" applyFont="1" applyFill="1" applyAlignment="1">
      <alignment wrapText="1"/>
    </xf>
    <xf numFmtId="172" fontId="72" fillId="0" borderId="24" xfId="2551" applyNumberFormat="1" applyFont="1" applyFill="1" applyBorder="1" applyAlignment="1">
      <alignment horizontal="right" wrapText="1"/>
    </xf>
    <xf numFmtId="172" fontId="72" fillId="0" borderId="24" xfId="2552" applyNumberFormat="1" applyFont="1" applyFill="1" applyBorder="1" applyAlignment="1">
      <alignment horizontal="right" wrapText="1"/>
    </xf>
    <xf numFmtId="0" fontId="90" fillId="49" borderId="24" xfId="0" applyFont="1" applyFill="1" applyBorder="1" applyAlignment="1">
      <alignment horizontal="left" vertical="center"/>
    </xf>
    <xf numFmtId="0" fontId="90" fillId="49" borderId="25" xfId="0" applyFont="1" applyFill="1" applyBorder="1" applyAlignment="1">
      <alignment horizontal="left" vertical="center"/>
    </xf>
    <xf numFmtId="0" fontId="72" fillId="49" borderId="24" xfId="0" applyFont="1" applyFill="1" applyBorder="1"/>
    <xf numFmtId="0" fontId="73" fillId="0" borderId="10" xfId="0" applyNumberFormat="1" applyFont="1" applyFill="1" applyBorder="1" applyAlignment="1">
      <alignment vertical="justify" wrapText="1"/>
    </xf>
    <xf numFmtId="0" fontId="73" fillId="49" borderId="24" xfId="0" applyFont="1" applyFill="1" applyBorder="1" applyAlignment="1">
      <alignment horizontal="left"/>
    </xf>
    <xf numFmtId="0" fontId="73" fillId="49" borderId="24" xfId="0" applyFont="1" applyFill="1" applyBorder="1" applyAlignment="1">
      <alignment horizontal="right" wrapText="1"/>
    </xf>
    <xf numFmtId="0" fontId="72" fillId="49" borderId="24" xfId="0" applyFont="1" applyFill="1" applyBorder="1" applyAlignment="1">
      <alignment horizontal="right"/>
    </xf>
    <xf numFmtId="0" fontId="73" fillId="49" borderId="24" xfId="0" applyFont="1" applyFill="1" applyBorder="1" applyAlignment="1">
      <alignment horizontal="right"/>
    </xf>
    <xf numFmtId="0" fontId="72" fillId="49" borderId="25" xfId="0" applyFont="1" applyFill="1" applyBorder="1" applyAlignment="1">
      <alignment horizontal="right"/>
    </xf>
    <xf numFmtId="0" fontId="73" fillId="49" borderId="24" xfId="0" applyFont="1" applyFill="1" applyBorder="1" applyAlignment="1">
      <alignment horizontal="left" wrapText="1"/>
    </xf>
    <xf numFmtId="0" fontId="73" fillId="49" borderId="25" xfId="0" applyFont="1" applyFill="1" applyBorder="1" applyAlignment="1">
      <alignment horizontal="right" wrapText="1"/>
    </xf>
    <xf numFmtId="0" fontId="84" fillId="49" borderId="24" xfId="0" applyFont="1" applyFill="1" applyBorder="1"/>
    <xf numFmtId="0" fontId="72" fillId="49" borderId="24" xfId="0" applyFont="1" applyFill="1" applyBorder="1" applyAlignment="1">
      <alignment horizontal="right" wrapText="1"/>
    </xf>
    <xf numFmtId="2" fontId="72" fillId="49" borderId="24" xfId="0" applyNumberFormat="1" applyFont="1" applyFill="1" applyBorder="1" applyAlignment="1">
      <alignment horizontal="right" wrapText="1"/>
    </xf>
    <xf numFmtId="2" fontId="72" fillId="49" borderId="24" xfId="0" applyNumberFormat="1" applyFont="1" applyFill="1" applyBorder="1" applyAlignment="1">
      <alignment horizontal="right"/>
    </xf>
    <xf numFmtId="0" fontId="104" fillId="49" borderId="24" xfId="0" applyFont="1" applyFill="1" applyBorder="1"/>
    <xf numFmtId="0" fontId="104" fillId="49" borderId="24" xfId="0" applyFont="1" applyFill="1" applyBorder="1" applyAlignment="1">
      <alignment horizontal="left" wrapText="1"/>
    </xf>
    <xf numFmtId="0" fontId="84" fillId="49" borderId="25" xfId="0" applyFont="1" applyFill="1" applyBorder="1"/>
    <xf numFmtId="0" fontId="90" fillId="49" borderId="24" xfId="0" applyFont="1" applyFill="1" applyBorder="1" applyAlignment="1">
      <alignment horizontal="left" vertical="center" wrapText="1"/>
    </xf>
    <xf numFmtId="0" fontId="90" fillId="49" borderId="24" xfId="0" applyFont="1" applyFill="1" applyBorder="1" applyAlignment="1">
      <alignment horizontal="right" wrapText="1"/>
    </xf>
    <xf numFmtId="0" fontId="82" fillId="49" borderId="24" xfId="0" applyFont="1" applyFill="1" applyBorder="1" applyAlignment="1">
      <alignment horizontal="right"/>
    </xf>
    <xf numFmtId="0" fontId="82" fillId="49" borderId="24" xfId="0" applyFont="1" applyFill="1" applyBorder="1" applyAlignment="1">
      <alignment horizontal="right" wrapText="1"/>
    </xf>
    <xf numFmtId="2" fontId="82" fillId="49" borderId="24" xfId="0" applyNumberFormat="1" applyFont="1" applyFill="1" applyBorder="1" applyAlignment="1">
      <alignment horizontal="right" wrapText="1"/>
    </xf>
    <xf numFmtId="2" fontId="82" fillId="49" borderId="24" xfId="0" applyNumberFormat="1" applyFont="1" applyFill="1" applyBorder="1" applyAlignment="1">
      <alignment horizontal="right"/>
    </xf>
    <xf numFmtId="0" fontId="90" fillId="49" borderId="24" xfId="0" applyFont="1" applyFill="1" applyBorder="1" applyAlignment="1">
      <alignment horizontal="right"/>
    </xf>
    <xf numFmtId="166" fontId="82" fillId="49" borderId="24" xfId="0" applyNumberFormat="1" applyFont="1" applyFill="1" applyBorder="1" applyAlignment="1">
      <alignment horizontal="right"/>
    </xf>
    <xf numFmtId="0" fontId="119" fillId="0" borderId="0" xfId="0" applyFont="1" applyFill="1" applyAlignment="1">
      <alignment horizontal="left" vertical="center" wrapText="1" indent="1"/>
    </xf>
    <xf numFmtId="0" fontId="118" fillId="0" borderId="0" xfId="0" applyFont="1" applyFill="1" applyAlignment="1">
      <alignment horizontal="left" vertical="center" wrapText="1" indent="1"/>
    </xf>
    <xf numFmtId="0" fontId="120" fillId="0" borderId="0" xfId="0" applyFont="1" applyFill="1" applyAlignment="1">
      <alignment horizontal="left" indent="1"/>
    </xf>
    <xf numFmtId="0" fontId="119" fillId="0" borderId="0" xfId="0" applyFont="1" applyFill="1" applyAlignment="1">
      <alignment horizontal="left" vertical="center" wrapText="1" indent="1"/>
    </xf>
    <xf numFmtId="0" fontId="72" fillId="0" borderId="27" xfId="0" applyFont="1" applyFill="1" applyBorder="1" applyAlignment="1">
      <alignment horizontal="left" vertical="center" wrapText="1"/>
    </xf>
    <xf numFmtId="166" fontId="72" fillId="0" borderId="27" xfId="0" applyNumberFormat="1" applyFont="1" applyFill="1" applyBorder="1" applyAlignment="1">
      <alignment horizontal="right" wrapText="1"/>
    </xf>
    <xf numFmtId="166" fontId="72" fillId="0" borderId="27" xfId="0" applyNumberFormat="1" applyFont="1" applyFill="1" applyBorder="1" applyAlignment="1">
      <alignment horizontal="right"/>
    </xf>
    <xf numFmtId="0" fontId="94" fillId="0" borderId="0" xfId="0" applyFont="1" applyFill="1" applyBorder="1" applyAlignment="1">
      <alignment wrapText="1"/>
    </xf>
    <xf numFmtId="0" fontId="94" fillId="0" borderId="0" xfId="0" applyFont="1" applyFill="1" applyBorder="1"/>
    <xf numFmtId="0" fontId="72" fillId="0" borderId="27" xfId="0" applyFont="1" applyFill="1" applyBorder="1" applyAlignment="1">
      <alignment horizontal="left" wrapText="1"/>
    </xf>
    <xf numFmtId="0" fontId="82" fillId="0" borderId="0" xfId="0" applyFont="1" applyFill="1" applyBorder="1" applyAlignment="1">
      <alignment vertical="center" wrapText="1"/>
    </xf>
    <xf numFmtId="0" fontId="84" fillId="0" borderId="0" xfId="0" applyFont="1" applyFill="1" applyBorder="1"/>
    <xf numFmtId="166" fontId="82" fillId="0" borderId="0" xfId="0" applyNumberFormat="1" applyFont="1" applyFill="1" applyBorder="1" applyAlignment="1">
      <alignment horizontal="right"/>
    </xf>
    <xf numFmtId="166" fontId="82" fillId="0" borderId="0" xfId="0" applyNumberFormat="1" applyFont="1" applyFill="1" applyBorder="1"/>
    <xf numFmtId="3" fontId="77" fillId="0" borderId="0" xfId="11794" applyNumberFormat="1" applyFont="1" applyFill="1" applyBorder="1" applyAlignment="1">
      <alignment horizontal="right"/>
    </xf>
    <xf numFmtId="0" fontId="118" fillId="0" borderId="0" xfId="0" applyFont="1" applyFill="1" applyAlignment="1">
      <alignment horizontal="left" vertical="center" wrapText="1" indent="1"/>
    </xf>
    <xf numFmtId="0" fontId="122" fillId="0" borderId="0" xfId="0" applyFont="1" applyFill="1" applyAlignment="1">
      <alignment horizontal="left" indent="1"/>
    </xf>
    <xf numFmtId="0" fontId="120" fillId="0" borderId="0" xfId="0" applyFont="1" applyFill="1" applyAlignment="1">
      <alignment horizontal="left" vertical="center" wrapText="1" indent="1"/>
    </xf>
    <xf numFmtId="3" fontId="82" fillId="0" borderId="24" xfId="11794" applyNumberFormat="1" applyFont="1" applyFill="1" applyBorder="1" applyAlignment="1">
      <alignment horizontal="right"/>
    </xf>
    <xf numFmtId="167" fontId="82" fillId="0" borderId="24" xfId="5201" applyNumberFormat="1" applyFont="1" applyFill="1" applyBorder="1" applyAlignment="1">
      <alignment horizontal="right"/>
    </xf>
    <xf numFmtId="167" fontId="82" fillId="0" borderId="24" xfId="13772" applyNumberFormat="1" applyFont="1" applyFill="1" applyBorder="1" applyAlignment="1">
      <alignment horizontal="right"/>
    </xf>
    <xf numFmtId="0" fontId="82" fillId="0" borderId="24" xfId="5201" applyFont="1" applyFill="1" applyBorder="1"/>
    <xf numFmtId="0" fontId="82" fillId="0" borderId="24" xfId="1961" applyFont="1" applyFill="1" applyBorder="1"/>
    <xf numFmtId="0" fontId="82" fillId="0" borderId="24" xfId="5201" applyFont="1" applyFill="1" applyBorder="1" applyAlignment="1">
      <alignment horizontal="right"/>
    </xf>
    <xf numFmtId="3" fontId="82" fillId="0" borderId="24" xfId="5201" applyNumberFormat="1" applyFont="1" applyFill="1" applyBorder="1" applyAlignment="1">
      <alignment horizontal="right"/>
    </xf>
    <xf numFmtId="166" fontId="82" fillId="0" borderId="24" xfId="5201" applyNumberFormat="1" applyFont="1" applyFill="1" applyBorder="1" applyAlignment="1">
      <alignment horizontal="right"/>
    </xf>
    <xf numFmtId="0" fontId="72" fillId="0" borderId="24" xfId="5201" applyFont="1" applyFill="1" applyBorder="1"/>
    <xf numFmtId="3" fontId="72" fillId="0" borderId="24" xfId="5201" applyNumberFormat="1" applyFont="1" applyFill="1" applyBorder="1"/>
    <xf numFmtId="0" fontId="73" fillId="0" borderId="10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/>
    </xf>
    <xf numFmtId="0" fontId="73" fillId="0" borderId="13" xfId="0" applyFont="1" applyFill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/>
    </xf>
    <xf numFmtId="0" fontId="73" fillId="0" borderId="25" xfId="0" applyFont="1" applyFill="1" applyBorder="1" applyAlignment="1">
      <alignment horizontal="center" vertical="center"/>
    </xf>
    <xf numFmtId="1" fontId="90" fillId="0" borderId="25" xfId="0" applyNumberFormat="1" applyFont="1" applyFill="1" applyBorder="1" applyAlignment="1">
      <alignment horizontal="center" vertical="center"/>
    </xf>
    <xf numFmtId="0" fontId="90" fillId="0" borderId="24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center"/>
    </xf>
    <xf numFmtId="0" fontId="90" fillId="0" borderId="24" xfId="0" applyFont="1" applyFill="1" applyBorder="1" applyAlignment="1">
      <alignment horizontal="center" vertical="center"/>
    </xf>
    <xf numFmtId="0" fontId="90" fillId="0" borderId="0" xfId="0" applyFont="1" applyFill="1" applyAlignment="1">
      <alignment vertical="center"/>
    </xf>
    <xf numFmtId="0" fontId="72" fillId="0" borderId="24" xfId="6371" applyFont="1" applyFill="1" applyBorder="1" applyAlignment="1">
      <alignment horizontal="right"/>
    </xf>
    <xf numFmtId="0" fontId="72" fillId="0" borderId="24" xfId="4661" applyFont="1" applyFill="1" applyBorder="1" applyAlignment="1">
      <alignment horizontal="right"/>
    </xf>
    <xf numFmtId="3" fontId="72" fillId="0" borderId="24" xfId="4661" applyNumberFormat="1" applyFont="1" applyFill="1" applyBorder="1" applyAlignment="1">
      <alignment horizontal="right"/>
    </xf>
    <xf numFmtId="3" fontId="82" fillId="0" borderId="24" xfId="4661" applyNumberFormat="1" applyFont="1" applyFill="1" applyBorder="1" applyAlignment="1">
      <alignment horizontal="right"/>
    </xf>
    <xf numFmtId="0" fontId="72" fillId="0" borderId="24" xfId="7121" applyFont="1" applyFill="1" applyBorder="1" applyAlignment="1">
      <alignment horizontal="right"/>
    </xf>
    <xf numFmtId="3" fontId="72" fillId="0" borderId="24" xfId="6337" applyNumberFormat="1" applyFont="1" applyFill="1" applyBorder="1" applyAlignment="1">
      <alignment horizontal="right"/>
    </xf>
    <xf numFmtId="3" fontId="72" fillId="0" borderId="24" xfId="6337" applyNumberFormat="1" applyFont="1" applyFill="1" applyBorder="1" applyAlignment="1">
      <alignment horizontal="right" wrapText="1"/>
    </xf>
    <xf numFmtId="172" fontId="72" fillId="0" borderId="25" xfId="1794" applyNumberFormat="1" applyFont="1" applyFill="1" applyBorder="1" applyAlignment="1">
      <alignment horizontal="right" wrapText="1"/>
    </xf>
    <xf numFmtId="173" fontId="72" fillId="0" borderId="25" xfId="1931" applyNumberFormat="1" applyFont="1" applyFill="1" applyBorder="1" applyAlignment="1">
      <alignment horizontal="right" wrapText="1"/>
    </xf>
    <xf numFmtId="173" fontId="72" fillId="0" borderId="25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0" fontId="72" fillId="0" borderId="24" xfId="2997" applyFont="1" applyFill="1" applyBorder="1" applyAlignment="1">
      <alignment horizontal="right"/>
    </xf>
    <xf numFmtId="3" fontId="72" fillId="0" borderId="24" xfId="2997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 wrapText="1"/>
    </xf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 wrapText="1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166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5" fillId="0" borderId="24" xfId="0" applyFont="1" applyFill="1" applyBorder="1" applyAlignment="1">
      <alignment horizontal="right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3" fontId="72" fillId="0" borderId="24" xfId="2997" applyNumberFormat="1" applyFont="1" applyFill="1" applyBorder="1" applyAlignment="1">
      <alignment horizontal="right"/>
    </xf>
    <xf numFmtId="0" fontId="72" fillId="0" borderId="24" xfId="2316" applyNumberFormat="1" applyFont="1" applyFill="1" applyBorder="1" applyAlignment="1">
      <alignment horizontal="right"/>
    </xf>
    <xf numFmtId="0" fontId="72" fillId="0" borderId="24" xfId="2997" applyNumberFormat="1" applyFont="1" applyFill="1" applyBorder="1" applyAlignment="1">
      <alignment horizontal="right"/>
    </xf>
    <xf numFmtId="0" fontId="91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0" fontId="85" fillId="0" borderId="25" xfId="0" applyFont="1" applyFill="1" applyBorder="1"/>
    <xf numFmtId="3" fontId="72" fillId="0" borderId="24" xfId="0" applyNumberFormat="1" applyFont="1" applyFill="1" applyBorder="1"/>
    <xf numFmtId="0" fontId="72" fillId="0" borderId="24" xfId="0" applyFont="1" applyFill="1" applyBorder="1"/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1" fontId="72" fillId="0" borderId="24" xfId="0" applyNumberFormat="1" applyFont="1" applyFill="1" applyBorder="1" applyAlignment="1">
      <alignment horizontal="right" wrapText="1"/>
    </xf>
    <xf numFmtId="166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85" fillId="0" borderId="25" xfId="0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5" fillId="0" borderId="24" xfId="0" applyFont="1" applyFill="1" applyBorder="1" applyAlignment="1">
      <alignment horizontal="right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5" fillId="0" borderId="24" xfId="2997" applyFont="1" applyFill="1" applyBorder="1" applyAlignment="1">
      <alignment horizontal="right"/>
    </xf>
    <xf numFmtId="0" fontId="85" fillId="0" borderId="24" xfId="4455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82" fillId="0" borderId="24" xfId="0" applyFont="1" applyFill="1" applyBorder="1"/>
    <xf numFmtId="0" fontId="82" fillId="0" borderId="25" xfId="0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 wrapText="1"/>
    </xf>
    <xf numFmtId="3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82" fillId="0" borderId="24" xfId="0" applyFont="1" applyFill="1" applyBorder="1"/>
    <xf numFmtId="167" fontId="8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0" fontId="82" fillId="0" borderId="25" xfId="0" applyFont="1" applyFill="1" applyBorder="1" applyAlignment="1">
      <alignment horizontal="right"/>
    </xf>
    <xf numFmtId="166" fontId="82" fillId="0" borderId="24" xfId="0" applyNumberFormat="1" applyFont="1" applyFill="1" applyBorder="1"/>
    <xf numFmtId="1" fontId="82" fillId="0" borderId="24" xfId="0" applyNumberFormat="1" applyFont="1" applyFill="1" applyBorder="1" applyAlignment="1">
      <alignment horizontal="right" wrapText="1"/>
    </xf>
    <xf numFmtId="173" fontId="82" fillId="0" borderId="24" xfId="1931" applyNumberFormat="1" applyFont="1" applyFill="1" applyBorder="1" applyAlignment="1">
      <alignment horizontal="right" wrapText="1"/>
    </xf>
    <xf numFmtId="173" fontId="82" fillId="0" borderId="24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167" fontId="82" fillId="0" borderId="24" xfId="1942" applyNumberFormat="1" applyFont="1" applyFill="1" applyBorder="1" applyAlignment="1">
      <alignment horizontal="right"/>
    </xf>
    <xf numFmtId="167" fontId="82" fillId="0" borderId="25" xfId="1942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167" fontId="82" fillId="0" borderId="24" xfId="1942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85" fillId="0" borderId="25" xfId="0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5" fillId="0" borderId="24" xfId="0" applyFont="1" applyFill="1" applyBorder="1" applyAlignment="1">
      <alignment horizontal="right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5" fillId="0" borderId="24" xfId="2997" applyFont="1" applyFill="1" applyBorder="1"/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5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3" fontId="72" fillId="0" borderId="24" xfId="2997" applyNumberFormat="1" applyFont="1" applyFill="1" applyBorder="1" applyAlignment="1">
      <alignment horizontal="right"/>
    </xf>
    <xf numFmtId="0" fontId="84" fillId="0" borderId="24" xfId="2997" applyFont="1" applyFill="1" applyBorder="1" applyAlignment="1">
      <alignment horizontal="right"/>
    </xf>
    <xf numFmtId="0" fontId="84" fillId="0" borderId="0" xfId="0" applyFont="1" applyFill="1"/>
    <xf numFmtId="3" fontId="84" fillId="0" borderId="0" xfId="0" applyNumberFormat="1" applyFont="1" applyFill="1"/>
    <xf numFmtId="3" fontId="72" fillId="0" borderId="24" xfId="0" applyNumberFormat="1" applyFont="1" applyFill="1" applyBorder="1"/>
    <xf numFmtId="0" fontId="72" fillId="0" borderId="24" xfId="0" applyFont="1" applyFill="1" applyBorder="1"/>
    <xf numFmtId="0" fontId="82" fillId="0" borderId="24" xfId="0" applyFont="1" applyFill="1" applyBorder="1" applyAlignment="1">
      <alignment horizontal="right" wrapText="1"/>
    </xf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166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/>
    <xf numFmtId="1" fontId="82" fillId="0" borderId="24" xfId="0" applyNumberFormat="1" applyFont="1" applyFill="1" applyBorder="1" applyAlignment="1">
      <alignment horizontal="right"/>
    </xf>
    <xf numFmtId="166" fontId="72" fillId="0" borderId="25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3" fontId="72" fillId="0" borderId="24" xfId="2997" applyNumberFormat="1" applyFont="1" applyFill="1" applyBorder="1" applyAlignment="1">
      <alignment horizontal="right"/>
    </xf>
    <xf numFmtId="0" fontId="84" fillId="0" borderId="24" xfId="0" applyFont="1" applyFill="1" applyBorder="1" applyAlignment="1">
      <alignment horizontal="right"/>
    </xf>
    <xf numFmtId="167" fontId="72" fillId="0" borderId="24" xfId="2997" applyNumberFormat="1" applyFont="1" applyFill="1" applyBorder="1" applyAlignment="1">
      <alignment horizontal="right"/>
    </xf>
    <xf numFmtId="0" fontId="84" fillId="0" borderId="24" xfId="0" applyFont="1" applyFill="1" applyBorder="1"/>
    <xf numFmtId="0" fontId="84" fillId="0" borderId="25" xfId="0" applyFont="1" applyFill="1" applyBorder="1" applyAlignment="1">
      <alignment horizontal="right"/>
    </xf>
    <xf numFmtId="0" fontId="84" fillId="0" borderId="0" xfId="0" applyFont="1" applyFill="1"/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167" fontId="85" fillId="0" borderId="25" xfId="0" applyNumberFormat="1" applyFont="1" applyFill="1" applyBorder="1"/>
    <xf numFmtId="3" fontId="85" fillId="0" borderId="24" xfId="0" applyNumberFormat="1" applyFont="1" applyFill="1" applyBorder="1"/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0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49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 wrapText="1"/>
    </xf>
    <xf numFmtId="166" fontId="82" fillId="0" borderId="25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85" fillId="0" borderId="25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49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5" fillId="0" borderId="24" xfId="0" applyFont="1" applyFill="1" applyBorder="1" applyAlignment="1">
      <alignment horizontal="right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5" fillId="0" borderId="24" xfId="2997" applyFont="1" applyFill="1" applyBorder="1" applyAlignment="1">
      <alignment horizontal="right"/>
    </xf>
    <xf numFmtId="0" fontId="82" fillId="0" borderId="24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5" fillId="0" borderId="0" xfId="0" applyFont="1" applyFill="1"/>
    <xf numFmtId="167" fontId="72" fillId="0" borderId="24" xfId="0" applyNumberFormat="1" applyFont="1" applyFill="1" applyBorder="1"/>
    <xf numFmtId="3" fontId="72" fillId="0" borderId="24" xfId="0" applyNumberFormat="1" applyFont="1" applyFill="1" applyBorder="1" applyAlignment="1">
      <alignment horizontal="right" wrapText="1"/>
    </xf>
    <xf numFmtId="3" fontId="82" fillId="0" borderId="25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167" fontId="82" fillId="0" borderId="25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82" fillId="0" borderId="24" xfId="0" applyNumberFormat="1" applyFont="1" applyFill="1" applyBorder="1"/>
    <xf numFmtId="167" fontId="82" fillId="0" borderId="24" xfId="1942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5" fillId="0" borderId="24" xfId="2997" applyFont="1" applyFill="1" applyBorder="1" applyAlignment="1">
      <alignment horizontal="right"/>
    </xf>
    <xf numFmtId="0" fontId="82" fillId="0" borderId="24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49" fontId="7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82" fillId="0" borderId="24" xfId="0" applyNumberFormat="1" applyFont="1" applyFill="1" applyBorder="1"/>
    <xf numFmtId="49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5" fillId="0" borderId="24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72" fillId="0" borderId="25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82" fillId="0" borderId="24" xfId="0" applyNumberFormat="1" applyFont="1" applyFill="1" applyBorder="1"/>
    <xf numFmtId="166" fontId="72" fillId="0" borderId="24" xfId="0" applyNumberFormat="1" applyFont="1" applyFill="1" applyBorder="1" applyAlignment="1">
      <alignment horizontal="right"/>
    </xf>
    <xf numFmtId="166" fontId="90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2" fillId="0" borderId="25" xfId="0" applyFont="1" applyFill="1" applyBorder="1" applyAlignment="1"/>
    <xf numFmtId="173" fontId="72" fillId="0" borderId="24" xfId="0" applyNumberFormat="1" applyFont="1" applyFill="1" applyBorder="1" applyAlignment="1">
      <alignment horizontal="right" wrapText="1"/>
    </xf>
    <xf numFmtId="0" fontId="82" fillId="0" borderId="25" xfId="2997" applyFont="1" applyFill="1" applyBorder="1" applyAlignment="1">
      <alignment horizontal="right"/>
    </xf>
    <xf numFmtId="0" fontId="72" fillId="0" borderId="25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/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82" fillId="0" borderId="24" xfId="0" applyNumberFormat="1" applyFont="1" applyFill="1" applyBorder="1"/>
    <xf numFmtId="49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166" fontId="90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5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/>
    </xf>
    <xf numFmtId="49" fontId="72" fillId="0" borderId="25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72" fillId="0" borderId="25" xfId="0" applyNumberFormat="1" applyFont="1" applyFill="1" applyBorder="1"/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 applyAlignment="1">
      <alignment horizontal="right"/>
    </xf>
    <xf numFmtId="166" fontId="72" fillId="0" borderId="24" xfId="0" applyNumberFormat="1" applyFont="1" applyFill="1" applyBorder="1"/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3" fontId="82" fillId="0" borderId="25" xfId="0" applyNumberFormat="1" applyFont="1" applyFill="1" applyBorder="1"/>
    <xf numFmtId="173" fontId="72" fillId="0" borderId="24" xfId="1931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72" fillId="0" borderId="24" xfId="2316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82" fillId="0" borderId="24" xfId="0" applyNumberFormat="1" applyFont="1" applyFill="1" applyBorder="1"/>
    <xf numFmtId="49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166" fontId="82" fillId="0" borderId="25" xfId="0" applyNumberFormat="1" applyFont="1" applyFill="1" applyBorder="1" applyAlignment="1">
      <alignment horizontal="right"/>
    </xf>
    <xf numFmtId="166" fontId="90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85" fillId="0" borderId="25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67" fontId="85" fillId="0" borderId="25" xfId="0" applyNumberFormat="1" applyFont="1" applyFill="1" applyBorder="1"/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7" fontId="72" fillId="0" borderId="24" xfId="0" applyNumberFormat="1" applyFont="1" applyFill="1" applyBorder="1" applyAlignment="1">
      <alignment horizontal="right" wrapText="1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3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/>
    <xf numFmtId="2" fontId="72" fillId="0" borderId="24" xfId="0" applyNumberFormat="1" applyFont="1" applyFill="1" applyBorder="1" applyAlignment="1">
      <alignment horizontal="right" wrapText="1"/>
    </xf>
    <xf numFmtId="2" fontId="82" fillId="0" borderId="24" xfId="0" applyNumberFormat="1" applyFont="1" applyFill="1" applyBorder="1" applyAlignment="1">
      <alignment horizontal="right"/>
    </xf>
    <xf numFmtId="49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0" fontId="8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0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49" fontId="72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1" fontId="82" fillId="0" borderId="24" xfId="0" applyNumberFormat="1" applyFont="1" applyFill="1" applyBorder="1" applyAlignment="1">
      <alignment horizontal="right"/>
    </xf>
    <xf numFmtId="0" fontId="85" fillId="0" borderId="25" xfId="0" applyFont="1" applyFill="1" applyBorder="1" applyAlignment="1">
      <alignment horizontal="right"/>
    </xf>
    <xf numFmtId="2" fontId="82" fillId="0" borderId="24" xfId="0" applyNumberFormat="1" applyFont="1" applyFill="1" applyBorder="1" applyAlignment="1">
      <alignment horizontal="right"/>
    </xf>
    <xf numFmtId="49" fontId="82" fillId="0" borderId="24" xfId="0" applyNumberFormat="1" applyFont="1" applyFill="1" applyBorder="1" applyAlignment="1">
      <alignment horizontal="right"/>
    </xf>
    <xf numFmtId="167" fontId="90" fillId="0" borderId="24" xfId="0" applyNumberFormat="1" applyFont="1" applyFill="1" applyBorder="1" applyAlignment="1">
      <alignment horizontal="right"/>
    </xf>
    <xf numFmtId="2" fontId="82" fillId="0" borderId="25" xfId="0" applyNumberFormat="1" applyFont="1" applyFill="1" applyBorder="1" applyAlignment="1">
      <alignment horizontal="right"/>
    </xf>
    <xf numFmtId="1" fontId="82" fillId="0" borderId="25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82" fillId="0" borderId="25" xfId="2997" applyFont="1" applyFill="1" applyBorder="1" applyAlignment="1">
      <alignment horizontal="right"/>
    </xf>
    <xf numFmtId="0" fontId="85" fillId="0" borderId="25" xfId="2997" applyFont="1" applyFill="1" applyBorder="1" applyAlignment="1">
      <alignment horizontal="right"/>
    </xf>
    <xf numFmtId="0" fontId="72" fillId="0" borderId="25" xfId="2997" applyFont="1" applyFill="1" applyBorder="1" applyAlignment="1">
      <alignment horizontal="right"/>
    </xf>
    <xf numFmtId="2" fontId="82" fillId="0" borderId="25" xfId="2997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49" fontId="7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/>
    </xf>
    <xf numFmtId="0" fontId="72" fillId="0" borderId="25" xfId="0" applyFont="1" applyFill="1" applyBorder="1"/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5" xfId="0" applyNumberFormat="1" applyFont="1" applyFill="1" applyBorder="1"/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/>
    <xf numFmtId="166" fontId="72" fillId="0" borderId="24" xfId="0" applyNumberFormat="1" applyFont="1" applyFill="1" applyBorder="1" applyAlignment="1">
      <alignment horizontal="right" wrapText="1"/>
    </xf>
    <xf numFmtId="166" fontId="90" fillId="0" borderId="24" xfId="0" applyNumberFormat="1" applyFont="1" applyFill="1" applyBorder="1" applyAlignment="1">
      <alignment horizontal="right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0" fontId="72" fillId="0" borderId="25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0" fontId="85" fillId="0" borderId="24" xfId="0" applyFont="1" applyFill="1" applyBorder="1" applyAlignment="1">
      <alignment horizontal="right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167" fontId="72" fillId="0" borderId="24" xfId="0" applyNumberFormat="1" applyFont="1" applyFill="1" applyBorder="1" applyAlignment="1">
      <alignment horizontal="right" wrapText="1"/>
    </xf>
    <xf numFmtId="167" fontId="72" fillId="0" borderId="24" xfId="0" applyNumberFormat="1" applyFont="1" applyFill="1" applyBorder="1"/>
    <xf numFmtId="167" fontId="82" fillId="0" borderId="24" xfId="0" applyNumberFormat="1" applyFont="1" applyFill="1" applyBorder="1" applyAlignment="1">
      <alignment horizontal="right"/>
    </xf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167" fontId="82" fillId="0" borderId="24" xfId="1942" applyNumberFormat="1" applyFont="1" applyFill="1" applyBorder="1" applyAlignment="1">
      <alignment horizontal="right"/>
    </xf>
    <xf numFmtId="3" fontId="72" fillId="0" borderId="24" xfId="0" applyNumberFormat="1" applyFont="1" applyFill="1" applyBorder="1"/>
    <xf numFmtId="0" fontId="72" fillId="0" borderId="24" xfId="0" applyFont="1" applyFill="1" applyBorder="1"/>
    <xf numFmtId="166" fontId="82" fillId="0" borderId="24" xfId="0" applyNumberFormat="1" applyFont="1" applyFill="1" applyBorder="1" applyAlignment="1">
      <alignment horizontal="right"/>
    </xf>
    <xf numFmtId="0" fontId="82" fillId="0" borderId="24" xfId="0" applyFont="1" applyFill="1" applyBorder="1" applyAlignment="1">
      <alignment horizontal="right"/>
    </xf>
    <xf numFmtId="0" fontId="72" fillId="0" borderId="24" xfId="0" applyFont="1" applyFill="1" applyBorder="1" applyAlignment="1">
      <alignment horizontal="right"/>
    </xf>
    <xf numFmtId="167" fontId="72" fillId="0" borderId="24" xfId="0" applyNumberFormat="1" applyFont="1" applyFill="1" applyBorder="1"/>
    <xf numFmtId="3" fontId="82" fillId="0" borderId="24" xfId="0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 wrapText="1"/>
    </xf>
    <xf numFmtId="0" fontId="72" fillId="0" borderId="24" xfId="0" applyFont="1" applyFill="1" applyBorder="1" applyAlignment="1">
      <alignment horizontal="right" wrapText="1"/>
    </xf>
    <xf numFmtId="0" fontId="72" fillId="0" borderId="24" xfId="0" applyNumberFormat="1" applyFont="1" applyFill="1" applyBorder="1" applyAlignment="1">
      <alignment horizontal="right" wrapText="1"/>
    </xf>
    <xf numFmtId="3" fontId="72" fillId="0" borderId="24" xfId="0" applyNumberFormat="1" applyFont="1" applyFill="1" applyBorder="1" applyAlignment="1">
      <alignment horizontal="right"/>
    </xf>
    <xf numFmtId="49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/>
    </xf>
    <xf numFmtId="166" fontId="72" fillId="0" borderId="24" xfId="0" applyNumberFormat="1" applyFont="1" applyFill="1" applyBorder="1" applyAlignment="1">
      <alignment horizontal="right" wrapText="1"/>
    </xf>
    <xf numFmtId="0" fontId="85" fillId="0" borderId="24" xfId="0" applyFont="1" applyFill="1" applyBorder="1"/>
    <xf numFmtId="0" fontId="72" fillId="0" borderId="24" xfId="0" applyNumberFormat="1" applyFont="1" applyFill="1" applyBorder="1" applyAlignment="1">
      <alignment horizontal="right"/>
    </xf>
    <xf numFmtId="1" fontId="82" fillId="0" borderId="24" xfId="0" applyNumberFormat="1" applyFont="1" applyFill="1" applyBorder="1" applyAlignment="1">
      <alignment horizontal="right"/>
    </xf>
    <xf numFmtId="173" fontId="72" fillId="0" borderId="24" xfId="1931" applyNumberFormat="1" applyFont="1" applyFill="1" applyBorder="1" applyAlignment="1">
      <alignment horizontal="right" wrapText="1"/>
    </xf>
    <xf numFmtId="173" fontId="72" fillId="0" borderId="24" xfId="0" applyNumberFormat="1" applyFont="1" applyFill="1" applyBorder="1" applyAlignment="1">
      <alignment horizontal="right" wrapText="1"/>
    </xf>
    <xf numFmtId="0" fontId="72" fillId="0" borderId="24" xfId="2997" applyFont="1" applyFill="1" applyBorder="1" applyAlignment="1">
      <alignment horizontal="right"/>
    </xf>
    <xf numFmtId="0" fontId="82" fillId="0" borderId="24" xfId="2997" applyFont="1" applyFill="1" applyBorder="1" applyAlignment="1">
      <alignment horizontal="right"/>
    </xf>
    <xf numFmtId="172" fontId="72" fillId="0" borderId="24" xfId="14084" applyNumberFormat="1" applyFont="1" applyBorder="1" applyAlignment="1">
      <alignment horizontal="right" wrapText="1"/>
    </xf>
    <xf numFmtId="173" fontId="72" fillId="0" borderId="24" xfId="14110" applyNumberFormat="1" applyFont="1" applyBorder="1" applyAlignment="1">
      <alignment horizontal="right" wrapText="1"/>
    </xf>
    <xf numFmtId="172" fontId="72" fillId="0" borderId="24" xfId="14111" applyNumberFormat="1" applyFont="1" applyBorder="1" applyAlignment="1">
      <alignment horizontal="right" wrapText="1"/>
    </xf>
    <xf numFmtId="173" fontId="72" fillId="0" borderId="24" xfId="14112" applyNumberFormat="1" applyFont="1" applyBorder="1" applyAlignment="1">
      <alignment horizontal="right" wrapText="1"/>
    </xf>
    <xf numFmtId="172" fontId="72" fillId="0" borderId="24" xfId="14113" applyNumberFormat="1" applyFont="1" applyBorder="1" applyAlignment="1">
      <alignment horizontal="right" wrapText="1"/>
    </xf>
    <xf numFmtId="173" fontId="72" fillId="0" borderId="24" xfId="14114" applyNumberFormat="1" applyFont="1" applyBorder="1" applyAlignment="1">
      <alignment horizontal="right" wrapText="1"/>
    </xf>
    <xf numFmtId="172" fontId="72" fillId="0" borderId="24" xfId="14115" applyNumberFormat="1" applyFont="1" applyBorder="1" applyAlignment="1">
      <alignment horizontal="right" wrapText="1"/>
    </xf>
    <xf numFmtId="172" fontId="72" fillId="0" borderId="24" xfId="14116" applyNumberFormat="1" applyFont="1" applyBorder="1" applyAlignment="1">
      <alignment horizontal="right" wrapText="1"/>
    </xf>
    <xf numFmtId="172" fontId="72" fillId="0" borderId="24" xfId="14117" applyNumberFormat="1" applyFont="1" applyBorder="1" applyAlignment="1">
      <alignment horizontal="right" wrapText="1"/>
    </xf>
    <xf numFmtId="172" fontId="72" fillId="0" borderId="24" xfId="0" applyNumberFormat="1" applyFont="1" applyFill="1" applyBorder="1" applyAlignment="1">
      <alignment horizontal="right" wrapText="1"/>
    </xf>
    <xf numFmtId="172" fontId="72" fillId="0" borderId="24" xfId="0" applyNumberFormat="1" applyFont="1" applyBorder="1" applyAlignment="1">
      <alignment horizontal="right" wrapText="1"/>
    </xf>
    <xf numFmtId="173" fontId="72" fillId="0" borderId="24" xfId="0" applyNumberFormat="1" applyFont="1" applyBorder="1" applyAlignment="1">
      <alignment horizontal="right" wrapText="1"/>
    </xf>
    <xf numFmtId="172" fontId="72" fillId="0" borderId="24" xfId="14118" applyNumberFormat="1" applyFont="1" applyBorder="1" applyAlignment="1">
      <alignment horizontal="right" wrapText="1"/>
    </xf>
    <xf numFmtId="173" fontId="72" fillId="0" borderId="24" xfId="14119" applyNumberFormat="1" applyFont="1" applyBorder="1" applyAlignment="1">
      <alignment horizontal="right" wrapText="1"/>
    </xf>
    <xf numFmtId="172" fontId="72" fillId="0" borderId="24" xfId="14120" applyNumberFormat="1" applyFont="1" applyBorder="1" applyAlignment="1">
      <alignment horizontal="right" wrapText="1"/>
    </xf>
    <xf numFmtId="173" fontId="72" fillId="0" borderId="24" xfId="14121" applyNumberFormat="1" applyFont="1" applyBorder="1" applyAlignment="1">
      <alignment horizontal="right" wrapText="1"/>
    </xf>
    <xf numFmtId="172" fontId="72" fillId="0" borderId="24" xfId="14122" applyNumberFormat="1" applyFont="1" applyBorder="1" applyAlignment="1">
      <alignment horizontal="right" wrapText="1"/>
    </xf>
    <xf numFmtId="173" fontId="72" fillId="0" borderId="24" xfId="14123" applyNumberFormat="1" applyFont="1" applyBorder="1" applyAlignment="1">
      <alignment horizontal="right" wrapText="1"/>
    </xf>
    <xf numFmtId="172" fontId="72" fillId="0" borderId="24" xfId="14124" applyNumberFormat="1" applyFont="1" applyBorder="1" applyAlignment="1">
      <alignment horizontal="right" wrapText="1"/>
    </xf>
    <xf numFmtId="172" fontId="72" fillId="0" borderId="24" xfId="14125" applyNumberFormat="1" applyFont="1" applyBorder="1" applyAlignment="1">
      <alignment horizontal="right" wrapText="1"/>
    </xf>
    <xf numFmtId="172" fontId="72" fillId="0" borderId="24" xfId="14126" applyNumberFormat="1" applyFont="1" applyBorder="1" applyAlignment="1">
      <alignment horizontal="right" wrapText="1"/>
    </xf>
    <xf numFmtId="172" fontId="72" fillId="0" borderId="24" xfId="14127" applyNumberFormat="1" applyFont="1" applyBorder="1" applyAlignment="1">
      <alignment horizontal="right" wrapText="1"/>
    </xf>
    <xf numFmtId="173" fontId="72" fillId="0" borderId="24" xfId="14128" applyNumberFormat="1" applyFont="1" applyBorder="1" applyAlignment="1">
      <alignment horizontal="right" wrapText="1"/>
    </xf>
    <xf numFmtId="172" fontId="72" fillId="0" borderId="24" xfId="14129" applyNumberFormat="1" applyFont="1" applyBorder="1" applyAlignment="1">
      <alignment horizontal="right" wrapText="1"/>
    </xf>
    <xf numFmtId="173" fontId="72" fillId="0" borderId="24" xfId="14130" applyNumberFormat="1" applyFont="1" applyBorder="1" applyAlignment="1">
      <alignment horizontal="right" wrapText="1"/>
    </xf>
    <xf numFmtId="0" fontId="82" fillId="49" borderId="24" xfId="0" applyFont="1" applyFill="1" applyBorder="1" applyAlignment="1">
      <alignment horizontal="left" vertical="center"/>
    </xf>
    <xf numFmtId="172" fontId="72" fillId="0" borderId="24" xfId="14131" applyNumberFormat="1" applyFont="1" applyBorder="1" applyAlignment="1">
      <alignment horizontal="right" wrapText="1"/>
    </xf>
    <xf numFmtId="172" fontId="72" fillId="0" borderId="24" xfId="14132" applyNumberFormat="1" applyFont="1" applyBorder="1" applyAlignment="1">
      <alignment horizontal="right" wrapText="1"/>
    </xf>
    <xf numFmtId="172" fontId="72" fillId="0" borderId="24" xfId="14133" applyNumberFormat="1" applyFont="1" applyBorder="1" applyAlignment="1">
      <alignment horizontal="right" wrapText="1"/>
    </xf>
    <xf numFmtId="173" fontId="72" fillId="0" borderId="24" xfId="14134" applyNumberFormat="1" applyFont="1" applyBorder="1" applyAlignment="1">
      <alignment horizontal="right" wrapText="1"/>
    </xf>
    <xf numFmtId="172" fontId="72" fillId="0" borderId="24" xfId="14135" applyNumberFormat="1" applyFont="1" applyBorder="1" applyAlignment="1">
      <alignment horizontal="right" wrapText="1"/>
    </xf>
    <xf numFmtId="0" fontId="72" fillId="0" borderId="24" xfId="14136" applyFont="1" applyBorder="1" applyAlignment="1">
      <alignment horizontal="right" wrapText="1"/>
    </xf>
    <xf numFmtId="172" fontId="72" fillId="0" borderId="24" xfId="14137" applyNumberFormat="1" applyFont="1" applyBorder="1" applyAlignment="1">
      <alignment horizontal="right" wrapText="1"/>
    </xf>
    <xf numFmtId="172" fontId="72" fillId="0" borderId="24" xfId="14138" applyNumberFormat="1" applyFont="1" applyBorder="1" applyAlignment="1">
      <alignment horizontal="right" wrapText="1"/>
    </xf>
    <xf numFmtId="172" fontId="72" fillId="0" borderId="24" xfId="14139" applyNumberFormat="1" applyFont="1" applyBorder="1" applyAlignment="1">
      <alignment horizontal="right" wrapText="1"/>
    </xf>
    <xf numFmtId="172" fontId="72" fillId="0" borderId="24" xfId="14140" applyNumberFormat="1" applyFont="1" applyBorder="1" applyAlignment="1">
      <alignment horizontal="right" wrapText="1"/>
    </xf>
    <xf numFmtId="172" fontId="72" fillId="0" borderId="24" xfId="14141" applyNumberFormat="1" applyFont="1" applyBorder="1" applyAlignment="1">
      <alignment horizontal="right" wrapText="1"/>
    </xf>
    <xf numFmtId="172" fontId="72" fillId="0" borderId="24" xfId="14142" applyNumberFormat="1" applyFont="1" applyBorder="1" applyAlignment="1">
      <alignment horizontal="right" wrapText="1"/>
    </xf>
    <xf numFmtId="172" fontId="72" fillId="0" borderId="24" xfId="14143" applyNumberFormat="1" applyFont="1" applyBorder="1" applyAlignment="1">
      <alignment horizontal="right" wrapText="1"/>
    </xf>
    <xf numFmtId="172" fontId="72" fillId="0" borderId="24" xfId="14144" applyNumberFormat="1" applyFont="1" applyBorder="1" applyAlignment="1">
      <alignment horizontal="right" wrapText="1"/>
    </xf>
    <xf numFmtId="173" fontId="72" fillId="0" borderId="24" xfId="14145" applyNumberFormat="1" applyFont="1" applyBorder="1" applyAlignment="1">
      <alignment horizontal="right" wrapText="1"/>
    </xf>
    <xf numFmtId="172" fontId="72" fillId="0" borderId="24" xfId="14146" applyNumberFormat="1" applyFont="1" applyBorder="1" applyAlignment="1">
      <alignment horizontal="right" wrapText="1"/>
    </xf>
    <xf numFmtId="173" fontId="72" fillId="0" borderId="24" xfId="14147" applyNumberFormat="1" applyFont="1" applyBorder="1" applyAlignment="1">
      <alignment horizontal="right" wrapText="1"/>
    </xf>
    <xf numFmtId="172" fontId="72" fillId="0" borderId="24" xfId="14148" applyNumberFormat="1" applyFont="1" applyBorder="1" applyAlignment="1">
      <alignment horizontal="right" wrapText="1"/>
    </xf>
    <xf numFmtId="173" fontId="72" fillId="0" borderId="24" xfId="14149" applyNumberFormat="1" applyFont="1" applyBorder="1" applyAlignment="1">
      <alignment horizontal="right" wrapText="1"/>
    </xf>
    <xf numFmtId="172" fontId="72" fillId="0" borderId="24" xfId="14150" applyNumberFormat="1" applyFont="1" applyBorder="1" applyAlignment="1">
      <alignment horizontal="right" wrapText="1"/>
    </xf>
    <xf numFmtId="173" fontId="72" fillId="0" borderId="24" xfId="14151" applyNumberFormat="1" applyFont="1" applyBorder="1" applyAlignment="1">
      <alignment horizontal="right" wrapText="1"/>
    </xf>
    <xf numFmtId="172" fontId="72" fillId="0" borderId="24" xfId="14152" applyNumberFormat="1" applyFont="1" applyBorder="1" applyAlignment="1">
      <alignment horizontal="right" wrapText="1"/>
    </xf>
    <xf numFmtId="173" fontId="72" fillId="0" borderId="24" xfId="14153" applyNumberFormat="1" applyFont="1" applyBorder="1" applyAlignment="1">
      <alignment horizontal="right" wrapText="1"/>
    </xf>
    <xf numFmtId="172" fontId="72" fillId="0" borderId="24" xfId="14154" applyNumberFormat="1" applyFont="1" applyBorder="1" applyAlignment="1">
      <alignment horizontal="right" wrapText="1"/>
    </xf>
    <xf numFmtId="172" fontId="72" fillId="0" borderId="24" xfId="14155" applyNumberFormat="1" applyFont="1" applyBorder="1" applyAlignment="1">
      <alignment horizontal="right" wrapText="1"/>
    </xf>
    <xf numFmtId="173" fontId="72" fillId="0" borderId="24" xfId="14156" applyNumberFormat="1" applyFont="1" applyBorder="1" applyAlignment="1">
      <alignment horizontal="right" wrapText="1"/>
    </xf>
    <xf numFmtId="172" fontId="72" fillId="0" borderId="24" xfId="14157" applyNumberFormat="1" applyFont="1" applyBorder="1" applyAlignment="1">
      <alignment horizontal="right" wrapText="1"/>
    </xf>
    <xf numFmtId="173" fontId="72" fillId="0" borderId="24" xfId="14158" applyNumberFormat="1" applyFont="1" applyBorder="1" applyAlignment="1">
      <alignment horizontal="right" wrapText="1"/>
    </xf>
    <xf numFmtId="172" fontId="72" fillId="0" borderId="24" xfId="14159" applyNumberFormat="1" applyFont="1" applyBorder="1" applyAlignment="1">
      <alignment horizontal="right" wrapText="1"/>
    </xf>
    <xf numFmtId="173" fontId="72" fillId="0" borderId="24" xfId="14160" applyNumberFormat="1" applyFont="1" applyBorder="1" applyAlignment="1">
      <alignment horizontal="right" wrapText="1"/>
    </xf>
    <xf numFmtId="172" fontId="72" fillId="0" borderId="24" xfId="14161" applyNumberFormat="1" applyFont="1" applyBorder="1" applyAlignment="1">
      <alignment horizontal="right" wrapText="1"/>
    </xf>
    <xf numFmtId="173" fontId="72" fillId="0" borderId="24" xfId="14162" applyNumberFormat="1" applyFont="1" applyBorder="1" applyAlignment="1">
      <alignment horizontal="right" wrapText="1"/>
    </xf>
    <xf numFmtId="172" fontId="72" fillId="0" borderId="24" xfId="14163" applyNumberFormat="1" applyFont="1" applyBorder="1" applyAlignment="1">
      <alignment horizontal="right" wrapText="1"/>
    </xf>
    <xf numFmtId="173" fontId="72" fillId="0" borderId="24" xfId="14164" applyNumberFormat="1" applyFont="1" applyBorder="1" applyAlignment="1">
      <alignment horizontal="right" wrapText="1"/>
    </xf>
    <xf numFmtId="172" fontId="72" fillId="0" borderId="24" xfId="14165" applyNumberFormat="1" applyFont="1" applyBorder="1" applyAlignment="1">
      <alignment horizontal="right" wrapText="1"/>
    </xf>
    <xf numFmtId="172" fontId="72" fillId="0" borderId="24" xfId="14166" applyNumberFormat="1" applyFont="1" applyBorder="1" applyAlignment="1">
      <alignment horizontal="right" wrapText="1"/>
    </xf>
    <xf numFmtId="172" fontId="72" fillId="0" borderId="24" xfId="14167" applyNumberFormat="1" applyFont="1" applyBorder="1" applyAlignment="1">
      <alignment horizontal="right" wrapText="1"/>
    </xf>
    <xf numFmtId="173" fontId="72" fillId="0" borderId="24" xfId="14168" applyNumberFormat="1" applyFont="1" applyBorder="1" applyAlignment="1">
      <alignment horizontal="right" wrapText="1"/>
    </xf>
    <xf numFmtId="172" fontId="72" fillId="0" borderId="24" xfId="14169" applyNumberFormat="1" applyFont="1" applyBorder="1" applyAlignment="1">
      <alignment horizontal="right" wrapText="1"/>
    </xf>
    <xf numFmtId="173" fontId="72" fillId="0" borderId="24" xfId="14170" applyNumberFormat="1" applyFont="1" applyBorder="1" applyAlignment="1">
      <alignment horizontal="right" wrapText="1"/>
    </xf>
    <xf numFmtId="172" fontId="72" fillId="0" borderId="24" xfId="14171" applyNumberFormat="1" applyFont="1" applyBorder="1" applyAlignment="1">
      <alignment horizontal="right" wrapText="1"/>
    </xf>
    <xf numFmtId="173" fontId="72" fillId="0" borderId="24" xfId="14172" applyNumberFormat="1" applyFont="1" applyBorder="1" applyAlignment="1">
      <alignment horizontal="right" wrapText="1"/>
    </xf>
    <xf numFmtId="172" fontId="72" fillId="0" borderId="24" xfId="14173" applyNumberFormat="1" applyFont="1" applyBorder="1" applyAlignment="1">
      <alignment horizontal="right" wrapText="1"/>
    </xf>
    <xf numFmtId="173" fontId="72" fillId="0" borderId="24" xfId="14174" applyNumberFormat="1" applyFont="1" applyBorder="1" applyAlignment="1">
      <alignment horizontal="right" wrapText="1"/>
    </xf>
    <xf numFmtId="172" fontId="72" fillId="0" borderId="24" xfId="14175" applyNumberFormat="1" applyFont="1" applyBorder="1" applyAlignment="1">
      <alignment horizontal="right" wrapText="1"/>
    </xf>
    <xf numFmtId="173" fontId="72" fillId="0" borderId="24" xfId="14176" applyNumberFormat="1" applyFont="1" applyBorder="1" applyAlignment="1">
      <alignment horizontal="right" wrapText="1"/>
    </xf>
    <xf numFmtId="172" fontId="72" fillId="0" borderId="24" xfId="14177" applyNumberFormat="1" applyFont="1" applyBorder="1" applyAlignment="1">
      <alignment horizontal="right" wrapText="1"/>
    </xf>
    <xf numFmtId="172" fontId="72" fillId="0" borderId="24" xfId="14178" applyNumberFormat="1" applyFont="1" applyBorder="1" applyAlignment="1">
      <alignment horizontal="right" wrapText="1"/>
    </xf>
    <xf numFmtId="172" fontId="72" fillId="0" borderId="24" xfId="14179" applyNumberFormat="1" applyFont="1" applyBorder="1" applyAlignment="1">
      <alignment horizontal="right" wrapText="1"/>
    </xf>
    <xf numFmtId="173" fontId="72" fillId="0" borderId="24" xfId="14180" applyNumberFormat="1" applyFont="1" applyBorder="1" applyAlignment="1">
      <alignment horizontal="right" wrapText="1"/>
    </xf>
    <xf numFmtId="172" fontId="72" fillId="0" borderId="24" xfId="14181" applyNumberFormat="1" applyFont="1" applyBorder="1" applyAlignment="1">
      <alignment horizontal="right" wrapText="1"/>
    </xf>
    <xf numFmtId="173" fontId="72" fillId="0" borderId="24" xfId="14182" applyNumberFormat="1" applyFont="1" applyBorder="1" applyAlignment="1">
      <alignment horizontal="right" wrapText="1"/>
    </xf>
    <xf numFmtId="3" fontId="82" fillId="50" borderId="24" xfId="0" applyNumberFormat="1" applyFont="1" applyFill="1" applyBorder="1" applyAlignment="1">
      <alignment horizontal="right" wrapText="1"/>
    </xf>
    <xf numFmtId="3" fontId="72" fillId="50" borderId="24" xfId="0" applyNumberFormat="1" applyFont="1" applyFill="1" applyBorder="1" applyAlignment="1">
      <alignment horizontal="right"/>
    </xf>
    <xf numFmtId="3" fontId="82" fillId="50" borderId="24" xfId="0" applyNumberFormat="1" applyFont="1" applyFill="1" applyBorder="1" applyAlignment="1">
      <alignment horizontal="right"/>
    </xf>
    <xf numFmtId="172" fontId="72" fillId="0" borderId="24" xfId="14183" applyNumberFormat="1" applyFont="1" applyBorder="1" applyAlignment="1">
      <alignment horizontal="right" wrapText="1"/>
    </xf>
    <xf numFmtId="173" fontId="72" fillId="0" borderId="24" xfId="14184" applyNumberFormat="1" applyFont="1" applyBorder="1" applyAlignment="1">
      <alignment horizontal="right" wrapText="1"/>
    </xf>
    <xf numFmtId="172" fontId="72" fillId="0" borderId="24" xfId="14185" applyNumberFormat="1" applyFont="1" applyBorder="1" applyAlignment="1">
      <alignment horizontal="right" wrapText="1"/>
    </xf>
    <xf numFmtId="173" fontId="72" fillId="0" borderId="24" xfId="14186" applyNumberFormat="1" applyFont="1" applyBorder="1" applyAlignment="1">
      <alignment horizontal="right" wrapText="1"/>
    </xf>
    <xf numFmtId="172" fontId="72" fillId="0" borderId="24" xfId="14187" applyNumberFormat="1" applyFont="1" applyBorder="1" applyAlignment="1">
      <alignment horizontal="right" wrapText="1"/>
    </xf>
    <xf numFmtId="172" fontId="72" fillId="0" borderId="24" xfId="14188" applyNumberFormat="1" applyFont="1" applyBorder="1" applyAlignment="1">
      <alignment horizontal="right" wrapText="1"/>
    </xf>
    <xf numFmtId="172" fontId="72" fillId="0" borderId="24" xfId="14189" applyNumberFormat="1" applyFont="1" applyBorder="1" applyAlignment="1">
      <alignment horizontal="right" wrapText="1"/>
    </xf>
    <xf numFmtId="172" fontId="72" fillId="0" borderId="24" xfId="14190" applyNumberFormat="1" applyFont="1" applyBorder="1" applyAlignment="1">
      <alignment horizontal="right" wrapText="1"/>
    </xf>
    <xf numFmtId="173" fontId="72" fillId="0" borderId="24" xfId="14191" applyNumberFormat="1" applyFont="1" applyBorder="1" applyAlignment="1">
      <alignment horizontal="right" wrapText="1"/>
    </xf>
    <xf numFmtId="172" fontId="72" fillId="0" borderId="24" xfId="14192" applyNumberFormat="1" applyFont="1" applyBorder="1" applyAlignment="1">
      <alignment horizontal="right" wrapText="1"/>
    </xf>
    <xf numFmtId="173" fontId="72" fillId="0" borderId="24" xfId="14193" applyNumberFormat="1" applyFont="1" applyBorder="1" applyAlignment="1">
      <alignment horizontal="right" wrapText="1"/>
    </xf>
    <xf numFmtId="172" fontId="72" fillId="0" borderId="24" xfId="14202" applyNumberFormat="1" applyFont="1" applyBorder="1" applyAlignment="1">
      <alignment horizontal="right" wrapText="1"/>
    </xf>
    <xf numFmtId="173" fontId="72" fillId="0" borderId="24" xfId="14203" applyNumberFormat="1" applyFont="1" applyBorder="1" applyAlignment="1">
      <alignment horizontal="right" wrapText="1"/>
    </xf>
    <xf numFmtId="172" fontId="72" fillId="0" borderId="24" xfId="14204" applyNumberFormat="1" applyFont="1" applyBorder="1" applyAlignment="1">
      <alignment horizontal="right" wrapText="1"/>
    </xf>
    <xf numFmtId="173" fontId="72" fillId="0" borderId="24" xfId="14205" applyNumberFormat="1" applyFont="1" applyBorder="1" applyAlignment="1">
      <alignment horizontal="right" wrapText="1"/>
    </xf>
    <xf numFmtId="172" fontId="72" fillId="0" borderId="24" xfId="14239" applyNumberFormat="1" applyFont="1" applyBorder="1" applyAlignment="1">
      <alignment horizontal="right" wrapText="1"/>
    </xf>
    <xf numFmtId="172" fontId="72" fillId="0" borderId="24" xfId="14240" applyNumberFormat="1" applyFont="1" applyBorder="1" applyAlignment="1">
      <alignment horizontal="right" wrapText="1"/>
    </xf>
    <xf numFmtId="173" fontId="72" fillId="0" borderId="24" xfId="14241" applyNumberFormat="1" applyFont="1" applyBorder="1" applyAlignment="1">
      <alignment horizontal="right" wrapText="1"/>
    </xf>
    <xf numFmtId="172" fontId="72" fillId="0" borderId="24" xfId="14242" applyNumberFormat="1" applyFont="1" applyBorder="1" applyAlignment="1">
      <alignment horizontal="right" wrapText="1"/>
    </xf>
    <xf numFmtId="173" fontId="72" fillId="0" borderId="24" xfId="14243" applyNumberFormat="1" applyFont="1" applyBorder="1" applyAlignment="1">
      <alignment horizontal="right" wrapText="1"/>
    </xf>
    <xf numFmtId="172" fontId="72" fillId="0" borderId="24" xfId="14244" applyNumberFormat="1" applyFont="1" applyBorder="1" applyAlignment="1">
      <alignment horizontal="right" wrapText="1"/>
    </xf>
    <xf numFmtId="172" fontId="72" fillId="0" borderId="24" xfId="14245" applyNumberFormat="1" applyFont="1" applyBorder="1" applyAlignment="1">
      <alignment horizontal="right" wrapText="1"/>
    </xf>
    <xf numFmtId="172" fontId="72" fillId="0" borderId="24" xfId="14246" applyNumberFormat="1" applyFont="1" applyBorder="1" applyAlignment="1">
      <alignment horizontal="right" wrapText="1"/>
    </xf>
    <xf numFmtId="173" fontId="72" fillId="0" borderId="24" xfId="14247" applyNumberFormat="1" applyFont="1" applyBorder="1" applyAlignment="1">
      <alignment horizontal="right" wrapText="1"/>
    </xf>
    <xf numFmtId="172" fontId="72" fillId="0" borderId="24" xfId="14248" applyNumberFormat="1" applyFont="1" applyBorder="1" applyAlignment="1">
      <alignment horizontal="right" wrapText="1"/>
    </xf>
    <xf numFmtId="0" fontId="0" fillId="0" borderId="24" xfId="0" applyBorder="1"/>
    <xf numFmtId="167" fontId="72" fillId="0" borderId="24" xfId="0" applyNumberFormat="1" applyFont="1" applyBorder="1"/>
    <xf numFmtId="0" fontId="72" fillId="0" borderId="24" xfId="0" applyFont="1" applyBorder="1"/>
    <xf numFmtId="3" fontId="72" fillId="0" borderId="24" xfId="0" applyNumberFormat="1" applyFont="1" applyBorder="1"/>
    <xf numFmtId="0" fontId="72" fillId="0" borderId="24" xfId="0" applyFont="1" applyBorder="1" applyAlignment="1">
      <alignment horizontal="right"/>
    </xf>
    <xf numFmtId="0" fontId="72" fillId="50" borderId="24" xfId="0" applyFont="1" applyFill="1" applyBorder="1"/>
    <xf numFmtId="3" fontId="82" fillId="50" borderId="24" xfId="2188" applyNumberFormat="1" applyFont="1" applyFill="1" applyBorder="1" applyAlignment="1">
      <alignment horizontal="right" wrapText="1"/>
    </xf>
    <xf numFmtId="0" fontId="90" fillId="51" borderId="24" xfId="0" applyFont="1" applyFill="1" applyBorder="1" applyAlignment="1">
      <alignment horizontal="left" vertical="center"/>
    </xf>
    <xf numFmtId="3" fontId="84" fillId="0" borderId="24" xfId="0" applyNumberFormat="1" applyFont="1" applyFill="1" applyBorder="1" applyAlignment="1">
      <alignment horizontal="right"/>
    </xf>
    <xf numFmtId="0" fontId="85" fillId="0" borderId="0" xfId="0" applyFont="1" applyFill="1" applyAlignment="1">
      <alignment horizontal="left" vertical="top"/>
    </xf>
    <xf numFmtId="167" fontId="72" fillId="0" borderId="24" xfId="0" applyNumberFormat="1" applyFont="1" applyBorder="1" applyAlignment="1">
      <alignment horizontal="right"/>
    </xf>
    <xf numFmtId="2" fontId="72" fillId="0" borderId="24" xfId="0" applyNumberFormat="1" applyFont="1" applyFill="1" applyBorder="1" applyAlignment="1" applyProtection="1">
      <alignment horizontal="right" wrapText="1"/>
      <protection locked="0"/>
    </xf>
    <xf numFmtId="0" fontId="82" fillId="0" borderId="24" xfId="6371" applyFont="1" applyFill="1" applyBorder="1" applyAlignment="1">
      <alignment horizontal="right"/>
    </xf>
    <xf numFmtId="0" fontId="82" fillId="0" borderId="24" xfId="4661" applyFont="1" applyFill="1" applyBorder="1" applyAlignment="1">
      <alignment horizontal="right"/>
    </xf>
    <xf numFmtId="167" fontId="72" fillId="0" borderId="24" xfId="4661" applyNumberFormat="1" applyFont="1" applyFill="1" applyBorder="1" applyAlignment="1">
      <alignment horizontal="right"/>
    </xf>
    <xf numFmtId="167" fontId="82" fillId="0" borderId="24" xfId="7121" applyNumberFormat="1" applyFont="1" applyFill="1" applyBorder="1" applyAlignment="1">
      <alignment horizontal="right"/>
    </xf>
    <xf numFmtId="167" fontId="72" fillId="0" borderId="24" xfId="7121" applyNumberFormat="1" applyFont="1" applyFill="1" applyBorder="1" applyAlignment="1">
      <alignment horizontal="right"/>
    </xf>
    <xf numFmtId="0" fontId="82" fillId="0" borderId="24" xfId="6337" applyFont="1" applyFill="1" applyBorder="1" applyAlignment="1">
      <alignment horizontal="right"/>
    </xf>
    <xf numFmtId="167" fontId="72" fillId="0" borderId="24" xfId="0" applyNumberFormat="1" applyFont="1" applyFill="1" applyBorder="1" applyAlignment="1" applyProtection="1">
      <alignment horizontal="right" wrapText="1"/>
      <protection locked="0"/>
    </xf>
    <xf numFmtId="3" fontId="84" fillId="0" borderId="24" xfId="0" applyNumberFormat="1" applyFont="1" applyFill="1" applyBorder="1"/>
    <xf numFmtId="167" fontId="85" fillId="0" borderId="24" xfId="0" applyNumberFormat="1" applyFont="1" applyFill="1" applyBorder="1"/>
    <xf numFmtId="166" fontId="72" fillId="0" borderId="24" xfId="8988" applyNumberFormat="1" applyFont="1" applyFill="1" applyBorder="1" applyAlignment="1">
      <alignment horizontal="right"/>
    </xf>
    <xf numFmtId="0" fontId="72" fillId="0" borderId="24" xfId="8988" applyFont="1" applyFill="1" applyBorder="1" applyAlignment="1">
      <alignment horizontal="right"/>
    </xf>
    <xf numFmtId="0" fontId="72" fillId="0" borderId="24" xfId="8988" applyFont="1" applyFill="1" applyBorder="1"/>
    <xf numFmtId="166" fontId="72" fillId="0" borderId="24" xfId="8988" applyNumberFormat="1" applyFont="1" applyFill="1" applyBorder="1"/>
    <xf numFmtId="167" fontId="72" fillId="0" borderId="24" xfId="8988" applyNumberFormat="1" applyFont="1" applyFill="1" applyBorder="1"/>
    <xf numFmtId="0" fontId="73" fillId="0" borderId="24" xfId="0" applyFont="1" applyFill="1" applyBorder="1"/>
    <xf numFmtId="0" fontId="82" fillId="0" borderId="24" xfId="8988" applyFont="1" applyFill="1" applyBorder="1"/>
    <xf numFmtId="167" fontId="85" fillId="0" borderId="24" xfId="0" applyNumberFormat="1" applyFont="1" applyFill="1" applyBorder="1" applyAlignment="1">
      <alignment horizontal="right"/>
    </xf>
    <xf numFmtId="166" fontId="82" fillId="0" borderId="24" xfId="8988" applyNumberFormat="1" applyFont="1" applyFill="1" applyBorder="1" applyAlignment="1">
      <alignment horizontal="right"/>
    </xf>
    <xf numFmtId="167" fontId="82" fillId="0" borderId="24" xfId="8988" applyNumberFormat="1" applyFont="1" applyFill="1" applyBorder="1" applyAlignment="1">
      <alignment horizontal="right"/>
    </xf>
    <xf numFmtId="167" fontId="82" fillId="0" borderId="120" xfId="0" applyNumberFormat="1" applyFont="1" applyFill="1" applyBorder="1" applyAlignment="1">
      <alignment horizontal="right"/>
    </xf>
    <xf numFmtId="3" fontId="82" fillId="0" borderId="120" xfId="0" applyNumberFormat="1" applyFont="1" applyFill="1" applyBorder="1" applyAlignment="1">
      <alignment horizontal="right" wrapText="1"/>
    </xf>
    <xf numFmtId="3" fontId="72" fillId="0" borderId="120" xfId="0" applyNumberFormat="1" applyFont="1" applyFill="1" applyBorder="1" applyAlignment="1">
      <alignment horizontal="right"/>
    </xf>
    <xf numFmtId="3" fontId="82" fillId="0" borderId="120" xfId="0" applyNumberFormat="1" applyFont="1" applyFill="1" applyBorder="1" applyAlignment="1">
      <alignment horizontal="right"/>
    </xf>
    <xf numFmtId="0" fontId="84" fillId="0" borderId="120" xfId="0" applyFont="1" applyFill="1" applyBorder="1"/>
    <xf numFmtId="166" fontId="82" fillId="0" borderId="120" xfId="0" applyNumberFormat="1" applyFont="1" applyFill="1" applyBorder="1"/>
    <xf numFmtId="3" fontId="84" fillId="0" borderId="120" xfId="0" applyNumberFormat="1" applyFont="1" applyFill="1" applyBorder="1"/>
    <xf numFmtId="166" fontId="82" fillId="0" borderId="120" xfId="0" applyNumberFormat="1" applyFont="1" applyFill="1" applyBorder="1" applyAlignment="1">
      <alignment horizontal="right"/>
    </xf>
    <xf numFmtId="0" fontId="82" fillId="0" borderId="120" xfId="0" applyFont="1" applyFill="1" applyBorder="1" applyAlignment="1">
      <alignment horizontal="right"/>
    </xf>
    <xf numFmtId="0" fontId="0" fillId="0" borderId="24" xfId="0" applyFill="1" applyBorder="1"/>
    <xf numFmtId="172" fontId="72" fillId="0" borderId="120" xfId="0" applyNumberFormat="1" applyFont="1" applyFill="1" applyBorder="1" applyAlignment="1">
      <alignment horizontal="right" wrapText="1"/>
    </xf>
    <xf numFmtId="3" fontId="72" fillId="0" borderId="120" xfId="0" applyNumberFormat="1" applyFont="1" applyFill="1" applyBorder="1" applyAlignment="1">
      <alignment horizontal="right" wrapText="1"/>
    </xf>
    <xf numFmtId="0" fontId="90" fillId="49" borderId="17" xfId="0" applyFont="1" applyFill="1" applyBorder="1" applyAlignment="1">
      <alignment horizontal="left" vertical="center"/>
    </xf>
    <xf numFmtId="167" fontId="72" fillId="0" borderId="15" xfId="2316" applyNumberFormat="1" applyFont="1" applyFill="1" applyBorder="1" applyAlignment="1">
      <alignment horizontal="right"/>
    </xf>
    <xf numFmtId="0" fontId="72" fillId="0" borderId="120" xfId="0" applyFont="1" applyFill="1" applyBorder="1" applyAlignment="1">
      <alignment horizontal="left" vertical="center" wrapText="1"/>
    </xf>
    <xf numFmtId="0" fontId="72" fillId="0" borderId="121" xfId="0" applyNumberFormat="1" applyFont="1" applyFill="1" applyBorder="1" applyAlignment="1">
      <alignment horizontal="right"/>
    </xf>
    <xf numFmtId="0" fontId="72" fillId="0" borderId="120" xfId="2316" applyNumberFormat="1" applyFont="1" applyFill="1" applyBorder="1" applyAlignment="1">
      <alignment horizontal="right"/>
    </xf>
    <xf numFmtId="3" fontId="84" fillId="0" borderId="120" xfId="0" applyNumberFormat="1" applyFont="1" applyFill="1" applyBorder="1" applyAlignment="1">
      <alignment horizontal="right"/>
    </xf>
    <xf numFmtId="3" fontId="72" fillId="0" borderId="120" xfId="6408" applyNumberFormat="1" applyFont="1" applyFill="1" applyBorder="1" applyAlignment="1">
      <alignment horizontal="right"/>
    </xf>
    <xf numFmtId="3" fontId="72" fillId="0" borderId="24" xfId="0" applyNumberFormat="1" applyFont="1" applyFill="1" applyBorder="1" applyAlignment="1">
      <alignment horizontal="right"/>
    </xf>
    <xf numFmtId="0" fontId="72" fillId="0" borderId="24" xfId="7287" applyFont="1" applyFill="1" applyBorder="1" applyAlignment="1">
      <alignment horizontal="right"/>
    </xf>
    <xf numFmtId="0" fontId="78" fillId="0" borderId="120" xfId="0" applyFont="1" applyFill="1" applyBorder="1"/>
    <xf numFmtId="0" fontId="72" fillId="0" borderId="120" xfId="0" applyFont="1" applyFill="1" applyBorder="1"/>
    <xf numFmtId="167" fontId="72" fillId="0" borderId="120" xfId="0" applyNumberFormat="1" applyFont="1" applyFill="1" applyBorder="1"/>
    <xf numFmtId="0" fontId="90" fillId="49" borderId="120" xfId="0" applyFont="1" applyFill="1" applyBorder="1" applyAlignment="1">
      <alignment horizontal="left" vertical="center"/>
    </xf>
    <xf numFmtId="0" fontId="81" fillId="0" borderId="120" xfId="0" applyFont="1" applyFill="1" applyBorder="1"/>
    <xf numFmtId="0" fontId="85" fillId="0" borderId="120" xfId="0" applyFont="1" applyFill="1" applyBorder="1"/>
    <xf numFmtId="0" fontId="72" fillId="0" borderId="120" xfId="0" applyFont="1" applyFill="1" applyBorder="1" applyAlignment="1">
      <alignment horizontal="right"/>
    </xf>
    <xf numFmtId="167" fontId="72" fillId="0" borderId="120" xfId="0" applyNumberFormat="1" applyFont="1" applyFill="1" applyBorder="1" applyAlignment="1">
      <alignment horizontal="right"/>
    </xf>
    <xf numFmtId="3" fontId="72" fillId="0" borderId="120" xfId="0" applyNumberFormat="1" applyFont="1" applyFill="1" applyBorder="1"/>
    <xf numFmtId="3" fontId="72" fillId="0" borderId="120" xfId="0" applyNumberFormat="1" applyFont="1" applyFill="1" applyBorder="1" applyAlignment="1"/>
    <xf numFmtId="0" fontId="77" fillId="0" borderId="120" xfId="0" applyFont="1" applyFill="1" applyBorder="1" applyAlignment="1">
      <alignment horizontal="right"/>
    </xf>
    <xf numFmtId="166" fontId="72" fillId="0" borderId="120" xfId="0" applyNumberFormat="1" applyFont="1" applyFill="1" applyBorder="1"/>
    <xf numFmtId="166" fontId="72" fillId="0" borderId="120" xfId="0" applyNumberFormat="1" applyFont="1" applyFill="1" applyBorder="1" applyAlignment="1">
      <alignment horizontal="right"/>
    </xf>
    <xf numFmtId="0" fontId="72" fillId="0" borderId="120" xfId="0" applyNumberFormat="1" applyFont="1" applyFill="1" applyBorder="1" applyAlignment="1">
      <alignment horizontal="right"/>
    </xf>
    <xf numFmtId="0" fontId="93" fillId="0" borderId="120" xfId="0" applyFont="1" applyFill="1" applyBorder="1" applyAlignment="1">
      <alignment wrapText="1"/>
    </xf>
    <xf numFmtId="0" fontId="78" fillId="0" borderId="121" xfId="0" applyFont="1" applyFill="1" applyBorder="1"/>
    <xf numFmtId="0" fontId="82" fillId="0" borderId="121" xfId="0" applyFont="1" applyFill="1" applyBorder="1"/>
    <xf numFmtId="3" fontId="82" fillId="0" borderId="121" xfId="0" applyNumberFormat="1" applyFont="1" applyFill="1" applyBorder="1" applyAlignment="1">
      <alignment horizontal="right" wrapText="1"/>
    </xf>
    <xf numFmtId="167" fontId="72" fillId="0" borderId="121" xfId="0" applyNumberFormat="1" applyFont="1" applyFill="1" applyBorder="1"/>
    <xf numFmtId="0" fontId="72" fillId="0" borderId="121" xfId="0" applyFont="1" applyFill="1" applyBorder="1"/>
    <xf numFmtId="167" fontId="82" fillId="0" borderId="121" xfId="0" applyNumberFormat="1" applyFont="1" applyFill="1" applyBorder="1" applyAlignment="1">
      <alignment horizontal="right" vertical="center" wrapText="1"/>
    </xf>
    <xf numFmtId="0" fontId="72" fillId="0" borderId="121" xfId="0" applyFont="1" applyFill="1" applyBorder="1" applyAlignment="1">
      <alignment horizontal="right"/>
    </xf>
    <xf numFmtId="3" fontId="72" fillId="0" borderId="121" xfId="0" applyNumberFormat="1" applyFont="1" applyFill="1" applyBorder="1"/>
    <xf numFmtId="0" fontId="72" fillId="0" borderId="121" xfId="7013" applyFont="1" applyFill="1" applyBorder="1" applyAlignment="1">
      <alignment horizontal="right"/>
    </xf>
    <xf numFmtId="3" fontId="72" fillId="0" borderId="121" xfId="7013" applyNumberFormat="1" applyFont="1" applyFill="1" applyBorder="1" applyAlignment="1">
      <alignment horizontal="right"/>
    </xf>
    <xf numFmtId="3" fontId="82" fillId="0" borderId="121" xfId="7013" applyNumberFormat="1" applyFont="1" applyFill="1" applyBorder="1" applyAlignment="1">
      <alignment horizontal="right"/>
    </xf>
    <xf numFmtId="0" fontId="90" fillId="49" borderId="121" xfId="0" applyFont="1" applyFill="1" applyBorder="1" applyAlignment="1">
      <alignment horizontal="left" vertical="center"/>
    </xf>
    <xf numFmtId="3" fontId="82" fillId="50" borderId="121" xfId="0" applyNumberFormat="1" applyFont="1" applyFill="1" applyBorder="1" applyAlignment="1">
      <alignment horizontal="right" wrapText="1"/>
    </xf>
    <xf numFmtId="0" fontId="72" fillId="0" borderId="121" xfId="0" applyFont="1" applyBorder="1"/>
    <xf numFmtId="167" fontId="72" fillId="0" borderId="121" xfId="0" applyNumberFormat="1" applyFont="1" applyBorder="1"/>
    <xf numFmtId="0" fontId="72" fillId="0" borderId="121" xfId="0" applyFont="1" applyBorder="1" applyAlignment="1">
      <alignment horizontal="right"/>
    </xf>
    <xf numFmtId="3" fontId="72" fillId="0" borderId="121" xfId="0" applyNumberFormat="1" applyFont="1" applyBorder="1"/>
    <xf numFmtId="0" fontId="72" fillId="0" borderId="121" xfId="2997" applyFont="1" applyFill="1" applyBorder="1" applyAlignment="1">
      <alignment horizontal="right"/>
    </xf>
    <xf numFmtId="166" fontId="82" fillId="0" borderId="121" xfId="0" applyNumberFormat="1" applyFont="1" applyFill="1" applyBorder="1" applyAlignment="1">
      <alignment horizontal="right"/>
    </xf>
    <xf numFmtId="172" fontId="72" fillId="0" borderId="121" xfId="14229" applyNumberFormat="1" applyFont="1" applyBorder="1" applyAlignment="1">
      <alignment horizontal="right" wrapText="1"/>
    </xf>
    <xf numFmtId="167" fontId="82" fillId="0" borderId="121" xfId="0" applyNumberFormat="1" applyFont="1" applyFill="1" applyBorder="1"/>
    <xf numFmtId="173" fontId="72" fillId="0" borderId="121" xfId="0" applyNumberFormat="1" applyFont="1" applyFill="1" applyBorder="1" applyAlignment="1">
      <alignment horizontal="right" wrapText="1"/>
    </xf>
    <xf numFmtId="172" fontId="72" fillId="0" borderId="121" xfId="14230" applyNumberFormat="1" applyFont="1" applyBorder="1" applyAlignment="1">
      <alignment horizontal="right" wrapText="1"/>
    </xf>
    <xf numFmtId="173" fontId="72" fillId="0" borderId="121" xfId="14231" applyNumberFormat="1" applyFont="1" applyBorder="1" applyAlignment="1">
      <alignment horizontal="right" wrapText="1"/>
    </xf>
    <xf numFmtId="172" fontId="72" fillId="0" borderId="121" xfId="14232" applyNumberFormat="1" applyFont="1" applyBorder="1" applyAlignment="1">
      <alignment horizontal="right" wrapText="1"/>
    </xf>
    <xf numFmtId="173" fontId="72" fillId="0" borderId="121" xfId="14233" applyNumberFormat="1" applyFont="1" applyBorder="1" applyAlignment="1">
      <alignment horizontal="right" wrapText="1"/>
    </xf>
    <xf numFmtId="172" fontId="72" fillId="0" borderId="121" xfId="14234" applyNumberFormat="1" applyFont="1" applyBorder="1" applyAlignment="1">
      <alignment horizontal="right" wrapText="1"/>
    </xf>
    <xf numFmtId="3" fontId="82" fillId="0" borderId="121" xfId="0" applyNumberFormat="1" applyFont="1" applyFill="1" applyBorder="1" applyAlignment="1">
      <alignment horizontal="right"/>
    </xf>
    <xf numFmtId="0" fontId="82" fillId="0" borderId="121" xfId="0" applyFont="1" applyFill="1" applyBorder="1" applyAlignment="1">
      <alignment horizontal="right"/>
    </xf>
    <xf numFmtId="172" fontId="72" fillId="0" borderId="121" xfId="0" applyNumberFormat="1" applyFont="1" applyFill="1" applyBorder="1" applyAlignment="1">
      <alignment horizontal="right" wrapText="1"/>
    </xf>
    <xf numFmtId="172" fontId="72" fillId="0" borderId="121" xfId="14235" applyNumberFormat="1" applyFont="1" applyBorder="1" applyAlignment="1">
      <alignment horizontal="right" wrapText="1"/>
    </xf>
    <xf numFmtId="173" fontId="72" fillId="0" borderId="121" xfId="14236" applyNumberFormat="1" applyFont="1" applyBorder="1" applyAlignment="1">
      <alignment horizontal="right" wrapText="1"/>
    </xf>
    <xf numFmtId="172" fontId="72" fillId="0" borderId="121" xfId="14237" applyNumberFormat="1" applyFont="1" applyBorder="1" applyAlignment="1">
      <alignment horizontal="right" wrapText="1"/>
    </xf>
    <xf numFmtId="173" fontId="72" fillId="0" borderId="121" xfId="14238" applyNumberFormat="1" applyFont="1" applyBorder="1" applyAlignment="1">
      <alignment horizontal="right" wrapText="1"/>
    </xf>
    <xf numFmtId="0" fontId="72" fillId="0" borderId="121" xfId="8988" applyFont="1" applyFill="1" applyBorder="1"/>
    <xf numFmtId="166" fontId="72" fillId="0" borderId="121" xfId="8988" applyNumberFormat="1" applyFont="1" applyFill="1" applyBorder="1" applyAlignment="1">
      <alignment horizontal="right"/>
    </xf>
    <xf numFmtId="167" fontId="72" fillId="0" borderId="121" xfId="8988" applyNumberFormat="1" applyFont="1" applyFill="1" applyBorder="1"/>
    <xf numFmtId="0" fontId="85" fillId="0" borderId="121" xfId="0" applyFont="1" applyFill="1" applyBorder="1"/>
    <xf numFmtId="0" fontId="85" fillId="0" borderId="121" xfId="0" applyFont="1" applyFill="1" applyBorder="1" applyAlignment="1">
      <alignment horizontal="right"/>
    </xf>
    <xf numFmtId="3" fontId="72" fillId="0" borderId="121" xfId="7287" applyNumberFormat="1" applyFont="1" applyFill="1" applyBorder="1" applyAlignment="1">
      <alignment horizontal="right"/>
    </xf>
    <xf numFmtId="166" fontId="72" fillId="0" borderId="121" xfId="0" applyNumberFormat="1" applyFont="1" applyFill="1" applyBorder="1" applyAlignment="1">
      <alignment horizontal="right" wrapText="1"/>
    </xf>
    <xf numFmtId="0" fontId="136" fillId="49" borderId="24" xfId="0" applyFont="1" applyFill="1" applyBorder="1" applyAlignment="1">
      <alignment horizontal="left" vertical="center"/>
    </xf>
    <xf numFmtId="166" fontId="72" fillId="0" borderId="121" xfId="0" applyNumberFormat="1" applyFont="1" applyFill="1" applyBorder="1"/>
    <xf numFmtId="0" fontId="72" fillId="0" borderId="121" xfId="8988" applyFont="1" applyFill="1" applyBorder="1" applyAlignment="1">
      <alignment horizontal="right"/>
    </xf>
    <xf numFmtId="0" fontId="82" fillId="0" borderId="121" xfId="0" applyFont="1" applyFill="1" applyBorder="1" applyAlignment="1">
      <alignment horizontal="right" wrapText="1"/>
    </xf>
    <xf numFmtId="0" fontId="82" fillId="49" borderId="121" xfId="0" applyFont="1" applyFill="1" applyBorder="1" applyAlignment="1">
      <alignment horizontal="left" vertical="center"/>
    </xf>
    <xf numFmtId="172" fontId="72" fillId="0" borderId="121" xfId="14218" applyNumberFormat="1" applyFont="1" applyBorder="1" applyAlignment="1">
      <alignment horizontal="right" wrapText="1"/>
    </xf>
    <xf numFmtId="173" fontId="72" fillId="0" borderId="121" xfId="14219" applyNumberFormat="1" applyFont="1" applyBorder="1" applyAlignment="1">
      <alignment horizontal="right" wrapText="1"/>
    </xf>
    <xf numFmtId="172" fontId="72" fillId="0" borderId="121" xfId="14220" applyNumberFormat="1" applyFont="1" applyBorder="1" applyAlignment="1">
      <alignment horizontal="right" wrapText="1"/>
    </xf>
    <xf numFmtId="173" fontId="72" fillId="0" borderId="121" xfId="14221" applyNumberFormat="1" applyFont="1" applyBorder="1" applyAlignment="1">
      <alignment horizontal="right" wrapText="1"/>
    </xf>
    <xf numFmtId="172" fontId="72" fillId="0" borderId="121" xfId="14222" applyNumberFormat="1" applyFont="1" applyBorder="1" applyAlignment="1">
      <alignment horizontal="right" wrapText="1"/>
    </xf>
    <xf numFmtId="172" fontId="72" fillId="0" borderId="121" xfId="14223" applyNumberFormat="1" applyFont="1" applyBorder="1" applyAlignment="1">
      <alignment horizontal="right" wrapText="1"/>
    </xf>
    <xf numFmtId="172" fontId="72" fillId="0" borderId="121" xfId="14224" applyNumberFormat="1" applyFont="1" applyBorder="1" applyAlignment="1">
      <alignment horizontal="right" wrapText="1"/>
    </xf>
    <xf numFmtId="172" fontId="72" fillId="0" borderId="121" xfId="14225" applyNumberFormat="1" applyFont="1" applyBorder="1" applyAlignment="1">
      <alignment horizontal="right" wrapText="1"/>
    </xf>
    <xf numFmtId="173" fontId="72" fillId="0" borderId="121" xfId="14226" applyNumberFormat="1" applyFont="1" applyBorder="1" applyAlignment="1">
      <alignment horizontal="right" wrapText="1"/>
    </xf>
    <xf numFmtId="172" fontId="72" fillId="0" borderId="121" xfId="14227" applyNumberFormat="1" applyFont="1" applyBorder="1" applyAlignment="1">
      <alignment horizontal="right" wrapText="1"/>
    </xf>
    <xf numFmtId="173" fontId="72" fillId="0" borderId="121" xfId="14228" applyNumberFormat="1" applyFont="1" applyBorder="1" applyAlignment="1">
      <alignment horizontal="right" wrapText="1"/>
    </xf>
    <xf numFmtId="3" fontId="72" fillId="0" borderId="121" xfId="0" applyNumberFormat="1" applyFont="1" applyFill="1" applyBorder="1" applyAlignment="1">
      <alignment horizontal="right"/>
    </xf>
    <xf numFmtId="0" fontId="81" fillId="0" borderId="121" xfId="0" applyFont="1" applyFill="1" applyBorder="1"/>
    <xf numFmtId="167" fontId="82" fillId="0" borderId="121" xfId="0" applyNumberFormat="1" applyFont="1" applyFill="1" applyBorder="1" applyAlignment="1">
      <alignment horizontal="right" wrapText="1"/>
    </xf>
    <xf numFmtId="0" fontId="72" fillId="0" borderId="121" xfId="5517" applyFont="1" applyFill="1" applyBorder="1" applyAlignment="1">
      <alignment horizontal="right"/>
    </xf>
    <xf numFmtId="3" fontId="72" fillId="0" borderId="121" xfId="5517" applyNumberFormat="1" applyFont="1" applyFill="1" applyBorder="1" applyAlignment="1">
      <alignment horizontal="right"/>
    </xf>
    <xf numFmtId="3" fontId="82" fillId="0" borderId="121" xfId="5517" applyNumberFormat="1" applyFont="1" applyFill="1" applyBorder="1" applyAlignment="1">
      <alignment horizontal="right"/>
    </xf>
    <xf numFmtId="172" fontId="72" fillId="0" borderId="121" xfId="14206" applyNumberFormat="1" applyFont="1" applyBorder="1" applyAlignment="1">
      <alignment horizontal="right" wrapText="1"/>
    </xf>
    <xf numFmtId="173" fontId="72" fillId="0" borderId="121" xfId="14207" applyNumberFormat="1" applyFont="1" applyBorder="1" applyAlignment="1">
      <alignment horizontal="right" wrapText="1"/>
    </xf>
    <xf numFmtId="172" fontId="72" fillId="0" borderId="121" xfId="14208" applyNumberFormat="1" applyFont="1" applyBorder="1" applyAlignment="1">
      <alignment horizontal="right" wrapText="1"/>
    </xf>
    <xf numFmtId="173" fontId="72" fillId="0" borderId="121" xfId="14209" applyNumberFormat="1" applyFont="1" applyBorder="1" applyAlignment="1">
      <alignment horizontal="right" wrapText="1"/>
    </xf>
    <xf numFmtId="172" fontId="72" fillId="0" borderId="121" xfId="14210" applyNumberFormat="1" applyFont="1" applyBorder="1" applyAlignment="1">
      <alignment horizontal="right" wrapText="1"/>
    </xf>
    <xf numFmtId="173" fontId="72" fillId="0" borderId="121" xfId="14211" applyNumberFormat="1" applyFont="1" applyBorder="1" applyAlignment="1">
      <alignment horizontal="right" wrapText="1"/>
    </xf>
    <xf numFmtId="172" fontId="72" fillId="0" borderId="121" xfId="14212" applyNumberFormat="1" applyFont="1" applyBorder="1" applyAlignment="1">
      <alignment horizontal="right" wrapText="1"/>
    </xf>
    <xf numFmtId="172" fontId="72" fillId="0" borderId="121" xfId="14213" applyNumberFormat="1" applyFont="1" applyBorder="1" applyAlignment="1">
      <alignment horizontal="right" wrapText="1"/>
    </xf>
    <xf numFmtId="172" fontId="72" fillId="0" borderId="121" xfId="14214" applyNumberFormat="1" applyFont="1" applyBorder="1" applyAlignment="1">
      <alignment horizontal="right" wrapText="1"/>
    </xf>
    <xf numFmtId="173" fontId="72" fillId="0" borderId="121" xfId="14215" applyNumberFormat="1" applyFont="1" applyBorder="1" applyAlignment="1">
      <alignment horizontal="right" wrapText="1"/>
    </xf>
    <xf numFmtId="172" fontId="72" fillId="0" borderId="121" xfId="14216" applyNumberFormat="1" applyFont="1" applyBorder="1" applyAlignment="1">
      <alignment horizontal="right" wrapText="1"/>
    </xf>
    <xf numFmtId="173" fontId="72" fillId="0" borderId="121" xfId="14217" applyNumberFormat="1" applyFont="1" applyBorder="1" applyAlignment="1">
      <alignment horizontal="right" wrapText="1"/>
    </xf>
    <xf numFmtId="166" fontId="72" fillId="0" borderId="121" xfId="8988" applyNumberFormat="1" applyFont="1" applyFill="1" applyBorder="1"/>
    <xf numFmtId="0" fontId="73" fillId="0" borderId="121" xfId="0" applyFont="1" applyFill="1" applyBorder="1" applyAlignment="1">
      <alignment horizontal="center" vertical="center" wrapText="1"/>
    </xf>
    <xf numFmtId="0" fontId="72" fillId="0" borderId="121" xfId="6382" applyFont="1" applyFill="1" applyBorder="1" applyAlignment="1">
      <alignment horizontal="right"/>
    </xf>
    <xf numFmtId="3" fontId="72" fillId="0" borderId="121" xfId="6382" applyNumberFormat="1" applyFont="1" applyFill="1" applyBorder="1" applyAlignment="1">
      <alignment horizontal="right"/>
    </xf>
    <xf numFmtId="3" fontId="82" fillId="0" borderId="121" xfId="6382" applyNumberFormat="1" applyFont="1" applyFill="1" applyBorder="1" applyAlignment="1">
      <alignment horizontal="right"/>
    </xf>
    <xf numFmtId="3" fontId="72" fillId="50" borderId="121" xfId="0" applyNumberFormat="1" applyFont="1" applyFill="1" applyBorder="1" applyAlignment="1">
      <alignment horizontal="right"/>
    </xf>
    <xf numFmtId="0" fontId="72" fillId="0" borderId="121" xfId="7121" applyFont="1" applyFill="1" applyBorder="1" applyAlignment="1">
      <alignment horizontal="right"/>
    </xf>
    <xf numFmtId="3" fontId="72" fillId="0" borderId="121" xfId="7121" applyNumberFormat="1" applyFont="1" applyFill="1" applyBorder="1" applyAlignment="1">
      <alignment horizontal="right"/>
    </xf>
    <xf numFmtId="3" fontId="82" fillId="0" borderId="121" xfId="7121" applyNumberFormat="1" applyFont="1" applyFill="1" applyBorder="1" applyAlignment="1">
      <alignment horizontal="right"/>
    </xf>
    <xf numFmtId="172" fontId="72" fillId="0" borderId="121" xfId="14194" applyNumberFormat="1" applyFont="1" applyBorder="1" applyAlignment="1">
      <alignment horizontal="right" wrapText="1"/>
    </xf>
    <xf numFmtId="172" fontId="72" fillId="0" borderId="121" xfId="14195" applyNumberFormat="1" applyFont="1" applyBorder="1" applyAlignment="1">
      <alignment horizontal="right" wrapText="1"/>
    </xf>
    <xf numFmtId="172" fontId="72" fillId="0" borderId="121" xfId="14196" applyNumberFormat="1" applyFont="1" applyBorder="1" applyAlignment="1">
      <alignment horizontal="right" wrapText="1"/>
    </xf>
    <xf numFmtId="172" fontId="72" fillId="0" borderId="121" xfId="14197" applyNumberFormat="1" applyFont="1" applyBorder="1" applyAlignment="1">
      <alignment horizontal="right" wrapText="1"/>
    </xf>
    <xf numFmtId="172" fontId="72" fillId="0" borderId="121" xfId="14198" applyNumberFormat="1" applyFont="1" applyBorder="1" applyAlignment="1">
      <alignment horizontal="right" wrapText="1"/>
    </xf>
    <xf numFmtId="173" fontId="72" fillId="0" borderId="121" xfId="14199" applyNumberFormat="1" applyFont="1" applyBorder="1" applyAlignment="1">
      <alignment horizontal="right" wrapText="1"/>
    </xf>
    <xf numFmtId="172" fontId="72" fillId="0" borderId="121" xfId="14200" applyNumberFormat="1" applyFont="1" applyBorder="1" applyAlignment="1">
      <alignment horizontal="right" wrapText="1"/>
    </xf>
    <xf numFmtId="173" fontId="72" fillId="0" borderId="121" xfId="14201" applyNumberFormat="1" applyFont="1" applyBorder="1" applyAlignment="1">
      <alignment horizontal="right" wrapText="1"/>
    </xf>
    <xf numFmtId="167" fontId="72" fillId="0" borderId="121" xfId="0" applyNumberFormat="1" applyFont="1" applyFill="1" applyBorder="1" applyAlignment="1">
      <alignment horizontal="right"/>
    </xf>
    <xf numFmtId="0" fontId="72" fillId="0" borderId="121" xfId="6371" applyFont="1" applyFill="1" applyBorder="1" applyAlignment="1">
      <alignment horizontal="right"/>
    </xf>
    <xf numFmtId="3" fontId="72" fillId="0" borderId="121" xfId="6371" applyNumberFormat="1" applyFont="1" applyFill="1" applyBorder="1" applyAlignment="1">
      <alignment horizontal="right"/>
    </xf>
    <xf numFmtId="0" fontId="85" fillId="0" borderId="121" xfId="2997" applyFont="1" applyFill="1" applyBorder="1" applyAlignment="1">
      <alignment horizontal="right"/>
    </xf>
    <xf numFmtId="0" fontId="72" fillId="0" borderId="130" xfId="0" applyFont="1" applyFill="1" applyBorder="1"/>
    <xf numFmtId="168" fontId="87" fillId="0" borderId="129" xfId="841" applyNumberFormat="1" applyFont="1" applyBorder="1" applyAlignment="1">
      <alignment horizontal="right" wrapText="1"/>
    </xf>
    <xf numFmtId="0" fontId="90" fillId="49" borderId="130" xfId="0" applyFont="1" applyFill="1" applyBorder="1" applyAlignment="1">
      <alignment horizontal="left" vertical="center"/>
    </xf>
    <xf numFmtId="3" fontId="82" fillId="0" borderId="130" xfId="0" applyNumberFormat="1" applyFont="1" applyFill="1" applyBorder="1"/>
    <xf numFmtId="172" fontId="72" fillId="0" borderId="130" xfId="37621" applyNumberFormat="1" applyFont="1" applyBorder="1" applyAlignment="1">
      <alignment horizontal="right" wrapText="1"/>
    </xf>
    <xf numFmtId="0" fontId="82" fillId="0" borderId="130" xfId="0" applyFont="1" applyFill="1" applyBorder="1"/>
    <xf numFmtId="166" fontId="82" fillId="0" borderId="130" xfId="0" applyNumberFormat="1" applyFont="1" applyFill="1" applyBorder="1"/>
    <xf numFmtId="172" fontId="72" fillId="0" borderId="130" xfId="37622" applyNumberFormat="1" applyFont="1" applyBorder="1" applyAlignment="1">
      <alignment horizontal="right" wrapText="1"/>
    </xf>
    <xf numFmtId="0" fontId="82" fillId="0" borderId="130" xfId="0" applyFont="1" applyFill="1" applyBorder="1" applyAlignment="1">
      <alignment horizontal="right"/>
    </xf>
    <xf numFmtId="172" fontId="72" fillId="0" borderId="130" xfId="37623" applyNumberFormat="1" applyFont="1" applyBorder="1" applyAlignment="1">
      <alignment horizontal="right" wrapText="1"/>
    </xf>
    <xf numFmtId="173" fontId="72" fillId="0" borderId="130" xfId="37624" applyNumberFormat="1" applyFont="1" applyBorder="1" applyAlignment="1">
      <alignment horizontal="right" wrapText="1"/>
    </xf>
    <xf numFmtId="172" fontId="72" fillId="0" borderId="130" xfId="37625" applyNumberFormat="1" applyFont="1" applyBorder="1" applyAlignment="1">
      <alignment horizontal="right" wrapText="1"/>
    </xf>
    <xf numFmtId="172" fontId="72" fillId="0" borderId="130" xfId="37626" applyNumberFormat="1" applyFont="1" applyBorder="1" applyAlignment="1">
      <alignment horizontal="right" wrapText="1"/>
    </xf>
    <xf numFmtId="172" fontId="72" fillId="0" borderId="130" xfId="37627" applyNumberFormat="1" applyFont="1" applyBorder="1" applyAlignment="1">
      <alignment horizontal="right" wrapText="1"/>
    </xf>
    <xf numFmtId="172" fontId="72" fillId="0" borderId="130" xfId="37628" applyNumberFormat="1" applyFont="1" applyBorder="1" applyAlignment="1">
      <alignment horizontal="right" wrapText="1"/>
    </xf>
    <xf numFmtId="172" fontId="72" fillId="0" borderId="130" xfId="37629" applyNumberFormat="1" applyFont="1" applyBorder="1" applyAlignment="1">
      <alignment horizontal="right" wrapText="1"/>
    </xf>
    <xf numFmtId="172" fontId="72" fillId="0" borderId="130" xfId="37630" applyNumberFormat="1" applyFont="1" applyBorder="1" applyAlignment="1">
      <alignment horizontal="right" wrapText="1"/>
    </xf>
    <xf numFmtId="172" fontId="72" fillId="0" borderId="130" xfId="37631" applyNumberFormat="1" applyFont="1" applyBorder="1" applyAlignment="1">
      <alignment horizontal="right" wrapText="1"/>
    </xf>
    <xf numFmtId="3" fontId="72" fillId="0" borderId="130" xfId="0" applyNumberFormat="1" applyFont="1" applyFill="1" applyBorder="1" applyAlignment="1">
      <alignment wrapText="1"/>
    </xf>
    <xf numFmtId="172" fontId="72" fillId="0" borderId="130" xfId="37632" applyNumberFormat="1" applyFont="1" applyBorder="1" applyAlignment="1">
      <alignment horizontal="right" wrapText="1"/>
    </xf>
    <xf numFmtId="172" fontId="72" fillId="0" borderId="130" xfId="37633" applyNumberFormat="1" applyFont="1" applyBorder="1" applyAlignment="1">
      <alignment horizontal="right" wrapText="1"/>
    </xf>
    <xf numFmtId="172" fontId="72" fillId="0" borderId="130" xfId="37634" applyNumberFormat="1" applyFont="1" applyBorder="1" applyAlignment="1">
      <alignment horizontal="right" wrapText="1"/>
    </xf>
    <xf numFmtId="166" fontId="72" fillId="0" borderId="130" xfId="0" applyNumberFormat="1" applyFont="1" applyFill="1" applyBorder="1"/>
    <xf numFmtId="172" fontId="72" fillId="0" borderId="130" xfId="37635" applyNumberFormat="1" applyFont="1" applyBorder="1" applyAlignment="1">
      <alignment horizontal="right" wrapText="1"/>
    </xf>
    <xf numFmtId="166" fontId="72" fillId="0" borderId="130" xfId="0" applyNumberFormat="1" applyFont="1" applyFill="1" applyBorder="1" applyAlignment="1">
      <alignment wrapText="1"/>
    </xf>
    <xf numFmtId="172" fontId="72" fillId="0" borderId="130" xfId="37636" applyNumberFormat="1" applyFont="1" applyBorder="1" applyAlignment="1">
      <alignment horizontal="right" wrapText="1"/>
    </xf>
    <xf numFmtId="173" fontId="72" fillId="0" borderId="130" xfId="37637" applyNumberFormat="1" applyFont="1" applyBorder="1" applyAlignment="1">
      <alignment horizontal="right" wrapText="1"/>
    </xf>
    <xf numFmtId="172" fontId="72" fillId="0" borderId="130" xfId="0" applyNumberFormat="1" applyFont="1" applyFill="1" applyBorder="1" applyAlignment="1">
      <alignment horizontal="right" wrapText="1"/>
    </xf>
    <xf numFmtId="173" fontId="72" fillId="0" borderId="130" xfId="0" applyNumberFormat="1" applyFont="1" applyFill="1" applyBorder="1" applyAlignment="1">
      <alignment horizontal="right" wrapText="1"/>
    </xf>
    <xf numFmtId="3" fontId="82" fillId="0" borderId="130" xfId="0" applyNumberFormat="1" applyFont="1" applyFill="1" applyBorder="1" applyAlignment="1">
      <alignment horizontal="right"/>
    </xf>
    <xf numFmtId="0" fontId="84" fillId="0" borderId="130" xfId="0" applyFont="1" applyFill="1" applyBorder="1"/>
    <xf numFmtId="167" fontId="82" fillId="0" borderId="130" xfId="0" applyNumberFormat="1" applyFont="1" applyFill="1" applyBorder="1"/>
    <xf numFmtId="3" fontId="82" fillId="0" borderId="130" xfId="0" applyNumberFormat="1" applyFont="1" applyFill="1" applyBorder="1" applyAlignment="1">
      <alignment horizontal="right" wrapText="1"/>
    </xf>
    <xf numFmtId="3" fontId="72" fillId="0" borderId="130" xfId="0" applyNumberFormat="1" applyFont="1" applyFill="1" applyBorder="1" applyAlignment="1">
      <alignment horizontal="right"/>
    </xf>
    <xf numFmtId="0" fontId="82" fillId="49" borderId="130" xfId="0" applyFont="1" applyFill="1" applyBorder="1" applyAlignment="1">
      <alignment horizontal="left" vertical="center"/>
    </xf>
    <xf numFmtId="0" fontId="84" fillId="49" borderId="130" xfId="0" applyFont="1" applyFill="1" applyBorder="1"/>
    <xf numFmtId="166" fontId="82" fillId="0" borderId="130" xfId="0" applyNumberFormat="1" applyFont="1" applyFill="1" applyBorder="1" applyAlignment="1">
      <alignment horizontal="right"/>
    </xf>
    <xf numFmtId="172" fontId="72" fillId="0" borderId="130" xfId="14178" applyNumberFormat="1" applyFont="1" applyFill="1" applyBorder="1" applyAlignment="1">
      <alignment horizontal="right" wrapText="1"/>
    </xf>
    <xf numFmtId="0" fontId="72" fillId="0" borderId="130" xfId="0" applyFont="1" applyFill="1" applyBorder="1" applyAlignment="1">
      <alignment horizontal="right"/>
    </xf>
    <xf numFmtId="167" fontId="82" fillId="0" borderId="130" xfId="0" applyNumberFormat="1" applyFont="1" applyFill="1" applyBorder="1" applyAlignment="1">
      <alignment horizontal="right"/>
    </xf>
    <xf numFmtId="172" fontId="72" fillId="0" borderId="130" xfId="14237" applyNumberFormat="1" applyFont="1" applyBorder="1" applyAlignment="1">
      <alignment horizontal="right" wrapText="1"/>
    </xf>
    <xf numFmtId="0" fontId="72" fillId="49" borderId="130" xfId="0" applyFont="1" applyFill="1" applyBorder="1"/>
    <xf numFmtId="0" fontId="118" fillId="0" borderId="0" xfId="0" applyFont="1" applyFill="1" applyBorder="1" applyAlignment="1">
      <alignment horizontal="left" vertical="center" wrapText="1" indent="1"/>
    </xf>
    <xf numFmtId="0" fontId="118" fillId="0" borderId="0" xfId="0" applyFont="1" applyFill="1" applyAlignment="1">
      <alignment horizontal="left" vertical="center" wrapText="1" indent="1"/>
    </xf>
    <xf numFmtId="0" fontId="119" fillId="0" borderId="0" xfId="0" applyFont="1" applyFill="1" applyAlignment="1">
      <alignment horizontal="left" vertical="center" wrapText="1" indent="1"/>
    </xf>
    <xf numFmtId="0" fontId="122" fillId="0" borderId="0" xfId="0" applyFont="1" applyFill="1" applyAlignment="1">
      <alignment horizontal="left" indent="1"/>
    </xf>
    <xf numFmtId="0" fontId="72" fillId="0" borderId="130" xfId="0" applyFont="1" applyFill="1" applyBorder="1" applyAlignment="1">
      <alignment horizontal="left" vertical="center" wrapText="1"/>
    </xf>
    <xf numFmtId="0" fontId="72" fillId="0" borderId="130" xfId="0" applyNumberFormat="1" applyFont="1" applyFill="1" applyBorder="1" applyAlignment="1">
      <alignment horizontal="right" wrapText="1"/>
    </xf>
    <xf numFmtId="167" fontId="72" fillId="0" borderId="130" xfId="0" applyNumberFormat="1" applyFont="1" applyFill="1" applyBorder="1"/>
    <xf numFmtId="3" fontId="72" fillId="0" borderId="130" xfId="0" applyNumberFormat="1" applyFont="1" applyFill="1" applyBorder="1"/>
    <xf numFmtId="0" fontId="85" fillId="0" borderId="130" xfId="0" applyFont="1" applyFill="1" applyBorder="1" applyAlignment="1">
      <alignment horizontal="right"/>
    </xf>
    <xf numFmtId="0" fontId="85" fillId="0" borderId="130" xfId="0" applyFont="1" applyFill="1" applyBorder="1"/>
    <xf numFmtId="0" fontId="72" fillId="0" borderId="15" xfId="0" applyFont="1" applyFill="1" applyBorder="1"/>
    <xf numFmtId="0" fontId="85" fillId="0" borderId="120" xfId="0" applyFont="1" applyFill="1" applyBorder="1" applyAlignment="1">
      <alignment horizontal="right"/>
    </xf>
    <xf numFmtId="3" fontId="72" fillId="0" borderId="24" xfId="2997" applyNumberFormat="1" applyFont="1" applyFill="1" applyBorder="1" applyAlignment="1"/>
    <xf numFmtId="167" fontId="72" fillId="0" borderId="24" xfId="2997" applyNumberFormat="1" applyFont="1" applyFill="1" applyBorder="1" applyAlignment="1"/>
    <xf numFmtId="0" fontId="72" fillId="0" borderId="24" xfId="2997" applyFont="1" applyFill="1" applyBorder="1" applyAlignment="1"/>
    <xf numFmtId="0" fontId="72" fillId="0" borderId="120" xfId="0" applyFont="1" applyFill="1" applyBorder="1" applyAlignment="1"/>
    <xf numFmtId="0" fontId="91" fillId="0" borderId="12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 indent="1"/>
    </xf>
    <xf numFmtId="0" fontId="93" fillId="0" borderId="130" xfId="0" applyFont="1" applyFill="1" applyBorder="1" applyAlignment="1">
      <alignment horizontal="right" wrapText="1"/>
    </xf>
    <xf numFmtId="0" fontId="78" fillId="0" borderId="130" xfId="0" applyFont="1" applyFill="1" applyBorder="1"/>
    <xf numFmtId="3" fontId="72" fillId="0" borderId="130" xfId="0" applyNumberFormat="1" applyFont="1" applyFill="1" applyBorder="1" applyAlignment="1">
      <alignment horizontal="right" wrapText="1"/>
    </xf>
    <xf numFmtId="0" fontId="102" fillId="0" borderId="130" xfId="0" applyFont="1" applyBorder="1" applyAlignment="1">
      <alignment horizontal="right"/>
    </xf>
    <xf numFmtId="0" fontId="72" fillId="0" borderId="130" xfId="4455" applyFont="1" applyFill="1" applyBorder="1" applyAlignment="1">
      <alignment horizontal="right"/>
    </xf>
    <xf numFmtId="3" fontId="72" fillId="0" borderId="130" xfId="4455" applyNumberFormat="1" applyFont="1" applyFill="1" applyBorder="1" applyAlignment="1">
      <alignment horizontal="right"/>
    </xf>
    <xf numFmtId="0" fontId="87" fillId="0" borderId="130" xfId="0" applyFont="1" applyBorder="1"/>
    <xf numFmtId="0" fontId="77" fillId="0" borderId="130" xfId="0" applyFont="1" applyFill="1" applyBorder="1" applyAlignment="1">
      <alignment horizontal="right"/>
    </xf>
    <xf numFmtId="0" fontId="99" fillId="0" borderId="130" xfId="0" applyFont="1" applyBorder="1"/>
    <xf numFmtId="0" fontId="82" fillId="0" borderId="130" xfId="0" applyFont="1" applyFill="1" applyBorder="1" applyAlignment="1">
      <alignment horizontal="right" wrapText="1"/>
    </xf>
    <xf numFmtId="0" fontId="72" fillId="0" borderId="130" xfId="4455" applyFont="1" applyFill="1" applyBorder="1" applyAlignment="1">
      <alignment horizontal="right" vertical="center" wrapText="1"/>
    </xf>
    <xf numFmtId="0" fontId="72" fillId="0" borderId="130" xfId="5786" applyFont="1" applyFill="1" applyBorder="1" applyAlignment="1">
      <alignment horizontal="right"/>
    </xf>
    <xf numFmtId="3" fontId="72" fillId="0" borderId="130" xfId="5786" applyNumberFormat="1" applyFont="1" applyFill="1" applyBorder="1" applyAlignment="1">
      <alignment horizontal="right"/>
    </xf>
    <xf numFmtId="167" fontId="82" fillId="0" borderId="131" xfId="0" applyNumberFormat="1" applyFont="1" applyFill="1" applyBorder="1" applyAlignment="1">
      <alignment horizontal="right"/>
    </xf>
    <xf numFmtId="3" fontId="82" fillId="0" borderId="131" xfId="0" applyNumberFormat="1" applyFont="1" applyFill="1" applyBorder="1" applyAlignment="1">
      <alignment horizontal="right"/>
    </xf>
    <xf numFmtId="0" fontId="84" fillId="0" borderId="130" xfId="0" applyFont="1" applyFill="1" applyBorder="1" applyAlignment="1">
      <alignment horizontal="right"/>
    </xf>
    <xf numFmtId="0" fontId="82" fillId="0" borderId="130" xfId="6408" applyFont="1" applyFill="1" applyBorder="1" applyAlignment="1">
      <alignment horizontal="right"/>
    </xf>
    <xf numFmtId="0" fontId="72" fillId="0" borderId="130" xfId="6408" applyFont="1" applyFill="1" applyBorder="1" applyAlignment="1">
      <alignment horizontal="right"/>
    </xf>
    <xf numFmtId="3" fontId="72" fillId="0" borderId="130" xfId="6408" applyNumberFormat="1" applyFont="1" applyFill="1" applyBorder="1" applyAlignment="1">
      <alignment horizontal="right"/>
    </xf>
    <xf numFmtId="0" fontId="72" fillId="0" borderId="130" xfId="7042" applyFont="1" applyFill="1" applyBorder="1" applyAlignment="1">
      <alignment horizontal="right"/>
    </xf>
    <xf numFmtId="3" fontId="72" fillId="0" borderId="130" xfId="7042" applyNumberFormat="1" applyFont="1" applyFill="1" applyBorder="1" applyAlignment="1">
      <alignment horizontal="right"/>
    </xf>
    <xf numFmtId="3" fontId="82" fillId="0" borderId="130" xfId="7042" applyNumberFormat="1" applyFont="1" applyFill="1" applyBorder="1" applyAlignment="1">
      <alignment horizontal="right"/>
    </xf>
    <xf numFmtId="0" fontId="72" fillId="0" borderId="130" xfId="6371" applyFont="1" applyFill="1" applyBorder="1" applyAlignment="1">
      <alignment horizontal="right"/>
    </xf>
    <xf numFmtId="3" fontId="72" fillId="0" borderId="130" xfId="6371" applyNumberFormat="1" applyFont="1" applyFill="1" applyBorder="1" applyAlignment="1">
      <alignment horizontal="right"/>
    </xf>
    <xf numFmtId="0" fontId="72" fillId="0" borderId="130" xfId="4661" applyFont="1" applyFill="1" applyBorder="1" applyAlignment="1">
      <alignment horizontal="right"/>
    </xf>
    <xf numFmtId="3" fontId="72" fillId="0" borderId="130" xfId="4661" applyNumberFormat="1" applyFont="1" applyFill="1" applyBorder="1" applyAlignment="1">
      <alignment horizontal="right"/>
    </xf>
    <xf numFmtId="3" fontId="82" fillId="0" borderId="130" xfId="4661" applyNumberFormat="1" applyFont="1" applyFill="1" applyBorder="1" applyAlignment="1">
      <alignment horizontal="right"/>
    </xf>
    <xf numFmtId="0" fontId="72" fillId="0" borderId="130" xfId="7121" applyFont="1" applyFill="1" applyBorder="1" applyAlignment="1">
      <alignment horizontal="right"/>
    </xf>
    <xf numFmtId="3" fontId="72" fillId="0" borderId="130" xfId="7121" applyNumberFormat="1" applyFont="1" applyFill="1" applyBorder="1" applyAlignment="1">
      <alignment horizontal="right"/>
    </xf>
    <xf numFmtId="3" fontId="82" fillId="0" borderId="130" xfId="7121" applyNumberFormat="1" applyFont="1" applyFill="1" applyBorder="1" applyAlignment="1">
      <alignment horizontal="right"/>
    </xf>
    <xf numFmtId="0" fontId="72" fillId="0" borderId="130" xfId="6382" applyFont="1" applyFill="1" applyBorder="1" applyAlignment="1">
      <alignment horizontal="right"/>
    </xf>
    <xf numFmtId="3" fontId="72" fillId="0" borderId="130" xfId="6382" applyNumberFormat="1" applyFont="1" applyFill="1" applyBorder="1" applyAlignment="1">
      <alignment horizontal="right"/>
    </xf>
    <xf numFmtId="3" fontId="82" fillId="0" borderId="130" xfId="6382" applyNumberFormat="1" applyFont="1" applyFill="1" applyBorder="1" applyAlignment="1">
      <alignment horizontal="right"/>
    </xf>
    <xf numFmtId="0" fontId="72" fillId="0" borderId="130" xfId="5517" applyFont="1" applyFill="1" applyBorder="1" applyAlignment="1">
      <alignment horizontal="right"/>
    </xf>
    <xf numFmtId="3" fontId="72" fillId="0" borderId="130" xfId="5517" applyNumberFormat="1" applyFont="1" applyFill="1" applyBorder="1" applyAlignment="1">
      <alignment horizontal="right"/>
    </xf>
    <xf numFmtId="3" fontId="82" fillId="0" borderId="130" xfId="5517" applyNumberFormat="1" applyFont="1" applyFill="1" applyBorder="1" applyAlignment="1">
      <alignment horizontal="right"/>
    </xf>
    <xf numFmtId="0" fontId="72" fillId="0" borderId="130" xfId="6337" applyFont="1" applyFill="1" applyBorder="1" applyAlignment="1">
      <alignment horizontal="right"/>
    </xf>
    <xf numFmtId="3" fontId="72" fillId="0" borderId="130" xfId="6337" applyNumberFormat="1" applyFont="1" applyFill="1" applyBorder="1" applyAlignment="1">
      <alignment horizontal="right"/>
    </xf>
    <xf numFmtId="3" fontId="72" fillId="0" borderId="130" xfId="6337" applyNumberFormat="1" applyFont="1" applyFill="1" applyBorder="1" applyAlignment="1">
      <alignment horizontal="right" wrapText="1"/>
    </xf>
    <xf numFmtId="0" fontId="72" fillId="0" borderId="130" xfId="7013" applyFont="1" applyFill="1" applyBorder="1" applyAlignment="1">
      <alignment horizontal="right"/>
    </xf>
    <xf numFmtId="3" fontId="82" fillId="0" borderId="130" xfId="7013" applyNumberFormat="1" applyFont="1" applyFill="1" applyBorder="1" applyAlignment="1">
      <alignment horizontal="right"/>
    </xf>
    <xf numFmtId="1" fontId="72" fillId="0" borderId="130" xfId="0" applyNumberFormat="1" applyFont="1" applyFill="1" applyBorder="1"/>
    <xf numFmtId="0" fontId="72" fillId="0" borderId="130" xfId="7287" applyFont="1" applyFill="1" applyBorder="1" applyAlignment="1">
      <alignment horizontal="right"/>
    </xf>
    <xf numFmtId="3" fontId="72" fillId="0" borderId="130" xfId="7287" applyNumberFormat="1" applyFont="1" applyFill="1" applyBorder="1" applyAlignment="1">
      <alignment horizontal="right"/>
    </xf>
    <xf numFmtId="3" fontId="82" fillId="0" borderId="130" xfId="7287" applyNumberFormat="1" applyFont="1" applyFill="1" applyBorder="1" applyAlignment="1">
      <alignment horizontal="right"/>
    </xf>
    <xf numFmtId="3" fontId="102" fillId="0" borderId="130" xfId="0" applyNumberFormat="1" applyFont="1" applyBorder="1" applyAlignment="1">
      <alignment horizontal="right"/>
    </xf>
    <xf numFmtId="0" fontId="89" fillId="0" borderId="120" xfId="0" applyFont="1" applyFill="1" applyBorder="1" applyAlignment="1">
      <alignment wrapText="1"/>
    </xf>
    <xf numFmtId="0" fontId="84" fillId="0" borderId="120" xfId="0" applyFont="1" applyFill="1" applyBorder="1" applyAlignment="1">
      <alignment horizontal="right"/>
    </xf>
    <xf numFmtId="0" fontId="72" fillId="0" borderId="130" xfId="0" applyFont="1" applyBorder="1"/>
    <xf numFmtId="0" fontId="72" fillId="0" borderId="130" xfId="5201" applyFont="1" applyFill="1" applyBorder="1" applyAlignment="1">
      <alignment horizontal="right"/>
    </xf>
    <xf numFmtId="167" fontId="72" fillId="0" borderId="130" xfId="0" applyNumberFormat="1" applyFont="1" applyBorder="1"/>
    <xf numFmtId="167" fontId="72" fillId="0" borderId="130" xfId="5201" applyNumberFormat="1" applyFont="1" applyFill="1" applyBorder="1" applyAlignment="1">
      <alignment horizontal="right"/>
    </xf>
    <xf numFmtId="167" fontId="72" fillId="0" borderId="130" xfId="0" applyNumberFormat="1" applyFont="1" applyFill="1" applyBorder="1" applyAlignment="1">
      <alignment horizontal="right"/>
    </xf>
    <xf numFmtId="0" fontId="72" fillId="0" borderId="130" xfId="0" applyFont="1" applyBorder="1" applyAlignment="1">
      <alignment horizontal="right"/>
    </xf>
    <xf numFmtId="49" fontId="72" fillId="0" borderId="130" xfId="5201" applyNumberFormat="1" applyFont="1" applyFill="1" applyBorder="1" applyAlignment="1">
      <alignment horizontal="right"/>
    </xf>
    <xf numFmtId="172" fontId="72" fillId="0" borderId="130" xfId="914" applyNumberFormat="1" applyFont="1" applyFill="1" applyBorder="1" applyAlignment="1">
      <alignment horizontal="right" wrapText="1"/>
    </xf>
    <xf numFmtId="3" fontId="72" fillId="0" borderId="130" xfId="0" applyNumberFormat="1" applyFont="1" applyBorder="1"/>
    <xf numFmtId="172" fontId="72" fillId="0" borderId="130" xfId="2543" applyNumberFormat="1" applyFont="1" applyFill="1" applyBorder="1" applyAlignment="1">
      <alignment horizontal="right" wrapText="1"/>
    </xf>
    <xf numFmtId="173" fontId="72" fillId="0" borderId="130" xfId="914" applyNumberFormat="1" applyFont="1" applyFill="1" applyBorder="1" applyAlignment="1">
      <alignment horizontal="right" wrapText="1"/>
    </xf>
    <xf numFmtId="3" fontId="72" fillId="0" borderId="130" xfId="5201" applyNumberFormat="1" applyFont="1" applyFill="1" applyBorder="1" applyAlignment="1">
      <alignment horizontal="right"/>
    </xf>
    <xf numFmtId="167" fontId="72" fillId="0" borderId="130" xfId="6337" applyNumberFormat="1" applyFont="1" applyFill="1" applyBorder="1" applyAlignment="1">
      <alignment horizontal="right"/>
    </xf>
    <xf numFmtId="0" fontId="72" fillId="0" borderId="130" xfId="1952" applyFont="1" applyFill="1" applyBorder="1" applyAlignment="1">
      <alignment horizontal="right"/>
    </xf>
    <xf numFmtId="4" fontId="82" fillId="0" borderId="120" xfId="0" applyNumberFormat="1" applyFont="1" applyFill="1" applyBorder="1" applyAlignment="1">
      <alignment horizontal="right"/>
    </xf>
    <xf numFmtId="166" fontId="72" fillId="0" borderId="130" xfId="0" applyNumberFormat="1" applyFont="1" applyFill="1" applyBorder="1" applyAlignment="1">
      <alignment horizontal="right" wrapText="1"/>
    </xf>
    <xf numFmtId="166" fontId="85" fillId="0" borderId="120" xfId="0" applyNumberFormat="1" applyFont="1" applyFill="1" applyBorder="1"/>
    <xf numFmtId="166" fontId="73" fillId="0" borderId="120" xfId="0" applyNumberFormat="1" applyFont="1" applyFill="1" applyBorder="1"/>
    <xf numFmtId="166" fontId="85" fillId="0" borderId="120" xfId="0" applyNumberFormat="1" applyFont="1" applyFill="1" applyBorder="1" applyAlignment="1">
      <alignment horizontal="right"/>
    </xf>
    <xf numFmtId="166" fontId="72" fillId="0" borderId="130" xfId="8988" applyNumberFormat="1" applyFont="1" applyFill="1" applyBorder="1"/>
    <xf numFmtId="0" fontId="94" fillId="0" borderId="130" xfId="0" applyFont="1" applyFill="1" applyBorder="1" applyAlignment="1">
      <alignment horizontal="right" wrapText="1"/>
    </xf>
    <xf numFmtId="1" fontId="90" fillId="0" borderId="131" xfId="0" applyNumberFormat="1" applyFont="1" applyFill="1" applyBorder="1" applyAlignment="1">
      <alignment horizontal="center" vertical="center"/>
    </xf>
    <xf numFmtId="0" fontId="82" fillId="49" borderId="131" xfId="0" applyFont="1" applyFill="1" applyBorder="1" applyAlignment="1">
      <alignment horizontal="right"/>
    </xf>
    <xf numFmtId="0" fontId="78" fillId="0" borderId="131" xfId="0" applyFont="1" applyFill="1" applyBorder="1"/>
    <xf numFmtId="167" fontId="82" fillId="0" borderId="131" xfId="0" applyNumberFormat="1" applyFont="1" applyFill="1" applyBorder="1"/>
    <xf numFmtId="3" fontId="82" fillId="0" borderId="131" xfId="0" applyNumberFormat="1" applyFont="1" applyFill="1" applyBorder="1"/>
    <xf numFmtId="0" fontId="72" fillId="0" borderId="131" xfId="0" applyFont="1" applyFill="1" applyBorder="1" applyAlignment="1">
      <alignment horizontal="right"/>
    </xf>
    <xf numFmtId="3" fontId="72" fillId="0" borderId="131" xfId="0" applyNumberFormat="1" applyFont="1" applyFill="1" applyBorder="1"/>
    <xf numFmtId="1" fontId="82" fillId="0" borderId="131" xfId="0" applyNumberFormat="1" applyFont="1" applyFill="1" applyBorder="1"/>
    <xf numFmtId="0" fontId="82" fillId="0" borderId="131" xfId="0" applyFont="1" applyFill="1" applyBorder="1" applyAlignment="1">
      <alignment horizontal="right" wrapText="1"/>
    </xf>
    <xf numFmtId="0" fontId="82" fillId="0" borderId="131" xfId="0" applyFont="1" applyFill="1" applyBorder="1" applyAlignment="1">
      <alignment horizontal="right"/>
    </xf>
    <xf numFmtId="0" fontId="82" fillId="0" borderId="131" xfId="0" applyFont="1" applyFill="1" applyBorder="1" applyAlignment="1">
      <alignment horizontal="right" vertical="center" wrapText="1"/>
    </xf>
    <xf numFmtId="0" fontId="90" fillId="49" borderId="131" xfId="0" applyFont="1" applyFill="1" applyBorder="1" applyAlignment="1">
      <alignment horizontal="right" wrapText="1"/>
    </xf>
    <xf numFmtId="0" fontId="82" fillId="0" borderId="131" xfId="0" applyFont="1" applyFill="1" applyBorder="1"/>
    <xf numFmtId="167" fontId="82" fillId="0" borderId="131" xfId="944" applyNumberFormat="1" applyFont="1" applyFill="1" applyBorder="1" applyAlignment="1">
      <alignment horizontal="right"/>
    </xf>
    <xf numFmtId="167" fontId="82" fillId="0" borderId="131" xfId="1942" applyNumberFormat="1" applyFont="1" applyFill="1" applyBorder="1" applyAlignment="1">
      <alignment horizontal="right"/>
    </xf>
    <xf numFmtId="1" fontId="82" fillId="0" borderId="131" xfId="1933" applyNumberFormat="1" applyFont="1" applyFill="1" applyBorder="1"/>
    <xf numFmtId="0" fontId="72" fillId="0" borderId="131" xfId="0" applyFont="1" applyFill="1" applyBorder="1"/>
    <xf numFmtId="172" fontId="72" fillId="0" borderId="131" xfId="1855" applyNumberFormat="1" applyFont="1" applyFill="1" applyBorder="1" applyAlignment="1">
      <alignment horizontal="right" wrapText="1"/>
    </xf>
    <xf numFmtId="166" fontId="82" fillId="0" borderId="131" xfId="0" applyNumberFormat="1" applyFont="1" applyFill="1" applyBorder="1"/>
    <xf numFmtId="172" fontId="72" fillId="0" borderId="131" xfId="1858" applyNumberFormat="1" applyFont="1" applyFill="1" applyBorder="1" applyAlignment="1">
      <alignment horizontal="right" wrapText="1"/>
    </xf>
    <xf numFmtId="166" fontId="72" fillId="0" borderId="131" xfId="0" applyNumberFormat="1" applyFont="1" applyFill="1" applyBorder="1" applyAlignment="1">
      <alignment horizontal="right"/>
    </xf>
    <xf numFmtId="172" fontId="72" fillId="0" borderId="131" xfId="1864" applyNumberFormat="1" applyFont="1" applyFill="1" applyBorder="1" applyAlignment="1">
      <alignment horizontal="right" wrapText="1"/>
    </xf>
    <xf numFmtId="172" fontId="72" fillId="0" borderId="131" xfId="1867" applyNumberFormat="1" applyFont="1" applyFill="1" applyBorder="1" applyAlignment="1">
      <alignment horizontal="right" wrapText="1"/>
    </xf>
    <xf numFmtId="166" fontId="82" fillId="0" borderId="131" xfId="0" applyNumberFormat="1" applyFont="1" applyFill="1" applyBorder="1" applyAlignment="1">
      <alignment horizontal="right"/>
    </xf>
    <xf numFmtId="166" fontId="82" fillId="49" borderId="131" xfId="0" applyNumberFormat="1" applyFont="1" applyFill="1" applyBorder="1" applyAlignment="1">
      <alignment horizontal="right"/>
    </xf>
    <xf numFmtId="0" fontId="90" fillId="0" borderId="130" xfId="0" applyFont="1" applyFill="1" applyBorder="1" applyAlignment="1">
      <alignment horizontal="center" vertical="center" wrapText="1"/>
    </xf>
    <xf numFmtId="0" fontId="73" fillId="0" borderId="130" xfId="0" applyFont="1" applyFill="1" applyBorder="1" applyAlignment="1">
      <alignment horizontal="center" vertical="center" wrapText="1"/>
    </xf>
    <xf numFmtId="0" fontId="82" fillId="49" borderId="130" xfId="0" applyFont="1" applyFill="1" applyBorder="1" applyAlignment="1">
      <alignment horizontal="right"/>
    </xf>
    <xf numFmtId="3" fontId="84" fillId="0" borderId="130" xfId="0" applyNumberFormat="1" applyFont="1" applyFill="1" applyBorder="1"/>
    <xf numFmtId="1" fontId="82" fillId="0" borderId="130" xfId="0" applyNumberFormat="1" applyFont="1" applyFill="1" applyBorder="1"/>
    <xf numFmtId="0" fontId="82" fillId="0" borderId="130" xfId="0" applyFont="1" applyFill="1" applyBorder="1" applyAlignment="1">
      <alignment horizontal="right" vertical="center" wrapText="1"/>
    </xf>
    <xf numFmtId="3" fontId="72" fillId="0" borderId="130" xfId="4455" applyNumberFormat="1" applyFont="1" applyFill="1" applyBorder="1" applyAlignment="1">
      <alignment horizontal="right" wrapText="1"/>
    </xf>
    <xf numFmtId="0" fontId="90" fillId="49" borderId="130" xfId="0" applyFont="1" applyFill="1" applyBorder="1" applyAlignment="1">
      <alignment horizontal="right" wrapText="1"/>
    </xf>
    <xf numFmtId="3" fontId="82" fillId="50" borderId="130" xfId="0" applyNumberFormat="1" applyFont="1" applyFill="1" applyBorder="1" applyAlignment="1">
      <alignment horizontal="right" wrapText="1"/>
    </xf>
    <xf numFmtId="3" fontId="72" fillId="50" borderId="130" xfId="0" applyNumberFormat="1" applyFont="1" applyFill="1" applyBorder="1" applyAlignment="1">
      <alignment horizontal="right"/>
    </xf>
    <xf numFmtId="0" fontId="0" fillId="0" borderId="130" xfId="0" applyBorder="1"/>
    <xf numFmtId="0" fontId="82" fillId="0" borderId="130" xfId="5201" applyFont="1" applyFill="1" applyBorder="1" applyAlignment="1">
      <alignment horizontal="right"/>
    </xf>
    <xf numFmtId="167" fontId="72" fillId="0" borderId="130" xfId="4455" applyNumberFormat="1" applyFont="1" applyFill="1" applyBorder="1" applyAlignment="1">
      <alignment horizontal="right"/>
    </xf>
    <xf numFmtId="172" fontId="72" fillId="0" borderId="130" xfId="11510" applyNumberFormat="1" applyFont="1" applyFill="1" applyBorder="1" applyAlignment="1">
      <alignment horizontal="right" wrapText="1"/>
    </xf>
    <xf numFmtId="1" fontId="82" fillId="0" borderId="130" xfId="1933" applyNumberFormat="1" applyFont="1" applyFill="1" applyBorder="1"/>
    <xf numFmtId="3" fontId="82" fillId="0" borderId="130" xfId="5201" applyNumberFormat="1" applyFont="1" applyFill="1" applyBorder="1"/>
    <xf numFmtId="3" fontId="82" fillId="0" borderId="130" xfId="2997" applyNumberFormat="1" applyFont="1" applyFill="1" applyBorder="1" applyAlignment="1">
      <alignment horizontal="right"/>
    </xf>
    <xf numFmtId="167" fontId="82" fillId="0" borderId="130" xfId="2997" applyNumberFormat="1" applyFont="1" applyFill="1" applyBorder="1" applyAlignment="1">
      <alignment horizontal="right"/>
    </xf>
    <xf numFmtId="172" fontId="72" fillId="0" borderId="130" xfId="0" applyNumberFormat="1" applyFont="1" applyBorder="1" applyAlignment="1">
      <alignment horizontal="right" wrapText="1"/>
    </xf>
    <xf numFmtId="166" fontId="72" fillId="0" borderId="130" xfId="0" applyNumberFormat="1" applyFont="1" applyFill="1" applyBorder="1" applyAlignment="1">
      <alignment horizontal="right"/>
    </xf>
    <xf numFmtId="0" fontId="82" fillId="0" borderId="130" xfId="2997" applyFont="1" applyFill="1" applyBorder="1" applyAlignment="1">
      <alignment horizontal="right"/>
    </xf>
    <xf numFmtId="0" fontId="87" fillId="0" borderId="130" xfId="0" applyFont="1" applyFill="1" applyBorder="1" applyAlignment="1">
      <alignment horizontal="right"/>
    </xf>
    <xf numFmtId="166" fontId="82" fillId="49" borderId="130" xfId="0" applyNumberFormat="1" applyFont="1" applyFill="1" applyBorder="1" applyAlignment="1">
      <alignment horizontal="right"/>
    </xf>
    <xf numFmtId="0" fontId="90" fillId="49" borderId="131" xfId="0" applyFont="1" applyFill="1" applyBorder="1" applyAlignment="1">
      <alignment horizontal="left" vertical="center"/>
    </xf>
    <xf numFmtId="3" fontId="82" fillId="50" borderId="131" xfId="0" applyNumberFormat="1" applyFont="1" applyFill="1" applyBorder="1" applyAlignment="1">
      <alignment horizontal="right" wrapText="1"/>
    </xf>
    <xf numFmtId="3" fontId="72" fillId="0" borderId="132" xfId="0" applyNumberFormat="1" applyFont="1" applyFill="1" applyBorder="1"/>
    <xf numFmtId="0" fontId="118" fillId="0" borderId="0" xfId="0" applyFont="1" applyFill="1" applyBorder="1" applyAlignment="1">
      <alignment horizontal="left" vertical="center" wrapText="1" indent="1"/>
    </xf>
    <xf numFmtId="0" fontId="120" fillId="0" borderId="0" xfId="0" applyFont="1" applyFill="1" applyBorder="1" applyAlignment="1">
      <alignment horizontal="left" vertical="center" wrapText="1" indent="1"/>
    </xf>
    <xf numFmtId="0" fontId="75" fillId="0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118" fillId="0" borderId="0" xfId="0" applyFont="1" applyFill="1" applyAlignment="1">
      <alignment horizontal="left" vertical="center" wrapText="1" indent="1"/>
    </xf>
    <xf numFmtId="0" fontId="100" fillId="0" borderId="30" xfId="0" applyFont="1" applyFill="1" applyBorder="1" applyAlignment="1">
      <alignment horizontal="left" vertical="center"/>
    </xf>
    <xf numFmtId="0" fontId="119" fillId="0" borderId="0" xfId="0" applyFont="1" applyFill="1" applyAlignment="1">
      <alignment horizontal="left" vertical="center" wrapText="1" indent="1"/>
    </xf>
    <xf numFmtId="0" fontId="77" fillId="0" borderId="0" xfId="0" applyFont="1" applyFill="1" applyAlignment="1">
      <alignment horizontal="left" vertical="center" wrapText="1" indent="1"/>
    </xf>
    <xf numFmtId="0" fontId="87" fillId="0" borderId="0" xfId="0" applyFont="1" applyFill="1" applyBorder="1" applyAlignment="1">
      <alignment horizontal="left" vertical="center" wrapText="1" indent="1"/>
    </xf>
    <xf numFmtId="0" fontId="80" fillId="0" borderId="30" xfId="0" applyFont="1" applyFill="1" applyBorder="1" applyAlignment="1">
      <alignment horizontal="left" vertical="center"/>
    </xf>
    <xf numFmtId="0" fontId="121" fillId="0" borderId="0" xfId="0" applyFont="1" applyFill="1" applyAlignment="1">
      <alignment horizontal="left" vertical="center" wrapText="1" indent="1"/>
    </xf>
    <xf numFmtId="0" fontId="120" fillId="0" borderId="0" xfId="0" applyFont="1" applyFill="1" applyAlignment="1">
      <alignment horizontal="left" vertical="center" wrapText="1" indent="1"/>
    </xf>
  </cellXfs>
  <cellStyles count="37638">
    <cellStyle name="20% — акцент1" xfId="14448" builtinId="30" customBuiltin="1"/>
    <cellStyle name="20% - Акцент1 10" xfId="1"/>
    <cellStyle name="20% — акцент1 10" xfId="2"/>
    <cellStyle name="20% - Акцент1 10 2" xfId="9131"/>
    <cellStyle name="20% - Акцент1 10 3" xfId="9130"/>
    <cellStyle name="20% - Акцент1 10 4" xfId="11408"/>
    <cellStyle name="20% - Акцент1 100" xfId="8500"/>
    <cellStyle name="20% - Акцент1 101" xfId="8568"/>
    <cellStyle name="20% - Акцент1 102" xfId="8647"/>
    <cellStyle name="20% - Акцент1 103" xfId="8596"/>
    <cellStyle name="20% - Акцент1 104" xfId="8638"/>
    <cellStyle name="20% - Акцент1 105" xfId="8721"/>
    <cellStyle name="20% - Акцент1 106" xfId="8737"/>
    <cellStyle name="20% - Акцент1 107" xfId="8756"/>
    <cellStyle name="20% - Акцент1 108" xfId="4329"/>
    <cellStyle name="20% - Акцент1 109" xfId="4403"/>
    <cellStyle name="20% - Акцент1 11" xfId="3"/>
    <cellStyle name="20% — акцент1 11" xfId="4"/>
    <cellStyle name="20% - Акцент1 11 2" xfId="9133"/>
    <cellStyle name="20% - Акцент1 11 3" xfId="9132"/>
    <cellStyle name="20% - Акцент1 11 4" xfId="11407"/>
    <cellStyle name="20% - Акцент1 110" xfId="8913"/>
    <cellStyle name="20% - Акцент1 111" xfId="4448"/>
    <cellStyle name="20% - Акцент1 112" xfId="4451"/>
    <cellStyle name="20% - Акцент1 113" xfId="8967"/>
    <cellStyle name="20% - Акцент1 114" xfId="4342"/>
    <cellStyle name="20% - Акцент1 115" xfId="4385"/>
    <cellStyle name="20% - Акцент1 116" xfId="4337"/>
    <cellStyle name="20% - Акцент1 117" xfId="8901"/>
    <cellStyle name="20% - Акцент1 118" xfId="4421"/>
    <cellStyle name="20% - Акцент1 119" xfId="4379"/>
    <cellStyle name="20% - Акцент1 12" xfId="5"/>
    <cellStyle name="20% — акцент1 12" xfId="6"/>
    <cellStyle name="20% - Акцент1 12 2" xfId="9135"/>
    <cellStyle name="20% - Акцент1 12 3" xfId="9134"/>
    <cellStyle name="20% - Акцент1 12 4" xfId="11406"/>
    <cellStyle name="20% - Акцент1 120" xfId="4432"/>
    <cellStyle name="20% - Акцент1 121" xfId="8922"/>
    <cellStyle name="20% - Акцент1 122" xfId="4346"/>
    <cellStyle name="20% - Акцент1 123" xfId="11834"/>
    <cellStyle name="20% - Акцент1 124" xfId="12051"/>
    <cellStyle name="20% - Акцент1 125" xfId="11922"/>
    <cellStyle name="20% - Акцент1 126" xfId="11910"/>
    <cellStyle name="20% - Акцент1 127" xfId="11995"/>
    <cellStyle name="20% - Акцент1 128" xfId="12038"/>
    <cellStyle name="20% - Акцент1 129" xfId="11880"/>
    <cellStyle name="20% - Акцент1 13" xfId="7"/>
    <cellStyle name="20% — акцент1 13" xfId="8"/>
    <cellStyle name="20% - Акцент1 13 2" xfId="9137"/>
    <cellStyle name="20% - Акцент1 13 3" xfId="9136"/>
    <cellStyle name="20% - Акцент1 13 4" xfId="11389"/>
    <cellStyle name="20% - Акцент1 130" xfId="12010"/>
    <cellStyle name="20% - Акцент1 131" xfId="12005"/>
    <cellStyle name="20% - Акцент1 132" xfId="12097"/>
    <cellStyle name="20% - Акцент1 133" xfId="12029"/>
    <cellStyle name="20% - Акцент1 134" xfId="11928"/>
    <cellStyle name="20% - Акцент1 135" xfId="12100"/>
    <cellStyle name="20% - Акцент1 136" xfId="11918"/>
    <cellStyle name="20% - Акцент1 137" xfId="12021"/>
    <cellStyle name="20% - Акцент1 138" xfId="12117"/>
    <cellStyle name="20% - Акцент1 139" xfId="12339"/>
    <cellStyle name="20% - Акцент1 14" xfId="9"/>
    <cellStyle name="20% — акцент1 14" xfId="10"/>
    <cellStyle name="20% - Акцент1 14 2" xfId="9139"/>
    <cellStyle name="20% - Акцент1 14 3" xfId="9138"/>
    <cellStyle name="20% - Акцент1 14 4" xfId="11388"/>
    <cellStyle name="20% - Акцент1 140" xfId="12230"/>
    <cellStyle name="20% - Акцент1 141" xfId="12170"/>
    <cellStyle name="20% - Акцент1 142" xfId="12292"/>
    <cellStyle name="20% - Акцент1 143" xfId="12211"/>
    <cellStyle name="20% - Акцент1 144" xfId="12189"/>
    <cellStyle name="20% - Акцент1 145" xfId="12318"/>
    <cellStyle name="20% - Акцент1 146" xfId="12369"/>
    <cellStyle name="20% - Акцент1 147" xfId="12263"/>
    <cellStyle name="20% - Акцент1 148" xfId="12351"/>
    <cellStyle name="20% - Акцент1 149" xfId="12154"/>
    <cellStyle name="20% - Акцент1 15" xfId="11"/>
    <cellStyle name="20% — акцент1 15" xfId="12"/>
    <cellStyle name="20% - Акцент1 15 2" xfId="9141"/>
    <cellStyle name="20% - Акцент1 15 3" xfId="9140"/>
    <cellStyle name="20% - Акцент1 15 4" xfId="11387"/>
    <cellStyle name="20% - Акцент1 150" xfId="12185"/>
    <cellStyle name="20% - Акцент1 151" xfId="12308"/>
    <cellStyle name="20% - Акцент1 152" xfId="12197"/>
    <cellStyle name="20% - Акцент1 153" xfId="12399"/>
    <cellStyle name="20% - Акцент1 154" xfId="12433"/>
    <cellStyle name="20% - Акцент1 155" xfId="12437"/>
    <cellStyle name="20% - Акцент1 156" xfId="12673"/>
    <cellStyle name="20% - Акцент1 157" xfId="12563"/>
    <cellStyle name="20% - Акцент1 158" xfId="12486"/>
    <cellStyle name="20% - Акцент1 159" xfId="12597"/>
    <cellStyle name="20% - Акцент1 16" xfId="2189"/>
    <cellStyle name="20% — акцент1 16" xfId="13"/>
    <cellStyle name="20% - Акцент1 16 2" xfId="9143"/>
    <cellStyle name="20% - Акцент1 16 3" xfId="9142"/>
    <cellStyle name="20% - Акцент1 16 4" xfId="11344"/>
    <cellStyle name="20% - Акцент1 160" xfId="12659"/>
    <cellStyle name="20% - Акцент1 161" xfId="12637"/>
    <cellStyle name="20% - Акцент1 162" xfId="12558"/>
    <cellStyle name="20% - Акцент1 163" xfId="12719"/>
    <cellStyle name="20% - Акцент1 164" xfId="12561"/>
    <cellStyle name="20% - Акцент1 165" xfId="12536"/>
    <cellStyle name="20% - Акцент1 166" xfId="12715"/>
    <cellStyle name="20% - Акцент1 167" xfId="12522"/>
    <cellStyle name="20% - Акцент1 168" xfId="12632"/>
    <cellStyle name="20% - Акцент1 169" xfId="12578"/>
    <cellStyle name="20% - Акцент1 17" xfId="3268"/>
    <cellStyle name="20% — акцент1 17" xfId="14"/>
    <cellStyle name="20% - Акцент1 17 2" xfId="9144"/>
    <cellStyle name="20% - Акцент1 17 3" xfId="11330"/>
    <cellStyle name="20% - Акцент1 17 4" xfId="11832"/>
    <cellStyle name="20% - Акцент1 17 5" xfId="13849"/>
    <cellStyle name="20% - Акцент1 170" xfId="12722"/>
    <cellStyle name="20% - Акцент1 171" xfId="12787"/>
    <cellStyle name="20% - Акцент1 172" xfId="12827"/>
    <cellStyle name="20% - Акцент1 173" xfId="12755"/>
    <cellStyle name="20% - Акцент1 174" xfId="12794"/>
    <cellStyle name="20% - Акцент1 175" xfId="12905"/>
    <cellStyle name="20% - Акцент1 176" xfId="12893"/>
    <cellStyle name="20% - Акцент1 177" xfId="12872"/>
    <cellStyle name="20% - Акцент1 178" xfId="12899"/>
    <cellStyle name="20% - Акцент1 179" xfId="12809"/>
    <cellStyle name="20% - Акцент1 18" xfId="3303"/>
    <cellStyle name="20% - Акцент1 18 2" xfId="9145"/>
    <cellStyle name="20% - Акцент1 180" xfId="12778"/>
    <cellStyle name="20% - Акцент1 181" xfId="12845"/>
    <cellStyle name="20% - Акцент1 182" xfId="12922"/>
    <cellStyle name="20% - Акцент1 183" xfId="12831"/>
    <cellStyle name="20% - Акцент1 184" xfId="12988"/>
    <cellStyle name="20% - Акцент1 185" xfId="13177"/>
    <cellStyle name="20% - Акцент1 186" xfId="13091"/>
    <cellStyle name="20% - Акцент1 187" xfId="13022"/>
    <cellStyle name="20% - Акцент1 188" xfId="13050"/>
    <cellStyle name="20% - Акцент1 189" xfId="13107"/>
    <cellStyle name="20% - Акцент1 19" xfId="3311"/>
    <cellStyle name="20% - Акцент1 19 2" xfId="9146"/>
    <cellStyle name="20% - Акцент1 190" xfId="13098"/>
    <cellStyle name="20% - Акцент1 191" xfId="13154"/>
    <cellStyle name="20% - Акцент1 192" xfId="13156"/>
    <cellStyle name="20% - Акцент1 193" xfId="13112"/>
    <cellStyle name="20% - Акцент1 194" xfId="13041"/>
    <cellStyle name="20% - Акцент1 195" xfId="13019"/>
    <cellStyle name="20% - Акцент1 196" xfId="13088"/>
    <cellStyle name="20% - Акцент1 197" xfId="13235"/>
    <cellStyle name="20% - Акцент1 198" xfId="13272"/>
    <cellStyle name="20% - Акцент1 199" xfId="13268"/>
    <cellStyle name="20% - Акцент1 2" xfId="15"/>
    <cellStyle name="20% — акцент1 2" xfId="16"/>
    <cellStyle name="20% - Акцент1 2 10" xfId="9148"/>
    <cellStyle name="20% - Акцент1 2 11" xfId="9149"/>
    <cellStyle name="20% - Акцент1 2 12" xfId="9150"/>
    <cellStyle name="20% - Акцент1 2 13" xfId="9151"/>
    <cellStyle name="20% - Акцент1 2 14" xfId="9152"/>
    <cellStyle name="20% - Акцент1 2 15" xfId="9153"/>
    <cellStyle name="20% - Акцент1 2 16" xfId="9154"/>
    <cellStyle name="20% - Акцент1 2 17" xfId="9147"/>
    <cellStyle name="20% - Акцент1 2 18" xfId="11329"/>
    <cellStyle name="20% - Акцент1 2 18 2" xfId="16191"/>
    <cellStyle name="20% - Акцент1 2 18 3" xfId="15783"/>
    <cellStyle name="20% - Акцент1 2 19" xfId="15939"/>
    <cellStyle name="20% - Акцент1 2 2" xfId="17"/>
    <cellStyle name="20% - Акцент1 2 2 2" xfId="9156"/>
    <cellStyle name="20% - Акцент1 2 2 3" xfId="9155"/>
    <cellStyle name="20% - Акцент1 2 3" xfId="9157"/>
    <cellStyle name="20% - Акцент1 2 3 2" xfId="9158"/>
    <cellStyle name="20% - Акцент1 2 3 3" xfId="15784"/>
    <cellStyle name="20% - Акцент1 2 4" xfId="9159"/>
    <cellStyle name="20% - Акцент1 2 4 2" xfId="15785"/>
    <cellStyle name="20% - Акцент1 2 5" xfId="9160"/>
    <cellStyle name="20% - Акцент1 2 6" xfId="9161"/>
    <cellStyle name="20% - Акцент1 2 7" xfId="9162"/>
    <cellStyle name="20% - Акцент1 2 8" xfId="9163"/>
    <cellStyle name="20% - Акцент1 2 9" xfId="9164"/>
    <cellStyle name="20% - Акцент1 2_ПО 1991-2022 (рус)" xfId="15786"/>
    <cellStyle name="20% - Акцент1 20" xfId="3334"/>
    <cellStyle name="20% - Акцент1 20 2" xfId="9165"/>
    <cellStyle name="20% - Акцент1 200" xfId="13279"/>
    <cellStyle name="20% - Акцент1 201" xfId="13311"/>
    <cellStyle name="20% - Акцент1 202" xfId="13374"/>
    <cellStyle name="20% - Акцент1 203" xfId="13411"/>
    <cellStyle name="20% - Акцент1 204" xfId="13471"/>
    <cellStyle name="20% - Акцент1 205" xfId="13513"/>
    <cellStyle name="20% - Акцент1 206" xfId="13517"/>
    <cellStyle name="20% - Акцент1 207" xfId="13470"/>
    <cellStyle name="20% - Акцент1 208" xfId="13372"/>
    <cellStyle name="20% - Акцент1 209" xfId="13458"/>
    <cellStyle name="20% - Акцент1 21" xfId="3355"/>
    <cellStyle name="20% - Акцент1 21 2" xfId="9166"/>
    <cellStyle name="20% - Акцент1 210" xfId="13394"/>
    <cellStyle name="20% - Акцент1 211" xfId="13491"/>
    <cellStyle name="20% - Акцент1 212" xfId="13520"/>
    <cellStyle name="20% - Акцент1 213" xfId="13703"/>
    <cellStyle name="20% - Акцент1 214" xfId="13743"/>
    <cellStyle name="20% - Акцент1 215" xfId="13561"/>
    <cellStyle name="20% - Акцент1 216" xfId="13584"/>
    <cellStyle name="20% - Акцент1 217" xfId="13624"/>
    <cellStyle name="20% - Акцент1 218" xfId="13684"/>
    <cellStyle name="20% - Акцент1 219" xfId="13718"/>
    <cellStyle name="20% - Акцент1 22" xfId="3375"/>
    <cellStyle name="20% - Акцент1 22 2" xfId="9167"/>
    <cellStyle name="20% - Акцент1 220" xfId="13610"/>
    <cellStyle name="20% - Акцент1 221" xfId="13571"/>
    <cellStyle name="20% - Акцент1 222" xfId="13679"/>
    <cellStyle name="20% - Акцент1 223" xfId="13709"/>
    <cellStyle name="20% - Акцент1 224" xfId="13764"/>
    <cellStyle name="20% - Акцент1 225" xfId="11825"/>
    <cellStyle name="20% - Акцент1 226" xfId="11806"/>
    <cellStyle name="20% - Акцент1 227" xfId="13845"/>
    <cellStyle name="20% - Акцент1 228" xfId="16117"/>
    <cellStyle name="20% - Акцент1 229" xfId="15954"/>
    <cellStyle name="20% - Акцент1 23" xfId="3395"/>
    <cellStyle name="20% - Акцент1 23 2" xfId="9168"/>
    <cellStyle name="20% - Акцент1 230" xfId="16022"/>
    <cellStyle name="20% - Акцент1 231" xfId="16176"/>
    <cellStyle name="20% - Акцент1 232" xfId="16134"/>
    <cellStyle name="20% - Акцент1 233" xfId="16165"/>
    <cellStyle name="20% - Акцент1 234" xfId="16303"/>
    <cellStyle name="20% - Акцент1 235" xfId="16253"/>
    <cellStyle name="20% - Акцент1 236" xfId="16048"/>
    <cellStyle name="20% - Акцент1 237" xfId="15995"/>
    <cellStyle name="20% - Акцент1 238" xfId="15985"/>
    <cellStyle name="20% - Акцент1 239" xfId="16074"/>
    <cellStyle name="20% - Акцент1 24" xfId="3415"/>
    <cellStyle name="20% - Акцент1 24 2" xfId="9169"/>
    <cellStyle name="20% - Акцент1 240" xfId="15959"/>
    <cellStyle name="20% - Акцент1 241" xfId="16039"/>
    <cellStyle name="20% - Акцент1 242" xfId="16031"/>
    <cellStyle name="20% - Акцент1 243" xfId="15965"/>
    <cellStyle name="20% - Акцент1 244" xfId="16495"/>
    <cellStyle name="20% - Акцент1 245" xfId="16547"/>
    <cellStyle name="20% - Акцент1 246" xfId="16513"/>
    <cellStyle name="20% - Акцент1 247" xfId="16558"/>
    <cellStyle name="20% - Акцент1 248" xfId="16453"/>
    <cellStyle name="20% - Акцент1 249" xfId="16363"/>
    <cellStyle name="20% - Акцент1 25" xfId="3434"/>
    <cellStyle name="20% - Акцент1 25 2" xfId="9170"/>
    <cellStyle name="20% - Акцент1 250" xfId="16487"/>
    <cellStyle name="20% - Акцент1 251" xfId="16389"/>
    <cellStyle name="20% - Акцент1 252" xfId="16383"/>
    <cellStyle name="20% - Акцент1 253" xfId="16345"/>
    <cellStyle name="20% - Акцент1 254" xfId="16489"/>
    <cellStyle name="20% - Акцент1 255" xfId="16468"/>
    <cellStyle name="20% - Акцент1 256" xfId="16464"/>
    <cellStyle name="20% - Акцент1 257" xfId="16562"/>
    <cellStyle name="20% - Акцент1 258" xfId="16452"/>
    <cellStyle name="20% - Акцент1 259" xfId="17065"/>
    <cellStyle name="20% - Акцент1 26" xfId="3453"/>
    <cellStyle name="20% - Акцент1 26 2" xfId="9171"/>
    <cellStyle name="20% - Акцент1 260" xfId="16591"/>
    <cellStyle name="20% - Акцент1 261" xfId="17039"/>
    <cellStyle name="20% - Акцент1 262" xfId="17166"/>
    <cellStyle name="20% - Акцент1 263" xfId="16943"/>
    <cellStyle name="20% - Акцент1 264" xfId="16752"/>
    <cellStyle name="20% - Акцент1 265" xfId="16856"/>
    <cellStyle name="20% - Акцент1 266" xfId="16999"/>
    <cellStyle name="20% - Акцент1 267" xfId="16709"/>
    <cellStyle name="20% - Акцент1 268" xfId="16993"/>
    <cellStyle name="20% - Акцент1 269" xfId="16953"/>
    <cellStyle name="20% - Акцент1 27" xfId="3472"/>
    <cellStyle name="20% - Акцент1 27 2" xfId="9172"/>
    <cellStyle name="20% - Акцент1 270" xfId="16915"/>
    <cellStyle name="20% - Акцент1 271" xfId="17167"/>
    <cellStyle name="20% - Акцент1 272" xfId="16637"/>
    <cellStyle name="20% - Акцент1 273" xfId="16965"/>
    <cellStyle name="20% - Акцент1 274" xfId="16983"/>
    <cellStyle name="20% - Акцент1 275" xfId="16970"/>
    <cellStyle name="20% - Акцент1 276" xfId="16937"/>
    <cellStyle name="20% - Акцент1 277" xfId="16746"/>
    <cellStyle name="20% - Акцент1 278" xfId="16917"/>
    <cellStyle name="20% - Акцент1 279" xfId="16580"/>
    <cellStyle name="20% - Акцент1 28" xfId="3491"/>
    <cellStyle name="20% - Акцент1 28 2" xfId="9173"/>
    <cellStyle name="20% - Акцент1 280" xfId="16795"/>
    <cellStyle name="20% - Акцент1 281" xfId="17113"/>
    <cellStyle name="20% - Акцент1 282" xfId="16964"/>
    <cellStyle name="20% - Акцент1 283" xfId="17003"/>
    <cellStyle name="20% - Акцент1 284" xfId="16923"/>
    <cellStyle name="20% - Акцент1 285" xfId="16835"/>
    <cellStyle name="20% - Акцент1 286" xfId="16711"/>
    <cellStyle name="20% - Акцент1 287" xfId="16632"/>
    <cellStyle name="20% - Акцент1 288" xfId="17165"/>
    <cellStyle name="20% - Акцент1 289" xfId="17120"/>
    <cellStyle name="20% - Акцент1 29" xfId="3510"/>
    <cellStyle name="20% - Акцент1 29 2" xfId="9174"/>
    <cellStyle name="20% - Акцент1 290" xfId="16960"/>
    <cellStyle name="20% - Акцент1 291" xfId="17153"/>
    <cellStyle name="20% - Акцент1 292" xfId="17923"/>
    <cellStyle name="20% - Акцент1 293" xfId="17960"/>
    <cellStyle name="20% - Акцент1 294" xfId="17513"/>
    <cellStyle name="20% - Акцент1 295" xfId="17261"/>
    <cellStyle name="20% - Акцент1 296" xfId="17512"/>
    <cellStyle name="20% - Акцент1 297" xfId="17488"/>
    <cellStyle name="20% - Акцент1 298" xfId="17700"/>
    <cellStyle name="20% - Акцент1 299" xfId="17975"/>
    <cellStyle name="20% - Акцент1 3" xfId="18"/>
    <cellStyle name="20% — акцент1 3" xfId="19"/>
    <cellStyle name="20% - Акцент1 3 2" xfId="9176"/>
    <cellStyle name="20% - Акцент1 3 3" xfId="9175"/>
    <cellStyle name="20% - Акцент1 3 4" xfId="11241"/>
    <cellStyle name="20% - Акцент1 30" xfId="3529"/>
    <cellStyle name="20% - Акцент1 30 2" xfId="9177"/>
    <cellStyle name="20% - Акцент1 300" xfId="17391"/>
    <cellStyle name="20% - Акцент1 301" xfId="17456"/>
    <cellStyle name="20% - Акцент1 302" xfId="17291"/>
    <cellStyle name="20% - Акцент1 303" xfId="17290"/>
    <cellStyle name="20% - Акцент1 304" xfId="17830"/>
    <cellStyle name="20% - Акцент1 305" xfId="17317"/>
    <cellStyle name="20% - Акцент1 306" xfId="17288"/>
    <cellStyle name="20% - Акцент1 307" xfId="15007"/>
    <cellStyle name="20% - Акцент1 308" xfId="15614"/>
    <cellStyle name="20% - Акцент1 309" xfId="18201"/>
    <cellStyle name="20% - Акцент1 31" xfId="3984"/>
    <cellStyle name="20% - Акцент1 31 2" xfId="9178"/>
    <cellStyle name="20% - Акцент1 310" xfId="15108"/>
    <cellStyle name="20% - Акцент1 311" xfId="15250"/>
    <cellStyle name="20% - Акцент1 312" xfId="14589"/>
    <cellStyle name="20% - Акцент1 313" xfId="14424"/>
    <cellStyle name="20% - Акцент1 314" xfId="15515"/>
    <cellStyle name="20% - Акцент1 315" xfId="15079"/>
    <cellStyle name="20% - Акцент1 316" xfId="18295"/>
    <cellStyle name="20% - Акцент1 317" xfId="15486"/>
    <cellStyle name="20% - Акцент1 318" xfId="15052"/>
    <cellStyle name="20% - Акцент1 32" xfId="3995"/>
    <cellStyle name="20% - Акцент1 32 2" xfId="9179"/>
    <cellStyle name="20% - Акцент1 33" xfId="4003"/>
    <cellStyle name="20% - Акцент1 34" xfId="4010"/>
    <cellStyle name="20% - Акцент1 35" xfId="4017"/>
    <cellStyle name="20% - Акцент1 36" xfId="4024"/>
    <cellStyle name="20% - Акцент1 37" xfId="4031"/>
    <cellStyle name="20% - Акцент1 38" xfId="4038"/>
    <cellStyle name="20% - Акцент1 39" xfId="4044"/>
    <cellStyle name="20% - Акцент1 4" xfId="20"/>
    <cellStyle name="20% — акцент1 4" xfId="21"/>
    <cellStyle name="20% - Акцент1 4 2" xfId="9181"/>
    <cellStyle name="20% - Акцент1 4 3" xfId="9180"/>
    <cellStyle name="20% - Акцент1 4 4" xfId="11240"/>
    <cellStyle name="20% - Акцент1 40" xfId="4051"/>
    <cellStyle name="20% - Акцент1 41" xfId="4057"/>
    <cellStyle name="20% - Акцент1 42" xfId="4062"/>
    <cellStyle name="20% - Акцент1 43" xfId="4068"/>
    <cellStyle name="20% - Акцент1 44" xfId="4073"/>
    <cellStyle name="20% - Акцент1 45" xfId="4077"/>
    <cellStyle name="20% - Акцент1 46" xfId="4081"/>
    <cellStyle name="20% - Акцент1 47" xfId="4085"/>
    <cellStyle name="20% - Акцент1 48" xfId="4089"/>
    <cellStyle name="20% - Акцент1 49" xfId="4092"/>
    <cellStyle name="20% - Акцент1 5" xfId="22"/>
    <cellStyle name="20% — акцент1 5" xfId="23"/>
    <cellStyle name="20% - Акцент1 5 2" xfId="9183"/>
    <cellStyle name="20% - Акцент1 5 3" xfId="9182"/>
    <cellStyle name="20% - Акцент1 5 4" xfId="11239"/>
    <cellStyle name="20% - Акцент1 50" xfId="4096"/>
    <cellStyle name="20% - Акцент1 51" xfId="4099"/>
    <cellStyle name="20% - Акцент1 52" xfId="4102"/>
    <cellStyle name="20% - Акцент1 53" xfId="4105"/>
    <cellStyle name="20% - Акцент1 54" xfId="4107"/>
    <cellStyle name="20% - Акцент1 55" xfId="4109"/>
    <cellStyle name="20% - Акцент1 56" xfId="4111"/>
    <cellStyle name="20% - Акцент1 57" xfId="4113"/>
    <cellStyle name="20% - Акцент1 58" xfId="4115"/>
    <cellStyle name="20% - Акцент1 59" xfId="4116"/>
    <cellStyle name="20% - Акцент1 6" xfId="24"/>
    <cellStyle name="20% — акцент1 6" xfId="25"/>
    <cellStyle name="20% - Акцент1 6 2" xfId="9185"/>
    <cellStyle name="20% - Акцент1 6 3" xfId="9184"/>
    <cellStyle name="20% - Акцент1 6 4" xfId="11238"/>
    <cellStyle name="20% - Акцент1 60" xfId="4117"/>
    <cellStyle name="20% - Акцент1 61" xfId="2595"/>
    <cellStyle name="20% - Акцент1 61 10" xfId="8019"/>
    <cellStyle name="20% - Акцент1 61 11" xfId="8168"/>
    <cellStyle name="20% - Акцент1 61 12" xfId="8289"/>
    <cellStyle name="20% - Акцент1 61 13" xfId="8377"/>
    <cellStyle name="20% - Акцент1 61 2" xfId="6066"/>
    <cellStyle name="20% - Акцент1 61 3" xfId="6354"/>
    <cellStyle name="20% - Акцент1 61 4" xfId="4797"/>
    <cellStyle name="20% - Акцент1 61 5" xfId="4458"/>
    <cellStyle name="20% - Акцент1 61 6" xfId="7245"/>
    <cellStyle name="20% - Акцент1 61 7" xfId="7459"/>
    <cellStyle name="20% - Акцент1 61 8" xfId="7661"/>
    <cellStyle name="20% - Акцент1 61 9" xfId="7848"/>
    <cellStyle name="20% - Акцент1 62" xfId="2883"/>
    <cellStyle name="20% - Акцент1 63" xfId="2670"/>
    <cellStyle name="20% - Акцент1 64" xfId="2786"/>
    <cellStyle name="20% - Акцент1 65" xfId="2722"/>
    <cellStyle name="20% - Акцент1 66" xfId="2770"/>
    <cellStyle name="20% - Акцент1 67" xfId="4223"/>
    <cellStyle name="20% - Акцент1 68" xfId="4260"/>
    <cellStyle name="20% - Акцент1 69" xfId="2877"/>
    <cellStyle name="20% - Акцент1 7" xfId="26"/>
    <cellStyle name="20% — акцент1 7" xfId="27"/>
    <cellStyle name="20% - Акцент1 7 2" xfId="9187"/>
    <cellStyle name="20% - Акцент1 7 3" xfId="9186"/>
    <cellStyle name="20% - Акцент1 7 4" xfId="11237"/>
    <cellStyle name="20% - Акцент1 70" xfId="2603"/>
    <cellStyle name="20% - Акцент1 71" xfId="4263"/>
    <cellStyle name="20% - Акцент1 72" xfId="2814"/>
    <cellStyle name="20% - Акцент1 73" xfId="4257"/>
    <cellStyle name="20% - Акцент1 74" xfId="4199"/>
    <cellStyle name="20% - Акцент1 75" xfId="4153"/>
    <cellStyle name="20% - Акцент1 76" xfId="3231"/>
    <cellStyle name="20% - Акцент1 77" xfId="4254"/>
    <cellStyle name="20% - Акцент1 78" xfId="2631"/>
    <cellStyle name="20% - Акцент1 79" xfId="2769"/>
    <cellStyle name="20% - Акцент1 8" xfId="28"/>
    <cellStyle name="20% — акцент1 8" xfId="29"/>
    <cellStyle name="20% - Акцент1 8 2" xfId="9189"/>
    <cellStyle name="20% - Акцент1 8 3" xfId="9188"/>
    <cellStyle name="20% - Акцент1 8 4" xfId="11230"/>
    <cellStyle name="20% - Акцент1 80" xfId="3096"/>
    <cellStyle name="20% - Акцент1 81" xfId="2876"/>
    <cellStyle name="20% - Акцент1 82" xfId="2601"/>
    <cellStyle name="20% - Акцент1 83" xfId="3331"/>
    <cellStyle name="20% - Акцент1 84" xfId="2785"/>
    <cellStyle name="20% - Акцент1 85" xfId="4227"/>
    <cellStyle name="20% - Акцент1 86" xfId="4120"/>
    <cellStyle name="20% - Акцент1 87" xfId="4244"/>
    <cellStyle name="20% - Акцент1 88" xfId="4255"/>
    <cellStyle name="20% - Акцент1 89" xfId="2801"/>
    <cellStyle name="20% - Акцент1 9" xfId="30"/>
    <cellStyle name="20% — акцент1 9" xfId="31"/>
    <cellStyle name="20% - Акцент1 9 2" xfId="9191"/>
    <cellStyle name="20% - Акцент1 9 3" xfId="9190"/>
    <cellStyle name="20% - Акцент1 9 4" xfId="11225"/>
    <cellStyle name="20% - Акцент1 90" xfId="4175"/>
    <cellStyle name="20% - Акцент1 91" xfId="8449"/>
    <cellStyle name="20% - Акцент1 92" xfId="8593"/>
    <cellStyle name="20% - Акцент1 93" xfId="8642"/>
    <cellStyle name="20% - Акцент1 94" xfId="8613"/>
    <cellStyle name="20% - Акцент1 95" xfId="8505"/>
    <cellStyle name="20% - Акцент1 96" xfId="8705"/>
    <cellStyle name="20% - Акцент1 97" xfId="8728"/>
    <cellStyle name="20% - Акцент1 98" xfId="8715"/>
    <cellStyle name="20% - Акцент1 99" xfId="8619"/>
    <cellStyle name="20% — акцент2" xfId="14449" builtinId="34" customBuiltin="1"/>
    <cellStyle name="20% - Акцент2 10" xfId="32"/>
    <cellStyle name="20% — акцент2 10" xfId="33"/>
    <cellStyle name="20% - Акцент2 10 2" xfId="9193"/>
    <cellStyle name="20% - Акцент2 10 3" xfId="9192"/>
    <cellStyle name="20% - Акцент2 10 4" xfId="11184"/>
    <cellStyle name="20% - Акцент2 100" xfId="8575"/>
    <cellStyle name="20% - Акцент2 101" xfId="8521"/>
    <cellStyle name="20% - Акцент2 102" xfId="8509"/>
    <cellStyle name="20% - Акцент2 103" xfId="8668"/>
    <cellStyle name="20% - Акцент2 104" xfId="8574"/>
    <cellStyle name="20% - Акцент2 105" xfId="8522"/>
    <cellStyle name="20% - Акцент2 106" xfId="8738"/>
    <cellStyle name="20% - Акцент2 107" xfId="8757"/>
    <cellStyle name="20% - Акцент2 108" xfId="4330"/>
    <cellStyle name="20% - Акцент2 109" xfId="4452"/>
    <cellStyle name="20% - Акцент2 11" xfId="34"/>
    <cellStyle name="20% — акцент2 11" xfId="35"/>
    <cellStyle name="20% - Акцент2 11 2" xfId="9195"/>
    <cellStyle name="20% - Акцент2 11 3" xfId="9194"/>
    <cellStyle name="20% - Акцент2 11 4" xfId="11173"/>
    <cellStyle name="20% - Акцент2 110" xfId="4445"/>
    <cellStyle name="20% - Акцент2 111" xfId="4374"/>
    <cellStyle name="20% - Акцент2 112" xfId="8855"/>
    <cellStyle name="20% - Акцент2 113" xfId="8932"/>
    <cellStyle name="20% - Акцент2 114" xfId="8794"/>
    <cellStyle name="20% - Акцент2 115" xfId="8951"/>
    <cellStyle name="20% - Акцент2 116" xfId="4397"/>
    <cellStyle name="20% - Акцент2 117" xfId="6695"/>
    <cellStyle name="20% - Акцент2 118" xfId="4428"/>
    <cellStyle name="20% - Акцент2 119" xfId="8886"/>
    <cellStyle name="20% - Акцент2 12" xfId="36"/>
    <cellStyle name="20% — акцент2 12" xfId="37"/>
    <cellStyle name="20% - Акцент2 12 2" xfId="9197"/>
    <cellStyle name="20% - Акцент2 12 3" xfId="9196"/>
    <cellStyle name="20% - Акцент2 12 4" xfId="11172"/>
    <cellStyle name="20% - Акцент2 120" xfId="8821"/>
    <cellStyle name="20% - Акцент2 121" xfId="4414"/>
    <cellStyle name="20% - Акцент2 122" xfId="8968"/>
    <cellStyle name="20% - Акцент2 123" xfId="11835"/>
    <cellStyle name="20% - Акцент2 124" xfId="11915"/>
    <cellStyle name="20% - Акцент2 125" xfId="11901"/>
    <cellStyle name="20% - Акцент2 126" xfId="12042"/>
    <cellStyle name="20% - Акцент2 127" xfId="12063"/>
    <cellStyle name="20% - Акцент2 128" xfId="11877"/>
    <cellStyle name="20% - Акцент2 129" xfId="12027"/>
    <cellStyle name="20% - Акцент2 13" xfId="38"/>
    <cellStyle name="20% — акцент2 13" xfId="39"/>
    <cellStyle name="20% - Акцент2 13 2" xfId="9199"/>
    <cellStyle name="20% - Акцент2 13 3" xfId="9198"/>
    <cellStyle name="20% - Акцент2 13 4" xfId="11170"/>
    <cellStyle name="20% - Акцент2 130" xfId="11996"/>
    <cellStyle name="20% - Акцент2 131" xfId="12041"/>
    <cellStyle name="20% - Акцент2 132" xfId="12090"/>
    <cellStyle name="20% - Акцент2 133" xfId="11992"/>
    <cellStyle name="20% - Акцент2 134" xfId="11957"/>
    <cellStyle name="20% - Акцент2 135" xfId="12008"/>
    <cellStyle name="20% - Акцент2 136" xfId="11932"/>
    <cellStyle name="20% - Акцент2 137" xfId="11849"/>
    <cellStyle name="20% - Акцент2 138" xfId="12118"/>
    <cellStyle name="20% - Акцент2 139" xfId="12384"/>
    <cellStyle name="20% - Акцент2 14" xfId="40"/>
    <cellStyle name="20% — акцент2 14" xfId="41"/>
    <cellStyle name="20% - Акцент2 14 2" xfId="9201"/>
    <cellStyle name="20% - Акцент2 14 3" xfId="9200"/>
    <cellStyle name="20% - Акцент2 14 4" xfId="11168"/>
    <cellStyle name="20% - Акцент2 140" xfId="12343"/>
    <cellStyle name="20% - Акцент2 141" xfId="12386"/>
    <cellStyle name="20% - Акцент2 142" xfId="12254"/>
    <cellStyle name="20% - Акцент2 143" xfId="12279"/>
    <cellStyle name="20% - Акцент2 144" xfId="12359"/>
    <cellStyle name="20% - Акцент2 145" xfId="12235"/>
    <cellStyle name="20% - Акцент2 146" xfId="12396"/>
    <cellStyle name="20% - Акцент2 147" xfId="12269"/>
    <cellStyle name="20% - Акцент2 148" xfId="12244"/>
    <cellStyle name="20% - Акцент2 149" xfId="12164"/>
    <cellStyle name="20% - Акцент2 15" xfId="42"/>
    <cellStyle name="20% — акцент2 15" xfId="43"/>
    <cellStyle name="20% - Акцент2 15 2" xfId="9203"/>
    <cellStyle name="20% - Акцент2 15 3" xfId="9202"/>
    <cellStyle name="20% - Акцент2 15 4" xfId="11167"/>
    <cellStyle name="20% - Акцент2 150" xfId="12193"/>
    <cellStyle name="20% - Акцент2 151" xfId="12394"/>
    <cellStyle name="20% - Акцент2 152" xfId="12367"/>
    <cellStyle name="20% - Акцент2 153" xfId="12400"/>
    <cellStyle name="20% - Акцент2 154" xfId="12420"/>
    <cellStyle name="20% - Акцент2 155" xfId="12438"/>
    <cellStyle name="20% - Акцент2 156" xfId="12533"/>
    <cellStyle name="20% - Акцент2 157" xfId="12690"/>
    <cellStyle name="20% - Акцент2 158" xfId="12516"/>
    <cellStyle name="20% - Акцент2 159" xfId="12607"/>
    <cellStyle name="20% - Акцент2 16" xfId="2190"/>
    <cellStyle name="20% — акцент2 16" xfId="44"/>
    <cellStyle name="20% - Акцент2 16 2" xfId="9205"/>
    <cellStyle name="20% - Акцент2 16 3" xfId="9204"/>
    <cellStyle name="20% - Акцент2 16 4" xfId="11164"/>
    <cellStyle name="20% - Акцент2 160" xfId="12675"/>
    <cellStyle name="20% - Акцент2 161" xfId="12485"/>
    <cellStyle name="20% - Акцент2 162" xfId="12550"/>
    <cellStyle name="20% - Акцент2 163" xfId="12716"/>
    <cellStyle name="20% - Акцент2 164" xfId="12708"/>
    <cellStyle name="20% - Акцент2 165" xfId="12663"/>
    <cellStyle name="20% - Акцент2 166" xfId="12488"/>
    <cellStyle name="20% - Акцент2 167" xfId="12552"/>
    <cellStyle name="20% - Акцент2 168" xfId="12481"/>
    <cellStyle name="20% - Акцент2 169" xfId="12482"/>
    <cellStyle name="20% - Акцент2 17" xfId="3269"/>
    <cellStyle name="20% — акцент2 17" xfId="45"/>
    <cellStyle name="20% - Акцент2 17 2" xfId="9206"/>
    <cellStyle name="20% - Акцент2 17 3" xfId="11163"/>
    <cellStyle name="20% - Акцент2 17 4" xfId="13774"/>
    <cellStyle name="20% - Акцент2 17 5" xfId="13850"/>
    <cellStyle name="20% - Акцент2 170" xfId="12724"/>
    <cellStyle name="20% - Акцент2 171" xfId="12852"/>
    <cellStyle name="20% - Акцент2 172" xfId="12892"/>
    <cellStyle name="20% - Акцент2 173" xfId="12790"/>
    <cellStyle name="20% - Акцент2 174" xfId="12901"/>
    <cellStyle name="20% - Акцент2 175" xfId="12900"/>
    <cellStyle name="20% - Акцент2 176" xfId="12914"/>
    <cellStyle name="20% - Акцент2 177" xfId="12853"/>
    <cellStyle name="20% - Акцент2 178" xfId="12753"/>
    <cellStyle name="20% - Акцент2 179" xfId="12859"/>
    <cellStyle name="20% - Акцент2 18" xfId="3302"/>
    <cellStyle name="20% - Акцент2 18 2" xfId="9207"/>
    <cellStyle name="20% - Акцент2 180" xfId="12976"/>
    <cellStyle name="20% - Акцент2 181" xfId="12969"/>
    <cellStyle name="20% - Акцент2 182" xfId="12839"/>
    <cellStyle name="20% - Акцент2 183" xfId="12903"/>
    <cellStyle name="20% - Акцент2 184" xfId="12991"/>
    <cellStyle name="20% - Акцент2 185" xfId="13064"/>
    <cellStyle name="20% - Акцент2 186" xfId="13194"/>
    <cellStyle name="20% - Акцент2 187" xfId="13040"/>
    <cellStyle name="20% - Акцент2 188" xfId="13151"/>
    <cellStyle name="20% - Акцент2 189" xfId="13036"/>
    <cellStyle name="20% - Акцент2 19" xfId="3312"/>
    <cellStyle name="20% - Акцент2 19 2" xfId="9208"/>
    <cellStyle name="20% - Акцент2 190" xfId="13127"/>
    <cellStyle name="20% - Акцент2 191" xfId="13140"/>
    <cellStyle name="20% - Акцент2 192" xfId="13057"/>
    <cellStyle name="20% - Акцент2 193" xfId="13117"/>
    <cellStyle name="20% - Акцент2 194" xfId="13229"/>
    <cellStyle name="20% - Акцент2 195" xfId="13233"/>
    <cellStyle name="20% - Акцент2 196" xfId="13100"/>
    <cellStyle name="20% - Акцент2 197" xfId="13236"/>
    <cellStyle name="20% - Акцент2 198" xfId="13298"/>
    <cellStyle name="20% - Акцент2 199" xfId="13285"/>
    <cellStyle name="20% - Акцент2 2" xfId="46"/>
    <cellStyle name="20% — акцент2 2" xfId="47"/>
    <cellStyle name="20% - Акцент2 2 10" xfId="9210"/>
    <cellStyle name="20% - Акцент2 2 11" xfId="9211"/>
    <cellStyle name="20% - Акцент2 2 12" xfId="9212"/>
    <cellStyle name="20% - Акцент2 2 13" xfId="9213"/>
    <cellStyle name="20% - Акцент2 2 14" xfId="9214"/>
    <cellStyle name="20% - Акцент2 2 15" xfId="9215"/>
    <cellStyle name="20% - Акцент2 2 16" xfId="9216"/>
    <cellStyle name="20% - Акцент2 2 17" xfId="9209"/>
    <cellStyle name="20% - Акцент2 2 18" xfId="11157"/>
    <cellStyle name="20% - Акцент2 2 19" xfId="15936"/>
    <cellStyle name="20% - Акцент2 2 2" xfId="48"/>
    <cellStyle name="20% - Акцент2 2 2 2" xfId="9218"/>
    <cellStyle name="20% - Акцент2 2 2 3" xfId="9217"/>
    <cellStyle name="20% - Акцент2 2 3" xfId="9219"/>
    <cellStyle name="20% - Акцент2 2 3 2" xfId="9220"/>
    <cellStyle name="20% - Акцент2 2 3 3" xfId="15787"/>
    <cellStyle name="20% - Акцент2 2 4" xfId="9221"/>
    <cellStyle name="20% - Акцент2 2 4 2" xfId="15788"/>
    <cellStyle name="20% - Акцент2 2 5" xfId="9222"/>
    <cellStyle name="20% - Акцент2 2 6" xfId="9223"/>
    <cellStyle name="20% - Акцент2 2 7" xfId="9224"/>
    <cellStyle name="20% - Акцент2 2 8" xfId="9225"/>
    <cellStyle name="20% - Акцент2 2 9" xfId="9226"/>
    <cellStyle name="20% - Акцент2 2_ПО 1991-2022 (рус)" xfId="15789"/>
    <cellStyle name="20% - Акцент2 20" xfId="3335"/>
    <cellStyle name="20% - Акцент2 20 2" xfId="9227"/>
    <cellStyle name="20% - Акцент2 200" xfId="13294"/>
    <cellStyle name="20% - Акцент2 201" xfId="13313"/>
    <cellStyle name="20% - Акцент2 202" xfId="13487"/>
    <cellStyle name="20% - Акцент2 203" xfId="13486"/>
    <cellStyle name="20% - Акцент2 204" xfId="13519"/>
    <cellStyle name="20% - Акцент2 205" xfId="13365"/>
    <cellStyle name="20% - Акцент2 206" xfId="13455"/>
    <cellStyle name="20% - Акцент2 207" xfId="13436"/>
    <cellStyle name="20% - Акцент2 208" xfId="13410"/>
    <cellStyle name="20% - Акцент2 209" xfId="13476"/>
    <cellStyle name="20% - Акцент2 21" xfId="3356"/>
    <cellStyle name="20% - Акцент2 21 2" xfId="9228"/>
    <cellStyle name="20% - Акцент2 210" xfId="13413"/>
    <cellStyle name="20% - Акцент2 211" xfId="13467"/>
    <cellStyle name="20% - Акцент2 212" xfId="13523"/>
    <cellStyle name="20% - Акцент2 213" xfId="13754"/>
    <cellStyle name="20% - Акцент2 214" xfId="13569"/>
    <cellStyle name="20% - Акцент2 215" xfId="13627"/>
    <cellStyle name="20% - Акцент2 216" xfId="13761"/>
    <cellStyle name="20% - Акцент2 217" xfId="13721"/>
    <cellStyle name="20% - Акцент2 218" xfId="13592"/>
    <cellStyle name="20% - Акцент2 219" xfId="13673"/>
    <cellStyle name="20% - Акцент2 22" xfId="3376"/>
    <cellStyle name="20% - Акцент2 22 2" xfId="9229"/>
    <cellStyle name="20% - Акцент2 220" xfId="13706"/>
    <cellStyle name="20% - Акцент2 221" xfId="13722"/>
    <cellStyle name="20% - Акцент2 222" xfId="13656"/>
    <cellStyle name="20% - Акцент2 223" xfId="13587"/>
    <cellStyle name="20% - Акцент2 224" xfId="13729"/>
    <cellStyle name="20% - Акцент2 225" xfId="13844"/>
    <cellStyle name="20% - Акцент2 226" xfId="13847"/>
    <cellStyle name="20% - Акцент2 227" xfId="11829"/>
    <cellStyle name="20% - Акцент2 228" xfId="16119"/>
    <cellStyle name="20% - Акцент2 229" xfId="16153"/>
    <cellStyle name="20% - Акцент2 23" xfId="3396"/>
    <cellStyle name="20% - Акцент2 23 2" xfId="9230"/>
    <cellStyle name="20% - Акцент2 230" xfId="16093"/>
    <cellStyle name="20% - Акцент2 231" xfId="16010"/>
    <cellStyle name="20% - Акцент2 232" xfId="15976"/>
    <cellStyle name="20% - Акцент2 233" xfId="16008"/>
    <cellStyle name="20% - Акцент2 234" xfId="16185"/>
    <cellStyle name="20% - Акцент2 235" xfId="16089"/>
    <cellStyle name="20% - Акцент2 236" xfId="16077"/>
    <cellStyle name="20% - Акцент2 237" xfId="16047"/>
    <cellStyle name="20% - Акцент2 238" xfId="15994"/>
    <cellStyle name="20% - Акцент2 239" xfId="15966"/>
    <cellStyle name="20% - Акцент2 24" xfId="3416"/>
    <cellStyle name="20% - Акцент2 24 2" xfId="9231"/>
    <cellStyle name="20% - Акцент2 240" xfId="16079"/>
    <cellStyle name="20% - Акцент2 241" xfId="16112"/>
    <cellStyle name="20% - Акцент2 242" xfId="16267"/>
    <cellStyle name="20% - Акцент2 243" xfId="16036"/>
    <cellStyle name="20% - Акцент2 244" xfId="16496"/>
    <cellStyle name="20% - Акцент2 245" xfId="16551"/>
    <cellStyle name="20% - Акцент2 246" xfId="16449"/>
    <cellStyle name="20% - Акцент2 247" xfId="16458"/>
    <cellStyle name="20% - Акцент2 248" xfId="16326"/>
    <cellStyle name="20% - Акцент2 249" xfId="16515"/>
    <cellStyle name="20% - Акцент2 25" xfId="3435"/>
    <cellStyle name="20% - Акцент2 25 2" xfId="9232"/>
    <cellStyle name="20% - Акцент2 250" xfId="16441"/>
    <cellStyle name="20% - Акцент2 251" xfId="16433"/>
    <cellStyle name="20% - Акцент2 252" xfId="16555"/>
    <cellStyle name="20% - Акцент2 253" xfId="16431"/>
    <cellStyle name="20% - Акцент2 254" xfId="16315"/>
    <cellStyle name="20% - Акцент2 255" xfId="16371"/>
    <cellStyle name="20% - Акцент2 256" xfId="16550"/>
    <cellStyle name="20% - Акцент2 257" xfId="16376"/>
    <cellStyle name="20% - Акцент2 258" xfId="16310"/>
    <cellStyle name="20% - Акцент2 259" xfId="17066"/>
    <cellStyle name="20% - Акцент2 26" xfId="3454"/>
    <cellStyle name="20% - Акцент2 26 2" xfId="9233"/>
    <cellStyle name="20% - Акцент2 260" xfId="16590"/>
    <cellStyle name="20% - Акцент2 261" xfId="17169"/>
    <cellStyle name="20% - Акцент2 262" xfId="16633"/>
    <cellStyle name="20% - Акцент2 263" xfId="16876"/>
    <cellStyle name="20% - Акцент2 264" xfId="16608"/>
    <cellStyle name="20% - Акцент2 265" xfId="16583"/>
    <cellStyle name="20% - Акцент2 266" xfId="17058"/>
    <cellStyle name="20% - Акцент2 267" xfId="17114"/>
    <cellStyle name="20% - Акцент2 268" xfId="17001"/>
    <cellStyle name="20% - Акцент2 269" xfId="16767"/>
    <cellStyle name="20% - Акцент2 27" xfId="3473"/>
    <cellStyle name="20% - Акцент2 27 2" xfId="9234"/>
    <cellStyle name="20% - Акцент2 270" xfId="16586"/>
    <cellStyle name="20% - Акцент2 271" xfId="17111"/>
    <cellStyle name="20% - Акцент2 272" xfId="17129"/>
    <cellStyle name="20% - Акцент2 273" xfId="17096"/>
    <cellStyle name="20% - Акцент2 274" xfId="16638"/>
    <cellStyle name="20% - Акцент2 275" xfId="16771"/>
    <cellStyle name="20% - Акцент2 276" xfId="17045"/>
    <cellStyle name="20% - Акцент2 277" xfId="17085"/>
    <cellStyle name="20% - Акцент2 278" xfId="16817"/>
    <cellStyle name="20% - Акцент2 279" xfId="17128"/>
    <cellStyle name="20% - Акцент2 28" xfId="3492"/>
    <cellStyle name="20% - Акцент2 28 2" xfId="9235"/>
    <cellStyle name="20% - Акцент2 280" xfId="16843"/>
    <cellStyle name="20% - Акцент2 281" xfId="17088"/>
    <cellStyle name="20% - Акцент2 282" xfId="16976"/>
    <cellStyle name="20% - Акцент2 283" xfId="16674"/>
    <cellStyle name="20% - Акцент2 284" xfId="16788"/>
    <cellStyle name="20% - Акцент2 285" xfId="16941"/>
    <cellStyle name="20% - Акцент2 286" xfId="16791"/>
    <cellStyle name="20% - Акцент2 287" xfId="17033"/>
    <cellStyle name="20% - Акцент2 288" xfId="16656"/>
    <cellStyle name="20% - Акцент2 289" xfId="17038"/>
    <cellStyle name="20% - Акцент2 29" xfId="3511"/>
    <cellStyle name="20% - Акцент2 29 2" xfId="9236"/>
    <cellStyle name="20% - Акцент2 290" xfId="16859"/>
    <cellStyle name="20% - Акцент2 291" xfId="17177"/>
    <cellStyle name="20% - Акцент2 292" xfId="17924"/>
    <cellStyle name="20% - Акцент2 293" xfId="17959"/>
    <cellStyle name="20% - Акцент2 294" xfId="17286"/>
    <cellStyle name="20% - Акцент2 295" xfId="17441"/>
    <cellStyle name="20% - Акцент2 296" xfId="18181"/>
    <cellStyle name="20% - Акцент2 297" xfId="17942"/>
    <cellStyle name="20% - Акцент2 298" xfId="17686"/>
    <cellStyle name="20% - Акцент2 299" xfId="17698"/>
    <cellStyle name="20% - Акцент2 3" xfId="49"/>
    <cellStyle name="20% — акцент2 3" xfId="50"/>
    <cellStyle name="20% - Акцент2 3 2" xfId="9238"/>
    <cellStyle name="20% - Акцент2 3 3" xfId="9237"/>
    <cellStyle name="20% - Акцент2 3 4" xfId="11069"/>
    <cellStyle name="20% - Акцент2 30" xfId="3542"/>
    <cellStyle name="20% - Акцент2 30 2" xfId="9239"/>
    <cellStyle name="20% - Акцент2 300" xfId="17419"/>
    <cellStyle name="20% - Акцент2 301" xfId="17801"/>
    <cellStyle name="20% - Акцент2 302" xfId="17271"/>
    <cellStyle name="20% - Акцент2 303" xfId="17302"/>
    <cellStyle name="20% - Акцент2 304" xfId="17985"/>
    <cellStyle name="20% - Акцент2 305" xfId="17289"/>
    <cellStyle name="20% - Акцент2 306" xfId="17502"/>
    <cellStyle name="20% - Акцент2 307" xfId="15705"/>
    <cellStyle name="20% - Акцент2 308" xfId="14535"/>
    <cellStyle name="20% - Акцент2 309" xfId="18659"/>
    <cellStyle name="20% - Акцент2 31" xfId="3972"/>
    <cellStyle name="20% - Акцент2 31 2" xfId="9240"/>
    <cellStyle name="20% - Акцент2 310" xfId="15661"/>
    <cellStyle name="20% - Акцент2 311" xfId="15533"/>
    <cellStyle name="20% - Акцент2 312" xfId="20426"/>
    <cellStyle name="20% - Акцент2 313" xfId="14844"/>
    <cellStyle name="20% - Акцент2 314" xfId="21625"/>
    <cellStyle name="20% - Акцент2 315" xfId="22269"/>
    <cellStyle name="20% - Акцент2 316" xfId="14355"/>
    <cellStyle name="20% - Акцент2 317" xfId="18224"/>
    <cellStyle name="20% - Акцент2 318" xfId="15706"/>
    <cellStyle name="20% - Акцент2 32" xfId="3532"/>
    <cellStyle name="20% - Акцент2 32 2" xfId="9241"/>
    <cellStyle name="20% - Акцент2 33" xfId="3979"/>
    <cellStyle name="20% - Акцент2 34" xfId="3989"/>
    <cellStyle name="20% - Акцент2 35" xfId="3997"/>
    <cellStyle name="20% - Акцент2 36" xfId="4005"/>
    <cellStyle name="20% - Акцент2 37" xfId="4012"/>
    <cellStyle name="20% - Акцент2 38" xfId="4019"/>
    <cellStyle name="20% - Акцент2 39" xfId="4026"/>
    <cellStyle name="20% - Акцент2 4" xfId="51"/>
    <cellStyle name="20% — акцент2 4" xfId="52"/>
    <cellStyle name="20% - Акцент2 4 2" xfId="9243"/>
    <cellStyle name="20% - Акцент2 4 3" xfId="9242"/>
    <cellStyle name="20% - Акцент2 4 4" xfId="11054"/>
    <cellStyle name="20% - Акцент2 40" xfId="4033"/>
    <cellStyle name="20% - Акцент2 41" xfId="4040"/>
    <cellStyle name="20% - Акцент2 42" xfId="4046"/>
    <cellStyle name="20% - Акцент2 43" xfId="4053"/>
    <cellStyle name="20% - Акцент2 44" xfId="4059"/>
    <cellStyle name="20% - Акцент2 45" xfId="4064"/>
    <cellStyle name="20% - Акцент2 46" xfId="4070"/>
    <cellStyle name="20% - Акцент2 47" xfId="4075"/>
    <cellStyle name="20% - Акцент2 48" xfId="4078"/>
    <cellStyle name="20% - Акцент2 49" xfId="4083"/>
    <cellStyle name="20% - Акцент2 5" xfId="53"/>
    <cellStyle name="20% — акцент2 5" xfId="54"/>
    <cellStyle name="20% - Акцент2 5 2" xfId="9245"/>
    <cellStyle name="20% - Акцент2 5 3" xfId="9244"/>
    <cellStyle name="20% - Акцент2 5 4" xfId="11052"/>
    <cellStyle name="20% - Акцент2 50" xfId="4087"/>
    <cellStyle name="20% - Акцент2 51" xfId="4091"/>
    <cellStyle name="20% - Акцент2 52" xfId="4094"/>
    <cellStyle name="20% - Акцент2 53" xfId="4098"/>
    <cellStyle name="20% - Акцент2 54" xfId="4100"/>
    <cellStyle name="20% - Акцент2 55" xfId="4103"/>
    <cellStyle name="20% - Акцент2 56" xfId="4106"/>
    <cellStyle name="20% - Акцент2 57" xfId="4108"/>
    <cellStyle name="20% - Акцент2 58" xfId="4110"/>
    <cellStyle name="20% - Акцент2 59" xfId="4112"/>
    <cellStyle name="20% - Акцент2 6" xfId="55"/>
    <cellStyle name="20% — акцент2 6" xfId="56"/>
    <cellStyle name="20% - Акцент2 6 2" xfId="9247"/>
    <cellStyle name="20% - Акцент2 6 3" xfId="9246"/>
    <cellStyle name="20% - Акцент2 6 4" xfId="11050"/>
    <cellStyle name="20% - Акцент2 60" xfId="4114"/>
    <cellStyle name="20% - Акцент2 61" xfId="2598"/>
    <cellStyle name="20% - Акцент2 61 10" xfId="4712"/>
    <cellStyle name="20% - Акцент2 61 11" xfId="5584"/>
    <cellStyle name="20% - Акцент2 61 12" xfId="6117"/>
    <cellStyle name="20% - Акцент2 61 13" xfId="6542"/>
    <cellStyle name="20% - Акцент2 61 2" xfId="6067"/>
    <cellStyle name="20% - Акцент2 61 3" xfId="4683"/>
    <cellStyle name="20% - Акцент2 61 4" xfId="5610"/>
    <cellStyle name="20% - Акцент2 61 5" xfId="4863"/>
    <cellStyle name="20% - Акцент2 61 6" xfId="5445"/>
    <cellStyle name="20% - Акцент2 61 7" xfId="6510"/>
    <cellStyle name="20% - Акцент2 61 8" xfId="4462"/>
    <cellStyle name="20% - Акцент2 61 9" xfId="6012"/>
    <cellStyle name="20% - Акцент2 62" xfId="3265"/>
    <cellStyle name="20% - Акцент2 63" xfId="4268"/>
    <cellStyle name="20% - Акцент2 64" xfId="4280"/>
    <cellStyle name="20% - Акцент2 65" xfId="4253"/>
    <cellStyle name="20% - Акцент2 66" xfId="2840"/>
    <cellStyle name="20% - Акцент2 67" xfId="4278"/>
    <cellStyle name="20% - Акцент2 68" xfId="3258"/>
    <cellStyle name="20% - Акцент2 69" xfId="3332"/>
    <cellStyle name="20% - Акцент2 7" xfId="57"/>
    <cellStyle name="20% — акцент2 7" xfId="58"/>
    <cellStyle name="20% - Акцент2 7 2" xfId="9249"/>
    <cellStyle name="20% - Акцент2 7 3" xfId="9248"/>
    <cellStyle name="20% - Акцент2 7 4" xfId="11047"/>
    <cellStyle name="20% - Акцент2 70" xfId="4232"/>
    <cellStyle name="20% - Акцент2 71" xfId="2619"/>
    <cellStyle name="20% - Акцент2 72" xfId="4134"/>
    <cellStyle name="20% - Акцент2 73" xfId="4249"/>
    <cellStyle name="20% - Акцент2 74" xfId="3255"/>
    <cellStyle name="20% - Акцент2 75" xfId="3213"/>
    <cellStyle name="20% - Акцент2 76" xfId="2811"/>
    <cellStyle name="20% - Акцент2 77" xfId="4200"/>
    <cellStyle name="20% - Акцент2 78" xfId="4247"/>
    <cellStyle name="20% - Акцент2 79" xfId="2621"/>
    <cellStyle name="20% - Акцент2 8" xfId="59"/>
    <cellStyle name="20% — акцент2 8" xfId="60"/>
    <cellStyle name="20% - Акцент2 8 2" xfId="9251"/>
    <cellStyle name="20% - Акцент2 8 3" xfId="9250"/>
    <cellStyle name="20% - Акцент2 8 4" xfId="11046"/>
    <cellStyle name="20% - Акцент2 80" xfId="2782"/>
    <cellStyle name="20% - Акцент2 81" xfId="2646"/>
    <cellStyle name="20% - Акцент2 82" xfId="2826"/>
    <cellStyle name="20% - Акцент2 83" xfId="3252"/>
    <cellStyle name="20% - Акцент2 84" xfId="2687"/>
    <cellStyle name="20% - Акцент2 85" xfId="4122"/>
    <cellStyle name="20% - Акцент2 86" xfId="4173"/>
    <cellStyle name="20% - Акцент2 87" xfId="4182"/>
    <cellStyle name="20% - Акцент2 88" xfId="3250"/>
    <cellStyle name="20% - Акцент2 89" xfId="4259"/>
    <cellStyle name="20% - Акцент2 9" xfId="61"/>
    <cellStyle name="20% — акцент2 9" xfId="62"/>
    <cellStyle name="20% - Акцент2 9 2" xfId="9253"/>
    <cellStyle name="20% - Акцент2 9 3" xfId="9252"/>
    <cellStyle name="20% - Акцент2 9 4" xfId="11044"/>
    <cellStyle name="20% - Акцент2 90" xfId="2881"/>
    <cellStyle name="20% - Акцент2 91" xfId="8452"/>
    <cellStyle name="20% - Акцент2 92" xfId="8716"/>
    <cellStyle name="20% - Акцент2 93" xfId="8457"/>
    <cellStyle name="20% - Акцент2 94" xfId="8736"/>
    <cellStyle name="20% - Акцент2 95" xfId="8666"/>
    <cellStyle name="20% - Акцент2 96" xfId="8725"/>
    <cellStyle name="20% - Акцент2 97" xfId="8658"/>
    <cellStyle name="20% - Акцент2 98" xfId="8690"/>
    <cellStyle name="20% - Акцент2 99" xfId="8491"/>
    <cellStyle name="20% — акцент3" xfId="14450" builtinId="38" customBuiltin="1"/>
    <cellStyle name="20% - Акцент3 10" xfId="63"/>
    <cellStyle name="20% — акцент3 10" xfId="64"/>
    <cellStyle name="20% - Акцент3 10 2" xfId="9255"/>
    <cellStyle name="20% - Акцент3 10 3" xfId="9254"/>
    <cellStyle name="20% - Акцент3 10 4" xfId="11040"/>
    <cellStyle name="20% - Акцент3 100" xfId="8625"/>
    <cellStyle name="20% - Акцент3 101" xfId="8496"/>
    <cellStyle name="20% - Акцент3 102" xfId="8570"/>
    <cellStyle name="20% - Акцент3 103" xfId="8524"/>
    <cellStyle name="20% - Акцент3 104" xfId="8599"/>
    <cellStyle name="20% - Акцент3 105" xfId="8563"/>
    <cellStyle name="20% - Акцент3 106" xfId="8739"/>
    <cellStyle name="20% - Акцент3 107" xfId="8758"/>
    <cellStyle name="20% - Акцент3 108" xfId="4334"/>
    <cellStyle name="20% - Акцент3 109" xfId="4438"/>
    <cellStyle name="20% - Акцент3 11" xfId="65"/>
    <cellStyle name="20% — акцент3 11" xfId="66"/>
    <cellStyle name="20% - Акцент3 11 2" xfId="9257"/>
    <cellStyle name="20% - Акцент3 11 3" xfId="9256"/>
    <cellStyle name="20% - Акцент3 11 4" xfId="11475"/>
    <cellStyle name="20% - Акцент3 110" xfId="8959"/>
    <cellStyle name="20% - Акцент3 111" xfId="4339"/>
    <cellStyle name="20% - Акцент3 112" xfId="4367"/>
    <cellStyle name="20% - Акцент3 113" xfId="4427"/>
    <cellStyle name="20% - Акцент3 114" xfId="4433"/>
    <cellStyle name="20% - Акцент3 115" xfId="8953"/>
    <cellStyle name="20% - Акцент3 116" xfId="4439"/>
    <cellStyle name="20% - Акцент3 117" xfId="8962"/>
    <cellStyle name="20% - Акцент3 118" xfId="4386"/>
    <cellStyle name="20% - Акцент3 119" xfId="8914"/>
    <cellStyle name="20% - Акцент3 12" xfId="67"/>
    <cellStyle name="20% — акцент3 12" xfId="68"/>
    <cellStyle name="20% - Акцент3 12 2" xfId="9259"/>
    <cellStyle name="20% - Акцент3 12 3" xfId="9258"/>
    <cellStyle name="20% - Акцент3 12 4" xfId="11474"/>
    <cellStyle name="20% - Акцент3 120" xfId="4350"/>
    <cellStyle name="20% - Акцент3 121" xfId="4434"/>
    <cellStyle name="20% - Акцент3 122" xfId="4395"/>
    <cellStyle name="20% - Акцент3 123" xfId="11836"/>
    <cellStyle name="20% - Акцент3 124" xfId="12078"/>
    <cellStyle name="20% - Акцент3 125" xfId="12088"/>
    <cellStyle name="20% - Акцент3 126" xfId="11850"/>
    <cellStyle name="20% - Акцент3 127" xfId="12085"/>
    <cellStyle name="20% - Акцент3 128" xfId="11917"/>
    <cellStyle name="20% - Акцент3 129" xfId="12023"/>
    <cellStyle name="20% - Акцент3 13" xfId="69"/>
    <cellStyle name="20% — акцент3 13" xfId="70"/>
    <cellStyle name="20% - Акцент3 13 2" xfId="9261"/>
    <cellStyle name="20% - Акцент3 13 3" xfId="9260"/>
    <cellStyle name="20% - Акцент3 13 4" xfId="11039"/>
    <cellStyle name="20% - Акцент3 130" xfId="11878"/>
    <cellStyle name="20% - Акцент3 131" xfId="11950"/>
    <cellStyle name="20% - Акцент3 132" xfId="11981"/>
    <cellStyle name="20% - Акцент3 133" xfId="12016"/>
    <cellStyle name="20% - Акцент3 134" xfId="11967"/>
    <cellStyle name="20% - Акцент3 135" xfId="11884"/>
    <cellStyle name="20% - Акцент3 136" xfId="11893"/>
    <cellStyle name="20% - Акцент3 137" xfId="12040"/>
    <cellStyle name="20% - Акцент3 138" xfId="12121"/>
    <cellStyle name="20% - Акцент3 139" xfId="12375"/>
    <cellStyle name="20% - Акцент3 14" xfId="71"/>
    <cellStyle name="20% — акцент3 14" xfId="72"/>
    <cellStyle name="20% - Акцент3 14 2" xfId="9263"/>
    <cellStyle name="20% - Акцент3 14 3" xfId="9262"/>
    <cellStyle name="20% - Акцент3 14 4" xfId="11473"/>
    <cellStyle name="20% - Акцент3 140" xfId="12125"/>
    <cellStyle name="20% - Акцент3 141" xfId="12180"/>
    <cellStyle name="20% - Акцент3 142" xfId="12222"/>
    <cellStyle name="20% - Акцент3 143" xfId="12273"/>
    <cellStyle name="20% - Акцент3 144" xfId="12388"/>
    <cellStyle name="20% - Акцент3 145" xfId="12256"/>
    <cellStyle name="20% - Акцент3 146" xfId="12376"/>
    <cellStyle name="20% - Акцент3 147" xfId="12364"/>
    <cellStyle name="20% - Акцент3 148" xfId="12303"/>
    <cellStyle name="20% - Акцент3 149" xfId="12362"/>
    <cellStyle name="20% - Акцент3 15" xfId="73"/>
    <cellStyle name="20% — акцент3 15" xfId="74"/>
    <cellStyle name="20% - Акцент3 15 2" xfId="9265"/>
    <cellStyle name="20% - Акцент3 15 3" xfId="9264"/>
    <cellStyle name="20% - Акцент3 15 4" xfId="11472"/>
    <cellStyle name="20% - Акцент3 150" xfId="12249"/>
    <cellStyle name="20% - Акцент3 151" xfId="12225"/>
    <cellStyle name="20% - Акцент3 152" xfId="12216"/>
    <cellStyle name="20% - Акцент3 153" xfId="12401"/>
    <cellStyle name="20% - Акцент3 154" xfId="12436"/>
    <cellStyle name="20% - Акцент3 155" xfId="12439"/>
    <cellStyle name="20% - Акцент3 156" xfId="12697"/>
    <cellStyle name="20% - Акцент3 157" xfId="12548"/>
    <cellStyle name="20% - Акцент3 158" xfId="12693"/>
    <cellStyle name="20% - Акцент3 159" xfId="12557"/>
    <cellStyle name="20% - Акцент3 16" xfId="2191"/>
    <cellStyle name="20% — акцент3 16" xfId="75"/>
    <cellStyle name="20% - Акцент3 16 2" xfId="9267"/>
    <cellStyle name="20% - Акцент3 16 3" xfId="9266"/>
    <cellStyle name="20% - Акцент3 16 4" xfId="11471"/>
    <cellStyle name="20% - Акцент3 160" xfId="12564"/>
    <cellStyle name="20% - Акцент3 161" xfId="12686"/>
    <cellStyle name="20% - Акцент3 162" xfId="12546"/>
    <cellStyle name="20% - Акцент3 163" xfId="12524"/>
    <cellStyle name="20% - Акцент3 164" xfId="12645"/>
    <cellStyle name="20% - Акцент3 165" xfId="12574"/>
    <cellStyle name="20% - Акцент3 166" xfId="12711"/>
    <cellStyle name="20% - Акцент3 167" xfId="12466"/>
    <cellStyle name="20% - Акцент3 168" xfId="12685"/>
    <cellStyle name="20% - Акцент3 169" xfId="12709"/>
    <cellStyle name="20% - Акцент3 17" xfId="3270"/>
    <cellStyle name="20% — акцент3 17" xfId="76"/>
    <cellStyle name="20% - Акцент3 17 2" xfId="9268"/>
    <cellStyle name="20% - Акцент3 17 3" xfId="11470"/>
    <cellStyle name="20% - Акцент3 17 4" xfId="13846"/>
    <cellStyle name="20% - Акцент3 17 5" xfId="13851"/>
    <cellStyle name="20% - Акцент3 170" xfId="12726"/>
    <cellStyle name="20% - Акцент3 171" xfId="12923"/>
    <cellStyle name="20% - Акцент3 172" xfId="12830"/>
    <cellStyle name="20% - Акцент3 173" xfId="12904"/>
    <cellStyle name="20% - Акцент3 174" xfId="12874"/>
    <cellStyle name="20% - Акцент3 175" xfId="12878"/>
    <cellStyle name="20% - Акцент3 176" xfId="12866"/>
    <cellStyle name="20% - Акцент3 177" xfId="12785"/>
    <cellStyle name="20% - Акцент3 178" xfId="12776"/>
    <cellStyle name="20% - Акцент3 179" xfId="12987"/>
    <cellStyle name="20% - Акцент3 18" xfId="3307"/>
    <cellStyle name="20% - Акцент3 18 2" xfId="9269"/>
    <cellStyle name="20% - Акцент3 180" xfId="12883"/>
    <cellStyle name="20% - Акцент3 181" xfId="12732"/>
    <cellStyle name="20% - Акцент3 182" xfId="12757"/>
    <cellStyle name="20% - Акцент3 183" xfId="12793"/>
    <cellStyle name="20% - Акцент3 184" xfId="12993"/>
    <cellStyle name="20% - Акцент3 185" xfId="13202"/>
    <cellStyle name="20% - Акцент3 186" xfId="13093"/>
    <cellStyle name="20% - Акцент3 187" xfId="13195"/>
    <cellStyle name="20% - Акцент3 188" xfId="13134"/>
    <cellStyle name="20% - Акцент3 189" xfId="13119"/>
    <cellStyle name="20% - Акцент3 19" xfId="3313"/>
    <cellStyle name="20% - Акцент3 19 2" xfId="9270"/>
    <cellStyle name="20% - Акцент3 190" xfId="13018"/>
    <cellStyle name="20% - Акцент3 191" xfId="13062"/>
    <cellStyle name="20% - Акцент3 192" xfId="13077"/>
    <cellStyle name="20% - Акцент3 193" xfId="13011"/>
    <cellStyle name="20% - Акцент3 194" xfId="13190"/>
    <cellStyle name="20% - Акцент3 195" xfId="13025"/>
    <cellStyle name="20% - Акцент3 196" xfId="13017"/>
    <cellStyle name="20% - Акцент3 197" xfId="13237"/>
    <cellStyle name="20% - Акцент3 198" xfId="13292"/>
    <cellStyle name="20% - Акцент3 199" xfId="13271"/>
    <cellStyle name="20% - Акцент3 2" xfId="77"/>
    <cellStyle name="20% — акцент3 2" xfId="78"/>
    <cellStyle name="20% - Акцент3 2 10" xfId="9272"/>
    <cellStyle name="20% - Акцент3 2 11" xfId="9273"/>
    <cellStyle name="20% - Акцент3 2 12" xfId="9274"/>
    <cellStyle name="20% - Акцент3 2 13" xfId="9275"/>
    <cellStyle name="20% - Акцент3 2 14" xfId="9276"/>
    <cellStyle name="20% - Акцент3 2 15" xfId="9277"/>
    <cellStyle name="20% - Акцент3 2 16" xfId="9278"/>
    <cellStyle name="20% - Акцент3 2 17" xfId="9271"/>
    <cellStyle name="20% - Акцент3 2 18" xfId="11038"/>
    <cellStyle name="20% - Акцент3 2 19" xfId="15932"/>
    <cellStyle name="20% - Акцент3 2 2" xfId="79"/>
    <cellStyle name="20% - Акцент3 2 2 2" xfId="9280"/>
    <cellStyle name="20% - Акцент3 2 2 3" xfId="9279"/>
    <cellStyle name="20% - Акцент3 2 3" xfId="9281"/>
    <cellStyle name="20% - Акцент3 2 3 2" xfId="9282"/>
    <cellStyle name="20% - Акцент3 2 3 3" xfId="15790"/>
    <cellStyle name="20% - Акцент3 2 4" xfId="9283"/>
    <cellStyle name="20% - Акцент3 2 4 2" xfId="15791"/>
    <cellStyle name="20% - Акцент3 2 5" xfId="9284"/>
    <cellStyle name="20% - Акцент3 2 6" xfId="9285"/>
    <cellStyle name="20% - Акцент3 2 7" xfId="9286"/>
    <cellStyle name="20% - Акцент3 2 8" xfId="9287"/>
    <cellStyle name="20% - Акцент3 2 9" xfId="9288"/>
    <cellStyle name="20% - Акцент3 2_ПО 1991-2022 (рус)" xfId="15792"/>
    <cellStyle name="20% - Акцент3 20" xfId="3336"/>
    <cellStyle name="20% - Акцент3 20 2" xfId="9289"/>
    <cellStyle name="20% - Акцент3 200" xfId="13263"/>
    <cellStyle name="20% - Акцент3 201" xfId="13314"/>
    <cellStyle name="20% - Акцент3 202" xfId="13419"/>
    <cellStyle name="20% - Акцент3 203" xfId="13364"/>
    <cellStyle name="20% - Акцент3 204" xfId="13327"/>
    <cellStyle name="20% - Акцент3 205" xfId="13387"/>
    <cellStyle name="20% - Акцент3 206" xfId="13405"/>
    <cellStyle name="20% - Акцент3 207" xfId="13367"/>
    <cellStyle name="20% - Акцент3 208" xfId="13472"/>
    <cellStyle name="20% - Акцент3 209" xfId="13321"/>
    <cellStyle name="20% - Акцент3 21" xfId="3357"/>
    <cellStyle name="20% - Акцент3 21 2" xfId="9290"/>
    <cellStyle name="20% - Акцент3 210" xfId="13348"/>
    <cellStyle name="20% - Акцент3 211" xfId="13509"/>
    <cellStyle name="20% - Акцент3 212" xfId="13525"/>
    <cellStyle name="20% - Акцент3 213" xfId="13751"/>
    <cellStyle name="20% - Акцент3 214" xfId="13602"/>
    <cellStyle name="20% - Акцент3 215" xfId="13652"/>
    <cellStyle name="20% - Акцент3 216" xfId="13586"/>
    <cellStyle name="20% - Акцент3 217" xfId="13644"/>
    <cellStyle name="20% - Акцент3 218" xfId="13599"/>
    <cellStyle name="20% - Акцент3 219" xfId="13605"/>
    <cellStyle name="20% - Акцент3 22" xfId="3377"/>
    <cellStyle name="20% - Акцент3 22 2" xfId="9291"/>
    <cellStyle name="20% - Акцент3 220" xfId="13606"/>
    <cellStyle name="20% - Акцент3 221" xfId="13736"/>
    <cellStyle name="20% - Акцент3 222" xfId="13693"/>
    <cellStyle name="20% - Акцент3 223" xfId="13618"/>
    <cellStyle name="20% - Акцент3 224" xfId="13648"/>
    <cellStyle name="20% - Акцент3 225" xfId="11831"/>
    <cellStyle name="20% - Акцент3 226" xfId="11833"/>
    <cellStyle name="20% - Акцент3 227" xfId="11807"/>
    <cellStyle name="20% - Акцент3 228" xfId="16122"/>
    <cellStyle name="20% - Акцент3 229" xfId="16244"/>
    <cellStyle name="20% - Акцент3 23" xfId="3397"/>
    <cellStyle name="20% - Акцент3 23 2" xfId="9292"/>
    <cellStyle name="20% - Акцент3 230" xfId="16177"/>
    <cellStyle name="20% - Акцент3 231" xfId="16052"/>
    <cellStyle name="20% - Акцент3 232" xfId="16091"/>
    <cellStyle name="20% - Акцент3 233" xfId="16080"/>
    <cellStyle name="20% - Акцент3 234" xfId="16167"/>
    <cellStyle name="20% - Акцент3 235" xfId="16053"/>
    <cellStyle name="20% - Акцент3 236" xfId="16169"/>
    <cellStyle name="20% - Акцент3 237" xfId="16246"/>
    <cellStyle name="20% - Акцент3 238" xfId="16055"/>
    <cellStyle name="20% - Акцент3 239" xfId="16262"/>
    <cellStyle name="20% - Акцент3 24" xfId="3417"/>
    <cellStyle name="20% - Акцент3 24 2" xfId="9293"/>
    <cellStyle name="20% - Акцент3 240" xfId="16180"/>
    <cellStyle name="20% - Акцент3 241" xfId="16059"/>
    <cellStyle name="20% - Акцент3 242" xfId="16252"/>
    <cellStyle name="20% - Акцент3 243" xfId="16268"/>
    <cellStyle name="20% - Акцент3 244" xfId="16497"/>
    <cellStyle name="20% - Акцент3 245" xfId="16544"/>
    <cellStyle name="20% - Акцент3 246" xfId="16440"/>
    <cellStyle name="20% - Акцент3 247" xfId="16443"/>
    <cellStyle name="20% - Акцент3 248" xfId="16573"/>
    <cellStyle name="20% - Акцент3 249" xfId="16480"/>
    <cellStyle name="20% - Акцент3 25" xfId="3436"/>
    <cellStyle name="20% - Акцент3 25 2" xfId="9294"/>
    <cellStyle name="20% - Акцент3 250" xfId="16560"/>
    <cellStyle name="20% - Акцент3 251" xfId="16304"/>
    <cellStyle name="20% - Акцент3 252" xfId="16366"/>
    <cellStyle name="20% - Акцент3 253" xfId="16354"/>
    <cellStyle name="20% - Акцент3 254" xfId="16479"/>
    <cellStyle name="20% - Акцент3 255" xfId="16554"/>
    <cellStyle name="20% - Акцент3 256" xfId="16450"/>
    <cellStyle name="20% - Акцент3 257" xfId="16319"/>
    <cellStyle name="20% - Акцент3 258" xfId="16546"/>
    <cellStyle name="20% - Акцент3 259" xfId="17067"/>
    <cellStyle name="20% - Акцент3 26" xfId="3455"/>
    <cellStyle name="20% - Акцент3 26 2" xfId="9295"/>
    <cellStyle name="20% - Акцент3 260" xfId="17123"/>
    <cellStyle name="20% - Акцент3 261" xfId="16579"/>
    <cellStyle name="20% - Акцент3 262" xfId="16617"/>
    <cellStyle name="20% - Акцент3 263" xfId="16920"/>
    <cellStyle name="20% - Акцент3 264" xfId="16812"/>
    <cellStyle name="20% - Акцент3 265" xfId="16985"/>
    <cellStyle name="20% - Акцент3 266" xfId="16972"/>
    <cellStyle name="20% - Акцент3 267" xfId="17115"/>
    <cellStyle name="20% - Акцент3 268" xfId="16665"/>
    <cellStyle name="20% - Акцент3 269" xfId="16840"/>
    <cellStyle name="20% - Акцент3 27" xfId="3474"/>
    <cellStyle name="20% - Акцент3 27 2" xfId="9296"/>
    <cellStyle name="20% - Акцент3 270" xfId="16883"/>
    <cellStyle name="20% - Акцент3 271" xfId="16922"/>
    <cellStyle name="20% - Акцент3 272" xfId="17040"/>
    <cellStyle name="20% - Акцент3 273" xfId="16716"/>
    <cellStyle name="20% - Акцент3 274" xfId="16598"/>
    <cellStyle name="20% - Акцент3 275" xfId="16687"/>
    <cellStyle name="20% - Акцент3 276" xfId="17191"/>
    <cellStyle name="20% - Акцент3 277" xfId="16887"/>
    <cellStyle name="20% - Акцент3 278" xfId="16578"/>
    <cellStyle name="20% - Акцент3 279" xfId="16793"/>
    <cellStyle name="20% - Акцент3 28" xfId="3493"/>
    <cellStyle name="20% - Акцент3 28 2" xfId="9297"/>
    <cellStyle name="20% - Акцент3 280" xfId="16696"/>
    <cellStyle name="20% - Акцент3 281" xfId="17024"/>
    <cellStyle name="20% - Акцент3 282" xfId="16969"/>
    <cellStyle name="20% - Акцент3 283" xfId="16592"/>
    <cellStyle name="20% - Акцент3 284" xfId="16886"/>
    <cellStyle name="20% - Акцент3 285" xfId="16631"/>
    <cellStyle name="20% - Акцент3 286" xfId="16737"/>
    <cellStyle name="20% - Акцент3 287" xfId="16951"/>
    <cellStyle name="20% - Акцент3 288" xfId="16854"/>
    <cellStyle name="20% - Акцент3 289" xfId="17149"/>
    <cellStyle name="20% - Акцент3 29" xfId="3512"/>
    <cellStyle name="20% - Акцент3 29 2" xfId="9298"/>
    <cellStyle name="20% - Акцент3 290" xfId="16996"/>
    <cellStyle name="20% - Акцент3 291" xfId="16962"/>
    <cellStyle name="20% - Акцент3 292" xfId="17925"/>
    <cellStyle name="20% - Акцент3 293" xfId="17956"/>
    <cellStyle name="20% - Акцент3 294" xfId="17223"/>
    <cellStyle name="20% - Акцент3 295" xfId="17472"/>
    <cellStyle name="20% - Акцент3 296" xfId="17392"/>
    <cellStyle name="20% - Акцент3 297" xfId="17494"/>
    <cellStyle name="20% - Акцент3 298" xfId="17372"/>
    <cellStyle name="20% - Акцент3 299" xfId="17437"/>
    <cellStyle name="20% - Акцент3 3" xfId="80"/>
    <cellStyle name="20% — акцент3 3" xfId="81"/>
    <cellStyle name="20% - Акцент3 3 2" xfId="9300"/>
    <cellStyle name="20% - Акцент3 3 3" xfId="9299"/>
    <cellStyle name="20% - Акцент3 3 4" xfId="10989"/>
    <cellStyle name="20% - Акцент3 30" xfId="3557"/>
    <cellStyle name="20% - Акцент3 30 2" xfId="9301"/>
    <cellStyle name="20% - Акцент3 300" xfId="17469"/>
    <cellStyle name="20% - Акцент3 301" xfId="17256"/>
    <cellStyle name="20% - Акцент3 302" xfId="17412"/>
    <cellStyle name="20% - Акцент3 303" xfId="17312"/>
    <cellStyle name="20% - Акцент3 304" xfId="17689"/>
    <cellStyle name="20% - Акцент3 305" xfId="17413"/>
    <cellStyle name="20% - Акцент3 306" xfId="17966"/>
    <cellStyle name="20% - Акцент3 307" xfId="15089"/>
    <cellStyle name="20% - Акцент3 308" xfId="15047"/>
    <cellStyle name="20% - Акцент3 309" xfId="15602"/>
    <cellStyle name="20% - Акцент3 31" xfId="3958"/>
    <cellStyle name="20% - Акцент3 31 2" xfId="9302"/>
    <cellStyle name="20% - Акцент3 310" xfId="15409"/>
    <cellStyle name="20% - Акцент3 311" xfId="14700"/>
    <cellStyle name="20% - Акцент3 312" xfId="14774"/>
    <cellStyle name="20% - Акцент3 313" xfId="14333"/>
    <cellStyle name="20% - Акцент3 314" xfId="14728"/>
    <cellStyle name="20% - Акцент3 315" xfId="15239"/>
    <cellStyle name="20% - Акцент3 316" xfId="15276"/>
    <cellStyle name="20% - Акцент3 317" xfId="14329"/>
    <cellStyle name="20% - Акцент3 318" xfId="15640"/>
    <cellStyle name="20% - Акцент3 32" xfId="3547"/>
    <cellStyle name="20% - Акцент3 32 2" xfId="9303"/>
    <cellStyle name="20% - Акцент3 33" xfId="3965"/>
    <cellStyle name="20% - Акцент3 34" xfId="3539"/>
    <cellStyle name="20% - Акцент3 35" xfId="3971"/>
    <cellStyle name="20% - Акцент3 36" xfId="3533"/>
    <cellStyle name="20% - Акцент3 37" xfId="3978"/>
    <cellStyle name="20% - Акцент3 38" xfId="3988"/>
    <cellStyle name="20% - Акцент3 39" xfId="3996"/>
    <cellStyle name="20% - Акцент3 4" xfId="82"/>
    <cellStyle name="20% — акцент3 4" xfId="83"/>
    <cellStyle name="20% - Акцент3 4 2" xfId="9305"/>
    <cellStyle name="20% - Акцент3 4 3" xfId="9304"/>
    <cellStyle name="20% - Акцент3 4 4" xfId="10988"/>
    <cellStyle name="20% - Акцент3 40" xfId="4004"/>
    <cellStyle name="20% - Акцент3 41" xfId="4011"/>
    <cellStyle name="20% - Акцент3 42" xfId="4018"/>
    <cellStyle name="20% - Акцент3 43" xfId="4025"/>
    <cellStyle name="20% - Акцент3 44" xfId="4032"/>
    <cellStyle name="20% - Акцент3 45" xfId="4039"/>
    <cellStyle name="20% - Акцент3 46" xfId="4045"/>
    <cellStyle name="20% - Акцент3 47" xfId="4052"/>
    <cellStyle name="20% - Акцент3 48" xfId="4050"/>
    <cellStyle name="20% - Акцент3 49" xfId="4063"/>
    <cellStyle name="20% - Акцент3 5" xfId="84"/>
    <cellStyle name="20% — акцент3 5" xfId="85"/>
    <cellStyle name="20% - Акцент3 5 2" xfId="9307"/>
    <cellStyle name="20% - Акцент3 5 3" xfId="9306"/>
    <cellStyle name="20% - Акцент3 5 4" xfId="10985"/>
    <cellStyle name="20% - Акцент3 50" xfId="4069"/>
    <cellStyle name="20% - Акцент3 51" xfId="4074"/>
    <cellStyle name="20% - Акцент3 52" xfId="4079"/>
    <cellStyle name="20% - Акцент3 53" xfId="4082"/>
    <cellStyle name="20% - Акцент3 54" xfId="4086"/>
    <cellStyle name="20% - Акцент3 55" xfId="4090"/>
    <cellStyle name="20% - Акцент3 56" xfId="4093"/>
    <cellStyle name="20% - Акцент3 57" xfId="4097"/>
    <cellStyle name="20% - Акцент3 58" xfId="4095"/>
    <cellStyle name="20% - Акцент3 59" xfId="4104"/>
    <cellStyle name="20% - Акцент3 6" xfId="86"/>
    <cellStyle name="20% — акцент3 6" xfId="87"/>
    <cellStyle name="20% - Акцент3 6 2" xfId="9309"/>
    <cellStyle name="20% - Акцент3 6 3" xfId="9308"/>
    <cellStyle name="20% - Акцент3 6 4" xfId="10984"/>
    <cellStyle name="20% - Акцент3 60" xfId="4101"/>
    <cellStyle name="20% - Акцент3 61" xfId="2605"/>
    <cellStyle name="20% - Акцент3 61 10" xfId="6913"/>
    <cellStyle name="20% - Акцент3 61 11" xfId="7178"/>
    <cellStyle name="20% - Акцент3 61 12" xfId="7396"/>
    <cellStyle name="20% - Акцент3 61 13" xfId="7601"/>
    <cellStyle name="20% - Акцент3 61 2" xfId="6069"/>
    <cellStyle name="20% - Акцент3 61 3" xfId="4682"/>
    <cellStyle name="20% - Акцент3 61 4" xfId="4528"/>
    <cellStyle name="20% - Акцент3 61 5" xfId="6830"/>
    <cellStyle name="20% - Акцент3 61 6" xfId="6008"/>
    <cellStyle name="20% - Акцент3 61 7" xfId="6581"/>
    <cellStyle name="20% - Акцент3 61 8" xfId="4795"/>
    <cellStyle name="20% - Акцент3 61 9" xfId="4481"/>
    <cellStyle name="20% - Акцент3 62" xfId="2878"/>
    <cellStyle name="20% - Акцент3 63" xfId="4206"/>
    <cellStyle name="20% - Акцент3 64" xfId="4196"/>
    <cellStyle name="20% - Акцент3 65" xfId="2685"/>
    <cellStyle name="20% - Акцент3 66" xfId="4256"/>
    <cellStyle name="20% - Акцент3 67" xfId="2606"/>
    <cellStyle name="20% - Акцент3 68" xfId="2781"/>
    <cellStyle name="20% - Акцент3 69" xfId="4179"/>
    <cellStyle name="20% - Акцент3 7" xfId="88"/>
    <cellStyle name="20% — акцент3 7" xfId="89"/>
    <cellStyle name="20% - Акцент3 7 2" xfId="9311"/>
    <cellStyle name="20% - Акцент3 7 3" xfId="9310"/>
    <cellStyle name="20% - Акцент3 7 4" xfId="10982"/>
    <cellStyle name="20% - Акцент3 70" xfId="4277"/>
    <cellStyle name="20% - Акцент3 71" xfId="2852"/>
    <cellStyle name="20% - Акцент3 72" xfId="2608"/>
    <cellStyle name="20% - Акцент3 73" xfId="2656"/>
    <cellStyle name="20% - Акцент3 74" xfId="2724"/>
    <cellStyle name="20% - Акцент3 75" xfId="4165"/>
    <cellStyle name="20% - Акцент3 76" xfId="3266"/>
    <cellStyle name="20% - Акцент3 77" xfId="2858"/>
    <cellStyle name="20% - Акцент3 78" xfId="4265"/>
    <cellStyle name="20% - Акцент3 79" xfId="2672"/>
    <cellStyle name="20% - Акцент3 8" xfId="90"/>
    <cellStyle name="20% — акцент3 8" xfId="91"/>
    <cellStyle name="20% - Акцент3 8 2" xfId="9313"/>
    <cellStyle name="20% - Акцент3 8 3" xfId="9312"/>
    <cellStyle name="20% - Акцент3 8 4" xfId="10979"/>
    <cellStyle name="20% - Акцент3 80" xfId="4304"/>
    <cellStyle name="20% - Акцент3 81" xfId="4306"/>
    <cellStyle name="20% - Акцент3 82" xfId="4308"/>
    <cellStyle name="20% - Акцент3 83" xfId="4310"/>
    <cellStyle name="20% - Акцент3 84" xfId="4312"/>
    <cellStyle name="20% - Акцент3 85" xfId="4314"/>
    <cellStyle name="20% - Акцент3 86" xfId="4316"/>
    <cellStyle name="20% - Акцент3 87" xfId="4318"/>
    <cellStyle name="20% - Акцент3 88" xfId="4320"/>
    <cellStyle name="20% - Акцент3 89" xfId="4322"/>
    <cellStyle name="20% - Акцент3 9" xfId="92"/>
    <cellStyle name="20% — акцент3 9" xfId="93"/>
    <cellStyle name="20% - Акцент3 9 2" xfId="9315"/>
    <cellStyle name="20% - Акцент3 9 3" xfId="9314"/>
    <cellStyle name="20% - Акцент3 9 4" xfId="10969"/>
    <cellStyle name="20% - Акцент3 90" xfId="4324"/>
    <cellStyle name="20% - Акцент3 91" xfId="8456"/>
    <cellStyle name="20% - Акцент3 92" xfId="8713"/>
    <cellStyle name="20% - Акцент3 93" xfId="8629"/>
    <cellStyle name="20% - Акцент3 94" xfId="8712"/>
    <cellStyle name="20% - Акцент3 95" xfId="8586"/>
    <cellStyle name="20% - Акцент3 96" xfId="8645"/>
    <cellStyle name="20% - Акцент3 97" xfId="8558"/>
    <cellStyle name="20% - Акцент3 98" xfId="8608"/>
    <cellStyle name="20% - Акцент3 99" xfId="8650"/>
    <cellStyle name="20% — акцент4" xfId="14451" builtinId="42" customBuiltin="1"/>
    <cellStyle name="20% - Акцент4 10" xfId="94"/>
    <cellStyle name="20% — акцент4 10" xfId="95"/>
    <cellStyle name="20% - Акцент4 10 2" xfId="9317"/>
    <cellStyle name="20% - Акцент4 10 3" xfId="9316"/>
    <cellStyle name="20% - Акцент4 10 4" xfId="10962"/>
    <cellStyle name="20% - Акцент4 100" xfId="8681"/>
    <cellStyle name="20% - Акцент4 101" xfId="8676"/>
    <cellStyle name="20% - Акцент4 102" xfId="8682"/>
    <cellStyle name="20% - Акцент4 103" xfId="8451"/>
    <cellStyle name="20% - Акцент4 104" xfId="8722"/>
    <cellStyle name="20% - Акцент4 105" xfId="8635"/>
    <cellStyle name="20% - Акцент4 106" xfId="8740"/>
    <cellStyle name="20% - Акцент4 107" xfId="8759"/>
    <cellStyle name="20% - Акцент4 108" xfId="4336"/>
    <cellStyle name="20% - Акцент4 109" xfId="4447"/>
    <cellStyle name="20% - Акцент4 11" xfId="96"/>
    <cellStyle name="20% — акцент4 11" xfId="97"/>
    <cellStyle name="20% - Акцент4 11 2" xfId="9319"/>
    <cellStyle name="20% - Акцент4 11 3" xfId="9318"/>
    <cellStyle name="20% - Акцент4 11 4" xfId="10958"/>
    <cellStyle name="20% - Акцент4 110" xfId="8944"/>
    <cellStyle name="20% - Акцент4 111" xfId="8823"/>
    <cellStyle name="20% - Акцент4 112" xfId="4359"/>
    <cellStyle name="20% - Акцент4 113" xfId="4375"/>
    <cellStyle name="20% - Акцент4 114" xfId="8860"/>
    <cellStyle name="20% - Акцент4 115" xfId="8930"/>
    <cellStyle name="20% - Акцент4 116" xfId="8781"/>
    <cellStyle name="20% - Акцент4 117" xfId="8851"/>
    <cellStyle name="20% - Акцент4 118" xfId="4410"/>
    <cellStyle name="20% - Акцент4 119" xfId="8897"/>
    <cellStyle name="20% - Акцент4 12" xfId="98"/>
    <cellStyle name="20% — акцент4 12" xfId="99"/>
    <cellStyle name="20% - Акцент4 12 2" xfId="9321"/>
    <cellStyle name="20% - Акцент4 12 3" xfId="9320"/>
    <cellStyle name="20% - Акцент4 12 4" xfId="10952"/>
    <cellStyle name="20% - Акцент4 120" xfId="4353"/>
    <cellStyle name="20% - Акцент4 121" xfId="4377"/>
    <cellStyle name="20% - Акцент4 122" xfId="4431"/>
    <cellStyle name="20% - Акцент4 123" xfId="11838"/>
    <cellStyle name="20% - Акцент4 124" xfId="12058"/>
    <cellStyle name="20% - Акцент4 125" xfId="11924"/>
    <cellStyle name="20% - Акцент4 126" xfId="11948"/>
    <cellStyle name="20% - Акцент4 127" xfId="11886"/>
    <cellStyle name="20% - Акцент4 128" xfId="11944"/>
    <cellStyle name="20% - Акцент4 129" xfId="12099"/>
    <cellStyle name="20% - Акцент4 13" xfId="100"/>
    <cellStyle name="20% — акцент4 13" xfId="101"/>
    <cellStyle name="20% - Акцент4 13 2" xfId="9323"/>
    <cellStyle name="20% - Акцент4 13 3" xfId="9322"/>
    <cellStyle name="20% - Акцент4 13 4" xfId="10951"/>
    <cellStyle name="20% - Акцент4 130" xfId="12066"/>
    <cellStyle name="20% - Акцент4 131" xfId="11883"/>
    <cellStyle name="20% - Акцент4 132" xfId="12095"/>
    <cellStyle name="20% - Акцент4 133" xfId="12028"/>
    <cellStyle name="20% - Акцент4 134" xfId="12057"/>
    <cellStyle name="20% - Акцент4 135" xfId="11970"/>
    <cellStyle name="20% - Акцент4 136" xfId="12055"/>
    <cellStyle name="20% - Акцент4 137" xfId="12075"/>
    <cellStyle name="20% - Акцент4 138" xfId="12123"/>
    <cellStyle name="20% - Акцент4 139" xfId="12346"/>
    <cellStyle name="20% - Акцент4 14" xfId="102"/>
    <cellStyle name="20% — акцент4 14" xfId="103"/>
    <cellStyle name="20% - Акцент4 14 2" xfId="9325"/>
    <cellStyle name="20% - Акцент4 14 3" xfId="9324"/>
    <cellStyle name="20% - Акцент4 14 4" xfId="10949"/>
    <cellStyle name="20% - Акцент4 140" xfId="12360"/>
    <cellStyle name="20% - Акцент4 141" xfId="12265"/>
    <cellStyle name="20% - Акцент4 142" xfId="12387"/>
    <cellStyle name="20% - Акцент4 143" xfId="12327"/>
    <cellStyle name="20% - Акцент4 144" xfId="12141"/>
    <cellStyle name="20% - Акцент4 145" xfId="12348"/>
    <cellStyle name="20% - Акцент4 146" xfId="12231"/>
    <cellStyle name="20% - Акцент4 147" xfId="12210"/>
    <cellStyle name="20% - Акцент4 148" xfId="12191"/>
    <cellStyle name="20% - Акцент4 149" xfId="12342"/>
    <cellStyle name="20% - Акцент4 15" xfId="104"/>
    <cellStyle name="20% — акцент4 15" xfId="105"/>
    <cellStyle name="20% - Акцент4 15 2" xfId="9327"/>
    <cellStyle name="20% - Акцент4 15 3" xfId="9326"/>
    <cellStyle name="20% - Акцент4 15 4" xfId="10944"/>
    <cellStyle name="20% - Акцент4 150" xfId="12138"/>
    <cellStyle name="20% - Акцент4 151" xfId="12176"/>
    <cellStyle name="20% - Акцент4 152" xfId="12356"/>
    <cellStyle name="20% - Акцент4 153" xfId="12402"/>
    <cellStyle name="20% - Акцент4 154" xfId="12434"/>
    <cellStyle name="20% - Акцент4 155" xfId="12441"/>
    <cellStyle name="20% - Акцент4 156" xfId="12679"/>
    <cellStyle name="20% - Акцент4 157" xfId="12580"/>
    <cellStyle name="20% - Акцент4 158" xfId="12442"/>
    <cellStyle name="20% - Акцент4 159" xfId="12633"/>
    <cellStyle name="20% - Акцент4 16" xfId="2192"/>
    <cellStyle name="20% — акцент4 16" xfId="106"/>
    <cellStyle name="20% - Акцент4 16 2" xfId="9329"/>
    <cellStyle name="20% - Акцент4 16 3" xfId="9328"/>
    <cellStyle name="20% - Акцент4 16 4" xfId="10938"/>
    <cellStyle name="20% - Акцент4 160" xfId="12559"/>
    <cellStyle name="20% - Акцент4 161" xfId="12696"/>
    <cellStyle name="20% - Акцент4 162" xfId="12694"/>
    <cellStyle name="20% - Акцент4 163" xfId="12589"/>
    <cellStyle name="20% - Акцент4 164" xfId="12500"/>
    <cellStyle name="20% - Акцент4 165" xfId="12507"/>
    <cellStyle name="20% - Акцент4 166" xfId="12650"/>
    <cellStyle name="20% - Акцент4 167" xfId="12657"/>
    <cellStyle name="20% - Акцент4 168" xfId="12647"/>
    <cellStyle name="20% - Акцент4 169" xfId="12628"/>
    <cellStyle name="20% - Акцент4 17" xfId="3271"/>
    <cellStyle name="20% — акцент4 17" xfId="107"/>
    <cellStyle name="20% - Акцент4 17 2" xfId="9330"/>
    <cellStyle name="20% - Акцент4 17 3" xfId="10929"/>
    <cellStyle name="20% - Акцент4 17 4" xfId="11815"/>
    <cellStyle name="20% - Акцент4 17 5" xfId="13852"/>
    <cellStyle name="20% - Акцент4 170" xfId="12727"/>
    <cellStyle name="20% - Акцент4 171" xfId="12889"/>
    <cellStyle name="20% - Акцент4 172" xfId="12734"/>
    <cellStyle name="20% - Акцент4 173" xfId="12833"/>
    <cellStyle name="20% - Акцент4 174" xfId="12956"/>
    <cellStyle name="20% - Акцент4 175" xfId="12745"/>
    <cellStyle name="20% - Акцент4 176" xfId="12810"/>
    <cellStyle name="20% - Акцент4 177" xfId="12855"/>
    <cellStyle name="20% - Акцент4 178" xfId="12916"/>
    <cellStyle name="20% - Акцент4 179" xfId="12978"/>
    <cellStyle name="20% - Акцент4 18" xfId="3301"/>
    <cellStyle name="20% - Акцент4 18 2" xfId="9331"/>
    <cellStyle name="20% - Акцент4 180" xfId="12723"/>
    <cellStyle name="20% - Акцент4 181" xfId="12973"/>
    <cellStyle name="20% - Акцент4 182" xfId="12945"/>
    <cellStyle name="20% - Акцент4 183" xfId="12915"/>
    <cellStyle name="20% - Акцент4 184" xfId="12994"/>
    <cellStyle name="20% - Акцент4 185" xfId="13183"/>
    <cellStyle name="20% - Акцент4 186" xfId="13073"/>
    <cellStyle name="20% - Акцент4 187" xfId="12996"/>
    <cellStyle name="20% - Акцент4 188" xfId="13171"/>
    <cellStyle name="20% - Акцент4 189" xfId="13054"/>
    <cellStyle name="20% - Акцент4 19" xfId="3314"/>
    <cellStyle name="20% - Акцент4 19 2" xfId="9332"/>
    <cellStyle name="20% - Акцент4 190" xfId="13178"/>
    <cellStyle name="20% - Акцент4 191" xfId="13144"/>
    <cellStyle name="20% - Акцент4 192" xfId="13181"/>
    <cellStyle name="20% - Акцент4 193" xfId="13223"/>
    <cellStyle name="20% - Акцент4 194" xfId="12989"/>
    <cellStyle name="20% - Акцент4 195" xfId="13225"/>
    <cellStyle name="20% - Акцент4 196" xfId="13109"/>
    <cellStyle name="20% - Акцент4 197" xfId="13238"/>
    <cellStyle name="20% - Акцент4 198" xfId="13270"/>
    <cellStyle name="20% - Акцент4 199" xfId="13267"/>
    <cellStyle name="20% - Акцент4 2" xfId="108"/>
    <cellStyle name="20% — акцент4 2" xfId="109"/>
    <cellStyle name="20% - Акцент4 2 10" xfId="9334"/>
    <cellStyle name="20% - Акцент4 2 11" xfId="9335"/>
    <cellStyle name="20% - Акцент4 2 12" xfId="9336"/>
    <cellStyle name="20% - Акцент4 2 13" xfId="9337"/>
    <cellStyle name="20% - Акцент4 2 14" xfId="9338"/>
    <cellStyle name="20% - Акцент4 2 15" xfId="9339"/>
    <cellStyle name="20% - Акцент4 2 16" xfId="9340"/>
    <cellStyle name="20% - Акцент4 2 17" xfId="9333"/>
    <cellStyle name="20% - Акцент4 2 18" xfId="10922"/>
    <cellStyle name="20% - Акцент4 2 18 2" xfId="16175"/>
    <cellStyle name="20% - Акцент4 2 18 3" xfId="15793"/>
    <cellStyle name="20% - Акцент4 2 19" xfId="15931"/>
    <cellStyle name="20% - Акцент4 2 2" xfId="110"/>
    <cellStyle name="20% - Акцент4 2 2 2" xfId="9342"/>
    <cellStyle name="20% - Акцент4 2 2 3" xfId="9341"/>
    <cellStyle name="20% - Акцент4 2 3" xfId="9343"/>
    <cellStyle name="20% - Акцент4 2 3 2" xfId="9344"/>
    <cellStyle name="20% - Акцент4 2 3 3" xfId="15794"/>
    <cellStyle name="20% - Акцент4 2 4" xfId="9345"/>
    <cellStyle name="20% - Акцент4 2 4 2" xfId="15795"/>
    <cellStyle name="20% - Акцент4 2 5" xfId="9346"/>
    <cellStyle name="20% - Акцент4 2 6" xfId="9347"/>
    <cellStyle name="20% - Акцент4 2 7" xfId="9348"/>
    <cellStyle name="20% - Акцент4 2 8" xfId="9349"/>
    <cellStyle name="20% - Акцент4 2 9" xfId="9350"/>
    <cellStyle name="20% - Акцент4 2_ПО 1991-2022 (рус)" xfId="15796"/>
    <cellStyle name="20% - Акцент4 20" xfId="3337"/>
    <cellStyle name="20% - Акцент4 20 2" xfId="9351"/>
    <cellStyle name="20% - Акцент4 200" xfId="13278"/>
    <cellStyle name="20% - Акцент4 201" xfId="13316"/>
    <cellStyle name="20% - Акцент4 202" xfId="13440"/>
    <cellStyle name="20% - Акцент4 203" xfId="13505"/>
    <cellStyle name="20% - Акцент4 204" xfId="13507"/>
    <cellStyle name="20% - Акцент4 205" xfId="13400"/>
    <cellStyle name="20% - Акцент4 206" xfId="13382"/>
    <cellStyle name="20% - Акцент4 207" xfId="13417"/>
    <cellStyle name="20% - Акцент4 208" xfId="13355"/>
    <cellStyle name="20% - Акцент4 209" xfId="13494"/>
    <cellStyle name="20% - Акцент4 21" xfId="3358"/>
    <cellStyle name="20% - Акцент4 21 2" xfId="9352"/>
    <cellStyle name="20% - Акцент4 210" xfId="13403"/>
    <cellStyle name="20% - Акцент4 211" xfId="13461"/>
    <cellStyle name="20% - Акцент4 212" xfId="13527"/>
    <cellStyle name="20% - Акцент4 213" xfId="13735"/>
    <cellStyle name="20% - Акцент4 214" xfId="13750"/>
    <cellStyle name="20% - Акцент4 215" xfId="13567"/>
    <cellStyle name="20% - Акцент4 216" xfId="13677"/>
    <cellStyle name="20% - Акцент4 217" xfId="13577"/>
    <cellStyle name="20% - Акцент4 218" xfId="13580"/>
    <cellStyle name="20% - Акцент4 219" xfId="13707"/>
    <cellStyle name="20% - Акцент4 22" xfId="3378"/>
    <cellStyle name="20% - Акцент4 22 2" xfId="9353"/>
    <cellStyle name="20% - Акцент4 220" xfId="13702"/>
    <cellStyle name="20% - Акцент4 221" xfId="13579"/>
    <cellStyle name="20% - Акцент4 222" xfId="13572"/>
    <cellStyle name="20% - Акцент4 223" xfId="13642"/>
    <cellStyle name="20% - Акцент4 224" xfId="13556"/>
    <cellStyle name="20% - Акцент4 225" xfId="11830"/>
    <cellStyle name="20% - Акцент4 226" xfId="11971"/>
    <cellStyle name="20% - Акцент4 227" xfId="11798"/>
    <cellStyle name="20% - Акцент4 228" xfId="16125"/>
    <cellStyle name="20% - Акцент4 229" xfId="16151"/>
    <cellStyle name="20% - Акцент4 23" xfId="3398"/>
    <cellStyle name="20% - Акцент4 23 2" xfId="9354"/>
    <cellStyle name="20% - Акцент4 230" xfId="16300"/>
    <cellStyle name="20% - Акцент4 231" xfId="16094"/>
    <cellStyle name="20% - Акцент4 232" xfId="15992"/>
    <cellStyle name="20% - Акцент4 233" xfId="15987"/>
    <cellStyle name="20% - Акцент4 234" xfId="16156"/>
    <cellStyle name="20% - Акцент4 235" xfId="16101"/>
    <cellStyle name="20% - Акцент4 236" xfId="16034"/>
    <cellStyle name="20% - Акцент4 237" xfId="16056"/>
    <cellStyle name="20% - Акцент4 238" xfId="16042"/>
    <cellStyle name="20% - Акцент4 239" xfId="16285"/>
    <cellStyle name="20% - Акцент4 24" xfId="3418"/>
    <cellStyle name="20% - Акцент4 24 2" xfId="9355"/>
    <cellStyle name="20% - Акцент4 240" xfId="16301"/>
    <cellStyle name="20% - Акцент4 241" xfId="16154"/>
    <cellStyle name="20% - Акцент4 242" xfId="16254"/>
    <cellStyle name="20% - Акцент4 243" xfId="16181"/>
    <cellStyle name="20% - Акцент4 244" xfId="16498"/>
    <cellStyle name="20% - Акцент4 245" xfId="16553"/>
    <cellStyle name="20% - Акцент4 246" xfId="16337"/>
    <cellStyle name="20% - Акцент4 247" xfId="16430"/>
    <cellStyle name="20% - Акцент4 248" xfId="16467"/>
    <cellStyle name="20% - Акцент4 249" xfId="16448"/>
    <cellStyle name="20% - Акцент4 25" xfId="3437"/>
    <cellStyle name="20% - Акцент4 25 2" xfId="9356"/>
    <cellStyle name="20% - Акцент4 250" xfId="16344"/>
    <cellStyle name="20% - Акцент4 251" xfId="16423"/>
    <cellStyle name="20% - Акцент4 252" xfId="16425"/>
    <cellStyle name="20% - Акцент4 253" xfId="16372"/>
    <cellStyle name="20% - Акцент4 254" xfId="16322"/>
    <cellStyle name="20% - Акцент4 255" xfId="16412"/>
    <cellStyle name="20% - Акцент4 256" xfId="16390"/>
    <cellStyle name="20% - Акцент4 257" xfId="16402"/>
    <cellStyle name="20% - Акцент4 258" xfId="16410"/>
    <cellStyle name="20% - Акцент4 259" xfId="17068"/>
    <cellStyle name="20% - Акцент4 26" xfId="3456"/>
    <cellStyle name="20% - Акцент4 26 2" xfId="9357"/>
    <cellStyle name="20% - Акцент4 260" xfId="17118"/>
    <cellStyle name="20% - Акцент4 261" xfId="16715"/>
    <cellStyle name="20% - Акцент4 262" xfId="16629"/>
    <cellStyle name="20% - Акцент4 263" xfId="16858"/>
    <cellStyle name="20% - Акцент4 264" xfId="16880"/>
    <cellStyle name="20% - Акцент4 265" xfId="16818"/>
    <cellStyle name="20% - Акцент4 266" xfId="16986"/>
    <cellStyle name="20% - Акцент4 267" xfId="16620"/>
    <cellStyle name="20% - Акцент4 268" xfId="16759"/>
    <cellStyle name="20% - Акцент4 269" xfId="17119"/>
    <cellStyle name="20% - Акцент4 27" xfId="3475"/>
    <cellStyle name="20% - Акцент4 27 2" xfId="9358"/>
    <cellStyle name="20% - Акцент4 270" xfId="16692"/>
    <cellStyle name="20% - Акцент4 271" xfId="16704"/>
    <cellStyle name="20% - Акцент4 272" xfId="17051"/>
    <cellStyle name="20% - Акцент4 273" xfId="16825"/>
    <cellStyle name="20% - Акцент4 274" xfId="16663"/>
    <cellStyle name="20% - Акцент4 275" xfId="16649"/>
    <cellStyle name="20% - Акцент4 276" xfId="16872"/>
    <cellStyle name="20% - Акцент4 277" xfId="17011"/>
    <cellStyle name="20% - Акцент4 278" xfId="16634"/>
    <cellStyle name="20% - Акцент4 279" xfId="16668"/>
    <cellStyle name="20% - Акцент4 28" xfId="3494"/>
    <cellStyle name="20% - Акцент4 28 2" xfId="9359"/>
    <cellStyle name="20% - Акцент4 280" xfId="16780"/>
    <cellStyle name="20% - Акцент4 281" xfId="16897"/>
    <cellStyle name="20% - Акцент4 282" xfId="17089"/>
    <cellStyle name="20% - Акцент4 283" xfId="17173"/>
    <cellStyle name="20% - Акцент4 284" xfId="16794"/>
    <cellStyle name="20% - Акцент4 285" xfId="17009"/>
    <cellStyle name="20% - Акцент4 286" xfId="16874"/>
    <cellStyle name="20% - Акцент4 287" xfId="16811"/>
    <cellStyle name="20% - Акцент4 288" xfId="16863"/>
    <cellStyle name="20% - Акцент4 289" xfId="16729"/>
    <cellStyle name="20% - Акцент4 29" xfId="3513"/>
    <cellStyle name="20% - Акцент4 29 2" xfId="9360"/>
    <cellStyle name="20% - Акцент4 290" xfId="17028"/>
    <cellStyle name="20% - Акцент4 291" xfId="16784"/>
    <cellStyle name="20% - Акцент4 292" xfId="17926"/>
    <cellStyle name="20% - Акцент4 293" xfId="17955"/>
    <cellStyle name="20% - Акцент4 294" xfId="17224"/>
    <cellStyle name="20% - Акцент4 295" xfId="17694"/>
    <cellStyle name="20% - Акцент4 296" xfId="17493"/>
    <cellStyle name="20% - Акцент4 297" xfId="17442"/>
    <cellStyle name="20% - Акцент4 298" xfId="17435"/>
    <cellStyle name="20% - Акцент4 299" xfId="18180"/>
    <cellStyle name="20% - Акцент4 3" xfId="111"/>
    <cellStyle name="20% — акцент4 3" xfId="112"/>
    <cellStyle name="20% - Акцент4 3 2" xfId="9362"/>
    <cellStyle name="20% - Акцент4 3 3" xfId="9361"/>
    <cellStyle name="20% - Акцент4 3 4" xfId="10873"/>
    <cellStyle name="20% - Акцент4 30" xfId="3571"/>
    <cellStyle name="20% - Акцент4 30 2" xfId="9363"/>
    <cellStyle name="20% - Акцент4 300" xfId="17432"/>
    <cellStyle name="20% - Акцент4 301" xfId="17978"/>
    <cellStyle name="20% - Акцент4 302" xfId="17517"/>
    <cellStyle name="20% - Акцент4 303" xfId="17339"/>
    <cellStyle name="20% - Акцент4 304" xfId="17342"/>
    <cellStyle name="20% - Акцент4 305" xfId="17794"/>
    <cellStyle name="20% - Акцент4 306" xfId="17320"/>
    <cellStyle name="20% - Акцент4 307" xfId="15057"/>
    <cellStyle name="20% - Акцент4 308" xfId="15311"/>
    <cellStyle name="20% - Акцент4 309" xfId="17213"/>
    <cellStyle name="20% - Акцент4 31" xfId="3943"/>
    <cellStyle name="20% - Акцент4 31 2" xfId="9364"/>
    <cellStyle name="20% - Акцент4 310" xfId="14978"/>
    <cellStyle name="20% - Акцент4 311" xfId="14840"/>
    <cellStyle name="20% - Акцент4 312" xfId="14991"/>
    <cellStyle name="20% - Акцент4 313" xfId="14845"/>
    <cellStyle name="20% - Акцент4 314" xfId="15171"/>
    <cellStyle name="20% - Акцент4 315" xfId="14995"/>
    <cellStyle name="20% - Акцент4 316" xfId="18314"/>
    <cellStyle name="20% - Акцент4 317" xfId="23111"/>
    <cellStyle name="20% - Акцент4 318" xfId="15134"/>
    <cellStyle name="20% - Акцент4 32" xfId="3562"/>
    <cellStyle name="20% - Акцент4 32 2" xfId="9365"/>
    <cellStyle name="20% - Акцент4 33" xfId="3949"/>
    <cellStyle name="20% - Акцент4 34" xfId="3556"/>
    <cellStyle name="20% - Акцент4 35" xfId="3955"/>
    <cellStyle name="20% - Акцент4 36" xfId="3550"/>
    <cellStyle name="20% - Акцент4 37" xfId="3962"/>
    <cellStyle name="20% - Акцент4 38" xfId="3541"/>
    <cellStyle name="20% - Акцент4 39" xfId="3968"/>
    <cellStyle name="20% - Акцент4 4" xfId="113"/>
    <cellStyle name="20% — акцент4 4" xfId="114"/>
    <cellStyle name="20% - Акцент4 4 2" xfId="9367"/>
    <cellStyle name="20% - Акцент4 4 3" xfId="9366"/>
    <cellStyle name="20% - Акцент4 4 4" xfId="10862"/>
    <cellStyle name="20% - Акцент4 40" xfId="3536"/>
    <cellStyle name="20% - Акцент4 41" xfId="3975"/>
    <cellStyle name="20% - Акцент4 42" xfId="3986"/>
    <cellStyle name="20% - Акцент4 43" xfId="3982"/>
    <cellStyle name="20% - Акцент4 44" xfId="3993"/>
    <cellStyle name="20% - Акцент4 45" xfId="4001"/>
    <cellStyle name="20% - Акцент4 46" xfId="4008"/>
    <cellStyle name="20% - Акцент4 47" xfId="4015"/>
    <cellStyle name="20% - Акцент4 48" xfId="4022"/>
    <cellStyle name="20% - Акцент4 49" xfId="4029"/>
    <cellStyle name="20% - Акцент4 5" xfId="115"/>
    <cellStyle name="20% — акцент4 5" xfId="116"/>
    <cellStyle name="20% - Акцент4 5 2" xfId="9369"/>
    <cellStyle name="20% - Акцент4 5 3" xfId="9368"/>
    <cellStyle name="20% - Акцент4 5 4" xfId="10861"/>
    <cellStyle name="20% - Акцент4 50" xfId="4037"/>
    <cellStyle name="20% - Акцент4 51" xfId="4043"/>
    <cellStyle name="20% - Акцент4 52" xfId="4049"/>
    <cellStyle name="20% - Акцент4 53" xfId="4056"/>
    <cellStyle name="20% - Акцент4 54" xfId="4061"/>
    <cellStyle name="20% - Акцент4 55" xfId="4067"/>
    <cellStyle name="20% - Акцент4 56" xfId="4072"/>
    <cellStyle name="20% - Акцент4 57" xfId="4076"/>
    <cellStyle name="20% - Акцент4 58" xfId="4080"/>
    <cellStyle name="20% - Акцент4 59" xfId="4084"/>
    <cellStyle name="20% - Акцент4 6" xfId="117"/>
    <cellStyle name="20% — акцент4 6" xfId="118"/>
    <cellStyle name="20% - Акцент4 6 2" xfId="9371"/>
    <cellStyle name="20% - Акцент4 6 3" xfId="9370"/>
    <cellStyle name="20% - Акцент4 6 4" xfId="10855"/>
    <cellStyle name="20% - Акцент4 60" xfId="4088"/>
    <cellStyle name="20% - Акцент4 61" xfId="2615"/>
    <cellStyle name="20% - Акцент4 61 10" xfId="6401"/>
    <cellStyle name="20% - Акцент4 61 11" xfId="4638"/>
    <cellStyle name="20% - Акцент4 61 12" xfId="6955"/>
    <cellStyle name="20% - Акцент4 61 13" xfId="7255"/>
    <cellStyle name="20% - Акцент4 61 2" xfId="6071"/>
    <cellStyle name="20% - Акцент4 61 3" xfId="4678"/>
    <cellStyle name="20% - Акцент4 61 4" xfId="5616"/>
    <cellStyle name="20% - Акцент4 61 5" xfId="4659"/>
    <cellStyle name="20% - Акцент4 61 6" xfId="7120"/>
    <cellStyle name="20% - Акцент4 61 7" xfId="6473"/>
    <cellStyle name="20% - Акцент4 61 8" xfId="6935"/>
    <cellStyle name="20% - Акцент4 61 9" xfId="6472"/>
    <cellStyle name="20% - Акцент4 62" xfId="2873"/>
    <cellStyle name="20% - Акцент4 63" xfId="4159"/>
    <cellStyle name="20% - Акцент4 64" xfId="2836"/>
    <cellStyle name="20% - Акцент4 65" xfId="2614"/>
    <cellStyle name="20% - Акцент4 66" xfId="4158"/>
    <cellStyle name="20% - Акцент4 67" xfId="2708"/>
    <cellStyle name="20% - Акцент4 68" xfId="4136"/>
    <cellStyle name="20% - Акцент4 69" xfId="2823"/>
    <cellStyle name="20% - Акцент4 7" xfId="119"/>
    <cellStyle name="20% — акцент4 7" xfId="120"/>
    <cellStyle name="20% - Акцент4 7 2" xfId="9373"/>
    <cellStyle name="20% - Акцент4 7 3" xfId="9372"/>
    <cellStyle name="20% - Акцент4 7 4" xfId="10850"/>
    <cellStyle name="20% - Акцент4 70" xfId="2874"/>
    <cellStyle name="20% - Акцент4 71" xfId="4178"/>
    <cellStyle name="20% - Акцент4 72" xfId="2657"/>
    <cellStyle name="20% - Акцент4 73" xfId="4295"/>
    <cellStyle name="20% - Акцент4 74" xfId="2660"/>
    <cellStyle name="20% - Акцент4 75" xfId="2765"/>
    <cellStyle name="20% - Акцент4 76" xfId="2843"/>
    <cellStyle name="20% - Акцент4 77" xfId="4205"/>
    <cellStyle name="20% - Акцент4 78" xfId="4210"/>
    <cellStyle name="20% - Акцент4 79" xfId="3001"/>
    <cellStyle name="20% - Акцент4 8" xfId="121"/>
    <cellStyle name="20% — акцент4 8" xfId="122"/>
    <cellStyle name="20% - Акцент4 8 2" xfId="9375"/>
    <cellStyle name="20% - Акцент4 8 3" xfId="9374"/>
    <cellStyle name="20% - Акцент4 8 4" xfId="10843"/>
    <cellStyle name="20% - Акцент4 80" xfId="2885"/>
    <cellStyle name="20% - Акцент4 81" xfId="4239"/>
    <cellStyle name="20% - Акцент4 82" xfId="4132"/>
    <cellStyle name="20% - Акцент4 83" xfId="2780"/>
    <cellStyle name="20% - Акцент4 84" xfId="2633"/>
    <cellStyle name="20% - Акцент4 85" xfId="4297"/>
    <cellStyle name="20% - Акцент4 86" xfId="2818"/>
    <cellStyle name="20% - Акцент4 87" xfId="2733"/>
    <cellStyle name="20% - Акцент4 88" xfId="4234"/>
    <cellStyle name="20% - Акцент4 89" xfId="4290"/>
    <cellStyle name="20% - Акцент4 9" xfId="123"/>
    <cellStyle name="20% — акцент4 9" xfId="124"/>
    <cellStyle name="20% - Акцент4 9 2" xfId="9377"/>
    <cellStyle name="20% - Акцент4 9 3" xfId="9376"/>
    <cellStyle name="20% - Акцент4 9 4" xfId="10842"/>
    <cellStyle name="20% - Акцент4 90" xfId="4198"/>
    <cellStyle name="20% - Акцент4 91" xfId="8459"/>
    <cellStyle name="20% - Акцент4 92" xfId="8665"/>
    <cellStyle name="20% - Акцент4 93" xfId="8478"/>
    <cellStyle name="20% - Акцент4 94" xfId="8627"/>
    <cellStyle name="20% - Акцент4 95" xfId="8587"/>
    <cellStyle name="20% - Акцент4 96" xfId="8644"/>
    <cellStyle name="20% - Акцент4 97" xfId="8559"/>
    <cellStyle name="20% - Акцент4 98" xfId="8506"/>
    <cellStyle name="20% - Акцент4 99" xfId="8640"/>
    <cellStyle name="20% — акцент5" xfId="14452" builtinId="46" customBuiltin="1"/>
    <cellStyle name="20% - Акцент5 10" xfId="125"/>
    <cellStyle name="20% — акцент5 10" xfId="126"/>
    <cellStyle name="20% - Акцент5 10 2" xfId="9378"/>
    <cellStyle name="20% - Акцент5 100" xfId="8639"/>
    <cellStyle name="20% - Акцент5 101" xfId="8711"/>
    <cellStyle name="20% - Акцент5 102" xfId="8494"/>
    <cellStyle name="20% - Акцент5 103" xfId="8466"/>
    <cellStyle name="20% - Акцент5 104" xfId="8633"/>
    <cellStyle name="20% - Акцент5 105" xfId="8455"/>
    <cellStyle name="20% - Акцент5 106" xfId="8741"/>
    <cellStyle name="20% - Акцент5 107" xfId="8760"/>
    <cellStyle name="20% - Акцент5 108" xfId="4338"/>
    <cellStyle name="20% - Акцент5 109" xfId="4430"/>
    <cellStyle name="20% - Акцент5 11" xfId="127"/>
    <cellStyle name="20% — акцент5 11" xfId="128"/>
    <cellStyle name="20% - Акцент5 11 2" xfId="9379"/>
    <cellStyle name="20% - Акцент5 110" xfId="8925"/>
    <cellStyle name="20% - Акцент5 111" xfId="8822"/>
    <cellStyle name="20% - Акцент5 112" xfId="8866"/>
    <cellStyle name="20% - Акцент5 113" xfId="8838"/>
    <cellStyle name="20% - Акцент5 114" xfId="8870"/>
    <cellStyle name="20% - Акцент5 115" xfId="8865"/>
    <cellStyle name="20% - Акцент5 116" xfId="4372"/>
    <cellStyle name="20% - Акцент5 117" xfId="8856"/>
    <cellStyle name="20% - Акцент5 118" xfId="8887"/>
    <cellStyle name="20% - Акцент5 119" xfId="8948"/>
    <cellStyle name="20% - Акцент5 12" xfId="129"/>
    <cellStyle name="20% — акцент5 12" xfId="130"/>
    <cellStyle name="20% - Акцент5 12 2" xfId="9380"/>
    <cellStyle name="20% - Акцент5 120" xfId="8964"/>
    <cellStyle name="20% - Акцент5 121" xfId="4407"/>
    <cellStyle name="20% - Акцент5 122" xfId="8898"/>
    <cellStyle name="20% - Акцент5 123" xfId="11839"/>
    <cellStyle name="20% - Акцент5 124" xfId="12036"/>
    <cellStyle name="20% - Акцент5 125" xfId="11857"/>
    <cellStyle name="20% - Акцент5 126" xfId="11976"/>
    <cellStyle name="20% - Акцент5 127" xfId="12060"/>
    <cellStyle name="20% - Акцент5 128" xfId="11853"/>
    <cellStyle name="20% - Акцент5 129" xfId="12035"/>
    <cellStyle name="20% - Акцент5 13" xfId="131"/>
    <cellStyle name="20% — акцент5 13" xfId="132"/>
    <cellStyle name="20% - Акцент5 13 2" xfId="9381"/>
    <cellStyle name="20% - Акцент5 130" xfId="11897"/>
    <cellStyle name="20% - Акцент5 131" xfId="11919"/>
    <cellStyle name="20% - Акцент5 132" xfId="11945"/>
    <cellStyle name="20% - Акцент5 133" xfId="11964"/>
    <cellStyle name="20% - Акцент5 134" xfId="12104"/>
    <cellStyle name="20% - Акцент5 135" xfId="11961"/>
    <cellStyle name="20% - Акцент5 136" xfId="11977"/>
    <cellStyle name="20% - Акцент5 137" xfId="12013"/>
    <cellStyle name="20% - Акцент5 138" xfId="12124"/>
    <cellStyle name="20% - Акцент5 139" xfId="12320"/>
    <cellStyle name="20% - Акцент5 14" xfId="133"/>
    <cellStyle name="20% — акцент5 14" xfId="134"/>
    <cellStyle name="20% - Акцент5 14 2" xfId="9382"/>
    <cellStyle name="20% - Акцент5 140" xfId="12237"/>
    <cellStyle name="20% - Акцент5 141" xfId="12353"/>
    <cellStyle name="20% - Акцент5 142" xfId="12232"/>
    <cellStyle name="20% - Акцент5 143" xfId="12171"/>
    <cellStyle name="20% - Акцент5 144" xfId="12319"/>
    <cellStyle name="20% - Акцент5 145" xfId="12243"/>
    <cellStyle name="20% - Акцент5 146" xfId="12205"/>
    <cellStyle name="20% - Акцент5 147" xfId="12277"/>
    <cellStyle name="20% - Акцент5 148" xfId="12272"/>
    <cellStyle name="20% - Акцент5 149" xfId="12393"/>
    <cellStyle name="20% - Акцент5 15" xfId="135"/>
    <cellStyle name="20% — акцент5 15" xfId="136"/>
    <cellStyle name="20% - Акцент5 15 2" xfId="9383"/>
    <cellStyle name="20% - Акцент5 150" xfId="12297"/>
    <cellStyle name="20% - Акцент5 151" xfId="12259"/>
    <cellStyle name="20% - Акцент5 152" xfId="12313"/>
    <cellStyle name="20% - Акцент5 153" xfId="12403"/>
    <cellStyle name="20% - Акцент5 154" xfId="12430"/>
    <cellStyle name="20% - Акцент5 155" xfId="12443"/>
    <cellStyle name="20% - Акцент5 156" xfId="12662"/>
    <cellStyle name="20% - Акцент5 157" xfId="12562"/>
    <cellStyle name="20% - Акцент5 158" xfId="12636"/>
    <cellStyle name="20% - Акцент5 159" xfId="12619"/>
    <cellStyle name="20% - Акцент5 16" xfId="2193"/>
    <cellStyle name="20% — акцент5 16" xfId="137"/>
    <cellStyle name="20% - Акцент5 16 2" xfId="9384"/>
    <cellStyle name="20% - Акцент5 160" xfId="12615"/>
    <cellStyle name="20% - Акцент5 161" xfId="12702"/>
    <cellStyle name="20% - Акцент5 162" xfId="12649"/>
    <cellStyle name="20% - Акцент5 163" xfId="12703"/>
    <cellStyle name="20% - Акцент5 164" xfId="12692"/>
    <cellStyle name="20% - Акцент5 165" xfId="12622"/>
    <cellStyle name="20% - Акцент5 166" xfId="12567"/>
    <cellStyle name="20% - Акцент5 167" xfId="12678"/>
    <cellStyle name="20% - Акцент5 168" xfId="12527"/>
    <cellStyle name="20% - Акцент5 169" xfId="12605"/>
    <cellStyle name="20% - Акцент5 17" xfId="3272"/>
    <cellStyle name="20% — акцент5 17" xfId="138"/>
    <cellStyle name="20% - Акцент5 17 2" xfId="9385"/>
    <cellStyle name="20% - Акцент5 17 3" xfId="10821"/>
    <cellStyle name="20% - Акцент5 17 4" xfId="11789"/>
    <cellStyle name="20% - Акцент5 17 5" xfId="13853"/>
    <cellStyle name="20% - Акцент5 170" xfId="12728"/>
    <cellStyle name="20% - Акцент5 171" xfId="12951"/>
    <cellStyle name="20% - Акцент5 172" xfId="12950"/>
    <cellStyle name="20% - Акцент5 173" xfId="12774"/>
    <cellStyle name="20% - Акцент5 174" xfId="12982"/>
    <cellStyle name="20% - Акцент5 175" xfId="12984"/>
    <cellStyle name="20% - Акцент5 176" xfId="12848"/>
    <cellStyle name="20% - Акцент5 177" xfId="12825"/>
    <cellStyle name="20% - Акцент5 178" xfId="12877"/>
    <cellStyle name="20% - Акцент5 179" xfId="12879"/>
    <cellStyle name="20% - Акцент5 18" xfId="3306"/>
    <cellStyle name="20% - Акцент5 18 2" xfId="9386"/>
    <cellStyle name="20% - Акцент5 180" xfId="12771"/>
    <cellStyle name="20% - Акцент5 181" xfId="12981"/>
    <cellStyle name="20% - Акцент5 182" xfId="12867"/>
    <cellStyle name="20% - Акцент5 183" xfId="12929"/>
    <cellStyle name="20% - Акцент5 184" xfId="12997"/>
    <cellStyle name="20% - Акцент5 185" xfId="13163"/>
    <cellStyle name="20% - Акцент5 186" xfId="13072"/>
    <cellStyle name="20% - Акцент5 187" xfId="13136"/>
    <cellStyle name="20% - Акцент5 188" xfId="13227"/>
    <cellStyle name="20% - Акцент5 189" xfId="12992"/>
    <cellStyle name="20% - Акцент5 19" xfId="3315"/>
    <cellStyle name="20% - Акцент5 19 2" xfId="9387"/>
    <cellStyle name="20% - Акцент5 190" xfId="13143"/>
    <cellStyle name="20% - Акцент5 191" xfId="13090"/>
    <cellStyle name="20% - Акцент5 192" xfId="13126"/>
    <cellStyle name="20% - Акцент5 193" xfId="13115"/>
    <cellStyle name="20% - Акцент5 194" xfId="13231"/>
    <cellStyle name="20% - Акцент5 195" xfId="13113"/>
    <cellStyle name="20% - Акцент5 196" xfId="13148"/>
    <cellStyle name="20% - Акцент5 197" xfId="13239"/>
    <cellStyle name="20% - Акцент5 198" xfId="13282"/>
    <cellStyle name="20% - Акцент5 199" xfId="13287"/>
    <cellStyle name="20% - Акцент5 2" xfId="139"/>
    <cellStyle name="20% — акцент5 2" xfId="140"/>
    <cellStyle name="20% - Акцент5 2 10" xfId="9388"/>
    <cellStyle name="20% - Акцент5 2 11" xfId="9389"/>
    <cellStyle name="20% - Акцент5 2 12" xfId="9390"/>
    <cellStyle name="20% - Акцент5 2 13" xfId="9391"/>
    <cellStyle name="20% - Акцент5 2 14" xfId="9392"/>
    <cellStyle name="20% - Акцент5 2 15" xfId="9393"/>
    <cellStyle name="20% - Акцент5 2 16" xfId="9394"/>
    <cellStyle name="20% - Акцент5 2 17" xfId="15797"/>
    <cellStyle name="20% - Акцент5 2 18" xfId="15929"/>
    <cellStyle name="20% - Акцент5 2 2" xfId="141"/>
    <cellStyle name="20% - Акцент5 2 2 2" xfId="9396"/>
    <cellStyle name="20% - Акцент5 2 2 3" xfId="9395"/>
    <cellStyle name="20% - Акцент5 2 3" xfId="9397"/>
    <cellStyle name="20% - Акцент5 2 3 2" xfId="9398"/>
    <cellStyle name="20% - Акцент5 2 4" xfId="9399"/>
    <cellStyle name="20% - Акцент5 2 5" xfId="9400"/>
    <cellStyle name="20% - Акцент5 2 6" xfId="9401"/>
    <cellStyle name="20% - Акцент5 2 7" xfId="9402"/>
    <cellStyle name="20% - Акцент5 2 8" xfId="9403"/>
    <cellStyle name="20% - Акцент5 2 9" xfId="9404"/>
    <cellStyle name="20% - Акцент5 2_ПО 1991-2022 (рус)" xfId="15798"/>
    <cellStyle name="20% - Акцент5 20" xfId="3338"/>
    <cellStyle name="20% - Акцент5 20 2" xfId="9405"/>
    <cellStyle name="20% - Акцент5 200" xfId="13262"/>
    <cellStyle name="20% - Акцент5 201" xfId="13317"/>
    <cellStyle name="20% - Акцент5 202" xfId="13398"/>
    <cellStyle name="20% - Акцент5 203" xfId="13409"/>
    <cellStyle name="20% - Акцент5 204" xfId="13426"/>
    <cellStyle name="20% - Акцент5 205" xfId="13493"/>
    <cellStyle name="20% - Акцент5 206" xfId="13451"/>
    <cellStyle name="20% - Акцент5 207" xfId="13418"/>
    <cellStyle name="20% - Акцент5 208" xfId="13450"/>
    <cellStyle name="20% - Акцент5 209" xfId="13421"/>
    <cellStyle name="20% - Акцент5 21" xfId="3359"/>
    <cellStyle name="20% - Акцент5 21 2" xfId="9406"/>
    <cellStyle name="20% - Акцент5 210" xfId="13483"/>
    <cellStyle name="20% - Акцент5 211" xfId="13392"/>
    <cellStyle name="20% - Акцент5 212" xfId="13528"/>
    <cellStyle name="20% - Акцент5 213" xfId="13723"/>
    <cellStyle name="20% - Акцент5 214" xfId="13685"/>
    <cellStyle name="20% - Акцент5 215" xfId="13668"/>
    <cellStyle name="20% - Акцент5 216" xfId="13768"/>
    <cellStyle name="20% - Акцент5 217" xfId="13753"/>
    <cellStyle name="20% - Акцент5 218" xfId="13604"/>
    <cellStyle name="20% - Акцент5 219" xfId="13632"/>
    <cellStyle name="20% - Акцент5 22" xfId="3379"/>
    <cellStyle name="20% - Акцент5 22 2" xfId="9407"/>
    <cellStyle name="20% - Акцент5 220" xfId="13720"/>
    <cellStyle name="20% - Акцент5 221" xfId="13615"/>
    <cellStyle name="20% - Акцент5 222" xfId="13637"/>
    <cellStyle name="20% - Акцент5 223" xfId="13659"/>
    <cellStyle name="20% - Акцент5 224" xfId="13695"/>
    <cellStyle name="20% - Акцент5 225" xfId="11823"/>
    <cellStyle name="20% - Акцент5 226" xfId="13784"/>
    <cellStyle name="20% - Акцент5 227" xfId="11820"/>
    <cellStyle name="20% - Акцент5 228" xfId="16126"/>
    <cellStyle name="20% - Акцент5 229" xfId="16017"/>
    <cellStyle name="20% - Акцент5 23" xfId="3399"/>
    <cellStyle name="20% - Акцент5 23 2" xfId="9408"/>
    <cellStyle name="20% - Акцент5 230" xfId="16168"/>
    <cellStyle name="20% - Акцент5 231" xfId="16155"/>
    <cellStyle name="20% - Акцент5 232" xfId="16256"/>
    <cellStyle name="20% - Акцент5 233" xfId="16013"/>
    <cellStyle name="20% - Акцент5 234" xfId="16145"/>
    <cellStyle name="20% - Акцент5 235" xfId="16129"/>
    <cellStyle name="20% - Акцент5 236" xfId="16189"/>
    <cellStyle name="20% - Акцент5 237" xfId="16097"/>
    <cellStyle name="20% - Акцент5 238" xfId="16072"/>
    <cellStyle name="20% - Акцент5 239" xfId="16140"/>
    <cellStyle name="20% - Акцент5 24" xfId="3419"/>
    <cellStyle name="20% - Акцент5 24 2" xfId="9409"/>
    <cellStyle name="20% - Акцент5 240" xfId="15952"/>
    <cellStyle name="20% - Акцент5 241" xfId="16060"/>
    <cellStyle name="20% - Акцент5 242" xfId="16062"/>
    <cellStyle name="20% - Акцент5 243" xfId="16041"/>
    <cellStyle name="20% - Акцент5 244" xfId="16499"/>
    <cellStyle name="20% - Акцент5 245" xfId="16545"/>
    <cellStyle name="20% - Акцент5 246" xfId="16521"/>
    <cellStyle name="20% - Акцент5 247" xfId="16523"/>
    <cellStyle name="20% - Акцент5 248" xfId="16552"/>
    <cellStyle name="20% - Акцент5 249" xfId="16406"/>
    <cellStyle name="20% - Акцент5 25" xfId="3438"/>
    <cellStyle name="20% - Акцент5 25 2" xfId="9410"/>
    <cellStyle name="20% - Акцент5 250" xfId="16401"/>
    <cellStyle name="20% - Акцент5 251" xfId="16340"/>
    <cellStyle name="20% - Акцент5 252" xfId="16316"/>
    <cellStyle name="20% - Акцент5 253" xfId="16475"/>
    <cellStyle name="20% - Акцент5 254" xfId="16447"/>
    <cellStyle name="20% - Акцент5 255" xfId="16409"/>
    <cellStyle name="20% - Акцент5 256" xfId="16408"/>
    <cellStyle name="20% - Акцент5 257" xfId="16398"/>
    <cellStyle name="20% - Акцент5 258" xfId="16574"/>
    <cellStyle name="20% - Акцент5 259" xfId="17069"/>
    <cellStyle name="20% - Акцент5 26" xfId="3457"/>
    <cellStyle name="20% - Акцент5 26 2" xfId="9411"/>
    <cellStyle name="20% - Акцент5 260" xfId="17126"/>
    <cellStyle name="20% - Акцент5 261" xfId="16756"/>
    <cellStyle name="20% - Акцент5 262" xfId="16747"/>
    <cellStyle name="20% - Акцент5 263" xfId="16803"/>
    <cellStyle name="20% - Акцент5 264" xfId="16932"/>
    <cellStyle name="20% - Акцент5 265" xfId="17095"/>
    <cellStyle name="20% - Акцент5 266" xfId="16607"/>
    <cellStyle name="20% - Акцент5 267" xfId="16640"/>
    <cellStyle name="20% - Акцент5 268" xfId="17161"/>
    <cellStyle name="20% - Акцент5 269" xfId="16733"/>
    <cellStyle name="20% - Акцент5 27" xfId="3476"/>
    <cellStyle name="20% - Акцент5 27 2" xfId="9412"/>
    <cellStyle name="20% - Акцент5 270" xfId="16982"/>
    <cellStyle name="20% - Акцент5 271" xfId="16936"/>
    <cellStyle name="20% - Акцент5 272" xfId="16979"/>
    <cellStyle name="20% - Акцент5 273" xfId="16646"/>
    <cellStyle name="20% - Акцент5 274" xfId="16927"/>
    <cellStyle name="20% - Акцент5 275" xfId="17059"/>
    <cellStyle name="20% - Акцент5 276" xfId="16705"/>
    <cellStyle name="20% - Акцент5 277" xfId="17171"/>
    <cellStyle name="20% - Акцент5 278" xfId="17160"/>
    <cellStyle name="20% - Акцент5 279" xfId="16786"/>
    <cellStyle name="20% - Акцент5 28" xfId="3495"/>
    <cellStyle name="20% - Акцент5 28 2" xfId="9413"/>
    <cellStyle name="20% - Акцент5 280" xfId="16699"/>
    <cellStyle name="20% - Акцент5 281" xfId="16595"/>
    <cellStyle name="20% - Акцент5 282" xfId="16761"/>
    <cellStyle name="20% - Акцент5 283" xfId="16639"/>
    <cellStyle name="20% - Акцент5 284" xfId="16850"/>
    <cellStyle name="20% - Акцент5 285" xfId="16837"/>
    <cellStyle name="20% - Акцент5 286" xfId="16819"/>
    <cellStyle name="20% - Акцент5 287" xfId="16654"/>
    <cellStyle name="20% - Акцент5 288" xfId="16940"/>
    <cellStyle name="20% - Акцент5 289" xfId="16774"/>
    <cellStyle name="20% - Акцент5 29" xfId="3514"/>
    <cellStyle name="20% - Акцент5 29 2" xfId="9414"/>
    <cellStyle name="20% - Акцент5 290" xfId="16868"/>
    <cellStyle name="20% - Акцент5 291" xfId="17047"/>
    <cellStyle name="20% - Акцент5 292" xfId="17927"/>
    <cellStyle name="20% - Акцент5 293" xfId="17953"/>
    <cellStyle name="20% - Акцент5 294" xfId="17692"/>
    <cellStyle name="20% - Акцент5 295" xfId="17374"/>
    <cellStyle name="20% - Акцент5 296" xfId="17250"/>
    <cellStyle name="20% - Акцент5 297" xfId="17831"/>
    <cellStyle name="20% - Акцент5 298" xfId="17967"/>
    <cellStyle name="20% - Акцент5 299" xfId="17357"/>
    <cellStyle name="20% - Акцент5 3" xfId="142"/>
    <cellStyle name="20% — акцент5 3" xfId="143"/>
    <cellStyle name="20% - Акцент5 3 2" xfId="9415"/>
    <cellStyle name="20% - Акцент5 30" xfId="3584"/>
    <cellStyle name="20% - Акцент5 30 2" xfId="9416"/>
    <cellStyle name="20% - Акцент5 300" xfId="17258"/>
    <cellStyle name="20% - Акцент5 301" xfId="17580"/>
    <cellStyle name="20% - Акцент5 302" xfId="17285"/>
    <cellStyle name="20% - Акцент5 303" xfId="17273"/>
    <cellStyle name="20% - Акцент5 304" xfId="18182"/>
    <cellStyle name="20% - Акцент5 305" xfId="17226"/>
    <cellStyle name="20% - Акцент5 306" xfId="17227"/>
    <cellStyle name="20% - Акцент5 307" xfId="14988"/>
    <cellStyle name="20% - Акцент5 308" xfId="15600"/>
    <cellStyle name="20% - Акцент5 309" xfId="15504"/>
    <cellStyle name="20% - Акцент5 31" xfId="3929"/>
    <cellStyle name="20% - Акцент5 31 2" xfId="9417"/>
    <cellStyle name="20% - Акцент5 310" xfId="14536"/>
    <cellStyle name="20% - Акцент5 311" xfId="14752"/>
    <cellStyle name="20% - Акцент5 312" xfId="19504"/>
    <cellStyle name="20% - Акцент5 313" xfId="19511"/>
    <cellStyle name="20% - Акцент5 314" xfId="14486"/>
    <cellStyle name="20% - Акцент5 315" xfId="14527"/>
    <cellStyle name="20% - Акцент5 316" xfId="15605"/>
    <cellStyle name="20% - Акцент5 317" xfId="18198"/>
    <cellStyle name="20% - Акцент5 318" xfId="15417"/>
    <cellStyle name="20% - Акцент5 32" xfId="3578"/>
    <cellStyle name="20% - Акцент5 32 2" xfId="9418"/>
    <cellStyle name="20% - Акцент5 33" xfId="3935"/>
    <cellStyle name="20% - Акцент5 34" xfId="3572"/>
    <cellStyle name="20% - Акцент5 35" xfId="3941"/>
    <cellStyle name="20% - Акцент5 36" xfId="3565"/>
    <cellStyle name="20% - Акцент5 37" xfId="3947"/>
    <cellStyle name="20% - Акцент5 38" xfId="3559"/>
    <cellStyle name="20% - Акцент5 39" xfId="3953"/>
    <cellStyle name="20% - Акцент5 4" xfId="144"/>
    <cellStyle name="20% — акцент5 4" xfId="145"/>
    <cellStyle name="20% - Акцент5 4 2" xfId="9419"/>
    <cellStyle name="20% - Акцент5 40" xfId="3552"/>
    <cellStyle name="20% - Акцент5 41" xfId="3960"/>
    <cellStyle name="20% - Акцент5 42" xfId="3545"/>
    <cellStyle name="20% - Акцент5 43" xfId="3967"/>
    <cellStyle name="20% - Акцент5 44" xfId="3537"/>
    <cellStyle name="20% - Акцент5 45" xfId="3974"/>
    <cellStyle name="20% - Акцент5 46" xfId="3530"/>
    <cellStyle name="20% - Акцент5 47" xfId="3981"/>
    <cellStyle name="20% - Акцент5 48" xfId="3991"/>
    <cellStyle name="20% - Акцент5 49" xfId="4000"/>
    <cellStyle name="20% - Акцент5 5" xfId="146"/>
    <cellStyle name="20% — акцент5 5" xfId="147"/>
    <cellStyle name="20% - Акцент5 5 2" xfId="9420"/>
    <cellStyle name="20% - Акцент5 50" xfId="4007"/>
    <cellStyle name="20% - Акцент5 51" xfId="4014"/>
    <cellStyle name="20% - Акцент5 52" xfId="4021"/>
    <cellStyle name="20% - Акцент5 53" xfId="4028"/>
    <cellStyle name="20% - Акцент5 54" xfId="4035"/>
    <cellStyle name="20% - Акцент5 55" xfId="4042"/>
    <cellStyle name="20% - Акцент5 56" xfId="4048"/>
    <cellStyle name="20% - Акцент5 57" xfId="4055"/>
    <cellStyle name="20% - Акцент5 58" xfId="4060"/>
    <cellStyle name="20% - Акцент5 59" xfId="4066"/>
    <cellStyle name="20% - Акцент5 6" xfId="148"/>
    <cellStyle name="20% — акцент5 6" xfId="149"/>
    <cellStyle name="20% - Акцент5 6 2" xfId="9421"/>
    <cellStyle name="20% - Акцент5 60" xfId="4071"/>
    <cellStyle name="20% - Акцент5 61" xfId="2623"/>
    <cellStyle name="20% - Акцент5 61 10" xfId="4508"/>
    <cellStyle name="20% - Акцент5 61 11" xfId="6288"/>
    <cellStyle name="20% - Акцент5 61 12" xfId="6451"/>
    <cellStyle name="20% - Акцент5 61 13" xfId="6811"/>
    <cellStyle name="20% - Акцент5 61 2" xfId="6072"/>
    <cellStyle name="20% - Акцент5 61 3" xfId="4673"/>
    <cellStyle name="20% - Акцент5 61 4" xfId="5621"/>
    <cellStyle name="20% - Акцент5 61 5" xfId="4527"/>
    <cellStyle name="20% - Акцент5 61 6" xfId="4491"/>
    <cellStyle name="20% - Акцент5 61 7" xfId="6289"/>
    <cellStyle name="20% - Акцент5 61 8" xfId="6428"/>
    <cellStyle name="20% - Акцент5 61 9" xfId="4497"/>
    <cellStyle name="20% - Акцент5 62" xfId="2868"/>
    <cellStyle name="20% - Акцент5 63" xfId="2599"/>
    <cellStyle name="20% - Акцент5 64" xfId="4230"/>
    <cellStyle name="20% - Акцент5 65" xfId="3222"/>
    <cellStyle name="20% - Акцент5 66" xfId="2822"/>
    <cellStyle name="20% - Акцент5 67" xfId="2622"/>
    <cellStyle name="20% - Акцент5 68" xfId="4135"/>
    <cellStyle name="20% - Акцент5 69" xfId="3091"/>
    <cellStyle name="20% - Акцент5 7" xfId="150"/>
    <cellStyle name="20% — акцент5 7" xfId="151"/>
    <cellStyle name="20% - Акцент5 7 2" xfId="9422"/>
    <cellStyle name="20% - Акцент5 70" xfId="2703"/>
    <cellStyle name="20% - Акцент5 71" xfId="4212"/>
    <cellStyle name="20% - Акцент5 72" xfId="4294"/>
    <cellStyle name="20% - Акцент5 73" xfId="2854"/>
    <cellStyle name="20% - Акцент5 74" xfId="4285"/>
    <cellStyle name="20% - Акцент5 75" xfId="4266"/>
    <cellStyle name="20% - Акцент5 76" xfId="4258"/>
    <cellStyle name="20% - Акцент5 77" xfId="2856"/>
    <cellStyle name="20% - Акцент5 78" xfId="2694"/>
    <cellStyle name="20% - Акцент5 79" xfId="3068"/>
    <cellStyle name="20% - Акцент5 8" xfId="152"/>
    <cellStyle name="20% — акцент5 8" xfId="153"/>
    <cellStyle name="20% - Акцент5 8 2" xfId="9423"/>
    <cellStyle name="20% - Акцент5 80" xfId="4183"/>
    <cellStyle name="20% - Акцент5 81" xfId="2738"/>
    <cellStyle name="20% - Акцент5 82" xfId="4139"/>
    <cellStyle name="20% - Акцент5 83" xfId="3248"/>
    <cellStyle name="20% - Акцент5 84" xfId="2609"/>
    <cellStyle name="20% - Акцент5 85" xfId="2641"/>
    <cellStyle name="20% - Акцент5 86" xfId="2759"/>
    <cellStyle name="20% - Акцент5 87" xfId="2740"/>
    <cellStyle name="20% - Акцент5 88" xfId="3072"/>
    <cellStyle name="20% - Акцент5 89" xfId="2871"/>
    <cellStyle name="20% - Акцент5 9" xfId="154"/>
    <cellStyle name="20% — акцент5 9" xfId="155"/>
    <cellStyle name="20% - Акцент5 9 2" xfId="9424"/>
    <cellStyle name="20% - Акцент5 90" xfId="2860"/>
    <cellStyle name="20% - Акцент5 91" xfId="8461"/>
    <cellStyle name="20% - Акцент5 92" xfId="8592"/>
    <cellStyle name="20% - Акцент5 93" xfId="8512"/>
    <cellStyle name="20% - Акцент5 94" xfId="8637"/>
    <cellStyle name="20% - Акцент5 95" xfId="8614"/>
    <cellStyle name="20% - Акцент5 96" xfId="8504"/>
    <cellStyle name="20% - Акцент5 97" xfId="8729"/>
    <cellStyle name="20% - Акцент5 98" xfId="8572"/>
    <cellStyle name="20% - Акцент5 99" xfId="8605"/>
    <cellStyle name="20% — акцент6" xfId="14453" builtinId="50" customBuiltin="1"/>
    <cellStyle name="20% - Акцент6 10" xfId="156"/>
    <cellStyle name="20% — акцент6 10" xfId="157"/>
    <cellStyle name="20% - Акцент6 10 2" xfId="9426"/>
    <cellStyle name="20% - Акцент6 10 3" xfId="9425"/>
    <cellStyle name="20% - Акцент6 10 4" xfId="11469"/>
    <cellStyle name="20% - Акцент6 100" xfId="8468"/>
    <cellStyle name="20% - Акцент6 101" xfId="8698"/>
    <cellStyle name="20% - Акцент6 102" xfId="8467"/>
    <cellStyle name="20% - Акцент6 103" xfId="8597"/>
    <cellStyle name="20% - Акцент6 104" xfId="8634"/>
    <cellStyle name="20% - Акцент6 105" xfId="8623"/>
    <cellStyle name="20% - Акцент6 106" xfId="8742"/>
    <cellStyle name="20% - Акцент6 107" xfId="8761"/>
    <cellStyle name="20% - Акцент6 108" xfId="4340"/>
    <cellStyle name="20% - Акцент6 109" xfId="4416"/>
    <cellStyle name="20% - Акцент6 11" xfId="158"/>
    <cellStyle name="20% — акцент6 11" xfId="159"/>
    <cellStyle name="20% - Акцент6 11 2" xfId="9428"/>
    <cellStyle name="20% - Акцент6 11 3" xfId="9427"/>
    <cellStyle name="20% - Акцент6 11 4" xfId="11468"/>
    <cellStyle name="20% - Акцент6 110" xfId="8902"/>
    <cellStyle name="20% - Акцент6 111" xfId="8963"/>
    <cellStyle name="20% - Акцент6 112" xfId="8782"/>
    <cellStyle name="20% - Акцент6 113" xfId="8939"/>
    <cellStyle name="20% - Акцент6 114" xfId="8919"/>
    <cellStyle name="20% - Акцент6 115" xfId="4454"/>
    <cellStyle name="20% - Акцент6 116" xfId="4382"/>
    <cellStyle name="20% - Акцент6 117" xfId="8878"/>
    <cellStyle name="20% - Акцент6 118" xfId="6081"/>
    <cellStyle name="20% - Акцент6 119" xfId="8810"/>
    <cellStyle name="20% - Акцент6 12" xfId="160"/>
    <cellStyle name="20% — акцент6 12" xfId="161"/>
    <cellStyle name="20% - Акцент6 12 2" xfId="9430"/>
    <cellStyle name="20% - Акцент6 12 3" xfId="9429"/>
    <cellStyle name="20% - Акцент6 12 4" xfId="11467"/>
    <cellStyle name="20% - Акцент6 120" xfId="4450"/>
    <cellStyle name="20% - Акцент6 121" xfId="8778"/>
    <cellStyle name="20% - Акцент6 122" xfId="5830"/>
    <cellStyle name="20% - Акцент6 123" xfId="11841"/>
    <cellStyle name="20% - Акцент6 124" xfId="11939"/>
    <cellStyle name="20% - Акцент6 125" xfId="11892"/>
    <cellStyle name="20% - Акцент6 126" xfId="12054"/>
    <cellStyle name="20% - Акцент6 127" xfId="12071"/>
    <cellStyle name="20% - Акцент6 128" xfId="12017"/>
    <cellStyle name="20% - Акцент6 129" xfId="12024"/>
    <cellStyle name="20% - Акцент6 13" xfId="162"/>
    <cellStyle name="20% — акцент6 13" xfId="163"/>
    <cellStyle name="20% - Акцент6 13 2" xfId="9432"/>
    <cellStyle name="20% - Акцент6 13 3" xfId="9431"/>
    <cellStyle name="20% - Акцент6 13 4" xfId="11466"/>
    <cellStyle name="20% - Акцент6 130" xfId="11930"/>
    <cellStyle name="20% - Акцент6 131" xfId="12047"/>
    <cellStyle name="20% - Акцент6 132" xfId="12025"/>
    <cellStyle name="20% - Акцент6 133" xfId="11965"/>
    <cellStyle name="20% - Акцент6 134" xfId="12089"/>
    <cellStyle name="20% - Акцент6 135" xfId="12003"/>
    <cellStyle name="20% - Акцент6 136" xfId="12103"/>
    <cellStyle name="20% - Акцент6 137" xfId="11840"/>
    <cellStyle name="20% - Акцент6 138" xfId="12128"/>
    <cellStyle name="20% - Акцент6 139" xfId="12209"/>
    <cellStyle name="20% - Акцент6 14" xfId="164"/>
    <cellStyle name="20% — акцент6 14" xfId="165"/>
    <cellStyle name="20% - Акцент6 14 2" xfId="9434"/>
    <cellStyle name="20% - Акцент6 14 3" xfId="9433"/>
    <cellStyle name="20% - Акцент6 14 4" xfId="10790"/>
    <cellStyle name="20% - Акцент6 140" xfId="12363"/>
    <cellStyle name="20% - Акцент6 141" xfId="12275"/>
    <cellStyle name="20% - Акцент6 142" xfId="12140"/>
    <cellStyle name="20% - Акцент6 143" xfId="12379"/>
    <cellStyle name="20% - Акцент6 144" xfId="12310"/>
    <cellStyle name="20% - Акцент6 145" xfId="12188"/>
    <cellStyle name="20% - Акцент6 146" xfId="12316"/>
    <cellStyle name="20% - Акцент6 147" xfId="12296"/>
    <cellStyle name="20% - Акцент6 148" xfId="12158"/>
    <cellStyle name="20% - Акцент6 149" xfId="12130"/>
    <cellStyle name="20% - Акцент6 15" xfId="166"/>
    <cellStyle name="20% — акцент6 15" xfId="167"/>
    <cellStyle name="20% - Акцент6 15 2" xfId="9436"/>
    <cellStyle name="20% - Акцент6 15 3" xfId="9435"/>
    <cellStyle name="20% - Акцент6 15 4" xfId="11465"/>
    <cellStyle name="20% - Акцент6 150" xfId="12183"/>
    <cellStyle name="20% - Акцент6 151" xfId="12267"/>
    <cellStyle name="20% - Акцент6 152" xfId="12370"/>
    <cellStyle name="20% - Акцент6 153" xfId="12404"/>
    <cellStyle name="20% - Акцент6 154" xfId="12421"/>
    <cellStyle name="20% - Акцент6 155" xfId="12445"/>
    <cellStyle name="20% - Акцент6 156" xfId="12547"/>
    <cellStyle name="20% - Акцент6 157" xfId="12614"/>
    <cellStyle name="20% - Акцент6 158" xfId="12521"/>
    <cellStyle name="20% - Акцент6 159" xfId="12593"/>
    <cellStyle name="20% - Акцент6 16" xfId="2194"/>
    <cellStyle name="20% — акцент6 16" xfId="168"/>
    <cellStyle name="20% - Акцент6 16 2" xfId="9438"/>
    <cellStyle name="20% - Акцент6 16 3" xfId="9437"/>
    <cellStyle name="20% - Акцент6 16 4" xfId="11464"/>
    <cellStyle name="20% - Акцент6 160" xfId="12623"/>
    <cellStyle name="20% - Акцент6 161" xfId="12549"/>
    <cellStyle name="20% - Акцент6 162" xfId="12538"/>
    <cellStyle name="20% - Акцент6 163" xfId="12511"/>
    <cellStyle name="20% - Акцент6 164" xfId="12602"/>
    <cellStyle name="20% - Акцент6 165" xfId="12621"/>
    <cellStyle name="20% - Акцент6 166" xfId="12476"/>
    <cellStyle name="20% - Акцент6 167" xfId="12601"/>
    <cellStyle name="20% - Акцент6 168" xfId="12710"/>
    <cellStyle name="20% - Акцент6 169" xfId="12490"/>
    <cellStyle name="20% - Акцент6 17" xfId="3273"/>
    <cellStyle name="20% — акцент6 17" xfId="169"/>
    <cellStyle name="20% - Акцент6 17 2" xfId="9439"/>
    <cellStyle name="20% - Акцент6 17 3" xfId="11463"/>
    <cellStyle name="20% - Акцент6 17 4" xfId="11782"/>
    <cellStyle name="20% - Акцент6 17 5" xfId="13854"/>
    <cellStyle name="20% - Акцент6 170" xfId="12729"/>
    <cellStyle name="20% - Акцент6 171" xfId="12786"/>
    <cellStyle name="20% - Акцент6 172" xfId="12926"/>
    <cellStyle name="20% - Акцент6 173" xfId="12791"/>
    <cellStyle name="20% - Акцент6 174" xfId="12894"/>
    <cellStyle name="20% - Акцент6 175" xfId="12770"/>
    <cellStyle name="20% - Акцент6 176" xfId="12958"/>
    <cellStyle name="20% - Акцент6 177" xfId="12967"/>
    <cellStyle name="20% - Акцент6 178" xfId="12965"/>
    <cellStyle name="20% - Акцент6 179" xfId="12841"/>
    <cellStyle name="20% - Акцент6 18" xfId="3305"/>
    <cellStyle name="20% - Акцент6 18 2" xfId="9440"/>
    <cellStyle name="20% - Акцент6 180" xfId="12891"/>
    <cellStyle name="20% - Акцент6 181" xfId="12819"/>
    <cellStyle name="20% - Акцент6 182" xfId="12921"/>
    <cellStyle name="20% - Акцент6 183" xfId="12844"/>
    <cellStyle name="20% - Акцент6 184" xfId="12999"/>
    <cellStyle name="20% - Акцент6 185" xfId="13079"/>
    <cellStyle name="20% - Акцент6 186" xfId="13120"/>
    <cellStyle name="20% - Акцент6 187" xfId="13047"/>
    <cellStyle name="20% - Акцент6 188" xfId="13200"/>
    <cellStyle name="20% - Акцент6 189" xfId="13035"/>
    <cellStyle name="20% - Акцент6 19" xfId="3316"/>
    <cellStyle name="20% - Акцент6 19 2" xfId="9441"/>
    <cellStyle name="20% - Акцент6 190" xfId="13173"/>
    <cellStyle name="20% - Акцент6 191" xfId="13212"/>
    <cellStyle name="20% - Акцент6 192" xfId="13207"/>
    <cellStyle name="20% - Акцент6 193" xfId="13099"/>
    <cellStyle name="20% - Акцент6 194" xfId="13197"/>
    <cellStyle name="20% - Акцент6 195" xfId="13131"/>
    <cellStyle name="20% - Акцент6 196" xfId="13157"/>
    <cellStyle name="20% - Акцент6 197" xfId="13240"/>
    <cellStyle name="20% - Акцент6 198" xfId="13302"/>
    <cellStyle name="20% - Акцент6 199" xfId="13265"/>
    <cellStyle name="20% - Акцент6 2" xfId="170"/>
    <cellStyle name="20% — акцент6 2" xfId="171"/>
    <cellStyle name="20% - Акцент6 2 10" xfId="9443"/>
    <cellStyle name="20% - Акцент6 2 11" xfId="9444"/>
    <cellStyle name="20% - Акцент6 2 12" xfId="9445"/>
    <cellStyle name="20% - Акцент6 2 13" xfId="9446"/>
    <cellStyle name="20% - Акцент6 2 14" xfId="9447"/>
    <cellStyle name="20% - Акцент6 2 15" xfId="9448"/>
    <cellStyle name="20% - Акцент6 2 16" xfId="9449"/>
    <cellStyle name="20% - Акцент6 2 17" xfId="9442"/>
    <cellStyle name="20% - Акцент6 2 18" xfId="11462"/>
    <cellStyle name="20% - Акцент6 2 18 2" xfId="16197"/>
    <cellStyle name="20% - Акцент6 2 18 3" xfId="15799"/>
    <cellStyle name="20% - Акцент6 2 19" xfId="15925"/>
    <cellStyle name="20% - Акцент6 2 2" xfId="172"/>
    <cellStyle name="20% - Акцент6 2 2 2" xfId="9451"/>
    <cellStyle name="20% - Акцент6 2 2 3" xfId="9450"/>
    <cellStyle name="20% - Акцент6 2 3" xfId="9452"/>
    <cellStyle name="20% - Акцент6 2 3 2" xfId="9453"/>
    <cellStyle name="20% - Акцент6 2 3 3" xfId="15800"/>
    <cellStyle name="20% - Акцент6 2 4" xfId="9454"/>
    <cellStyle name="20% - Акцент6 2 4 2" xfId="15801"/>
    <cellStyle name="20% - Акцент6 2 5" xfId="9455"/>
    <cellStyle name="20% - Акцент6 2 6" xfId="9456"/>
    <cellStyle name="20% - Акцент6 2 7" xfId="9457"/>
    <cellStyle name="20% - Акцент6 2 8" xfId="9458"/>
    <cellStyle name="20% - Акцент6 2 9" xfId="9459"/>
    <cellStyle name="20% - Акцент6 2_ПО 1991-2022 (рус)" xfId="15802"/>
    <cellStyle name="20% - Акцент6 20" xfId="3339"/>
    <cellStyle name="20% - Акцент6 20 2" xfId="9460"/>
    <cellStyle name="20% - Акцент6 200" xfId="13274"/>
    <cellStyle name="20% - Акцент6 201" xfId="13320"/>
    <cellStyle name="20% - Акцент6 202" xfId="13497"/>
    <cellStyle name="20% - Акцент6 203" xfId="13389"/>
    <cellStyle name="20% - Акцент6 204" xfId="13463"/>
    <cellStyle name="20% - Акцент6 205" xfId="13484"/>
    <cellStyle name="20% - Акцент6 206" xfId="13495"/>
    <cellStyle name="20% - Акцент6 207" xfId="13390"/>
    <cellStyle name="20% - Акцент6 208" xfId="13442"/>
    <cellStyle name="20% - Акцент6 209" xfId="13359"/>
    <cellStyle name="20% - Акцент6 21" xfId="3360"/>
    <cellStyle name="20% - Акцент6 21 2" xfId="9461"/>
    <cellStyle name="20% - Акцент6 210" xfId="13332"/>
    <cellStyle name="20% - Акцент6 211" xfId="13485"/>
    <cellStyle name="20% - Акцент6 212" xfId="13529"/>
    <cellStyle name="20% - Акцент6 213" xfId="13713"/>
    <cellStyle name="20% - Акцент6 214" xfId="13631"/>
    <cellStyle name="20% - Акцент6 215" xfId="13710"/>
    <cellStyle name="20% - Акцент6 216" xfId="13678"/>
    <cellStyle name="20% - Акцент6 217" xfId="13639"/>
    <cellStyle name="20% - Акцент6 218" xfId="13564"/>
    <cellStyle name="20% - Акцент6 219" xfId="13699"/>
    <cellStyle name="20% - Акцент6 22" xfId="3380"/>
    <cellStyle name="20% - Акцент6 22 2" xfId="9462"/>
    <cellStyle name="20% - Акцент6 220" xfId="13641"/>
    <cellStyle name="20% - Акцент6 221" xfId="13562"/>
    <cellStyle name="20% - Акцент6 222" xfId="13690"/>
    <cellStyle name="20% - Акцент6 223" xfId="13727"/>
    <cellStyle name="20% - Акцент6 224" xfId="13634"/>
    <cellStyle name="20% - Акцент6 225" xfId="11819"/>
    <cellStyle name="20% - Акцент6 226" xfId="11784"/>
    <cellStyle name="20% - Акцент6 227" xfId="12091"/>
    <cellStyle name="20% - Акцент6 228" xfId="16128"/>
    <cellStyle name="20% - Акцент6 229" xfId="16284"/>
    <cellStyle name="20% - Акцент6 23" xfId="3400"/>
    <cellStyle name="20% - Акцент6 23 2" xfId="9463"/>
    <cellStyle name="20% - Акцент6 230" xfId="15945"/>
    <cellStyle name="20% - Акцент6 231" xfId="15948"/>
    <cellStyle name="20% - Акцент6 232" xfId="16069"/>
    <cellStyle name="20% - Акцент6 233" xfId="16061"/>
    <cellStyle name="20% - Акцент6 234" xfId="16064"/>
    <cellStyle name="20% - Акцент6 235" xfId="16063"/>
    <cellStyle name="20% - Акцент6 236" xfId="16044"/>
    <cellStyle name="20% - Акцент6 237" xfId="15963"/>
    <cellStyle name="20% - Акцент6 238" xfId="16071"/>
    <cellStyle name="20% - Акцент6 239" xfId="16054"/>
    <cellStyle name="20% - Акцент6 24" xfId="3420"/>
    <cellStyle name="20% - Акцент6 24 2" xfId="9464"/>
    <cellStyle name="20% - Акцент6 240" xfId="15986"/>
    <cellStyle name="20% - Акцент6 241" xfId="16019"/>
    <cellStyle name="20% - Акцент6 242" xfId="16027"/>
    <cellStyle name="20% - Акцент6 243" xfId="16000"/>
    <cellStyle name="20% - Акцент6 244" xfId="16500"/>
    <cellStyle name="20% - Акцент6 245" xfId="16542"/>
    <cellStyle name="20% - Акцент6 246" xfId="16454"/>
    <cellStyle name="20% - Акцент6 247" xfId="16327"/>
    <cellStyle name="20% - Акцент6 248" xfId="16355"/>
    <cellStyle name="20% - Акцент6 249" xfId="16427"/>
    <cellStyle name="20% - Акцент6 25" xfId="3439"/>
    <cellStyle name="20% - Акцент6 25 2" xfId="9465"/>
    <cellStyle name="20% - Акцент6 250" xfId="16362"/>
    <cellStyle name="20% - Акцент6 251" xfId="16346"/>
    <cellStyle name="20% - Акцент6 252" xfId="16336"/>
    <cellStyle name="20% - Акцент6 253" xfId="16350"/>
    <cellStyle name="20% - Акцент6 254" xfId="16482"/>
    <cellStyle name="20% - Акцент6 255" xfId="16422"/>
    <cellStyle name="20% - Акцент6 256" xfId="16493"/>
    <cellStyle name="20% - Акцент6 257" xfId="16309"/>
    <cellStyle name="20% - Акцент6 258" xfId="16368"/>
    <cellStyle name="20% - Акцент6 259" xfId="17070"/>
    <cellStyle name="20% - Акцент6 26" xfId="3458"/>
    <cellStyle name="20% - Акцент6 26 2" xfId="9466"/>
    <cellStyle name="20% - Акцент6 260" xfId="17105"/>
    <cellStyle name="20% - Акцент6 261" xfId="17103"/>
    <cellStyle name="20% - Акцент6 262" xfId="17172"/>
    <cellStyle name="20% - Акцент6 263" xfId="16938"/>
    <cellStyle name="20% - Акцент6 264" xfId="16651"/>
    <cellStyle name="20% - Акцент6 265" xfId="17186"/>
    <cellStyle name="20% - Акцент6 266" xfId="16622"/>
    <cellStyle name="20% - Акцент6 267" xfId="16749"/>
    <cellStyle name="20% - Акцент6 268" xfId="16834"/>
    <cellStyle name="20% - Акцент6 269" xfId="16682"/>
    <cellStyle name="20% - Акцент6 27" xfId="3477"/>
    <cellStyle name="20% - Акцент6 27 2" xfId="9467"/>
    <cellStyle name="20% - Акцент6 270" xfId="16697"/>
    <cellStyle name="20% - Акцент6 271" xfId="16610"/>
    <cellStyle name="20% - Акцент6 272" xfId="16882"/>
    <cellStyle name="20% - Акцент6 273" xfId="16831"/>
    <cellStyle name="20% - Акцент6 274" xfId="16924"/>
    <cellStyle name="20% - Акцент6 275" xfId="16775"/>
    <cellStyle name="20% - Акцент6 276" xfId="16905"/>
    <cellStyle name="20% - Акцент6 277" xfId="16685"/>
    <cellStyle name="20% - Акцент6 278" xfId="16643"/>
    <cellStyle name="20% - Акцент6 279" xfId="16764"/>
    <cellStyle name="20% - Акцент6 28" xfId="3496"/>
    <cellStyle name="20% - Акцент6 28 2" xfId="9468"/>
    <cellStyle name="20% - Акцент6 280" xfId="16980"/>
    <cellStyle name="20% - Акцент6 281" xfId="17008"/>
    <cellStyle name="20% - Акцент6 282" xfId="16903"/>
    <cellStyle name="20% - Акцент6 283" xfId="17152"/>
    <cellStyle name="20% - Акцент6 284" xfId="17192"/>
    <cellStyle name="20% - Акцент6 285" xfId="17029"/>
    <cellStyle name="20% - Акцент6 286" xfId="16869"/>
    <cellStyle name="20% - Акцент6 287" xfId="16987"/>
    <cellStyle name="20% - Акцент6 288" xfId="17170"/>
    <cellStyle name="20% - Акцент6 289" xfId="16797"/>
    <cellStyle name="20% - Акцент6 29" xfId="3515"/>
    <cellStyle name="20% - Акцент6 29 2" xfId="9469"/>
    <cellStyle name="20% - Акцент6 290" xfId="16616"/>
    <cellStyle name="20% - Акцент6 291" xfId="16727"/>
    <cellStyle name="20% - Акцент6 292" xfId="17928"/>
    <cellStyle name="20% - Акцент6 293" xfId="17949"/>
    <cellStyle name="20% - Акцент6 294" xfId="17691"/>
    <cellStyle name="20% - Акцент6 295" xfId="17229"/>
    <cellStyle name="20% - Акцент6 296" xfId="17684"/>
    <cellStyle name="20% - Акцент6 297" xfId="17793"/>
    <cellStyle name="20% - Акцент6 298" xfId="17964"/>
    <cellStyle name="20% - Акцент6 299" xfId="17340"/>
    <cellStyle name="20% - Акцент6 3" xfId="173"/>
    <cellStyle name="20% — акцент6 3" xfId="174"/>
    <cellStyle name="20% - Акцент6 3 2" xfId="9471"/>
    <cellStyle name="20% - Акцент6 3 3" xfId="9470"/>
    <cellStyle name="20% - Акцент6 3 4" xfId="10643"/>
    <cellStyle name="20% - Акцент6 30" xfId="3599"/>
    <cellStyle name="20% - Акцент6 30 2" xfId="9472"/>
    <cellStyle name="20% - Акцент6 300" xfId="17343"/>
    <cellStyle name="20% - Акцент6 301" xfId="17353"/>
    <cellStyle name="20% - Акцент6 302" xfId="17789"/>
    <cellStyle name="20% - Акцент6 303" xfId="17303"/>
    <cellStyle name="20% - Акцент6 304" xfId="17295"/>
    <cellStyle name="20% - Акцент6 305" xfId="17511"/>
    <cellStyle name="20% - Акцент6 306" xfId="17221"/>
    <cellStyle name="20% - Акцент6 307" xfId="14947"/>
    <cellStyle name="20% - Акцент6 308" xfId="16231"/>
    <cellStyle name="20% - Акцент6 309" xfId="14381"/>
    <cellStyle name="20% - Акцент6 31" xfId="3915"/>
    <cellStyle name="20% - Акцент6 31 2" xfId="9473"/>
    <cellStyle name="20% - Акцент6 310" xfId="19670"/>
    <cellStyle name="20% - Акцент6 311" xfId="20234"/>
    <cellStyle name="20% - Акцент6 312" xfId="15671"/>
    <cellStyle name="20% - Акцент6 313" xfId="18345"/>
    <cellStyle name="20% - Акцент6 314" xfId="14637"/>
    <cellStyle name="20% - Акцент6 315" xfId="15026"/>
    <cellStyle name="20% - Акцент6 316" xfId="14748"/>
    <cellStyle name="20% - Акцент6 317" xfId="14412"/>
    <cellStyle name="20% - Акцент6 318" xfId="14852"/>
    <cellStyle name="20% - Акцент6 32" xfId="3592"/>
    <cellStyle name="20% - Акцент6 32 2" xfId="9474"/>
    <cellStyle name="20% - Акцент6 33" xfId="3920"/>
    <cellStyle name="20% - Акцент6 34" xfId="3588"/>
    <cellStyle name="20% - Акцент6 35" xfId="3925"/>
    <cellStyle name="20% - Акцент6 36" xfId="3582"/>
    <cellStyle name="20% - Акцент6 37" xfId="3931"/>
    <cellStyle name="20% - Акцент6 38" xfId="3576"/>
    <cellStyle name="20% - Акцент6 39" xfId="3937"/>
    <cellStyle name="20% - Акцент6 4" xfId="175"/>
    <cellStyle name="20% — акцент6 4" xfId="176"/>
    <cellStyle name="20% - Акцент6 4 2" xfId="9476"/>
    <cellStyle name="20% - Акцент6 4 3" xfId="9475"/>
    <cellStyle name="20% - Акцент6 4 4" xfId="10626"/>
    <cellStyle name="20% - Акцент6 40" xfId="3569"/>
    <cellStyle name="20% - Акцент6 41" xfId="3944"/>
    <cellStyle name="20% - Акцент6 42" xfId="3561"/>
    <cellStyle name="20% - Акцент6 43" xfId="3950"/>
    <cellStyle name="20% - Акцент6 44" xfId="3555"/>
    <cellStyle name="20% - Акцент6 45" xfId="3956"/>
    <cellStyle name="20% - Акцент6 46" xfId="3549"/>
    <cellStyle name="20% - Акцент6 47" xfId="3963"/>
    <cellStyle name="20% - Акцент6 48" xfId="3543"/>
    <cellStyle name="20% - Акцент6 49" xfId="3969"/>
    <cellStyle name="20% - Акцент6 5" xfId="177"/>
    <cellStyle name="20% — акцент6 5" xfId="178"/>
    <cellStyle name="20% - Акцент6 5 2" xfId="9478"/>
    <cellStyle name="20% - Акцент6 5 3" xfId="9477"/>
    <cellStyle name="20% - Акцент6 5 4" xfId="10625"/>
    <cellStyle name="20% - Акцент6 50" xfId="3535"/>
    <cellStyle name="20% - Акцент6 51" xfId="3976"/>
    <cellStyle name="20% - Акцент6 52" xfId="3987"/>
    <cellStyle name="20% - Акцент6 53" xfId="3983"/>
    <cellStyle name="20% - Акцент6 54" xfId="3994"/>
    <cellStyle name="20% - Акцент6 55" xfId="4002"/>
    <cellStyle name="20% - Акцент6 56" xfId="4009"/>
    <cellStyle name="20% - Акцент6 57" xfId="4016"/>
    <cellStyle name="20% - Акцент6 58" xfId="4023"/>
    <cellStyle name="20% - Акцент6 59" xfId="4030"/>
    <cellStyle name="20% - Акцент6 6" xfId="179"/>
    <cellStyle name="20% — акцент6 6" xfId="180"/>
    <cellStyle name="20% - Акцент6 6 2" xfId="9480"/>
    <cellStyle name="20% - Акцент6 6 3" xfId="9479"/>
    <cellStyle name="20% - Акцент6 6 4" xfId="10624"/>
    <cellStyle name="20% - Акцент6 60" xfId="4036"/>
    <cellStyle name="20% - Акцент6 61" xfId="2628"/>
    <cellStyle name="20% - Акцент6 61 10" xfId="8206"/>
    <cellStyle name="20% - Акцент6 61 11" xfId="8316"/>
    <cellStyle name="20% - Акцент6 61 12" xfId="8398"/>
    <cellStyle name="20% - Акцент6 61 13" xfId="8434"/>
    <cellStyle name="20% - Акцент6 61 2" xfId="6074"/>
    <cellStyle name="20% - Акцент6 61 3" xfId="4670"/>
    <cellStyle name="20% - Акцент6 61 4" xfId="6340"/>
    <cellStyle name="20% - Акцент6 61 5" xfId="7312"/>
    <cellStyle name="20% - Акцент6 61 6" xfId="7519"/>
    <cellStyle name="20% - Акцент6 61 7" xfId="7715"/>
    <cellStyle name="20% - Акцент6 61 8" xfId="7897"/>
    <cellStyle name="20% - Акцент6 61 9" xfId="8066"/>
    <cellStyle name="20% - Акцент6 62" xfId="2865"/>
    <cellStyle name="20% - Акцент6 63" xfId="2679"/>
    <cellStyle name="20% - Акцент6 64" xfId="2658"/>
    <cellStyle name="20% - Акцент6 65" xfId="4246"/>
    <cellStyle name="20% - Акцент6 66" xfId="2788"/>
    <cellStyle name="20% - Акцент6 67" xfId="2650"/>
    <cellStyle name="20% - Акцент6 68" xfId="2804"/>
    <cellStyle name="20% - Акцент6 69" xfId="4143"/>
    <cellStyle name="20% - Акцент6 7" xfId="181"/>
    <cellStyle name="20% — акцент6 7" xfId="182"/>
    <cellStyle name="20% - Акцент6 7 2" xfId="9482"/>
    <cellStyle name="20% - Акцент6 7 3" xfId="9481"/>
    <cellStyle name="20% - Акцент6 7 4" xfId="10472"/>
    <cellStyle name="20% - Акцент6 70" xfId="2810"/>
    <cellStyle name="20% - Акцент6 71" xfId="2717"/>
    <cellStyle name="20% - Акцент6 72" xfId="4157"/>
    <cellStyle name="20% - Акцент6 73" xfId="4229"/>
    <cellStyle name="20% - Акцент6 74" xfId="2600"/>
    <cellStyle name="20% - Акцент6 75" xfId="4129"/>
    <cellStyle name="20% - Акцент6 76" xfId="3228"/>
    <cellStyle name="20% - Акцент6 77" xfId="2735"/>
    <cellStyle name="20% - Акцент6 78" xfId="2760"/>
    <cellStyle name="20% - Акцент6 79" xfId="2739"/>
    <cellStyle name="20% - Акцент6 8" xfId="183"/>
    <cellStyle name="20% — акцент6 8" xfId="184"/>
    <cellStyle name="20% - Акцент6 8 2" xfId="9484"/>
    <cellStyle name="20% - Акцент6 8 3" xfId="9483"/>
    <cellStyle name="20% - Акцент6 8 4" xfId="10355"/>
    <cellStyle name="20% - Акцент6 80" xfId="2805"/>
    <cellStyle name="20% - Акцент6 81" xfId="2737"/>
    <cellStyle name="20% - Акцент6 82" xfId="2758"/>
    <cellStyle name="20% - Акцент6 83" xfId="2741"/>
    <cellStyle name="20% - Акцент6 84" xfId="2756"/>
    <cellStyle name="20% - Акцент6 85" xfId="2746"/>
    <cellStyle name="20% - Акцент6 86" xfId="2752"/>
    <cellStyle name="20% - Акцент6 87" xfId="3234"/>
    <cellStyle name="20% - Акцент6 88" xfId="4167"/>
    <cellStyle name="20% - Акцент6 89" xfId="4275"/>
    <cellStyle name="20% - Акцент6 9" xfId="185"/>
    <cellStyle name="20% — акцент6 9" xfId="186"/>
    <cellStyle name="20% - Акцент6 9 2" xfId="9486"/>
    <cellStyle name="20% - Акцент6 9 3" xfId="9485"/>
    <cellStyle name="20% - Акцент6 9 4" xfId="10354"/>
    <cellStyle name="20% - Акцент6 90" xfId="2861"/>
    <cellStyle name="20% - Акцент6 91" xfId="8465"/>
    <cellStyle name="20% - Акцент6 92" xfId="8621"/>
    <cellStyle name="20% - Акцент6 93" xfId="8699"/>
    <cellStyle name="20% - Акцент6 94" xfId="8464"/>
    <cellStyle name="20% - Акцент6 95" xfId="8620"/>
    <cellStyle name="20% - Акцент6 96" xfId="8499"/>
    <cellStyle name="20% - Акцент6 97" xfId="8569"/>
    <cellStyle name="20% - Акцент6 98" xfId="8607"/>
    <cellStyle name="20% - Акцент6 99" xfId="8484"/>
    <cellStyle name="40% — акцент1" xfId="14454" builtinId="31" customBuiltin="1"/>
    <cellStyle name="40% - Акцент1 10" xfId="187"/>
    <cellStyle name="40% — акцент1 10" xfId="188"/>
    <cellStyle name="40% - Акцент1 10 2" xfId="9488"/>
    <cellStyle name="40% - Акцент1 10 3" xfId="9487"/>
    <cellStyle name="40% - Акцент1 10 4" xfId="10353"/>
    <cellStyle name="40% - Акцент1 100" xfId="8606"/>
    <cellStyle name="40% - Акцент1 101" xfId="8485"/>
    <cellStyle name="40% - Акцент1 102" xfId="8581"/>
    <cellStyle name="40% - Акцент1 103" xfId="8518"/>
    <cellStyle name="40% - Акцент1 104" xfId="8511"/>
    <cellStyle name="40% - Акцент1 105" xfId="8628"/>
    <cellStyle name="40% - Акцент1 106" xfId="8743"/>
    <cellStyle name="40% - Акцент1 107" xfId="8762"/>
    <cellStyle name="40% - Акцент1 108" xfId="4343"/>
    <cellStyle name="40% - Акцент1 109" xfId="4415"/>
    <cellStyle name="40% - Акцент1 11" xfId="189"/>
    <cellStyle name="40% — акцент1 11" xfId="190"/>
    <cellStyle name="40% - Акцент1 11 2" xfId="9490"/>
    <cellStyle name="40% - Акцент1 11 3" xfId="9489"/>
    <cellStyle name="40% - Акцент1 11 4" xfId="10336"/>
    <cellStyle name="40% - Акцент1 110" xfId="8899"/>
    <cellStyle name="40% - Акцент1 111" xfId="8819"/>
    <cellStyle name="40% - Акцент1 112" xfId="6095"/>
    <cellStyle name="40% - Акцент1 113" xfId="8852"/>
    <cellStyle name="40% - Акцент1 114" xfId="8800"/>
    <cellStyle name="40% - Акцент1 115" xfId="8918"/>
    <cellStyle name="40% - Акцент1 116" xfId="4387"/>
    <cellStyle name="40% - Акцент1 117" xfId="8868"/>
    <cellStyle name="40% - Акцент1 118" xfId="8882"/>
    <cellStyle name="40% - Акцент1 119" xfId="8946"/>
    <cellStyle name="40% - Акцент1 12" xfId="191"/>
    <cellStyle name="40% — акцент1 12" xfId="192"/>
    <cellStyle name="40% - Акцент1 12 2" xfId="9492"/>
    <cellStyle name="40% - Акцент1 12 3" xfId="9491"/>
    <cellStyle name="40% - Акцент1 12 4" xfId="10335"/>
    <cellStyle name="40% - Акцент1 120" xfId="4402"/>
    <cellStyle name="40% - Акцент1 121" xfId="4426"/>
    <cellStyle name="40% - Акцент1 122" xfId="7779"/>
    <cellStyle name="40% - Акцент1 123" xfId="11842"/>
    <cellStyle name="40% - Акцент1 124" xfId="12077"/>
    <cellStyle name="40% - Акцент1 125" xfId="11837"/>
    <cellStyle name="40% - Акцент1 126" xfId="11879"/>
    <cellStyle name="40% - Акцент1 127" xfId="11911"/>
    <cellStyle name="40% - Акцент1 128" xfId="11959"/>
    <cellStyle name="40% - Акцент1 129" xfId="11947"/>
    <cellStyle name="40% - Акцент1 13" xfId="193"/>
    <cellStyle name="40% — акцент1 13" xfId="194"/>
    <cellStyle name="40% - Акцент1 13 2" xfId="9494"/>
    <cellStyle name="40% - Акцент1 13 3" xfId="9493"/>
    <cellStyle name="40% - Акцент1 13 4" xfId="10334"/>
    <cellStyle name="40% - Акцент1 130" xfId="12080"/>
    <cellStyle name="40% - Акцент1 131" xfId="11954"/>
    <cellStyle name="40% - Акцент1 132" xfId="12106"/>
    <cellStyle name="40% - Акцент1 133" xfId="12049"/>
    <cellStyle name="40% - Акцент1 134" xfId="11983"/>
    <cellStyle name="40% - Акцент1 135" xfId="11936"/>
    <cellStyle name="40% - Акцент1 136" xfId="11955"/>
    <cellStyle name="40% - Акцент1 137" xfId="11888"/>
    <cellStyle name="40% - Акцент1 138" xfId="12129"/>
    <cellStyle name="40% - Акцент1 139" xfId="12373"/>
    <cellStyle name="40% - Акцент1 14" xfId="195"/>
    <cellStyle name="40% — акцент1 14" xfId="196"/>
    <cellStyle name="40% - Акцент1 14 2" xfId="9496"/>
    <cellStyle name="40% - Акцент1 14 3" xfId="9495"/>
    <cellStyle name="40% - Акцент1 14 4" xfId="9772"/>
    <cellStyle name="40% - Акцент1 140" xfId="12236"/>
    <cellStyle name="40% - Акцент1 141" xfId="12174"/>
    <cellStyle name="40% - Акцент1 142" xfId="12315"/>
    <cellStyle name="40% - Акцент1 143" xfId="12271"/>
    <cellStyle name="40% - Акцент1 144" xfId="12276"/>
    <cellStyle name="40% - Акцент1 145" xfId="12153"/>
    <cellStyle name="40% - Акцент1 146" xfId="12220"/>
    <cellStyle name="40% - Акцент1 147" xfId="12398"/>
    <cellStyle name="40% - Акцент1 148" xfId="12330"/>
    <cellStyle name="40% - Акцент1 149" xfId="12385"/>
    <cellStyle name="40% - Акцент1 15" xfId="197"/>
    <cellStyle name="40% — акцент1 15" xfId="198"/>
    <cellStyle name="40% - Акцент1 15 2" xfId="9498"/>
    <cellStyle name="40% - Акцент1 15 3" xfId="9497"/>
    <cellStyle name="40% - Акцент1 15 4" xfId="9596"/>
    <cellStyle name="40% - Акцент1 150" xfId="12257"/>
    <cellStyle name="40% - Акцент1 151" xfId="12233"/>
    <cellStyle name="40% - Акцент1 152" xfId="12324"/>
    <cellStyle name="40% - Акцент1 153" xfId="12405"/>
    <cellStyle name="40% - Акцент1 154" xfId="12435"/>
    <cellStyle name="40% - Акцент1 155" xfId="12446"/>
    <cellStyle name="40% - Акцент1 156" xfId="12695"/>
    <cellStyle name="40% - Акцент1 157" xfId="12444"/>
    <cellStyle name="40% - Акцент1 158" xfId="12588"/>
    <cellStyle name="40% - Акцент1 159" xfId="12457"/>
    <cellStyle name="40% - Акцент1 16" xfId="2195"/>
    <cellStyle name="40% — акцент1 16" xfId="199"/>
    <cellStyle name="40% - Акцент1 16 2" xfId="9500"/>
    <cellStyle name="40% - Акцент1 16 3" xfId="9499"/>
    <cellStyle name="40% - Акцент1 16 4" xfId="9593"/>
    <cellStyle name="40% - Акцент1 160" xfId="12665"/>
    <cellStyle name="40% - Акцент1 161" xfId="12493"/>
    <cellStyle name="40% - Акцент1 162" xfId="12717"/>
    <cellStyle name="40% - Акцент1 163" xfId="12640"/>
    <cellStyle name="40% - Акцент1 164" xfId="12452"/>
    <cellStyle name="40% - Акцент1 165" xfId="12651"/>
    <cellStyle name="40% - Акцент1 166" xfId="12577"/>
    <cellStyle name="40% - Акцент1 167" xfId="12451"/>
    <cellStyle name="40% - Акцент1 168" xfId="12440"/>
    <cellStyle name="40% - Акцент1 169" xfId="12661"/>
    <cellStyle name="40% - Акцент1 17" xfId="3274"/>
    <cellStyle name="40% — акцент1 17" xfId="200"/>
    <cellStyle name="40% - Акцент1 17 2" xfId="9501"/>
    <cellStyle name="40% - Акцент1 17 3" xfId="9590"/>
    <cellStyle name="40% - Акцент1 17 4" xfId="11814"/>
    <cellStyle name="40% - Акцент1 17 5" xfId="13855"/>
    <cellStyle name="40% - Акцент1 170" xfId="12730"/>
    <cellStyle name="40% - Акцент1 171" xfId="12933"/>
    <cellStyle name="40% - Акцент1 172" xfId="12834"/>
    <cellStyle name="40% - Акцент1 173" xfId="12744"/>
    <cellStyle name="40% - Акцент1 174" xfId="12847"/>
    <cellStyle name="40% - Акцент1 175" xfId="12959"/>
    <cellStyle name="40% - Акцент1 176" xfId="12840"/>
    <cellStyle name="40% - Акцент1 177" xfId="12977"/>
    <cellStyle name="40% - Акцент1 178" xfId="12836"/>
    <cellStyle name="40% - Акцент1 179" xfId="12868"/>
    <cellStyle name="40% - Акцент1 18" xfId="3300"/>
    <cellStyle name="40% - Акцент1 18 2" xfId="9502"/>
    <cellStyle name="40% - Акцент1 180" xfId="12908"/>
    <cellStyle name="40% - Акцент1 181" xfId="12777"/>
    <cellStyle name="40% - Акцент1 182" xfId="12861"/>
    <cellStyle name="40% - Акцент1 183" xfId="12751"/>
    <cellStyle name="40% - Акцент1 184" xfId="13000"/>
    <cellStyle name="40% - Акцент1 185" xfId="13201"/>
    <cellStyle name="40% - Акцент1 186" xfId="12998"/>
    <cellStyle name="40% - Акцент1 187" xfId="13221"/>
    <cellStyle name="40% - Акцент1 188" xfId="13070"/>
    <cellStyle name="40% - Акцент1 189" xfId="13174"/>
    <cellStyle name="40% - Акцент1 19" xfId="3317"/>
    <cellStyle name="40% - Акцент1 19 2" xfId="9503"/>
    <cellStyle name="40% - Акцент1 190" xfId="13211"/>
    <cellStyle name="40% - Акцент1 191" xfId="13218"/>
    <cellStyle name="40% - Акцент1 192" xfId="13096"/>
    <cellStyle name="40% - Акцент1 193" xfId="13121"/>
    <cellStyle name="40% - Акцент1 194" xfId="13061"/>
    <cellStyle name="40% - Акцент1 195" xfId="13130"/>
    <cellStyle name="40% - Акцент1 196" xfId="13103"/>
    <cellStyle name="40% - Акцент1 197" xfId="13241"/>
    <cellStyle name="40% - Акцент1 198" xfId="13304"/>
    <cellStyle name="40% - Акцент1 199" xfId="13290"/>
    <cellStyle name="40% - Акцент1 2" xfId="201"/>
    <cellStyle name="40% — акцент1 2" xfId="202"/>
    <cellStyle name="40% - Акцент1 2 10" xfId="9505"/>
    <cellStyle name="40% - Акцент1 2 11" xfId="9506"/>
    <cellStyle name="40% - Акцент1 2 12" xfId="9507"/>
    <cellStyle name="40% - Акцент1 2 13" xfId="9508"/>
    <cellStyle name="40% - Акцент1 2 14" xfId="9509"/>
    <cellStyle name="40% - Акцент1 2 15" xfId="9510"/>
    <cellStyle name="40% - Акцент1 2 16" xfId="9511"/>
    <cellStyle name="40% - Акцент1 2 17" xfId="9504"/>
    <cellStyle name="40% - Акцент1 2 18" xfId="9554"/>
    <cellStyle name="40% - Акцент1 2 18 2" xfId="16133"/>
    <cellStyle name="40% - Акцент1 2 18 3" xfId="15803"/>
    <cellStyle name="40% - Акцент1 2 19" xfId="15921"/>
    <cellStyle name="40% - Акцент1 2 2" xfId="203"/>
    <cellStyle name="40% - Акцент1 2 2 2" xfId="9513"/>
    <cellStyle name="40% - Акцент1 2 2 3" xfId="9512"/>
    <cellStyle name="40% - Акцент1 2 3" xfId="9514"/>
    <cellStyle name="40% - Акцент1 2 3 2" xfId="9515"/>
    <cellStyle name="40% - Акцент1 2 4" xfId="9516"/>
    <cellStyle name="40% - Акцент1 2 4 2" xfId="15804"/>
    <cellStyle name="40% - Акцент1 2 5" xfId="9517"/>
    <cellStyle name="40% - Акцент1 2 6" xfId="9518"/>
    <cellStyle name="40% - Акцент1 2 7" xfId="9519"/>
    <cellStyle name="40% - Акцент1 2 8" xfId="9520"/>
    <cellStyle name="40% - Акцент1 2 9" xfId="9521"/>
    <cellStyle name="40% - Акцент1 2_ПО 1991-2022 (рус)" xfId="15805"/>
    <cellStyle name="40% - Акцент1 20" xfId="3340"/>
    <cellStyle name="40% - Акцент1 20 2" xfId="9522"/>
    <cellStyle name="40% - Акцент1 200" xfId="13277"/>
    <cellStyle name="40% - Акцент1 201" xfId="13322"/>
    <cellStyle name="40% - Акцент1 202" xfId="13490"/>
    <cellStyle name="40% - Акцент1 203" xfId="13404"/>
    <cellStyle name="40% - Акцент1 204" xfId="13381"/>
    <cellStyle name="40% - Акцент1 205" xfId="13430"/>
    <cellStyle name="40% - Акцент1 206" xfId="13423"/>
    <cellStyle name="40% - Акцент1 207" xfId="13435"/>
    <cellStyle name="40% - Акцент1 208" xfId="13338"/>
    <cellStyle name="40% - Акцент1 209" xfId="13391"/>
    <cellStyle name="40% - Акцент1 21" xfId="3361"/>
    <cellStyle name="40% - Акцент1 21 2" xfId="9523"/>
    <cellStyle name="40% - Акцент1 210" xfId="13318"/>
    <cellStyle name="40% - Акцент1 211" xfId="13478"/>
    <cellStyle name="40% - Акцент1 212" xfId="13530"/>
    <cellStyle name="40% - Акцент1 213" xfId="13662"/>
    <cellStyle name="40% - Акцент1 214" xfId="13655"/>
    <cellStyle name="40% - Акцент1 215" xfId="13658"/>
    <cellStyle name="40% - Акцент1 216" xfId="13672"/>
    <cellStyle name="40% - Акцент1 217" xfId="13717"/>
    <cellStyle name="40% - Акцент1 218" xfId="13765"/>
    <cellStyle name="40% - Акцент1 219" xfId="13651"/>
    <cellStyle name="40% - Акцент1 22" xfId="3381"/>
    <cellStyle name="40% - Акцент1 22 2" xfId="9524"/>
    <cellStyle name="40% - Акцент1 220" xfId="13667"/>
    <cellStyle name="40% - Акцент1 221" xfId="13522"/>
    <cellStyle name="40% - Акцент1 222" xfId="13665"/>
    <cellStyle name="40% - Акцент1 223" xfId="13716"/>
    <cellStyle name="40% - Акцент1 224" xfId="13715"/>
    <cellStyle name="40% - Акцент1 225" xfId="11810"/>
    <cellStyle name="40% - Акцент1 226" xfId="13798"/>
    <cellStyle name="40% - Акцент1 227" xfId="11786"/>
    <cellStyle name="40% - Акцент1 228" xfId="16130"/>
    <cellStyle name="40% - Акцент1 229" xfId="15953"/>
    <cellStyle name="40% - Акцент1 23" xfId="3401"/>
    <cellStyle name="40% - Акцент1 23 2" xfId="9525"/>
    <cellStyle name="40% - Акцент1 230" xfId="16265"/>
    <cellStyle name="40% - Акцент1 231" xfId="16302"/>
    <cellStyle name="40% - Акцент1 232" xfId="16196"/>
    <cellStyle name="40% - Акцент1 233" xfId="16131"/>
    <cellStyle name="40% - Акцент1 234" xfId="16282"/>
    <cellStyle name="40% - Акцент1 235" xfId="16007"/>
    <cellStyle name="40% - Акцент1 236" xfId="16033"/>
    <cellStyle name="40% - Акцент1 237" xfId="15996"/>
    <cellStyle name="40% - Акцент1 238" xfId="16271"/>
    <cellStyle name="40% - Акцент1 239" xfId="16120"/>
    <cellStyle name="40% - Акцент1 24" xfId="3421"/>
    <cellStyle name="40% - Акцент1 24 2" xfId="9526"/>
    <cellStyle name="40% - Акцент1 240" xfId="16279"/>
    <cellStyle name="40% - Акцент1 241" xfId="16249"/>
    <cellStyle name="40% - Акцент1 242" xfId="15975"/>
    <cellStyle name="40% - Акцент1 243" xfId="15949"/>
    <cellStyle name="40% - Акцент1 244" xfId="16501"/>
    <cellStyle name="40% - Акцент1 245" xfId="16541"/>
    <cellStyle name="40% - Акцент1 246" xfId="16534"/>
    <cellStyle name="40% - Акцент1 247" xfId="16369"/>
    <cellStyle name="40% - Акцент1 248" xfId="16328"/>
    <cellStyle name="40% - Акцент1 249" xfId="16434"/>
    <cellStyle name="40% - Акцент1 25" xfId="3440"/>
    <cellStyle name="40% - Акцент1 25 2" xfId="9527"/>
    <cellStyle name="40% - Акцент1 250" xfId="16492"/>
    <cellStyle name="40% - Акцент1 251" xfId="16320"/>
    <cellStyle name="40% - Акцент1 252" xfId="16342"/>
    <cellStyle name="40% - Акцент1 253" xfId="16490"/>
    <cellStyle name="40% - Акцент1 254" xfId="16349"/>
    <cellStyle name="40% - Акцент1 255" xfId="16481"/>
    <cellStyle name="40% - Акцент1 256" xfId="16426"/>
    <cellStyle name="40% - Акцент1 257" xfId="16469"/>
    <cellStyle name="40% - Акцент1 258" xfId="16307"/>
    <cellStyle name="40% - Акцент1 259" xfId="17071"/>
    <cellStyle name="40% - Акцент1 26" xfId="3459"/>
    <cellStyle name="40% - Акцент1 26 2" xfId="9528"/>
    <cellStyle name="40% - Акцент1 260" xfId="17101"/>
    <cellStyle name="40% - Акцент1 261" xfId="16921"/>
    <cellStyle name="40% - Акцент1 262" xfId="16861"/>
    <cellStyle name="40% - Акцент1 263" xfId="17036"/>
    <cellStyle name="40% - Акцент1 264" xfId="16718"/>
    <cellStyle name="40% - Акцент1 265" xfId="16681"/>
    <cellStyle name="40% - Акцент1 266" xfId="16762"/>
    <cellStyle name="40% - Акцент1 267" xfId="17091"/>
    <cellStyle name="40% - Акцент1 268" xfId="17060"/>
    <cellStyle name="40% - Акцент1 269" xfId="16677"/>
    <cellStyle name="40% - Акцент1 27" xfId="3478"/>
    <cellStyle name="40% - Акцент1 27 2" xfId="9529"/>
    <cellStyle name="40% - Акцент1 270" xfId="16798"/>
    <cellStyle name="40% - Акцент1 271" xfId="16664"/>
    <cellStyle name="40% - Акцент1 272" xfId="17084"/>
    <cellStyle name="40% - Акцент1 273" xfId="16918"/>
    <cellStyle name="40% - Акцент1 274" xfId="16587"/>
    <cellStyle name="40% - Акцент1 275" xfId="16732"/>
    <cellStyle name="40% - Акцент1 276" xfId="17023"/>
    <cellStyle name="40% - Акцент1 277" xfId="16671"/>
    <cellStyle name="40% - Акцент1 278" xfId="16968"/>
    <cellStyle name="40% - Акцент1 279" xfId="17006"/>
    <cellStyle name="40% - Акцент1 28" xfId="3497"/>
    <cellStyle name="40% - Акцент1 28 2" xfId="9530"/>
    <cellStyle name="40% - Акцент1 280" xfId="16741"/>
    <cellStyle name="40% - Акцент1 281" xfId="16615"/>
    <cellStyle name="40% - Акцент1 282" xfId="16828"/>
    <cellStyle name="40% - Акцент1 283" xfId="16894"/>
    <cellStyle name="40% - Акцент1 284" xfId="16929"/>
    <cellStyle name="40% - Акцент1 285" xfId="17064"/>
    <cellStyle name="40% - Акцент1 286" xfId="17185"/>
    <cellStyle name="40% - Акцент1 287" xfId="16644"/>
    <cellStyle name="40% - Акцент1 288" xfId="16949"/>
    <cellStyle name="40% - Акцент1 289" xfId="16585"/>
    <cellStyle name="40% - Акцент1 29" xfId="3516"/>
    <cellStyle name="40% - Акцент1 29 2" xfId="9531"/>
    <cellStyle name="40% - Акцент1 290" xfId="16792"/>
    <cellStyle name="40% - Акцент1 291" xfId="16612"/>
    <cellStyle name="40% - Акцент1 292" xfId="17929"/>
    <cellStyle name="40% - Акцент1 293" xfId="17946"/>
    <cellStyle name="40% - Акцент1 294" xfId="17834"/>
    <cellStyle name="40% - Акцент1 295" xfId="17976"/>
    <cellStyle name="40% - Акцент1 296" xfId="17680"/>
    <cellStyle name="40% - Акцент1 297" xfId="17796"/>
    <cellStyle name="40% - Акцент1 298" xfId="17332"/>
    <cellStyle name="40% - Акцент1 299" xfId="17268"/>
    <cellStyle name="40% - Акцент1 3" xfId="204"/>
    <cellStyle name="40% — акцент1 3" xfId="205"/>
    <cellStyle name="40% - Акцент1 3 2" xfId="9533"/>
    <cellStyle name="40% - Акцент1 3 3" xfId="9532"/>
    <cellStyle name="40% - Акцент1 3 4" xfId="11525"/>
    <cellStyle name="40% - Акцент1 30" xfId="3611"/>
    <cellStyle name="40% - Акцент1 30 2" xfId="9534"/>
    <cellStyle name="40% - Акцент1 300" xfId="17334"/>
    <cellStyle name="40% - Акцент1 301" xfId="17272"/>
    <cellStyle name="40% - Акцент1 302" xfId="17450"/>
    <cellStyle name="40% - Акцент1 303" xfId="17421"/>
    <cellStyle name="40% - Акцент1 304" xfId="17696"/>
    <cellStyle name="40% - Акцент1 305" xfId="17798"/>
    <cellStyle name="40% - Акцент1 306" xfId="17443"/>
    <cellStyle name="40% - Акцент1 307" xfId="14780"/>
    <cellStyle name="40% - Акцент1 308" xfId="15031"/>
    <cellStyle name="40% - Акцент1 309" xfId="15656"/>
    <cellStyle name="40% - Акцент1 31" xfId="3903"/>
    <cellStyle name="40% - Акцент1 31 2" xfId="9535"/>
    <cellStyle name="40% - Акцент1 310" xfId="14371"/>
    <cellStyle name="40% - Акцент1 311" xfId="15082"/>
    <cellStyle name="40% - Акцент1 312" xfId="15223"/>
    <cellStyle name="40% - Акцент1 313" xfId="14494"/>
    <cellStyle name="40% - Акцент1 314" xfId="15039"/>
    <cellStyle name="40% - Акцент1 315" xfId="15019"/>
    <cellStyle name="40% - Акцент1 316" xfId="15077"/>
    <cellStyle name="40% - Акцент1 317" xfId="15669"/>
    <cellStyle name="40% - Акцент1 318" xfId="14345"/>
    <cellStyle name="40% - Акцент1 32" xfId="3606"/>
    <cellStyle name="40% - Акцент1 33" xfId="3907"/>
    <cellStyle name="40% - Акцент1 34" xfId="3602"/>
    <cellStyle name="40% - Акцент1 35" xfId="3911"/>
    <cellStyle name="40% - Акцент1 36" xfId="3596"/>
    <cellStyle name="40% - Акцент1 37" xfId="3916"/>
    <cellStyle name="40% - Акцент1 38" xfId="3591"/>
    <cellStyle name="40% - Акцент1 39" xfId="3921"/>
    <cellStyle name="40% - Акцент1 4" xfId="206"/>
    <cellStyle name="40% — акцент1 4" xfId="207"/>
    <cellStyle name="40% - Акцент1 4 2" xfId="9537"/>
    <cellStyle name="40% - Акцент1 4 3" xfId="9536"/>
    <cellStyle name="40% - Акцент1 4 4" xfId="11526"/>
    <cellStyle name="40% - Акцент1 40" xfId="3587"/>
    <cellStyle name="40% - Акцент1 41" xfId="3926"/>
    <cellStyle name="40% - Акцент1 42" xfId="3581"/>
    <cellStyle name="40% - Акцент1 43" xfId="3932"/>
    <cellStyle name="40% - Акцент1 44" xfId="3575"/>
    <cellStyle name="40% - Акцент1 45" xfId="3938"/>
    <cellStyle name="40% - Акцент1 46" xfId="3568"/>
    <cellStyle name="40% - Акцент1 47" xfId="3945"/>
    <cellStyle name="40% - Акцент1 48" xfId="3563"/>
    <cellStyle name="40% - Акцент1 49" xfId="3951"/>
    <cellStyle name="40% - Акцент1 5" xfId="208"/>
    <cellStyle name="40% — акцент1 5" xfId="209"/>
    <cellStyle name="40% - Акцент1 5 2" xfId="9539"/>
    <cellStyle name="40% - Акцент1 5 3" xfId="9538"/>
    <cellStyle name="40% - Акцент1 5 4" xfId="11527"/>
    <cellStyle name="40% - Акцент1 50" xfId="3554"/>
    <cellStyle name="40% - Акцент1 51" xfId="3957"/>
    <cellStyle name="40% - Акцент1 52" xfId="3548"/>
    <cellStyle name="40% - Акцент1 53" xfId="3964"/>
    <cellStyle name="40% - Акцент1 54" xfId="3540"/>
    <cellStyle name="40% - Акцент1 55" xfId="3970"/>
    <cellStyle name="40% - Акцент1 56" xfId="3534"/>
    <cellStyle name="40% - Акцент1 57" xfId="3977"/>
    <cellStyle name="40% - Акцент1 58" xfId="3985"/>
    <cellStyle name="40% - Акцент1 59" xfId="3999"/>
    <cellStyle name="40% - Акцент1 6" xfId="210"/>
    <cellStyle name="40% — акцент1 6" xfId="211"/>
    <cellStyle name="40% - Акцент1 6 2" xfId="9541"/>
    <cellStyle name="40% - Акцент1 6 3" xfId="9540"/>
    <cellStyle name="40% - Акцент1 6 4" xfId="11528"/>
    <cellStyle name="40% - Акцент1 60" xfId="3992"/>
    <cellStyle name="40% - Акцент1 61" xfId="2638"/>
    <cellStyle name="40% - Акцент1 61 10" xfId="8033"/>
    <cellStyle name="40% - Акцент1 61 11" xfId="8179"/>
    <cellStyle name="40% - Акцент1 61 12" xfId="8299"/>
    <cellStyle name="40% - Акцент1 61 13" xfId="8384"/>
    <cellStyle name="40% - Акцент1 61 2" xfId="6076"/>
    <cellStyle name="40% - Акцент1 61 3" xfId="6534"/>
    <cellStyle name="40% - Акцент1 61 4" xfId="6564"/>
    <cellStyle name="40% - Акцент1 61 5" xfId="6951"/>
    <cellStyle name="40% - Акцент1 61 6" xfId="7265"/>
    <cellStyle name="40% - Акцент1 61 7" xfId="7478"/>
    <cellStyle name="40% - Акцент1 61 8" xfId="7677"/>
    <cellStyle name="40% - Акцент1 61 9" xfId="7862"/>
    <cellStyle name="40% - Акцент1 62" xfId="2863"/>
    <cellStyle name="40% - Акцент1 63" xfId="2602"/>
    <cellStyle name="40% - Акцент1 64" xfId="2817"/>
    <cellStyle name="40% - Акцент1 65" xfId="3223"/>
    <cellStyle name="40% - Акцент1 66" xfId="2851"/>
    <cellStyle name="40% - Акцент1 67" xfId="2862"/>
    <cellStyle name="40% - Акцент1 68" xfId="2674"/>
    <cellStyle name="40% - Акцент1 69" xfId="2837"/>
    <cellStyle name="40% - Акцент1 7" xfId="212"/>
    <cellStyle name="40% — акцент1 7" xfId="213"/>
    <cellStyle name="40% - Акцент1 7 2" xfId="9543"/>
    <cellStyle name="40% - Акцент1 7 3" xfId="9542"/>
    <cellStyle name="40% - Акцент1 7 4" xfId="11529"/>
    <cellStyle name="40% - Акцент1 70" xfId="2864"/>
    <cellStyle name="40% - Акцент1 71" xfId="2675"/>
    <cellStyle name="40% - Акцент1 72" xfId="2846"/>
    <cellStyle name="40% - Акцент1 73" xfId="4233"/>
    <cellStyle name="40% - Акцент1 74" xfId="3225"/>
    <cellStyle name="40% - Акцент1 75" xfId="2775"/>
    <cellStyle name="40% - Акцент1 76" xfId="4273"/>
    <cellStyle name="40% - Акцент1 77" xfId="4172"/>
    <cellStyle name="40% - Акцент1 78" xfId="2607"/>
    <cellStyle name="40% - Акцент1 79" xfId="2777"/>
    <cellStyle name="40% - Акцент1 8" xfId="214"/>
    <cellStyle name="40% — акцент1 8" xfId="215"/>
    <cellStyle name="40% - Акцент1 8 2" xfId="9545"/>
    <cellStyle name="40% - Акцент1 8 3" xfId="9544"/>
    <cellStyle name="40% - Акцент1 8 4" xfId="11530"/>
    <cellStyle name="40% - Акцент1 80" xfId="2730"/>
    <cellStyle name="40% - Акцент1 81" xfId="3214"/>
    <cellStyle name="40% - Акцент1 82" xfId="4209"/>
    <cellStyle name="40% - Акцент1 83" xfId="4192"/>
    <cellStyle name="40% - Акцент1 84" xfId="4231"/>
    <cellStyle name="40% - Акцент1 85" xfId="2819"/>
    <cellStyle name="40% - Акцент1 86" xfId="3217"/>
    <cellStyle name="40% - Акцент1 87" xfId="2839"/>
    <cellStyle name="40% - Акцент1 88" xfId="2848"/>
    <cellStyle name="40% - Акцент1 89" xfId="4237"/>
    <cellStyle name="40% - Акцент1 9" xfId="216"/>
    <cellStyle name="40% — акцент1 9" xfId="217"/>
    <cellStyle name="40% - Акцент1 9 2" xfId="9547"/>
    <cellStyle name="40% - Акцент1 9 3" xfId="9546"/>
    <cellStyle name="40% - Акцент1 9 4" xfId="11531"/>
    <cellStyle name="40% - Акцент1 90" xfId="4188"/>
    <cellStyle name="40% - Акцент1 91" xfId="8469"/>
    <cellStyle name="40% - Акцент1 92" xfId="8590"/>
    <cellStyle name="40% - Акцент1 93" xfId="8514"/>
    <cellStyle name="40% - Акцент1 94" xfId="8561"/>
    <cellStyle name="40% - Акцент1 95" xfId="8667"/>
    <cellStyle name="40% - Акцент1 96" xfId="8493"/>
    <cellStyle name="40% - Акцент1 97" xfId="8595"/>
    <cellStyle name="40% - Акцент1 98" xfId="8703"/>
    <cellStyle name="40% - Акцент1 99" xfId="8571"/>
    <cellStyle name="40% — акцент2" xfId="14455" builtinId="35" customBuiltin="1"/>
    <cellStyle name="40% - Акцент2 10" xfId="218"/>
    <cellStyle name="40% — акцент2 10" xfId="219"/>
    <cellStyle name="40% - Акцент2 10 2" xfId="9548"/>
    <cellStyle name="40% - Акцент2 100" xfId="8678"/>
    <cellStyle name="40% - Акцент2 101" xfId="8724"/>
    <cellStyle name="40% - Акцент2 102" xfId="8709"/>
    <cellStyle name="40% - Акцент2 103" xfId="8702"/>
    <cellStyle name="40% - Акцент2 104" xfId="8463"/>
    <cellStyle name="40% - Акцент2 105" xfId="8622"/>
    <cellStyle name="40% - Акцент2 106" xfId="8744"/>
    <cellStyle name="40% - Акцент2 107" xfId="8763"/>
    <cellStyle name="40% - Акцент2 108" xfId="4345"/>
    <cellStyle name="40% - Акцент2 109" xfId="4401"/>
    <cellStyle name="40% - Акцент2 11" xfId="220"/>
    <cellStyle name="40% — акцент2 11" xfId="221"/>
    <cellStyle name="40% - Акцент2 11 2" xfId="9549"/>
    <cellStyle name="40% - Акцент2 110" xfId="6070"/>
    <cellStyle name="40% - Акцент2 111" xfId="4376"/>
    <cellStyle name="40% - Акцент2 112" xfId="8875"/>
    <cellStyle name="40% - Акцент2 113" xfId="8804"/>
    <cellStyle name="40% - Акцент2 114" xfId="4409"/>
    <cellStyle name="40% - Акцент2 115" xfId="4420"/>
    <cellStyle name="40% - Акцент2 116" xfId="8942"/>
    <cellStyle name="40% - Акцент2 117" xfId="8788"/>
    <cellStyle name="40% - Акцент2 118" xfId="4436"/>
    <cellStyle name="40% - Акцент2 119" xfId="4441"/>
    <cellStyle name="40% - Акцент2 12" xfId="222"/>
    <cellStyle name="40% — акцент2 12" xfId="223"/>
    <cellStyle name="40% - Акцент2 12 2" xfId="9550"/>
    <cellStyle name="40% - Акцент2 120" xfId="8949"/>
    <cellStyle name="40% - Акцент2 121" xfId="4398"/>
    <cellStyle name="40% - Акцент2 122" xfId="4381"/>
    <cellStyle name="40% - Акцент2 123" xfId="11844"/>
    <cellStyle name="40% - Акцент2 124" xfId="11951"/>
    <cellStyle name="40% - Акцент2 125" xfId="11887"/>
    <cellStyle name="40% - Акцент2 126" xfId="12061"/>
    <cellStyle name="40% - Акцент2 127" xfId="11870"/>
    <cellStyle name="40% - Акцент2 128" xfId="11882"/>
    <cellStyle name="40% - Акцент2 129" xfId="11966"/>
    <cellStyle name="40% - Акцент2 13" xfId="224"/>
    <cellStyle name="40% — акцент2 13" xfId="225"/>
    <cellStyle name="40% - Акцент2 13 2" xfId="9551"/>
    <cellStyle name="40% - Акцент2 130" xfId="11856"/>
    <cellStyle name="40% - Акцент2 131" xfId="11990"/>
    <cellStyle name="40% - Акцент2 132" xfId="12022"/>
    <cellStyle name="40% - Акцент2 133" xfId="12079"/>
    <cellStyle name="40% - Акцент2 134" xfId="11960"/>
    <cellStyle name="40% - Акцент2 135" xfId="11926"/>
    <cellStyle name="40% - Акцент2 136" xfId="12065"/>
    <cellStyle name="40% - Акцент2 137" xfId="12048"/>
    <cellStyle name="40% - Акцент2 138" xfId="12131"/>
    <cellStyle name="40% - Акцент2 139" xfId="12340"/>
    <cellStyle name="40% - Акцент2 14" xfId="226"/>
    <cellStyle name="40% — акцент2 14" xfId="227"/>
    <cellStyle name="40% - Акцент2 14 2" xfId="9552"/>
    <cellStyle name="40% - Акцент2 140" xfId="12173"/>
    <cellStyle name="40% - Акцент2 141" xfId="12361"/>
    <cellStyle name="40% - Акцент2 142" xfId="12250"/>
    <cellStyle name="40% - Акцент2 143" xfId="12282"/>
    <cellStyle name="40% - Акцент2 144" xfId="12295"/>
    <cellStyle name="40% - Акцент2 145" xfId="12317"/>
    <cellStyle name="40% - Акцент2 146" xfId="12299"/>
    <cellStyle name="40% - Акцент2 147" xfId="12268"/>
    <cellStyle name="40% - Акцент2 148" xfId="12179"/>
    <cellStyle name="40% - Акцент2 149" xfId="12366"/>
    <cellStyle name="40% - Акцент2 15" xfId="228"/>
    <cellStyle name="40% — акцент2 15" xfId="229"/>
    <cellStyle name="40% - Акцент2 15 2" xfId="9553"/>
    <cellStyle name="40% - Акцент2 150" xfId="12253"/>
    <cellStyle name="40% - Акцент2 151" xfId="12262"/>
    <cellStyle name="40% - Акцент2 152" xfId="12223"/>
    <cellStyle name="40% - Акцент2 153" xfId="12406"/>
    <cellStyle name="40% - Акцент2 154" xfId="12423"/>
    <cellStyle name="40% - Акцент2 155" xfId="12448"/>
    <cellStyle name="40% - Акцент2 156" xfId="12554"/>
    <cellStyle name="40% - Акцент2 157" xfId="12497"/>
    <cellStyle name="40% - Акцент2 158" xfId="12687"/>
    <cellStyle name="40% - Акцент2 159" xfId="12660"/>
    <cellStyle name="40% - Акцент2 16" xfId="2196"/>
    <cellStyle name="40% — акцент2 16" xfId="230"/>
    <cellStyle name="40% - Акцент2 16 2" xfId="9555"/>
    <cellStyle name="40% - Акцент2 160" xfId="12537"/>
    <cellStyle name="40% - Акцент2 161" xfId="12478"/>
    <cellStyle name="40% - Акцент2 162" xfId="12627"/>
    <cellStyle name="40% - Акцент2 163" xfId="12674"/>
    <cellStyle name="40% - Акцент2 164" xfId="12584"/>
    <cellStyle name="40% - Акцент2 165" xfId="12543"/>
    <cellStyle name="40% - Акцент2 166" xfId="12518"/>
    <cellStyle name="40% - Акцент2 167" xfId="12492"/>
    <cellStyle name="40% - Акцент2 168" xfId="12473"/>
    <cellStyle name="40% - Акцент2 169" xfId="12545"/>
    <cellStyle name="40% - Акцент2 17" xfId="3275"/>
    <cellStyle name="40% — акцент2 17" xfId="231"/>
    <cellStyle name="40% - Акцент2 17 2" xfId="9556"/>
    <cellStyle name="40% - Акцент2 17 3" xfId="11532"/>
    <cellStyle name="40% - Акцент2 17 4" xfId="11787"/>
    <cellStyle name="40% - Акцент2 17 5" xfId="13856"/>
    <cellStyle name="40% - Акцент2 170" xfId="12731"/>
    <cellStyle name="40% - Акцент2 171" xfId="12798"/>
    <cellStyle name="40% - Акцент2 172" xfId="12760"/>
    <cellStyle name="40% - Акцент2 173" xfId="12881"/>
    <cellStyle name="40% - Акцент2 174" xfId="12938"/>
    <cellStyle name="40% - Акцент2 175" xfId="12772"/>
    <cellStyle name="40% - Акцент2 176" xfId="12846"/>
    <cellStyle name="40% - Акцент2 177" xfId="12974"/>
    <cellStyle name="40% - Акцент2 178" xfId="12907"/>
    <cellStyle name="40% - Акцент2 179" xfId="12975"/>
    <cellStyle name="40% - Акцент2 18" xfId="3299"/>
    <cellStyle name="40% - Акцент2 18 2" xfId="9557"/>
    <cellStyle name="40% - Акцент2 180" xfId="12802"/>
    <cellStyle name="40% - Акцент2 181" xfId="12911"/>
    <cellStyle name="40% - Акцент2 182" xfId="12854"/>
    <cellStyle name="40% - Акцент2 183" xfId="12781"/>
    <cellStyle name="40% - Акцент2 184" xfId="13001"/>
    <cellStyle name="40% - Акцент2 185" xfId="13086"/>
    <cellStyle name="40% - Акцент2 186" xfId="13024"/>
    <cellStyle name="40% - Акцент2 187" xfId="13192"/>
    <cellStyle name="40% - Акцент2 188" xfId="13068"/>
    <cellStyle name="40% - Акцент2 189" xfId="13161"/>
    <cellStyle name="40% - Акцент2 19" xfId="3318"/>
    <cellStyle name="40% - Акцент2 19 2" xfId="9558"/>
    <cellStyle name="40% - Акцент2 190" xfId="13076"/>
    <cellStyle name="40% - Акцент2 191" xfId="13214"/>
    <cellStyle name="40% - Акцент2 192" xfId="13199"/>
    <cellStyle name="40% - Акцент2 193" xfId="13230"/>
    <cellStyle name="40% - Акцент2 194" xfId="12990"/>
    <cellStyle name="40% - Акцент2 195" xfId="13150"/>
    <cellStyle name="40% - Акцент2 196" xfId="13065"/>
    <cellStyle name="40% - Акцент2 197" xfId="13243"/>
    <cellStyle name="40% - Акцент2 198" xfId="13296"/>
    <cellStyle name="40% - Акцент2 199" xfId="13305"/>
    <cellStyle name="40% - Акцент2 2" xfId="232"/>
    <cellStyle name="40% — акцент2 2" xfId="233"/>
    <cellStyle name="40% - Акцент2 2 10" xfId="9559"/>
    <cellStyle name="40% - Акцент2 2 11" xfId="9560"/>
    <cellStyle name="40% - Акцент2 2 12" xfId="9561"/>
    <cellStyle name="40% - Акцент2 2 13" xfId="9562"/>
    <cellStyle name="40% - Акцент2 2 14" xfId="9563"/>
    <cellStyle name="40% - Акцент2 2 15" xfId="9564"/>
    <cellStyle name="40% - Акцент2 2 16" xfId="9565"/>
    <cellStyle name="40% - Акцент2 2 2" xfId="234"/>
    <cellStyle name="40% - Акцент2 2 2 2" xfId="9567"/>
    <cellStyle name="40% - Акцент2 2 2 3" xfId="9566"/>
    <cellStyle name="40% - Акцент2 2 3" xfId="9568"/>
    <cellStyle name="40% - Акцент2 2 3 2" xfId="9569"/>
    <cellStyle name="40% - Акцент2 2 4" xfId="9570"/>
    <cellStyle name="40% - Акцент2 2 5" xfId="9571"/>
    <cellStyle name="40% - Акцент2 2 6" xfId="9572"/>
    <cellStyle name="40% - Акцент2 2 7" xfId="9573"/>
    <cellStyle name="40% - Акцент2 2 8" xfId="9574"/>
    <cellStyle name="40% - Акцент2 2 9" xfId="9575"/>
    <cellStyle name="40% - Акцент2 20" xfId="3341"/>
    <cellStyle name="40% - Акцент2 20 2" xfId="9576"/>
    <cellStyle name="40% - Акцент2 200" xfId="13273"/>
    <cellStyle name="40% - Акцент2 201" xfId="13324"/>
    <cellStyle name="40% - Акцент2 202" xfId="13402"/>
    <cellStyle name="40% - Акцент2 203" xfId="13432"/>
    <cellStyle name="40% - Акцент2 204" xfId="13393"/>
    <cellStyle name="40% - Акцент2 205" xfId="13344"/>
    <cellStyle name="40% - Акцент2 206" xfId="13428"/>
    <cellStyle name="40% - Акцент2 207" xfId="13378"/>
    <cellStyle name="40% - Акцент2 208" xfId="13501"/>
    <cellStyle name="40% - Акцент2 209" xfId="13447"/>
    <cellStyle name="40% - Акцент2 21" xfId="3362"/>
    <cellStyle name="40% - Акцент2 21 2" xfId="9577"/>
    <cellStyle name="40% - Акцент2 210" xfId="13454"/>
    <cellStyle name="40% - Акцент2 211" xfId="13376"/>
    <cellStyle name="40% - Акцент2 212" xfId="13532"/>
    <cellStyle name="40% - Акцент2 213" xfId="13633"/>
    <cellStyle name="40% - Акцент2 214" xfId="13600"/>
    <cellStyle name="40% - Акцент2 215" xfId="13574"/>
    <cellStyle name="40% - Акцент2 216" xfId="13630"/>
    <cellStyle name="40% - Акцент2 217" xfId="13638"/>
    <cellStyle name="40% - Акцент2 218" xfId="13650"/>
    <cellStyle name="40% - Акцент2 219" xfId="13603"/>
    <cellStyle name="40% - Акцент2 22" xfId="3382"/>
    <cellStyle name="40% - Акцент2 22 2" xfId="9578"/>
    <cellStyle name="40% - Акцент2 220" xfId="13740"/>
    <cellStyle name="40% - Акцент2 221" xfId="13645"/>
    <cellStyle name="40% - Акцент2 222" xfId="13553"/>
    <cellStyle name="40% - Акцент2 223" xfId="13598"/>
    <cellStyle name="40% - Акцент2 224" xfId="13746"/>
    <cellStyle name="40% - Акцент2 225" xfId="11793"/>
    <cellStyle name="40% - Акцент2 226" xfId="11802"/>
    <cellStyle name="40% - Акцент2 227" xfId="11783"/>
    <cellStyle name="40% - Акцент2 228" xfId="16132"/>
    <cellStyle name="40% - Акцент2 229" xfId="15993"/>
    <cellStyle name="40% - Акцент2 23" xfId="3402"/>
    <cellStyle name="40% - Акцент2 23 2" xfId="9579"/>
    <cellStyle name="40% - Акцент2 230" xfId="16270"/>
    <cellStyle name="40% - Акцент2 231" xfId="15983"/>
    <cellStyle name="40% - Акцент2 232" xfId="16065"/>
    <cellStyle name="40% - Акцент2 233" xfId="16247"/>
    <cellStyle name="40% - Акцент2 234" xfId="15978"/>
    <cellStyle name="40% - Акцент2 235" xfId="16106"/>
    <cellStyle name="40% - Акцент2 236" xfId="16127"/>
    <cellStyle name="40% - Акцент2 237" xfId="16015"/>
    <cellStyle name="40% - Акцент2 238" xfId="16286"/>
    <cellStyle name="40% - Акцент2 239" xfId="15944"/>
    <cellStyle name="40% - Акцент2 24" xfId="3422"/>
    <cellStyle name="40% - Акцент2 24 2" xfId="9580"/>
    <cellStyle name="40% - Акцент2 240" xfId="16088"/>
    <cellStyle name="40% - Акцент2 241" xfId="16163"/>
    <cellStyle name="40% - Акцент2 242" xfId="16141"/>
    <cellStyle name="40% - Акцент2 243" xfId="16202"/>
    <cellStyle name="40% - Акцент2 244" xfId="16502"/>
    <cellStyle name="40% - Акцент2 245" xfId="16535"/>
    <cellStyle name="40% - Акцент2 246" xfId="16565"/>
    <cellStyle name="40% - Акцент2 247" xfId="16566"/>
    <cellStyle name="40% - Акцент2 248" xfId="16548"/>
    <cellStyle name="40% - Акцент2 249" xfId="16567"/>
    <cellStyle name="40% - Акцент2 25" xfId="3441"/>
    <cellStyle name="40% - Акцент2 25 2" xfId="9581"/>
    <cellStyle name="40% - Акцент2 250" xfId="16333"/>
    <cellStyle name="40% - Акцент2 251" xfId="16407"/>
    <cellStyle name="40% - Акцент2 252" xfId="16353"/>
    <cellStyle name="40% - Акцент2 253" xfId="16436"/>
    <cellStyle name="40% - Акцент2 254" xfId="16399"/>
    <cellStyle name="40% - Акцент2 255" xfId="16381"/>
    <cellStyle name="40% - Акцент2 256" xfId="16335"/>
    <cellStyle name="40% - Акцент2 257" xfId="16527"/>
    <cellStyle name="40% - Акцент2 258" xfId="16571"/>
    <cellStyle name="40% - Акцент2 259" xfId="17072"/>
    <cellStyle name="40% - Акцент2 26" xfId="3460"/>
    <cellStyle name="40% - Акцент2 26 2" xfId="9582"/>
    <cellStyle name="40% - Акцент2 260" xfId="17112"/>
    <cellStyle name="40% - Акцент2 261" xfId="16723"/>
    <cellStyle name="40% - Акцент2 262" xfId="16952"/>
    <cellStyle name="40% - Акцент2 263" xfId="16848"/>
    <cellStyle name="40% - Акцент2 264" xfId="17042"/>
    <cellStyle name="40% - Акцент2 265" xfId="17021"/>
    <cellStyle name="40% - Акцент2 266" xfId="16846"/>
    <cellStyle name="40% - Акцент2 267" xfId="16878"/>
    <cellStyle name="40% - Акцент2 268" xfId="17104"/>
    <cellStyle name="40% - Акцент2 269" xfId="16906"/>
    <cellStyle name="40% - Акцент2 27" xfId="3479"/>
    <cellStyle name="40% - Акцент2 27 2" xfId="9583"/>
    <cellStyle name="40% - Акцент2 270" xfId="16904"/>
    <cellStyle name="40% - Акцент2 271" xfId="16575"/>
    <cellStyle name="40% - Акцент2 272" xfId="16641"/>
    <cellStyle name="40% - Акцент2 273" xfId="16879"/>
    <cellStyle name="40% - Акцент2 274" xfId="17054"/>
    <cellStyle name="40% - Акцент2 275" xfId="16913"/>
    <cellStyle name="40% - Акцент2 276" xfId="16684"/>
    <cellStyle name="40% - Акцент2 277" xfId="17062"/>
    <cellStyle name="40% - Акцент2 278" xfId="16841"/>
    <cellStyle name="40% - Акцент2 279" xfId="16600"/>
    <cellStyle name="40% - Акцент2 28" xfId="3498"/>
    <cellStyle name="40% - Акцент2 28 2" xfId="9584"/>
    <cellStyle name="40% - Акцент2 280" xfId="17041"/>
    <cellStyle name="40% - Акцент2 281" xfId="17164"/>
    <cellStyle name="40% - Акцент2 282" xfId="16700"/>
    <cellStyle name="40% - Акцент2 283" xfId="16765"/>
    <cellStyle name="40% - Акцент2 284" xfId="16724"/>
    <cellStyle name="40% - Акцент2 285" xfId="17018"/>
    <cellStyle name="40% - Акцент2 286" xfId="16891"/>
    <cellStyle name="40% - Акцент2 287" xfId="16735"/>
    <cellStyle name="40% - Акцент2 288" xfId="16842"/>
    <cellStyle name="40% - Акцент2 289" xfId="16609"/>
    <cellStyle name="40% - Акцент2 29" xfId="3517"/>
    <cellStyle name="40% - Акцент2 29 2" xfId="9585"/>
    <cellStyle name="40% - Акцент2 290" xfId="16597"/>
    <cellStyle name="40% - Акцент2 291" xfId="17142"/>
    <cellStyle name="40% - Акцент2 292" xfId="17930"/>
    <cellStyle name="40% - Акцент2 293" xfId="17829"/>
    <cellStyle name="40% - Акцент2 294" xfId="17509"/>
    <cellStyle name="40% - Акцент2 295" xfId="17475"/>
    <cellStyle name="40% - Акцент2 296" xfId="17968"/>
    <cellStyle name="40% - Акцент2 297" xfId="17246"/>
    <cellStyle name="40% - Акцент2 298" xfId="17389"/>
    <cellStyle name="40% - Акцент2 299" xfId="17965"/>
    <cellStyle name="40% - Акцент2 3" xfId="235"/>
    <cellStyle name="40% — акцент2 3" xfId="236"/>
    <cellStyle name="40% - Акцент2 3 2" xfId="9586"/>
    <cellStyle name="40% - Акцент2 30" xfId="3624"/>
    <cellStyle name="40% - Акцент2 30 2" xfId="9587"/>
    <cellStyle name="40% - Акцент2 300" xfId="17681"/>
    <cellStyle name="40% - Акцент2 301" xfId="17943"/>
    <cellStyle name="40% - Акцент2 302" xfId="17270"/>
    <cellStyle name="40% - Акцент2 303" xfId="18183"/>
    <cellStyle name="40% - Акцент2 304" xfId="17828"/>
    <cellStyle name="40% - Акцент2 305" xfId="17963"/>
    <cellStyle name="40% - Акцент2 306" xfId="18176"/>
    <cellStyle name="40% - Акцент2 307" xfId="14506"/>
    <cellStyle name="40% - Акцент2 308" xfId="14681"/>
    <cellStyle name="40% - Акцент2 309" xfId="15189"/>
    <cellStyle name="40% - Акцент2 31" xfId="3891"/>
    <cellStyle name="40% - Акцент2 31 2" xfId="9588"/>
    <cellStyle name="40% - Акцент2 310" xfId="14835"/>
    <cellStyle name="40% - Акцент2 311" xfId="14717"/>
    <cellStyle name="40% - Акцент2 312" xfId="15269"/>
    <cellStyle name="40% - Акцент2 313" xfId="15139"/>
    <cellStyle name="40% - Акцент2 314" xfId="15312"/>
    <cellStyle name="40% - Акцент2 315" xfId="21276"/>
    <cellStyle name="40% - Акцент2 316" xfId="18240"/>
    <cellStyle name="40% - Акцент2 317" xfId="15660"/>
    <cellStyle name="40% - Акцент2 318" xfId="15013"/>
    <cellStyle name="40% - Акцент2 32" xfId="3619"/>
    <cellStyle name="40% - Акцент2 32 2" xfId="9589"/>
    <cellStyle name="40% - Акцент2 33" xfId="3895"/>
    <cellStyle name="40% - Акцент2 34" xfId="3615"/>
    <cellStyle name="40% - Акцент2 35" xfId="3899"/>
    <cellStyle name="40% - Акцент2 36" xfId="3610"/>
    <cellStyle name="40% - Акцент2 37" xfId="3902"/>
    <cellStyle name="40% - Акцент2 38" xfId="3607"/>
    <cellStyle name="40% - Акцент2 39" xfId="3906"/>
    <cellStyle name="40% - Акцент2 4" xfId="237"/>
    <cellStyle name="40% — акцент2 4" xfId="238"/>
    <cellStyle name="40% - Акцент2 4 2" xfId="9591"/>
    <cellStyle name="40% - Акцент2 40" xfId="3603"/>
    <cellStyle name="40% - Акцент2 41" xfId="3910"/>
    <cellStyle name="40% - Акцент2 42" xfId="3598"/>
    <cellStyle name="40% - Акцент2 43" xfId="3914"/>
    <cellStyle name="40% - Акцент2 44" xfId="3594"/>
    <cellStyle name="40% - Акцент2 45" xfId="3919"/>
    <cellStyle name="40% - Акцент2 46" xfId="3589"/>
    <cellStyle name="40% - Акцент2 47" xfId="3924"/>
    <cellStyle name="40% - Акцент2 48" xfId="3583"/>
    <cellStyle name="40% - Акцент2 49" xfId="3930"/>
    <cellStyle name="40% - Акцент2 5" xfId="239"/>
    <cellStyle name="40% — акцент2 5" xfId="240"/>
    <cellStyle name="40% - Акцент2 5 2" xfId="9592"/>
    <cellStyle name="40% - Акцент2 50" xfId="3577"/>
    <cellStyle name="40% - Акцент2 51" xfId="3936"/>
    <cellStyle name="40% - Акцент2 52" xfId="3570"/>
    <cellStyle name="40% - Акцент2 53" xfId="3942"/>
    <cellStyle name="40% - Акцент2 54" xfId="3564"/>
    <cellStyle name="40% - Акцент2 55" xfId="3948"/>
    <cellStyle name="40% - Акцент2 56" xfId="3558"/>
    <cellStyle name="40% - Акцент2 57" xfId="3954"/>
    <cellStyle name="40% - Акцент2 58" xfId="3551"/>
    <cellStyle name="40% - Акцент2 59" xfId="3961"/>
    <cellStyle name="40% - Акцент2 6" xfId="241"/>
    <cellStyle name="40% — акцент2 6" xfId="242"/>
    <cellStyle name="40% - Акцент2 6 2" xfId="9594"/>
    <cellStyle name="40% - Акцент2 60" xfId="3544"/>
    <cellStyle name="40% - Акцент2 61" xfId="2642"/>
    <cellStyle name="40% - Акцент2 61 10" xfId="8207"/>
    <cellStyle name="40% - Акцент2 61 11" xfId="8317"/>
    <cellStyle name="40% - Акцент2 61 12" xfId="8399"/>
    <cellStyle name="40% - Акцент2 61 13" xfId="8435"/>
    <cellStyle name="40% - Акцент2 61 2" xfId="6077"/>
    <cellStyle name="40% - Акцент2 61 3" xfId="6761"/>
    <cellStyle name="40% - Акцент2 61 4" xfId="6384"/>
    <cellStyle name="40% - Акцент2 61 5" xfId="7313"/>
    <cellStyle name="40% - Акцент2 61 6" xfId="7520"/>
    <cellStyle name="40% - Акцент2 61 7" xfId="7716"/>
    <cellStyle name="40% - Акцент2 61 8" xfId="7898"/>
    <cellStyle name="40% - Акцент2 61 9" xfId="8067"/>
    <cellStyle name="40% - Акцент2 62" xfId="3253"/>
    <cellStyle name="40% - Акцент2 63" xfId="4155"/>
    <cellStyle name="40% - Акцент2 64" xfId="4190"/>
    <cellStyle name="40% - Акцент2 65" xfId="2697"/>
    <cellStyle name="40% - Акцент2 66" xfId="4219"/>
    <cellStyle name="40% - Акцент2 67" xfId="4203"/>
    <cellStyle name="40% - Акцент2 68" xfId="4262"/>
    <cellStyle name="40% - Акцент2 69" xfId="4283"/>
    <cellStyle name="40% - Акцент2 7" xfId="243"/>
    <cellStyle name="40% — акцент2 7" xfId="244"/>
    <cellStyle name="40% - Акцент2 7 2" xfId="9595"/>
    <cellStyle name="40% - Акцент2 70" xfId="2784"/>
    <cellStyle name="40% - Акцент2 71" xfId="4228"/>
    <cellStyle name="40% - Акцент2 72" xfId="2706"/>
    <cellStyle name="40% - Акцент2 73" xfId="2635"/>
    <cellStyle name="40% - Акцент2 74" xfId="4236"/>
    <cellStyle name="40% - Акцент2 75" xfId="2625"/>
    <cellStyle name="40% - Акцент2 76" xfId="2834"/>
    <cellStyle name="40% - Акцент2 77" xfId="4148"/>
    <cellStyle name="40% - Акцент2 78" xfId="4248"/>
    <cellStyle name="40% - Акцент2 79" xfId="4213"/>
    <cellStyle name="40% - Акцент2 8" xfId="245"/>
    <cellStyle name="40% — акцент2 8" xfId="246"/>
    <cellStyle name="40% - Акцент2 8 2" xfId="9597"/>
    <cellStyle name="40% - Акцент2 80" xfId="2663"/>
    <cellStyle name="40% - Акцент2 81" xfId="4216"/>
    <cellStyle name="40% - Акцент2 82" xfId="4201"/>
    <cellStyle name="40% - Акцент2 83" xfId="2879"/>
    <cellStyle name="40% - Акцент2 84" xfId="3267"/>
    <cellStyle name="40% - Акцент2 85" xfId="2757"/>
    <cellStyle name="40% - Акцент2 86" xfId="2745"/>
    <cellStyle name="40% - Акцент2 87" xfId="3239"/>
    <cellStyle name="40% - Акцент2 88" xfId="2870"/>
    <cellStyle name="40% - Акцент2 89" xfId="4276"/>
    <cellStyle name="40% - Акцент2 9" xfId="247"/>
    <cellStyle name="40% — акцент2 9" xfId="248"/>
    <cellStyle name="40% - Акцент2 9 2" xfId="9598"/>
    <cellStyle name="40% - Акцент2 90" xfId="4279"/>
    <cellStyle name="40% - Акцент2 91" xfId="8470"/>
    <cellStyle name="40% - Акцент2 92" xfId="8662"/>
    <cellStyle name="40% - Акцент2 93" xfId="8706"/>
    <cellStyle name="40% - Акцент2 94" xfId="8670"/>
    <cellStyle name="40% - Акцент2 95" xfId="8472"/>
    <cellStyle name="40% - Акцент2 96" xfId="8685"/>
    <cellStyle name="40% - Акцент2 97" xfId="8734"/>
    <cellStyle name="40% - Акцент2 98" xfId="8594"/>
    <cellStyle name="40% - Акцент2 99" xfId="8735"/>
    <cellStyle name="40% — акцент3" xfId="14456" builtinId="39" customBuiltin="1"/>
    <cellStyle name="40% - Акцент3 10" xfId="249"/>
    <cellStyle name="40% — акцент3 10" xfId="250"/>
    <cellStyle name="40% - Акцент3 10 2" xfId="9600"/>
    <cellStyle name="40% - Акцент3 10 3" xfId="9599"/>
    <cellStyle name="40% - Акцент3 10 4" xfId="11533"/>
    <cellStyle name="40% - Акцент3 100" xfId="8624"/>
    <cellStyle name="40% - Акцент3 101" xfId="8507"/>
    <cellStyle name="40% - Акцент3 102" xfId="8564"/>
    <cellStyle name="40% - Акцент3 103" xfId="8528"/>
    <cellStyle name="40% - Акцент3 104" xfId="8552"/>
    <cellStyle name="40% - Акцент3 105" xfId="8533"/>
    <cellStyle name="40% - Акцент3 106" xfId="8745"/>
    <cellStyle name="40% - Акцент3 107" xfId="8764"/>
    <cellStyle name="40% - Акцент3 108" xfId="4347"/>
    <cellStyle name="40% - Акцент3 109" xfId="4400"/>
    <cellStyle name="40% - Акцент3 11" xfId="251"/>
    <cellStyle name="40% — акцент3 11" xfId="252"/>
    <cellStyle name="40% - Акцент3 11 2" xfId="9602"/>
    <cellStyle name="40% - Акцент3 11 3" xfId="9601"/>
    <cellStyle name="40% - Акцент3 11 4" xfId="11534"/>
    <cellStyle name="40% - Акцент3 110" xfId="8956"/>
    <cellStyle name="40% - Акцент3 111" xfId="8733"/>
    <cellStyle name="40% - Акцент3 112" xfId="8955"/>
    <cellStyle name="40% - Акцент3 113" xfId="8841"/>
    <cellStyle name="40% - Акцент3 114" xfId="8863"/>
    <cellStyle name="40% - Акцент3 115" xfId="8924"/>
    <cellStyle name="40% - Акцент3 116" xfId="4355"/>
    <cellStyle name="40% - Акцент3 117" xfId="6075"/>
    <cellStyle name="40% - Акцент3 118" xfId="4443"/>
    <cellStyle name="40% - Акцент3 119" xfId="8864"/>
    <cellStyle name="40% - Акцент3 12" xfId="253"/>
    <cellStyle name="40% — акцент3 12" xfId="254"/>
    <cellStyle name="40% - Акцент3 12 2" xfId="9604"/>
    <cellStyle name="40% - Акцент3 12 3" xfId="9603"/>
    <cellStyle name="40% - Акцент3 12 4" xfId="11535"/>
    <cellStyle name="40% - Акцент3 120" xfId="4391"/>
    <cellStyle name="40% - Акцент3 121" xfId="8928"/>
    <cellStyle name="40% - Акцент3 122" xfId="8931"/>
    <cellStyle name="40% - Акцент3 123" xfId="11845"/>
    <cellStyle name="40% - Акцент3 124" xfId="11973"/>
    <cellStyle name="40% - Акцент3 125" xfId="12076"/>
    <cellStyle name="40% - Акцент3 126" xfId="11962"/>
    <cellStyle name="40% - Акцент3 127" xfId="11991"/>
    <cellStyle name="40% - Акцент3 128" xfId="12039"/>
    <cellStyle name="40% - Акцент3 129" xfId="11846"/>
    <cellStyle name="40% - Акцент3 13" xfId="255"/>
    <cellStyle name="40% — акцент3 13" xfId="256"/>
    <cellStyle name="40% - Акцент3 13 2" xfId="9606"/>
    <cellStyle name="40% - Акцент3 13 3" xfId="9605"/>
    <cellStyle name="40% - Акцент3 13 4" xfId="11536"/>
    <cellStyle name="40% - Акцент3 130" xfId="11909"/>
    <cellStyle name="40% - Акцент3 131" xfId="12002"/>
    <cellStyle name="40% - Акцент3 132" xfId="12009"/>
    <cellStyle name="40% - Акцент3 133" xfId="11923"/>
    <cellStyle name="40% - Акцент3 134" xfId="11864"/>
    <cellStyle name="40% - Акцент3 135" xfId="11854"/>
    <cellStyle name="40% - Акцент3 136" xfId="12000"/>
    <cellStyle name="40% - Акцент3 137" xfId="11986"/>
    <cellStyle name="40% - Акцент3 138" xfId="12134"/>
    <cellStyle name="40% - Акцент3 139" xfId="12312"/>
    <cellStyle name="40% - Акцент3 14" xfId="257"/>
    <cellStyle name="40% — акцент3 14" xfId="258"/>
    <cellStyle name="40% - Акцент3 14 2" xfId="9608"/>
    <cellStyle name="40% - Акцент3 14 3" xfId="9607"/>
    <cellStyle name="40% - Акцент3 14 4" xfId="11537"/>
    <cellStyle name="40% - Акцент3 140" xfId="12203"/>
    <cellStyle name="40% - Акцент3 141" xfId="12374"/>
    <cellStyle name="40% - Акцент3 142" xfId="12228"/>
    <cellStyle name="40% - Акцент3 143" xfId="12311"/>
    <cellStyle name="40% - Акцент3 144" xfId="12323"/>
    <cellStyle name="40% - Акцент3 145" xfId="12213"/>
    <cellStyle name="40% - Акцент3 146" xfId="12119"/>
    <cellStyle name="40% - Акцент3 147" xfId="12284"/>
    <cellStyle name="40% - Акцент3 148" xfId="12345"/>
    <cellStyle name="40% - Акцент3 149" xfId="12195"/>
    <cellStyle name="40% - Акцент3 15" xfId="259"/>
    <cellStyle name="40% — акцент3 15" xfId="260"/>
    <cellStyle name="40% - Акцент3 15 2" xfId="9610"/>
    <cellStyle name="40% - Акцент3 15 3" xfId="9609"/>
    <cellStyle name="40% - Акцент3 15 4" xfId="11538"/>
    <cellStyle name="40% - Акцент3 150" xfId="12306"/>
    <cellStyle name="40% - Акцент3 151" xfId="12152"/>
    <cellStyle name="40% - Акцент3 152" xfId="12166"/>
    <cellStyle name="40% - Акцент3 153" xfId="12407"/>
    <cellStyle name="40% - Акцент3 154" xfId="12425"/>
    <cellStyle name="40% - Акцент3 155" xfId="12449"/>
    <cellStyle name="40% - Акцент3 156" xfId="12598"/>
    <cellStyle name="40% - Акцент3 157" xfId="12668"/>
    <cellStyle name="40% - Акцент3 158" xfId="12541"/>
    <cellStyle name="40% - Акцент3 159" xfId="12528"/>
    <cellStyle name="40% - Акцент3 16" xfId="2197"/>
    <cellStyle name="40% — акцент3 16" xfId="261"/>
    <cellStyle name="40% - Акцент3 16 2" xfId="9612"/>
    <cellStyle name="40% - Акцент3 16 3" xfId="9611"/>
    <cellStyle name="40% - Акцент3 16 4" xfId="11539"/>
    <cellStyle name="40% - Акцент3 160" xfId="12501"/>
    <cellStyle name="40% - Акцент3 161" xfId="12544"/>
    <cellStyle name="40% - Акцент3 162" xfId="12683"/>
    <cellStyle name="40% - Акцент3 163" xfId="12620"/>
    <cellStyle name="40% - Акцент3 164" xfId="12629"/>
    <cellStyle name="40% - Акцент3 165" xfId="12643"/>
    <cellStyle name="40% - Акцент3 166" xfId="12483"/>
    <cellStyle name="40% - Акцент3 167" xfId="12592"/>
    <cellStyle name="40% - Акцент3 168" xfId="12617"/>
    <cellStyle name="40% - Акцент3 169" xfId="12613"/>
    <cellStyle name="40% - Акцент3 17" xfId="3276"/>
    <cellStyle name="40% — акцент3 17" xfId="262"/>
    <cellStyle name="40% - Акцент3 17 2" xfId="9613"/>
    <cellStyle name="40% - Акцент3 17 3" xfId="11540"/>
    <cellStyle name="40% - Акцент3 17 4" xfId="11813"/>
    <cellStyle name="40% - Акцент3 17 5" xfId="13857"/>
    <cellStyle name="40% - Акцент3 170" xfId="12733"/>
    <cellStyle name="40% - Акцент3 171" xfId="12932"/>
    <cellStyle name="40% - Акцент3 172" xfId="12957"/>
    <cellStyle name="40% - Акцент3 173" xfId="12968"/>
    <cellStyle name="40% - Акцент3 174" xfId="12888"/>
    <cellStyle name="40% - Акцент3 175" xfId="12924"/>
    <cellStyle name="40% - Акцент3 176" xfId="12797"/>
    <cellStyle name="40% - Акцент3 177" xfId="12898"/>
    <cellStyle name="40% - Акцент3 178" xfId="12972"/>
    <cellStyle name="40% - Акцент3 179" xfId="12876"/>
    <cellStyle name="40% - Акцент3 18" xfId="3298"/>
    <cellStyle name="40% - Акцент3 18 2" xfId="9614"/>
    <cellStyle name="40% - Акцент3 180" xfId="12906"/>
    <cellStyle name="40% - Акцент3 181" xfId="12820"/>
    <cellStyle name="40% - Акцент3 182" xfId="12759"/>
    <cellStyle name="40% - Акцент3 183" xfId="12902"/>
    <cellStyle name="40% - Акцент3 184" xfId="13002"/>
    <cellStyle name="40% - Акцент3 185" xfId="13111"/>
    <cellStyle name="40% - Акцент3 186" xfId="13172"/>
    <cellStyle name="40% - Акцент3 187" xfId="13210"/>
    <cellStyle name="40% - Акцент3 188" xfId="13184"/>
    <cellStyle name="40% - Акцент3 189" xfId="13071"/>
    <cellStyle name="40% - Акцент3 19" xfId="3319"/>
    <cellStyle name="40% - Акцент3 19 2" xfId="9615"/>
    <cellStyle name="40% - Акцент3 190" xfId="13053"/>
    <cellStyle name="40% - Акцент3 191" xfId="13189"/>
    <cellStyle name="40% - Акцент3 192" xfId="13209"/>
    <cellStyle name="40% - Акцент3 193" xfId="13155"/>
    <cellStyle name="40% - Акцент3 194" xfId="13193"/>
    <cellStyle name="40% - Акцент3 195" xfId="13228"/>
    <cellStyle name="40% - Акцент3 196" xfId="13055"/>
    <cellStyle name="40% - Акцент3 197" xfId="13244"/>
    <cellStyle name="40% - Акцент3 198" xfId="13283"/>
    <cellStyle name="40% - Акцент3 199" xfId="13307"/>
    <cellStyle name="40% - Акцент3 2" xfId="263"/>
    <cellStyle name="40% — акцент3 2" xfId="264"/>
    <cellStyle name="40% - Акцент3 2 10" xfId="9617"/>
    <cellStyle name="40% - Акцент3 2 11" xfId="9618"/>
    <cellStyle name="40% - Акцент3 2 12" xfId="9619"/>
    <cellStyle name="40% - Акцент3 2 13" xfId="9620"/>
    <cellStyle name="40% - Акцент3 2 14" xfId="9621"/>
    <cellStyle name="40% - Акцент3 2 15" xfId="9622"/>
    <cellStyle name="40% - Акцент3 2 16" xfId="9623"/>
    <cellStyle name="40% - Акцент3 2 17" xfId="9616"/>
    <cellStyle name="40% - Акцент3 2 18" xfId="11541"/>
    <cellStyle name="40% - Акцент3 2 18 2" xfId="16207"/>
    <cellStyle name="40% - Акцент3 2 18 3" xfId="15806"/>
    <cellStyle name="40% - Акцент3 2 19" xfId="15920"/>
    <cellStyle name="40% - Акцент3 2 2" xfId="265"/>
    <cellStyle name="40% - Акцент3 2 2 2" xfId="9625"/>
    <cellStyle name="40% - Акцент3 2 2 3" xfId="9624"/>
    <cellStyle name="40% - Акцент3 2 3" xfId="9626"/>
    <cellStyle name="40% - Акцент3 2 3 2" xfId="9627"/>
    <cellStyle name="40% - Акцент3 2 3 3" xfId="15807"/>
    <cellStyle name="40% - Акцент3 2 4" xfId="9628"/>
    <cellStyle name="40% - Акцент3 2 4 2" xfId="15808"/>
    <cellStyle name="40% - Акцент3 2 5" xfId="9629"/>
    <cellStyle name="40% - Акцент3 2 6" xfId="9630"/>
    <cellStyle name="40% - Акцент3 2 7" xfId="9631"/>
    <cellStyle name="40% - Акцент3 2 8" xfId="9632"/>
    <cellStyle name="40% - Акцент3 2 9" xfId="9633"/>
    <cellStyle name="40% - Акцент3 2_ПО 1991-2022 (рус)" xfId="15809"/>
    <cellStyle name="40% - Акцент3 20" xfId="3342"/>
    <cellStyle name="40% - Акцент3 20 2" xfId="9634"/>
    <cellStyle name="40% - Акцент3 200" xfId="13286"/>
    <cellStyle name="40% - Акцент3 201" xfId="13325"/>
    <cellStyle name="40% - Акцент3 202" xfId="13444"/>
    <cellStyle name="40% - Акцент3 203" xfId="13516"/>
    <cellStyle name="40% - Акцент3 204" xfId="13383"/>
    <cellStyle name="40% - Акцент3 205" xfId="13492"/>
    <cellStyle name="40% - Акцент3 206" xfId="13441"/>
    <cellStyle name="40% - Акцент3 207" xfId="13335"/>
    <cellStyle name="40% - Акцент3 208" xfId="13518"/>
    <cellStyle name="40% - Акцент3 209" xfId="13396"/>
    <cellStyle name="40% - Акцент3 21" xfId="3363"/>
    <cellStyle name="40% - Акцент3 21 2" xfId="9635"/>
    <cellStyle name="40% - Акцент3 210" xfId="13350"/>
    <cellStyle name="40% - Акцент3 211" xfId="13420"/>
    <cellStyle name="40% - Акцент3 212" xfId="13534"/>
    <cellStyle name="40% - Акцент3 213" xfId="13742"/>
    <cellStyle name="40% - Акцент3 214" xfId="13591"/>
    <cellStyle name="40% - Акцент3 215" xfId="13724"/>
    <cellStyle name="40% - Акцент3 216" xfId="13725"/>
    <cellStyle name="40% - Акцент3 217" xfId="13608"/>
    <cellStyle name="40% - Акцент3 218" xfId="13626"/>
    <cellStyle name="40% - Акцент3 219" xfId="13636"/>
    <cellStyle name="40% - Акцент3 22" xfId="3383"/>
    <cellStyle name="40% - Акцент3 22 2" xfId="9636"/>
    <cellStyle name="40% - Акцент3 220" xfId="13613"/>
    <cellStyle name="40% - Акцент3 221" xfId="13726"/>
    <cellStyle name="40% - Акцент3 222" xfId="13576"/>
    <cellStyle name="40% - Акцент3 223" xfId="13616"/>
    <cellStyle name="40% - Акцент3 224" xfId="13646"/>
    <cellStyle name="40% - Акцент3 225" xfId="11799"/>
    <cellStyle name="40% - Акцент3 226" xfId="11788"/>
    <cellStyle name="40% - Акцент3 227" xfId="11822"/>
    <cellStyle name="40% - Акцент3 228" xfId="16136"/>
    <cellStyle name="40% - Акцент3 229" xfId="16113"/>
    <cellStyle name="40% - Акцент3 23" xfId="3403"/>
    <cellStyle name="40% - Акцент3 23 2" xfId="9637"/>
    <cellStyle name="40% - Акцент3 230" xfId="16057"/>
    <cellStyle name="40% - Акцент3 231" xfId="16190"/>
    <cellStyle name="40% - Акцент3 232" xfId="16099"/>
    <cellStyle name="40% - Акцент3 233" xfId="16287"/>
    <cellStyle name="40% - Акцент3 234" xfId="16297"/>
    <cellStyle name="40% - Акцент3 235" xfId="16283"/>
    <cellStyle name="40% - Акцент3 236" xfId="15971"/>
    <cellStyle name="40% - Акцент3 237" xfId="16115"/>
    <cellStyle name="40% - Акцент3 238" xfId="15969"/>
    <cellStyle name="40% - Акцент3 239" xfId="16098"/>
    <cellStyle name="40% - Акцент3 24" xfId="3423"/>
    <cellStyle name="40% - Акцент3 24 2" xfId="9638"/>
    <cellStyle name="40% - Акцент3 240" xfId="16161"/>
    <cellStyle name="40% - Акцент3 241" xfId="15946"/>
    <cellStyle name="40% - Акцент3 242" xfId="16277"/>
    <cellStyle name="40% - Акцент3 243" xfId="16005"/>
    <cellStyle name="40% - Акцент3 244" xfId="16503"/>
    <cellStyle name="40% - Акцент3 245" xfId="16529"/>
    <cellStyle name="40% - Акцент3 246" xfId="16528"/>
    <cellStyle name="40% - Акцент3 247" xfId="16446"/>
    <cellStyle name="40% - Акцент3 248" xfId="16312"/>
    <cellStyle name="40% - Акцент3 249" xfId="16455"/>
    <cellStyle name="40% - Акцент3 25" xfId="3442"/>
    <cellStyle name="40% - Акцент3 25 2" xfId="9639"/>
    <cellStyle name="40% - Акцент3 250" xfId="16522"/>
    <cellStyle name="40% - Акцент3 251" xfId="16365"/>
    <cellStyle name="40% - Акцент3 252" xfId="16404"/>
    <cellStyle name="40% - Акцент3 253" xfId="16382"/>
    <cellStyle name="40% - Акцент3 254" xfId="16437"/>
    <cellStyle name="40% - Акцент3 255" xfId="16314"/>
    <cellStyle name="40% - Акцент3 256" xfId="16444"/>
    <cellStyle name="40% - Акцент3 257" xfId="16313"/>
    <cellStyle name="40% - Акцент3 258" xfId="16569"/>
    <cellStyle name="40% - Акцент3 259" xfId="17073"/>
    <cellStyle name="40% - Акцент3 26" xfId="3461"/>
    <cellStyle name="40% - Акцент3 26 2" xfId="9640"/>
    <cellStyle name="40% - Акцент3 260" xfId="17110"/>
    <cellStyle name="40% - Акцент3 261" xfId="17135"/>
    <cellStyle name="40% - Акцент3 262" xfId="16822"/>
    <cellStyle name="40% - Акцент3 263" xfId="16707"/>
    <cellStyle name="40% - Акцент3 264" xfId="17032"/>
    <cellStyle name="40% - Акцент3 265" xfId="17156"/>
    <cellStyle name="40% - Акцент3 266" xfId="16945"/>
    <cellStyle name="40% - Акцент3 267" xfId="16768"/>
    <cellStyle name="40% - Акцент3 268" xfId="17053"/>
    <cellStyle name="40% - Акцент3 269" xfId="16995"/>
    <cellStyle name="40% - Акцент3 27" xfId="3480"/>
    <cellStyle name="40% - Акцент3 27 2" xfId="9641"/>
    <cellStyle name="40% - Акцент3 270" xfId="17136"/>
    <cellStyle name="40% - Акцент3 271" xfId="16839"/>
    <cellStyle name="40% - Акцент3 272" xfId="16645"/>
    <cellStyle name="40% - Акцент3 273" xfId="17015"/>
    <cellStyle name="40% - Акцент3 274" xfId="16865"/>
    <cellStyle name="40% - Акцент3 275" xfId="17022"/>
    <cellStyle name="40% - Акцент3 276" xfId="16864"/>
    <cellStyle name="40% - Акцент3 277" xfId="17098"/>
    <cellStyle name="40% - Акцент3 278" xfId="16961"/>
    <cellStyle name="40% - Акцент3 279" xfId="16782"/>
    <cellStyle name="40% - Акцент3 28" xfId="3499"/>
    <cellStyle name="40% - Акцент3 28 2" xfId="9642"/>
    <cellStyle name="40% - Акцент3 280" xfId="16899"/>
    <cellStyle name="40% - Акцент3 281" xfId="16742"/>
    <cellStyle name="40% - Акцент3 282" xfId="16731"/>
    <cellStyle name="40% - Акцент3 283" xfId="16801"/>
    <cellStyle name="40% - Акцент3 284" xfId="17174"/>
    <cellStyle name="40% - Акцент3 285" xfId="16739"/>
    <cellStyle name="40% - Акцент3 286" xfId="17016"/>
    <cellStyle name="40% - Акцент3 287" xfId="16810"/>
    <cellStyle name="40% - Акцент3 288" xfId="16670"/>
    <cellStyle name="40% - Акцент3 289" xfId="16988"/>
    <cellStyle name="40% - Акцент3 29" xfId="3518"/>
    <cellStyle name="40% - Акцент3 29 2" xfId="9643"/>
    <cellStyle name="40% - Акцент3 290" xfId="16783"/>
    <cellStyle name="40% - Акцент3 291" xfId="17027"/>
    <cellStyle name="40% - Акцент3 292" xfId="17931"/>
    <cellStyle name="40% - Акцент3 293" xfId="17687"/>
    <cellStyle name="40% - Акцент3 294" xfId="17516"/>
    <cellStyle name="40% - Акцент3 295" xfId="17835"/>
    <cellStyle name="40% - Акцент3 296" xfId="17269"/>
    <cellStyle name="40% - Акцент3 297" xfId="17977"/>
    <cellStyle name="40% - Акцент3 298" xfId="17690"/>
    <cellStyle name="40% - Акцент3 299" xfId="18175"/>
    <cellStyle name="40% - Акцент3 3" xfId="266"/>
    <cellStyle name="40% — акцент3 3" xfId="267"/>
    <cellStyle name="40% - Акцент3 3 2" xfId="9645"/>
    <cellStyle name="40% - Акцент3 3 3" xfId="9644"/>
    <cellStyle name="40% - Акцент3 3 4" xfId="11542"/>
    <cellStyle name="40% - Акцент3 30" xfId="3637"/>
    <cellStyle name="40% - Акцент3 30 2" xfId="9646"/>
    <cellStyle name="40% - Акцент3 300" xfId="17263"/>
    <cellStyle name="40% - Акцент3 301" xfId="17501"/>
    <cellStyle name="40% - Акцент3 302" xfId="17361"/>
    <cellStyle name="40% - Акцент3 303" xfId="17697"/>
    <cellStyle name="40% - Акцент3 304" xfId="17358"/>
    <cellStyle name="40% - Акцент3 305" xfId="17506"/>
    <cellStyle name="40% - Акцент3 306" xfId="17971"/>
    <cellStyle name="40% - Акцент3 307" xfId="14633"/>
    <cellStyle name="40% - Акцент3 308" xfId="14407"/>
    <cellStyle name="40% - Акцент3 309" xfId="15016"/>
    <cellStyle name="40% - Акцент3 31" xfId="3879"/>
    <cellStyle name="40% - Акцент3 31 2" xfId="9647"/>
    <cellStyle name="40% - Акцент3 310" xfId="14325"/>
    <cellStyle name="40% - Акцент3 311" xfId="14819"/>
    <cellStyle name="40% - Акцент3 312" xfId="18233"/>
    <cellStyle name="40% - Акцент3 313" xfId="15157"/>
    <cellStyle name="40% - Акцент3 314" xfId="15338"/>
    <cellStyle name="40% - Акцент3 315" xfId="14933"/>
    <cellStyle name="40% - Акцент3 316" xfId="14740"/>
    <cellStyle name="40% - Акцент3 317" xfId="14503"/>
    <cellStyle name="40% - Акцент3 318" xfId="14602"/>
    <cellStyle name="40% - Акцент3 32" xfId="3631"/>
    <cellStyle name="40% - Акцент3 32 2" xfId="9648"/>
    <cellStyle name="40% - Акцент3 33" xfId="3883"/>
    <cellStyle name="40% - Акцент3 34" xfId="3628"/>
    <cellStyle name="40% - Акцент3 35" xfId="3886"/>
    <cellStyle name="40% - Акцент3 36" xfId="3625"/>
    <cellStyle name="40% - Акцент3 37" xfId="3889"/>
    <cellStyle name="40% - Акцент3 38" xfId="3621"/>
    <cellStyle name="40% - Акцент3 39" xfId="3893"/>
    <cellStyle name="40% - Акцент3 4" xfId="268"/>
    <cellStyle name="40% — акцент3 4" xfId="269"/>
    <cellStyle name="40% - Акцент3 4 2" xfId="9650"/>
    <cellStyle name="40% - Акцент3 4 3" xfId="9649"/>
    <cellStyle name="40% - Акцент3 4 4" xfId="11543"/>
    <cellStyle name="40% - Акцент3 40" xfId="3617"/>
    <cellStyle name="40% - Акцент3 41" xfId="3897"/>
    <cellStyle name="40% - Акцент3 42" xfId="3613"/>
    <cellStyle name="40% - Акцент3 43" xfId="3901"/>
    <cellStyle name="40% - Акцент3 44" xfId="3608"/>
    <cellStyle name="40% - Акцент3 45" xfId="3905"/>
    <cellStyle name="40% - Акцент3 46" xfId="3604"/>
    <cellStyle name="40% - Акцент3 47" xfId="3909"/>
    <cellStyle name="40% - Акцент3 48" xfId="3601"/>
    <cellStyle name="40% - Акцент3 49" xfId="3913"/>
    <cellStyle name="40% - Акцент3 5" xfId="270"/>
    <cellStyle name="40% — акцент3 5" xfId="271"/>
    <cellStyle name="40% - Акцент3 5 2" xfId="9652"/>
    <cellStyle name="40% - Акцент3 5 3" xfId="9651"/>
    <cellStyle name="40% - Акцент3 5 4" xfId="11544"/>
    <cellStyle name="40% - Акцент3 50" xfId="3595"/>
    <cellStyle name="40% - Акцент3 51" xfId="3917"/>
    <cellStyle name="40% - Акцент3 52" xfId="3590"/>
    <cellStyle name="40% - Акцент3 53" xfId="3923"/>
    <cellStyle name="40% - Акцент3 54" xfId="3585"/>
    <cellStyle name="40% - Акцент3 55" xfId="3928"/>
    <cellStyle name="40% - Акцент3 56" xfId="3579"/>
    <cellStyle name="40% - Акцент3 57" xfId="3934"/>
    <cellStyle name="40% - Акцент3 58" xfId="3573"/>
    <cellStyle name="40% - Акцент3 59" xfId="3940"/>
    <cellStyle name="40% - Акцент3 6" xfId="272"/>
    <cellStyle name="40% — акцент3 6" xfId="273"/>
    <cellStyle name="40% - Акцент3 6 2" xfId="9654"/>
    <cellStyle name="40% - Акцент3 6 3" xfId="9653"/>
    <cellStyle name="40% - Акцент3 6 4" xfId="11545"/>
    <cellStyle name="40% - Акцент3 60" xfId="3566"/>
    <cellStyle name="40% - Акцент3 61" xfId="2645"/>
    <cellStyle name="40% - Акцент3 61 10" xfId="8130"/>
    <cellStyle name="40% - Акцент3 61 11" xfId="8261"/>
    <cellStyle name="40% - Акцент3 61 12" xfId="8361"/>
    <cellStyle name="40% - Акцент3 61 13" xfId="8423"/>
    <cellStyle name="40% - Акцент3 61 2" xfId="6078"/>
    <cellStyle name="40% - Акцент3 61 3" xfId="6541"/>
    <cellStyle name="40% - Акцент3 61 4" xfId="6411"/>
    <cellStyle name="40% - Акцент3 61 5" xfId="7189"/>
    <cellStyle name="40% - Акцент3 61 6" xfId="7405"/>
    <cellStyle name="40% - Акцент3 61 7" xfId="7610"/>
    <cellStyle name="40% - Акцент3 61 8" xfId="7800"/>
    <cellStyle name="40% - Акцент3 61 9" xfId="7974"/>
    <cellStyle name="40% - Акцент3 62" xfId="2853"/>
    <cellStyle name="40% - Акцент3 63" xfId="2689"/>
    <cellStyle name="40% - Акцент3 64" xfId="4131"/>
    <cellStyle name="40% - Акцент3 65" xfId="2725"/>
    <cellStyle name="40% - Акцент3 66" xfId="4191"/>
    <cellStyle name="40% - Акцент3 67" xfId="2718"/>
    <cellStyle name="40% - Акцент3 68" xfId="2647"/>
    <cellStyle name="40% - Акцент3 69" xfId="4238"/>
    <cellStyle name="40% - Акцент3 7" xfId="274"/>
    <cellStyle name="40% — акцент3 7" xfId="275"/>
    <cellStyle name="40% - Акцент3 7 2" xfId="9656"/>
    <cellStyle name="40% - Акцент3 7 3" xfId="9655"/>
    <cellStyle name="40% - Акцент3 7 4" xfId="11546"/>
    <cellStyle name="40% - Акцент3 70" xfId="2886"/>
    <cellStyle name="40% - Акцент3 71" xfId="3219"/>
    <cellStyle name="40% - Акцент3 72" xfId="4193"/>
    <cellStyle name="40% - Акцент3 73" xfId="4270"/>
    <cellStyle name="40% - Акцент3 74" xfId="4269"/>
    <cellStyle name="40% - Акцент3 75" xfId="2830"/>
    <cellStyle name="40% - Акцент3 76" xfId="4284"/>
    <cellStyle name="40% - Акцент3 77" xfId="2855"/>
    <cellStyle name="40% - Акцент3 78" xfId="2688"/>
    <cellStyle name="40% - Акцент3 79" xfId="2866"/>
    <cellStyle name="40% - Акцент3 8" xfId="276"/>
    <cellStyle name="40% — акцент3 8" xfId="277"/>
    <cellStyle name="40% - Акцент3 8 2" xfId="9658"/>
    <cellStyle name="40% - Акцент3 8 3" xfId="9657"/>
    <cellStyle name="40% - Акцент3 8 4" xfId="11547"/>
    <cellStyle name="40% - Акцент3 80" xfId="2677"/>
    <cellStyle name="40% - Акцент3 81" xfId="2783"/>
    <cellStyle name="40% - Акцент3 82" xfId="4220"/>
    <cellStyle name="40% - Акцент3 83" xfId="4207"/>
    <cellStyle name="40% - Акцент3 84" xfId="2704"/>
    <cellStyle name="40% - Акцент3 85" xfId="2742"/>
    <cellStyle name="40% - Акцент3 86" xfId="2755"/>
    <cellStyle name="40% - Акцент3 87" xfId="2747"/>
    <cellStyle name="40% - Акцент3 88" xfId="2751"/>
    <cellStyle name="40% - Акцент3 89" xfId="3309"/>
    <cellStyle name="40% - Акцент3 9" xfId="278"/>
    <cellStyle name="40% — акцент3 9" xfId="279"/>
    <cellStyle name="40% - Акцент3 9 2" xfId="9660"/>
    <cellStyle name="40% - Акцент3 9 3" xfId="9659"/>
    <cellStyle name="40% - Акцент3 9 4" xfId="11548"/>
    <cellStyle name="40% - Акцент3 90" xfId="3238"/>
    <cellStyle name="40% - Акцент3 91" xfId="8473"/>
    <cellStyle name="40% - Акцент3 92" xfId="8618"/>
    <cellStyle name="40% - Акцент3 93" xfId="8502"/>
    <cellStyle name="40% - Акцент3 94" xfId="8566"/>
    <cellStyle name="40% - Акцент3 95" xfId="8526"/>
    <cellStyle name="40% - Акцент3 96" xfId="8641"/>
    <cellStyle name="40% - Акцент3 97" xfId="8651"/>
    <cellStyle name="40% - Акцент3 98" xfId="8529"/>
    <cellStyle name="40% - Акцент3 99" xfId="8551"/>
    <cellStyle name="40% — акцент4" xfId="14457" builtinId="43" customBuiltin="1"/>
    <cellStyle name="40% - Акцент4 10" xfId="280"/>
    <cellStyle name="40% — акцент4 10" xfId="281"/>
    <cellStyle name="40% - Акцент4 10 2" xfId="9662"/>
    <cellStyle name="40% - Акцент4 10 3" xfId="9661"/>
    <cellStyle name="40% - Акцент4 10 4" xfId="11549"/>
    <cellStyle name="40% - Акцент4 100" xfId="8708"/>
    <cellStyle name="40% - Акцент4 101" xfId="8704"/>
    <cellStyle name="40% - Акцент4 102" xfId="8460"/>
    <cellStyle name="40% - Акцент4 103" xfId="8458"/>
    <cellStyle name="40% - Акцент4 104" xfId="8691"/>
    <cellStyle name="40% - Акцент4 105" xfId="8659"/>
    <cellStyle name="40% - Акцент4 106" xfId="8746"/>
    <cellStyle name="40% - Акцент4 107" xfId="8765"/>
    <cellStyle name="40% - Акцент4 108" xfId="4348"/>
    <cellStyle name="40% - Акцент4 109" xfId="4413"/>
    <cellStyle name="40% - Акцент4 11" xfId="282"/>
    <cellStyle name="40% — акцент4 11" xfId="283"/>
    <cellStyle name="40% - Акцент4 11 2" xfId="9664"/>
    <cellStyle name="40% - Акцент4 11 3" xfId="9663"/>
    <cellStyle name="40% - Акцент4 11 4" xfId="11550"/>
    <cellStyle name="40% - Акцент4 110" xfId="8937"/>
    <cellStyle name="40% - Акцент4 111" xfId="8776"/>
    <cellStyle name="40% - Акцент4 112" xfId="8916"/>
    <cellStyle name="40% - Акцент4 113" xfId="4425"/>
    <cellStyle name="40% - Акцент4 114" xfId="8960"/>
    <cellStyle name="40% - Акцент4 115" xfId="8879"/>
    <cellStyle name="40% - Акцент4 116" xfId="8862"/>
    <cellStyle name="40% - Акцент4 117" xfId="8961"/>
    <cellStyle name="40% - Акцент4 118" xfId="8845"/>
    <cellStyle name="40% - Акцент4 119" xfId="6098"/>
    <cellStyle name="40% - Акцент4 12" xfId="284"/>
    <cellStyle name="40% — акцент4 12" xfId="285"/>
    <cellStyle name="40% - Акцент4 12 2" xfId="9666"/>
    <cellStyle name="40% - Акцент4 12 3" xfId="9665"/>
    <cellStyle name="40% - Акцент4 12 4" xfId="11551"/>
    <cellStyle name="40% - Акцент4 120" xfId="4331"/>
    <cellStyle name="40% - Акцент4 121" xfId="4335"/>
    <cellStyle name="40% - Акцент4 122" xfId="4365"/>
    <cellStyle name="40% - Акцент4 123" xfId="11848"/>
    <cellStyle name="40% - Акцент4 124" xfId="12026"/>
    <cellStyle name="40% - Акцент4 125" xfId="11956"/>
    <cellStyle name="40% - Акцент4 126" xfId="11889"/>
    <cellStyle name="40% - Акцент4 127" xfId="11898"/>
    <cellStyle name="40% - Акцент4 128" xfId="11843"/>
    <cellStyle name="40% - Акцент4 129" xfId="11979"/>
    <cellStyle name="40% - Акцент4 13" xfId="286"/>
    <cellStyle name="40% — акцент4 13" xfId="287"/>
    <cellStyle name="40% - Акцент4 13 2" xfId="9668"/>
    <cellStyle name="40% - Акцент4 13 3" xfId="9667"/>
    <cellStyle name="40% - Акцент4 13 4" xfId="11552"/>
    <cellStyle name="40% - Акцент4 130" xfId="11914"/>
    <cellStyle name="40% - Акцент4 131" xfId="12045"/>
    <cellStyle name="40% - Акцент4 132" xfId="11982"/>
    <cellStyle name="40% - Акцент4 133" xfId="11851"/>
    <cellStyle name="40% - Акцент4 134" xfId="11921"/>
    <cellStyle name="40% - Акцент4 135" xfId="11975"/>
    <cellStyle name="40% - Акцент4 136" xfId="12059"/>
    <cellStyle name="40% - Акцент4 137" xfId="12081"/>
    <cellStyle name="40% - Акцент4 138" xfId="12135"/>
    <cellStyle name="40% - Акцент4 139" xfId="12293"/>
    <cellStyle name="40% - Акцент4 14" xfId="288"/>
    <cellStyle name="40% — акцент4 14" xfId="289"/>
    <cellStyle name="40% - Акцент4 14 2" xfId="9670"/>
    <cellStyle name="40% - Акцент4 14 3" xfId="9669"/>
    <cellStyle name="40% - Акцент4 14 4" xfId="11553"/>
    <cellStyle name="40% - Акцент4 140" xfId="12241"/>
    <cellStyle name="40% - Акцент4 141" xfId="12344"/>
    <cellStyle name="40% - Акцент4 142" xfId="12392"/>
    <cellStyle name="40% - Акцент4 143" xfId="12314"/>
    <cellStyle name="40% - Акцент4 144" xfId="12217"/>
    <cellStyle name="40% - Акцент4 145" xfId="12150"/>
    <cellStyle name="40% - Акцент4 146" xfId="12251"/>
    <cellStyle name="40% - Акцент4 147" xfId="12298"/>
    <cellStyle name="40% - Акцент4 148" xfId="12149"/>
    <cellStyle name="40% - Акцент4 149" xfId="12182"/>
    <cellStyle name="40% - Акцент4 15" xfId="290"/>
    <cellStyle name="40% — акцент4 15" xfId="291"/>
    <cellStyle name="40% - Акцент4 15 2" xfId="9672"/>
    <cellStyle name="40% - Акцент4 15 3" xfId="9671"/>
    <cellStyle name="40% - Акцент4 15 4" xfId="11554"/>
    <cellStyle name="40% - Акцент4 150" xfId="12322"/>
    <cellStyle name="40% - Акцент4 151" xfId="12391"/>
    <cellStyle name="40% - Акцент4 152" xfId="12270"/>
    <cellStyle name="40% - Акцент4 153" xfId="12408"/>
    <cellStyle name="40% - Акцент4 154" xfId="12429"/>
    <cellStyle name="40% - Акцент4 155" xfId="12453"/>
    <cellStyle name="40% - Акцент4 156" xfId="12654"/>
    <cellStyle name="40% - Акцент4 157" xfId="12569"/>
    <cellStyle name="40% - Акцент4 158" xfId="12655"/>
    <cellStyle name="40% - Акцент4 159" xfId="12477"/>
    <cellStyle name="40% - Акцент4 16" xfId="2198"/>
    <cellStyle name="40% — акцент4 16" xfId="292"/>
    <cellStyle name="40% - Акцент4 16 2" xfId="9674"/>
    <cellStyle name="40% - Акцент4 16 3" xfId="9673"/>
    <cellStyle name="40% - Акцент4 16 4" xfId="11555"/>
    <cellStyle name="40% - Акцент4 160" xfId="12648"/>
    <cellStyle name="40% - Акцент4 161" xfId="12720"/>
    <cellStyle name="40% - Акцент4 162" xfId="12464"/>
    <cellStyle name="40% - Акцент4 163" xfId="12626"/>
    <cellStyle name="40% - Акцент4 164" xfId="12517"/>
    <cellStyle name="40% - Акцент4 165" xfId="12556"/>
    <cellStyle name="40% - Акцент4 166" xfId="12596"/>
    <cellStyle name="40% - Акцент4 167" xfId="12579"/>
    <cellStyle name="40% - Акцент4 168" xfId="12540"/>
    <cellStyle name="40% - Акцент4 169" xfId="12532"/>
    <cellStyle name="40% - Акцент4 17" xfId="3277"/>
    <cellStyle name="40% — акцент4 17" xfId="293"/>
    <cellStyle name="40% - Акцент4 17 2" xfId="9675"/>
    <cellStyle name="40% - Акцент4 17 3" xfId="11556"/>
    <cellStyle name="40% - Акцент4 17 4" xfId="11800"/>
    <cellStyle name="40% - Акцент4 17 5" xfId="13858"/>
    <cellStyle name="40% - Акцент4 170" xfId="12735"/>
    <cellStyle name="40% - Акцент4 171" xfId="12850"/>
    <cellStyle name="40% - Акцент4 172" xfId="12912"/>
    <cellStyle name="40% - Акцент4 173" xfId="12934"/>
    <cellStyle name="40% - Акцент4 174" xfId="12875"/>
    <cellStyle name="40% - Акцент4 175" xfId="12979"/>
    <cellStyle name="40% - Акцент4 176" xfId="12818"/>
    <cellStyle name="40% - Акцент4 177" xfId="12897"/>
    <cellStyle name="40% - Акцент4 178" xfId="12858"/>
    <cellStyle name="40% - Акцент4 179" xfId="12725"/>
    <cellStyle name="40% - Акцент4 18" xfId="3304"/>
    <cellStyle name="40% - Акцент4 18 2" xfId="9676"/>
    <cellStyle name="40% - Акцент4 180" xfId="12928"/>
    <cellStyle name="40% - Акцент4 181" xfId="12748"/>
    <cellStyle name="40% - Акцент4 182" xfId="12983"/>
    <cellStyle name="40% - Акцент4 183" xfId="12887"/>
    <cellStyle name="40% - Акцент4 184" xfId="13003"/>
    <cellStyle name="40% - Акцент4 185" xfId="13153"/>
    <cellStyle name="40% - Акцент4 186" xfId="13145"/>
    <cellStyle name="40% - Акцент4 187" xfId="13158"/>
    <cellStyle name="40% - Акцент4 188" xfId="13122"/>
    <cellStyle name="40% - Акцент4 189" xfId="13007"/>
    <cellStyle name="40% - Акцент4 19" xfId="3320"/>
    <cellStyle name="40% - Акцент4 19 2" xfId="9677"/>
    <cellStyle name="40% - Акцент4 190" xfId="13085"/>
    <cellStyle name="40% - Акцент4 191" xfId="13021"/>
    <cellStyle name="40% - Акцент4 192" xfId="13222"/>
    <cellStyle name="40% - Акцент4 193" xfId="13097"/>
    <cellStyle name="40% - Акцент4 194" xfId="13124"/>
    <cellStyle name="40% - Акцент4 195" xfId="13234"/>
    <cellStyle name="40% - Акцент4 196" xfId="13037"/>
    <cellStyle name="40% - Акцент4 197" xfId="13245"/>
    <cellStyle name="40% - Акцент4 198" xfId="13289"/>
    <cellStyle name="40% - Акцент4 199" xfId="13242"/>
    <cellStyle name="40% - Акцент4 2" xfId="294"/>
    <cellStyle name="40% — акцент4 2" xfId="295"/>
    <cellStyle name="40% - Акцент4 2 10" xfId="9679"/>
    <cellStyle name="40% - Акцент4 2 11" xfId="9680"/>
    <cellStyle name="40% - Акцент4 2 12" xfId="9681"/>
    <cellStyle name="40% - Акцент4 2 13" xfId="9682"/>
    <cellStyle name="40% - Акцент4 2 14" xfId="9683"/>
    <cellStyle name="40% - Акцент4 2 15" xfId="9684"/>
    <cellStyle name="40% - Акцент4 2 16" xfId="9685"/>
    <cellStyle name="40% - Акцент4 2 17" xfId="9678"/>
    <cellStyle name="40% - Акцент4 2 18" xfId="11557"/>
    <cellStyle name="40% - Акцент4 2 18 2" xfId="16210"/>
    <cellStyle name="40% - Акцент4 2 18 3" xfId="15810"/>
    <cellStyle name="40% - Акцент4 2 19" xfId="15919"/>
    <cellStyle name="40% - Акцент4 2 2" xfId="296"/>
    <cellStyle name="40% - Акцент4 2 2 2" xfId="9687"/>
    <cellStyle name="40% - Акцент4 2 2 3" xfId="9686"/>
    <cellStyle name="40% - Акцент4 2 3" xfId="9688"/>
    <cellStyle name="40% - Акцент4 2 3 2" xfId="9689"/>
    <cellStyle name="40% - Акцент4 2 3 3" xfId="15811"/>
    <cellStyle name="40% - Акцент4 2 4" xfId="9690"/>
    <cellStyle name="40% - Акцент4 2 4 2" xfId="15812"/>
    <cellStyle name="40% - Акцент4 2 5" xfId="9691"/>
    <cellStyle name="40% - Акцент4 2 6" xfId="9692"/>
    <cellStyle name="40% - Акцент4 2 7" xfId="9693"/>
    <cellStyle name="40% - Акцент4 2 8" xfId="9694"/>
    <cellStyle name="40% - Акцент4 2 9" xfId="9695"/>
    <cellStyle name="40% - Акцент4 2_ПО 1991-2022 (рус)" xfId="15813"/>
    <cellStyle name="40% - Акцент4 20" xfId="3343"/>
    <cellStyle name="40% - Акцент4 20 2" xfId="9696"/>
    <cellStyle name="40% - Акцент4 200" xfId="13254"/>
    <cellStyle name="40% - Акцент4 201" xfId="13326"/>
    <cellStyle name="40% - Акцент4 202" xfId="13445"/>
    <cellStyle name="40% - Акцент4 203" xfId="13499"/>
    <cellStyle name="40% - Акцент4 204" xfId="13500"/>
    <cellStyle name="40% - Акцент4 205" xfId="13407"/>
    <cellStyle name="40% - Акцент4 206" xfId="13456"/>
    <cellStyle name="40% - Акцент4 207" xfId="13415"/>
    <cellStyle name="40% - Акцент4 208" xfId="13510"/>
    <cellStyle name="40% - Акцент4 209" xfId="13370"/>
    <cellStyle name="40% - Акцент4 21" xfId="3364"/>
    <cellStyle name="40% - Акцент4 21 2" xfId="9697"/>
    <cellStyle name="40% - Акцент4 210" xfId="13414"/>
    <cellStyle name="40% - Акцент4 211" xfId="13506"/>
    <cellStyle name="40% - Акцент4 212" xfId="13535"/>
    <cellStyle name="40% - Акцент4 213" xfId="13732"/>
    <cellStyle name="40% - Акцент4 214" xfId="13531"/>
    <cellStyle name="40% - Акцент4 215" xfId="13674"/>
    <cellStyle name="40% - Акцент4 216" xfId="13629"/>
    <cellStyle name="40% - Акцент4 217" xfId="13692"/>
    <cellStyle name="40% - Акцент4 218" xfId="13565"/>
    <cellStyle name="40% - Акцент4 219" xfId="13596"/>
    <cellStyle name="40% - Акцент4 22" xfId="3384"/>
    <cellStyle name="40% - Акцент4 22 2" xfId="9698"/>
    <cellStyle name="40% - Акцент4 220" xfId="13593"/>
    <cellStyle name="40% - Акцент4 221" xfId="13683"/>
    <cellStyle name="40% - Акцент4 222" xfId="13681"/>
    <cellStyle name="40% - Акцент4 223" xfId="13762"/>
    <cellStyle name="40% - Акцент4 224" xfId="13700"/>
    <cellStyle name="40% - Акцент4 225" xfId="11828"/>
    <cellStyle name="40% - Акцент4 226" xfId="11795"/>
    <cellStyle name="40% - Акцент4 227" xfId="13786"/>
    <cellStyle name="40% - Акцент4 228" xfId="16138"/>
    <cellStyle name="40% - Акцент4 229" xfId="16023"/>
    <cellStyle name="40% - Акцент4 23" xfId="3404"/>
    <cellStyle name="40% - Акцент4 23 2" xfId="9699"/>
    <cellStyle name="40% - Акцент4 230" xfId="15977"/>
    <cellStyle name="40% - Акцент4 231" xfId="15984"/>
    <cellStyle name="40% - Акцент4 232" xfId="16078"/>
    <cellStyle name="40% - Акцент4 233" xfId="16002"/>
    <cellStyle name="40% - Акцент4 234" xfId="16006"/>
    <cellStyle name="40% - Акцент4 235" xfId="16035"/>
    <cellStyle name="40% - Акцент4 236" xfId="16081"/>
    <cellStyle name="40% - Акцент4 237" xfId="16045"/>
    <cellStyle name="40% - Акцент4 238" xfId="15990"/>
    <cellStyle name="40% - Акцент4 239" xfId="16116"/>
    <cellStyle name="40% - Акцент4 24" xfId="3424"/>
    <cellStyle name="40% - Акцент4 24 2" xfId="9700"/>
    <cellStyle name="40% - Акцент4 240" xfId="16046"/>
    <cellStyle name="40% - Акцент4 241" xfId="16272"/>
    <cellStyle name="40% - Акцент4 242" xfId="16118"/>
    <cellStyle name="40% - Акцент4 243" xfId="16298"/>
    <cellStyle name="40% - Акцент4 244" xfId="16504"/>
    <cellStyle name="40% - Акцент4 245" xfId="16530"/>
    <cellStyle name="40% - Акцент4 246" xfId="16531"/>
    <cellStyle name="40% - Акцент4 247" xfId="16543"/>
    <cellStyle name="40% - Акцент4 248" xfId="16484"/>
    <cellStyle name="40% - Акцент4 249" xfId="16411"/>
    <cellStyle name="40% - Акцент4 25" xfId="3443"/>
    <cellStyle name="40% - Акцент4 25 2" xfId="9701"/>
    <cellStyle name="40% - Акцент4 250" xfId="16466"/>
    <cellStyle name="40% - Акцент4 251" xfId="16308"/>
    <cellStyle name="40% - Акцент4 252" xfId="16351"/>
    <cellStyle name="40% - Акцент4 253" xfId="16323"/>
    <cellStyle name="40% - Акцент4 254" xfId="16394"/>
    <cellStyle name="40% - Акцент4 255" xfId="16378"/>
    <cellStyle name="40% - Акцент4 256" xfId="16572"/>
    <cellStyle name="40% - Акцент4 257" xfId="16533"/>
    <cellStyle name="40% - Акцент4 258" xfId="16520"/>
    <cellStyle name="40% - Акцент4 259" xfId="17074"/>
    <cellStyle name="40% - Акцент4 26" xfId="3462"/>
    <cellStyle name="40% - Акцент4 26 2" xfId="9702"/>
    <cellStyle name="40% - Акцент4 260" xfId="17117"/>
    <cellStyle name="40% - Акцент4 261" xfId="17181"/>
    <cellStyle name="40% - Акцент4 262" xfId="16757"/>
    <cellStyle name="40% - Акцент4 263" xfId="16627"/>
    <cellStyle name="40% - Акцент4 264" xfId="16678"/>
    <cellStyle name="40% - Акцент4 265" xfId="16849"/>
    <cellStyle name="40% - Акцент4 266" xfId="17093"/>
    <cellStyle name="40% - Акцент4 267" xfId="16881"/>
    <cellStyle name="40% - Акцент4 268" xfId="16789"/>
    <cellStyle name="40% - Акцент4 269" xfId="16766"/>
    <cellStyle name="40% - Акцент4 27" xfId="3481"/>
    <cellStyle name="40% - Акцент4 27 2" xfId="9703"/>
    <cellStyle name="40% - Акцент4 270" xfId="16984"/>
    <cellStyle name="40% - Акцент4 271" xfId="17035"/>
    <cellStyle name="40% - Акцент4 272" xfId="16726"/>
    <cellStyle name="40% - Акцент4 273" xfId="16933"/>
    <cellStyle name="40% - Акцент4 274" xfId="17026"/>
    <cellStyle name="40% - Акцент4 275" xfId="16736"/>
    <cellStyle name="40% - Акцент4 276" xfId="16957"/>
    <cellStyle name="40% - Акцент4 277" xfId="17193"/>
    <cellStyle name="40% - Акцент4 278" xfId="16925"/>
    <cellStyle name="40% - Акцент4 279" xfId="17159"/>
    <cellStyle name="40% - Акцент4 28" xfId="3500"/>
    <cellStyle name="40% - Акцент4 28 2" xfId="9704"/>
    <cellStyle name="40% - Акцент4 280" xfId="17107"/>
    <cellStyle name="40% - Акцент4 281" xfId="16777"/>
    <cellStyle name="40% - Акцент4 282" xfId="16781"/>
    <cellStyle name="40% - Акцент4 283" xfId="17004"/>
    <cellStyle name="40% - Акцент4 284" xfId="17037"/>
    <cellStyle name="40% - Акцент4 285" xfId="16602"/>
    <cellStyle name="40% - Акцент4 286" xfId="16977"/>
    <cellStyle name="40% - Акцент4 287" xfId="17014"/>
    <cellStyle name="40% - Акцент4 288" xfId="16966"/>
    <cellStyle name="40% - Акцент4 289" xfId="16778"/>
    <cellStyle name="40% - Акцент4 29" xfId="3519"/>
    <cellStyle name="40% - Акцент4 29 2" xfId="9705"/>
    <cellStyle name="40% - Акцент4 290" xfId="17148"/>
    <cellStyle name="40% - Акцент4 291" xfId="17146"/>
    <cellStyle name="40% - Акцент4 292" xfId="17932"/>
    <cellStyle name="40% - Акцент4 293" xfId="17688"/>
    <cellStyle name="40% - Акцент4 294" xfId="17482"/>
    <cellStyle name="40% - Акцент4 295" xfId="17337"/>
    <cellStyle name="40% - Акцент4 296" xfId="17338"/>
    <cellStyle name="40% - Акцент4 297" xfId="17797"/>
    <cellStyle name="40% - Акцент4 298" xfId="17375"/>
    <cellStyle name="40% - Акцент4 299" xfId="17292"/>
    <cellStyle name="40% - Акцент4 3" xfId="297"/>
    <cellStyle name="40% — акцент4 3" xfId="298"/>
    <cellStyle name="40% - Акцент4 3 2" xfId="9707"/>
    <cellStyle name="40% - Акцент4 3 3" xfId="9706"/>
    <cellStyle name="40% - Акцент4 3 4" xfId="11558"/>
    <cellStyle name="40% - Акцент4 30" xfId="3649"/>
    <cellStyle name="40% - Акцент4 30 2" xfId="9708"/>
    <cellStyle name="40% - Акцент4 300" xfId="17515"/>
    <cellStyle name="40% - Акцент4 301" xfId="17972"/>
    <cellStyle name="40% - Акцент4 302" xfId="17954"/>
    <cellStyle name="40% - Акцент4 303" xfId="17683"/>
    <cellStyle name="40% - Акцент4 304" xfId="17795"/>
    <cellStyle name="40% - Акцент4 305" xfId="17341"/>
    <cellStyle name="40% - Акцент4 306" xfId="17799"/>
    <cellStyle name="40% - Акцент4 307" xfId="15028"/>
    <cellStyle name="40% - Акцент4 308" xfId="14560"/>
    <cellStyle name="40% - Акцент4 309" xfId="14785"/>
    <cellStyle name="40% - Акцент4 31" xfId="3867"/>
    <cellStyle name="40% - Акцент4 31 2" xfId="9709"/>
    <cellStyle name="40% - Акцент4 310" xfId="15406"/>
    <cellStyle name="40% - Акцент4 311" xfId="15138"/>
    <cellStyle name="40% - Акцент4 312" xfId="14318"/>
    <cellStyle name="40% - Акцент4 313" xfId="15228"/>
    <cellStyle name="40% - Акцент4 314" xfId="15319"/>
    <cellStyle name="40% - Акцент4 315" xfId="15724"/>
    <cellStyle name="40% - Акцент4 316" xfId="14851"/>
    <cellStyle name="40% - Акцент4 317" xfId="14950"/>
    <cellStyle name="40% - Акцент4 318" xfId="18343"/>
    <cellStyle name="40% - Акцент4 32" xfId="3645"/>
    <cellStyle name="40% - Акцент4 32 2" xfId="9710"/>
    <cellStyle name="40% - Акцент4 33" xfId="3870"/>
    <cellStyle name="40% - Акцент4 34" xfId="3642"/>
    <cellStyle name="40% - Акцент4 35" xfId="3873"/>
    <cellStyle name="40% - Акцент4 36" xfId="3639"/>
    <cellStyle name="40% - Акцент4 37" xfId="3876"/>
    <cellStyle name="40% - Акцент4 38" xfId="3635"/>
    <cellStyle name="40% - Акцент4 39" xfId="3878"/>
    <cellStyle name="40% - Акцент4 4" xfId="299"/>
    <cellStyle name="40% — акцент4 4" xfId="300"/>
    <cellStyle name="40% - Акцент4 4 2" xfId="9712"/>
    <cellStyle name="40% - Акцент4 4 3" xfId="9711"/>
    <cellStyle name="40% - Акцент4 4 4" xfId="11559"/>
    <cellStyle name="40% - Акцент4 40" xfId="3632"/>
    <cellStyle name="40% - Акцент4 41" xfId="3882"/>
    <cellStyle name="40% - Акцент4 42" xfId="3629"/>
    <cellStyle name="40% - Акцент4 43" xfId="3885"/>
    <cellStyle name="40% - Акцент4 44" xfId="3626"/>
    <cellStyle name="40% - Акцент4 45" xfId="3888"/>
    <cellStyle name="40% - Акцент4 46" xfId="3622"/>
    <cellStyle name="40% - Акцент4 47" xfId="3892"/>
    <cellStyle name="40% - Акцент4 48" xfId="3618"/>
    <cellStyle name="40% - Акцент4 49" xfId="3896"/>
    <cellStyle name="40% - Акцент4 5" xfId="301"/>
    <cellStyle name="40% — акцент4 5" xfId="302"/>
    <cellStyle name="40% - Акцент4 5 2" xfId="9714"/>
    <cellStyle name="40% - Акцент4 5 3" xfId="9713"/>
    <cellStyle name="40% - Акцент4 5 4" xfId="11560"/>
    <cellStyle name="40% - Акцент4 50" xfId="3614"/>
    <cellStyle name="40% - Акцент4 51" xfId="3900"/>
    <cellStyle name="40% - Акцент4 52" xfId="3609"/>
    <cellStyle name="40% - Акцент4 53" xfId="3904"/>
    <cellStyle name="40% - Акцент4 54" xfId="3605"/>
    <cellStyle name="40% - Акцент4 55" xfId="3908"/>
    <cellStyle name="40% - Акцент4 56" xfId="3600"/>
    <cellStyle name="40% - Акцент4 57" xfId="3912"/>
    <cellStyle name="40% - Акцент4 58" xfId="3597"/>
    <cellStyle name="40% - Акцент4 59" xfId="3918"/>
    <cellStyle name="40% - Акцент4 6" xfId="303"/>
    <cellStyle name="40% — акцент4 6" xfId="304"/>
    <cellStyle name="40% - Акцент4 6 2" xfId="9716"/>
    <cellStyle name="40% - Акцент4 6 3" xfId="9715"/>
    <cellStyle name="40% - Акцент4 6 4" xfId="11561"/>
    <cellStyle name="40% - Акцент4 60" xfId="3593"/>
    <cellStyle name="40% - Акцент4 61" xfId="2649"/>
    <cellStyle name="40% - Акцент4 61 10" xfId="7000"/>
    <cellStyle name="40% - Акцент4 61 11" xfId="6306"/>
    <cellStyle name="40% - Акцент4 61 12" xfId="4539"/>
    <cellStyle name="40% - Акцент4 61 13" xfId="5983"/>
    <cellStyle name="40% - Акцент4 61 2" xfId="6079"/>
    <cellStyle name="40% - Акцент4 61 3" xfId="4667"/>
    <cellStyle name="40% - Акцент4 61 4" xfId="6865"/>
    <cellStyle name="40% - Акцент4 61 5" xfId="5797"/>
    <cellStyle name="40% - Акцент4 61 6" xfId="4521"/>
    <cellStyle name="40% - Акцент4 61 7" xfId="4516"/>
    <cellStyle name="40% - Акцент4 61 8" xfId="5989"/>
    <cellStyle name="40% - Акцент4 61 9" xfId="4720"/>
    <cellStyle name="40% - Акцент4 62" xfId="2849"/>
    <cellStyle name="40% - Акцент4 63" xfId="4154"/>
    <cellStyle name="40% - Акцент4 64" xfId="2833"/>
    <cellStyle name="40% - Акцент4 65" xfId="2699"/>
    <cellStyle name="40% - Акцент4 66" xfId="2832"/>
    <cellStyle name="40% - Акцент4 67" xfId="3254"/>
    <cellStyle name="40% - Акцент4 68" xfId="3257"/>
    <cellStyle name="40% - Акцент4 69" xfId="4217"/>
    <cellStyle name="40% - Акцент4 7" xfId="305"/>
    <cellStyle name="40% — акцент4 7" xfId="306"/>
    <cellStyle name="40% - Акцент4 7 2" xfId="9718"/>
    <cellStyle name="40% - Акцент4 7 3" xfId="9717"/>
    <cellStyle name="40% - Акцент4 7 4" xfId="11562"/>
    <cellStyle name="40% - Акцент4 70" xfId="2691"/>
    <cellStyle name="40% - Акцент4 71" xfId="4250"/>
    <cellStyle name="40% - Акцент4 72" xfId="2616"/>
    <cellStyle name="40% - Акцент4 73" xfId="4241"/>
    <cellStyle name="40% - Акцент4 74" xfId="2720"/>
    <cellStyle name="40% - Акцент4 75" xfId="2613"/>
    <cellStyle name="40% - Акцент4 76" xfId="2654"/>
    <cellStyle name="40% - Акцент4 77" xfId="4119"/>
    <cellStyle name="40% - Акцент4 78" xfId="2828"/>
    <cellStyle name="40% - Акцент4 79" xfId="2701"/>
    <cellStyle name="40% - Акцент4 8" xfId="307"/>
    <cellStyle name="40% — акцент4 8" xfId="308"/>
    <cellStyle name="40% - Акцент4 8 2" xfId="9720"/>
    <cellStyle name="40% - Акцент4 8 3" xfId="9719"/>
    <cellStyle name="40% - Акцент4 8 4" xfId="11563"/>
    <cellStyle name="40% - Акцент4 80" xfId="4195"/>
    <cellStyle name="40% - Акцент4 81" xfId="3215"/>
    <cellStyle name="40% - Акцент4 82" xfId="4186"/>
    <cellStyle name="40% - Акцент4 83" xfId="3232"/>
    <cellStyle name="40% - Акцент4 84" xfId="4226"/>
    <cellStyle name="40% - Акцент4 85" xfId="4121"/>
    <cellStyle name="40% - Акцент4 86" xfId="4152"/>
    <cellStyle name="40% - Акцент4 87" xfId="2847"/>
    <cellStyle name="40% - Акцент4 88" xfId="4218"/>
    <cellStyle name="40% - Акцент4 89" xfId="4151"/>
    <cellStyle name="40% - Акцент4 9" xfId="309"/>
    <cellStyle name="40% — акцент4 9" xfId="310"/>
    <cellStyle name="40% - Акцент4 9 2" xfId="9722"/>
    <cellStyle name="40% - Акцент4 9 3" xfId="9721"/>
    <cellStyle name="40% - Акцент4 9 4" xfId="11564"/>
    <cellStyle name="40% - Акцент4 90" xfId="4133"/>
    <cellStyle name="40% - Акцент4 91" xfId="8476"/>
    <cellStyle name="40% - Акцент4 92" xfId="8661"/>
    <cellStyle name="40% - Акцент4 93" xfId="8707"/>
    <cellStyle name="40% - Акцент4 94" xfId="8710"/>
    <cellStyle name="40% - Акцент4 95" xfId="8454"/>
    <cellStyle name="40% - Акцент4 96" xfId="8686"/>
    <cellStyle name="40% - Акцент4 97" xfId="8636"/>
    <cellStyle name="40% - Акцент4 98" xfId="8475"/>
    <cellStyle name="40% - Акцент4 99" xfId="8660"/>
    <cellStyle name="40% — акцент5" xfId="14458" builtinId="47" customBuiltin="1"/>
    <cellStyle name="40% - Акцент5 10" xfId="311"/>
    <cellStyle name="40% — акцент5 10" xfId="312"/>
    <cellStyle name="40% - Акцент5 10 2" xfId="9724"/>
    <cellStyle name="40% - Акцент5 10 3" xfId="9723"/>
    <cellStyle name="40% - Акцент5 10 4" xfId="11565"/>
    <cellStyle name="40% - Акцент5 100" xfId="8545"/>
    <cellStyle name="40% - Акцент5 101" xfId="8539"/>
    <cellStyle name="40% - Акцент5 102" xfId="8544"/>
    <cellStyle name="40% - Акцент5 103" xfId="8541"/>
    <cellStyle name="40% - Акцент5 104" xfId="8543"/>
    <cellStyle name="40% - Акцент5 105" xfId="8542"/>
    <cellStyle name="40% - Акцент5 106" xfId="8747"/>
    <cellStyle name="40% - Акцент5 107" xfId="8766"/>
    <cellStyle name="40% - Акцент5 108" xfId="4351"/>
    <cellStyle name="40% - Акцент5 109" xfId="4411"/>
    <cellStyle name="40% - Акцент5 11" xfId="313"/>
    <cellStyle name="40% — акцент5 11" xfId="314"/>
    <cellStyle name="40% - Акцент5 11 2" xfId="9726"/>
    <cellStyle name="40% - Акцент5 11 3" xfId="9725"/>
    <cellStyle name="40% - Акцент5 11 4" xfId="11566"/>
    <cellStyle name="40% - Акцент5 110" xfId="8947"/>
    <cellStyle name="40% - Акцент5 111" xfId="4352"/>
    <cellStyle name="40% - Акцент5 112" xfId="8906"/>
    <cellStyle name="40% - Акцент5 113" xfId="4449"/>
    <cellStyle name="40% - Акцент5 114" xfId="6320"/>
    <cellStyle name="40% - Акцент5 115" xfId="8730"/>
    <cellStyle name="40% - Акцент5 116" xfId="8857"/>
    <cellStyle name="40% - Акцент5 117" xfId="8941"/>
    <cellStyle name="40% - Акцент5 118" xfId="8809"/>
    <cellStyle name="40% - Акцент5 119" xfId="8859"/>
    <cellStyle name="40% - Акцент5 12" xfId="315"/>
    <cellStyle name="40% — акцент5 12" xfId="316"/>
    <cellStyle name="40% - Акцент5 12 2" xfId="9728"/>
    <cellStyle name="40% - Акцент5 12 3" xfId="9727"/>
    <cellStyle name="40% - Акцент5 12 4" xfId="11567"/>
    <cellStyle name="40% - Акцент5 120" xfId="8797"/>
    <cellStyle name="40% - Акцент5 121" xfId="4388"/>
    <cellStyle name="40% - Акцент5 122" xfId="8843"/>
    <cellStyle name="40% - Акцент5 123" xfId="11852"/>
    <cellStyle name="40% - Акцент5 124" xfId="11952"/>
    <cellStyle name="40% - Акцент5 125" xfId="11885"/>
    <cellStyle name="40% - Акцент5 126" xfId="11906"/>
    <cellStyle name="40% - Акцент5 127" xfId="12020"/>
    <cellStyle name="40% - Акцент5 128" xfId="12033"/>
    <cellStyle name="40% - Акцент5 129" xfId="11997"/>
    <cellStyle name="40% - Акцент5 13" xfId="317"/>
    <cellStyle name="40% — акцент5 13" xfId="318"/>
    <cellStyle name="40% - Акцент5 13 2" xfId="9730"/>
    <cellStyle name="40% - Акцент5 13 3" xfId="9729"/>
    <cellStyle name="40% - Акцент5 13 4" xfId="11568"/>
    <cellStyle name="40% - Акцент5 130" xfId="11931"/>
    <cellStyle name="40% - Акцент5 131" xfId="12019"/>
    <cellStyle name="40% - Акцент5 132" xfId="12070"/>
    <cellStyle name="40% - Акцент5 133" xfId="12101"/>
    <cellStyle name="40% - Акцент5 134" xfId="11968"/>
    <cellStyle name="40% - Акцент5 135" xfId="11937"/>
    <cellStyle name="40% - Акцент5 136" xfId="11925"/>
    <cellStyle name="40% - Акцент5 137" xfId="11985"/>
    <cellStyle name="40% - Акцент5 138" xfId="12139"/>
    <cellStyle name="40% - Акцент5 139" xfId="12248"/>
    <cellStyle name="40% - Акцент5 14" xfId="319"/>
    <cellStyle name="40% — акцент5 14" xfId="320"/>
    <cellStyle name="40% - Акцент5 14 2" xfId="9732"/>
    <cellStyle name="40% - Акцент5 14 3" xfId="9731"/>
    <cellStyle name="40% - Акцент5 14 4" xfId="11569"/>
    <cellStyle name="40% - Акцент5 140" xfId="12172"/>
    <cellStyle name="40% - Акцент5 141" xfId="12341"/>
    <cellStyle name="40% - Акцент5 142" xfId="12221"/>
    <cellStyle name="40% - Акцент5 143" xfId="12258"/>
    <cellStyle name="40% - Акцент5 144" xfId="12260"/>
    <cellStyle name="40% - Акцент5 145" xfId="12196"/>
    <cellStyle name="40% - Акцент5 146" xfId="12365"/>
    <cellStyle name="40% - Акцент5 147" xfId="12187"/>
    <cellStyle name="40% - Акцент5 148" xfId="12206"/>
    <cellStyle name="40% - Акцент5 149" xfId="12218"/>
    <cellStyle name="40% - Акцент5 15" xfId="321"/>
    <cellStyle name="40% — акцент5 15" xfId="322"/>
    <cellStyle name="40% - Акцент5 15 2" xfId="9734"/>
    <cellStyle name="40% - Акцент5 15 3" xfId="9733"/>
    <cellStyle name="40% - Акцент5 15 4" xfId="11570"/>
    <cellStyle name="40% - Акцент5 150" xfId="12199"/>
    <cellStyle name="40% - Акцент5 151" xfId="12289"/>
    <cellStyle name="40% - Акцент5 152" xfId="12285"/>
    <cellStyle name="40% - Акцент5 153" xfId="12409"/>
    <cellStyle name="40% - Акцент5 154" xfId="12424"/>
    <cellStyle name="40% - Акцент5 155" xfId="12454"/>
    <cellStyle name="40% - Акцент5 156" xfId="12555"/>
    <cellStyle name="40% - Акцент5 157" xfId="12496"/>
    <cellStyle name="40% - Акцент5 158" xfId="12529"/>
    <cellStyle name="40% - Акцент5 159" xfId="12456"/>
    <cellStyle name="40% - Акцент5 16" xfId="2199"/>
    <cellStyle name="40% — акцент5 16" xfId="323"/>
    <cellStyle name="40% - Акцент5 16 2" xfId="9736"/>
    <cellStyle name="40% - Акцент5 16 3" xfId="9735"/>
    <cellStyle name="40% - Акцент5 16 4" xfId="11571"/>
    <cellStyle name="40% - Акцент5 160" xfId="12611"/>
    <cellStyle name="40% - Акцент5 161" xfId="12515"/>
    <cellStyle name="40% - Акцент5 162" xfId="12590"/>
    <cellStyle name="40% - Акцент5 163" xfId="12667"/>
    <cellStyle name="40% - Акцент5 164" xfId="12447"/>
    <cellStyle name="40% - Акцент5 165" xfId="12503"/>
    <cellStyle name="40% - Акцент5 166" xfId="12600"/>
    <cellStyle name="40% - Акцент5 167" xfId="12706"/>
    <cellStyle name="40% - Акцент5 168" xfId="12658"/>
    <cellStyle name="40% - Акцент5 169" xfId="12610"/>
    <cellStyle name="40% - Акцент5 17" xfId="3278"/>
    <cellStyle name="40% — акцент5 17" xfId="324"/>
    <cellStyle name="40% - Акцент5 17 2" xfId="9737"/>
    <cellStyle name="40% - Акцент5 17 3" xfId="11572"/>
    <cellStyle name="40% - Акцент5 17 4" xfId="11796"/>
    <cellStyle name="40% - Акцент5 17 5" xfId="13859"/>
    <cellStyle name="40% - Акцент5 170" xfId="12737"/>
    <cellStyle name="40% - Акцент5 171" xfId="12931"/>
    <cellStyle name="40% - Акцент5 172" xfId="12758"/>
    <cellStyle name="40% - Акцент5 173" xfId="12784"/>
    <cellStyle name="40% - Акцент5 174" xfId="12955"/>
    <cellStyle name="40% - Акцент5 175" xfId="12808"/>
    <cellStyle name="40% - Акцент5 176" xfId="12954"/>
    <cellStyle name="40% - Акцент5 177" xfId="12919"/>
    <cellStyle name="40% - Акцент5 178" xfId="12849"/>
    <cellStyle name="40% - Акцент5 179" xfId="12842"/>
    <cellStyle name="40% - Акцент5 18" xfId="3296"/>
    <cellStyle name="40% - Акцент5 18 2" xfId="9738"/>
    <cellStyle name="40% - Акцент5 180" xfId="12796"/>
    <cellStyle name="40% - Акцент5 181" xfId="12941"/>
    <cellStyle name="40% - Акцент5 182" xfId="12971"/>
    <cellStyle name="40% - Акцент5 183" xfId="12812"/>
    <cellStyle name="40% - Акцент5 184" xfId="13004"/>
    <cellStyle name="40% - Акцент5 185" xfId="13087"/>
    <cellStyle name="40% - Акцент5 186" xfId="13023"/>
    <cellStyle name="40% - Акцент5 187" xfId="13060"/>
    <cellStyle name="40% - Акцент5 188" xfId="13169"/>
    <cellStyle name="40% - Акцент5 189" xfId="13213"/>
    <cellStyle name="40% - Акцент5 19" xfId="3321"/>
    <cellStyle name="40% - Акцент5 19 2" xfId="9739"/>
    <cellStyle name="40% - Акцент5 190" xfId="13165"/>
    <cellStyle name="40% - Акцент5 191" xfId="13102"/>
    <cellStyle name="40% - Акцент5 192" xfId="13159"/>
    <cellStyle name="40% - Акцент5 193" xfId="13216"/>
    <cellStyle name="40% - Акцент5 194" xfId="13052"/>
    <cellStyle name="40% - Акцент5 195" xfId="13089"/>
    <cellStyle name="40% - Акцент5 196" xfId="13196"/>
    <cellStyle name="40% - Акцент5 197" xfId="13246"/>
    <cellStyle name="40% - Акцент5 198" xfId="13306"/>
    <cellStyle name="40% - Акцент5 199" xfId="13310"/>
    <cellStyle name="40% - Акцент5 2" xfId="325"/>
    <cellStyle name="40% — акцент5 2" xfId="326"/>
    <cellStyle name="40% - Акцент5 2 10" xfId="9741"/>
    <cellStyle name="40% - Акцент5 2 11" xfId="9742"/>
    <cellStyle name="40% - Акцент5 2 12" xfId="9743"/>
    <cellStyle name="40% - Акцент5 2 13" xfId="9744"/>
    <cellStyle name="40% - Акцент5 2 14" xfId="9745"/>
    <cellStyle name="40% - Акцент5 2 15" xfId="9746"/>
    <cellStyle name="40% - Акцент5 2 16" xfId="9747"/>
    <cellStyle name="40% - Акцент5 2 17" xfId="9740"/>
    <cellStyle name="40% - Акцент5 2 18" xfId="11573"/>
    <cellStyle name="40% - Акцент5 2 18 2" xfId="16211"/>
    <cellStyle name="40% - Акцент5 2 18 3" xfId="15814"/>
    <cellStyle name="40% - Акцент5 2 19" xfId="15917"/>
    <cellStyle name="40% - Акцент5 2 2" xfId="327"/>
    <cellStyle name="40% - Акцент5 2 2 2" xfId="9749"/>
    <cellStyle name="40% - Акцент5 2 2 3" xfId="9748"/>
    <cellStyle name="40% - Акцент5 2 3" xfId="9750"/>
    <cellStyle name="40% - Акцент5 2 3 2" xfId="9751"/>
    <cellStyle name="40% - Акцент5 2 4" xfId="9752"/>
    <cellStyle name="40% - Акцент5 2 4 2" xfId="15815"/>
    <cellStyle name="40% - Акцент5 2 5" xfId="9753"/>
    <cellStyle name="40% - Акцент5 2 6" xfId="9754"/>
    <cellStyle name="40% - Акцент5 2 7" xfId="9755"/>
    <cellStyle name="40% - Акцент5 2 8" xfId="9756"/>
    <cellStyle name="40% - Акцент5 2 9" xfId="9757"/>
    <cellStyle name="40% - Акцент5 2_ПО 1991-2022 (рус)" xfId="15816"/>
    <cellStyle name="40% - Акцент5 20" xfId="3344"/>
    <cellStyle name="40% - Акцент5 20 2" xfId="9758"/>
    <cellStyle name="40% - Акцент5 200" xfId="13308"/>
    <cellStyle name="40% - Акцент5 201" xfId="13328"/>
    <cellStyle name="40% - Акцент5 202" xfId="13408"/>
    <cellStyle name="40% - Акцент5 203" xfId="13352"/>
    <cellStyle name="40% - Акцент5 204" xfId="13446"/>
    <cellStyle name="40% - Акцент5 205" xfId="13341"/>
    <cellStyle name="40% - Акцент5 206" xfId="13504"/>
    <cellStyle name="40% - Акцент5 207" xfId="13357"/>
    <cellStyle name="40% - Акцент5 208" xfId="13427"/>
    <cellStyle name="40% - Акцент5 209" xfId="13323"/>
    <cellStyle name="40% - Акцент5 21" xfId="3365"/>
    <cellStyle name="40% - Акцент5 21 2" xfId="9759"/>
    <cellStyle name="40% - Акцент5 210" xfId="13319"/>
    <cellStyle name="40% - Акцент5 211" xfId="13351"/>
    <cellStyle name="40% - Акцент5 212" xfId="13536"/>
    <cellStyle name="40% - Акцент5 213" xfId="13590"/>
    <cellStyle name="40% - Акцент5 214" xfId="13623"/>
    <cellStyle name="40% - Акцент5 215" xfId="13595"/>
    <cellStyle name="40% - Акцент5 216" xfId="13669"/>
    <cellStyle name="40% - Акцент5 217" xfId="13619"/>
    <cellStyle name="40% - Акцент5 218" xfId="13617"/>
    <cellStyle name="40% - Акцент5 219" xfId="13526"/>
    <cellStyle name="40% - Акцент5 22" xfId="3385"/>
    <cellStyle name="40% - Акцент5 22 2" xfId="9760"/>
    <cellStyle name="40% - Акцент5 220" xfId="13635"/>
    <cellStyle name="40% - Акцент5 221" xfId="13704"/>
    <cellStyle name="40% - Акцент5 222" xfId="13654"/>
    <cellStyle name="40% - Акцент5 223" xfId="13640"/>
    <cellStyle name="40% - Акцент5 224" xfId="13675"/>
    <cellStyle name="40% - Акцент5 225" xfId="11791"/>
    <cellStyle name="40% - Акцент5 226" xfId="13767"/>
    <cellStyle name="40% - Акцент5 227" xfId="11805"/>
    <cellStyle name="40% - Акцент5 228" xfId="16142"/>
    <cellStyle name="40% - Акцент5 229" xfId="16146"/>
    <cellStyle name="40% - Акцент5 23" xfId="3405"/>
    <cellStyle name="40% - Акцент5 23 2" xfId="9761"/>
    <cellStyle name="40% - Акцент5 230" xfId="16075"/>
    <cellStyle name="40% - Акцент5 231" xfId="15967"/>
    <cellStyle name="40% - Акцент5 232" xfId="16084"/>
    <cellStyle name="40% - Акцент5 233" xfId="16037"/>
    <cellStyle name="40% - Акцент5 234" xfId="16251"/>
    <cellStyle name="40% - Акцент5 235" xfId="15999"/>
    <cellStyle name="40% - Акцент5 236" xfId="16114"/>
    <cellStyle name="40% - Акцент5 237" xfId="16178"/>
    <cellStyle name="40% - Акцент5 238" xfId="16085"/>
    <cellStyle name="40% - Акцент5 239" xfId="16100"/>
    <cellStyle name="40% - Акцент5 24" xfId="3425"/>
    <cellStyle name="40% - Акцент5 24 2" xfId="9762"/>
    <cellStyle name="40% - Акцент5 240" xfId="15961"/>
    <cellStyle name="40% - Акцент5 241" xfId="16105"/>
    <cellStyle name="40% - Акцент5 242" xfId="15997"/>
    <cellStyle name="40% - Акцент5 243" xfId="15982"/>
    <cellStyle name="40% - Акцент5 244" xfId="16505"/>
    <cellStyle name="40% - Акцент5 245" xfId="16461"/>
    <cellStyle name="40% - Акцент5 246" xfId="16561"/>
    <cellStyle name="40% - Акцент5 247" xfId="16568"/>
    <cellStyle name="40% - Акцент5 248" xfId="16488"/>
    <cellStyle name="40% - Акцент5 249" xfId="16486"/>
    <cellStyle name="40% - Акцент5 25" xfId="3444"/>
    <cellStyle name="40% - Акцент5 25 2" xfId="9763"/>
    <cellStyle name="40% - Акцент5 250" xfId="16424"/>
    <cellStyle name="40% - Акцент5 251" xfId="16470"/>
    <cellStyle name="40% - Акцент5 252" xfId="16463"/>
    <cellStyle name="40% - Акцент5 253" xfId="16358"/>
    <cellStyle name="40% - Акцент5 254" xfId="16386"/>
    <cellStyle name="40% - Акцент5 255" xfId="16317"/>
    <cellStyle name="40% - Акцент5 256" xfId="16392"/>
    <cellStyle name="40% - Акцент5 257" xfId="16388"/>
    <cellStyle name="40% - Акцент5 258" xfId="16477"/>
    <cellStyle name="40% - Акцент5 259" xfId="17075"/>
    <cellStyle name="40% - Акцент5 26" xfId="3463"/>
    <cellStyle name="40% - Акцент5 26 2" xfId="9764"/>
    <cellStyle name="40% - Акцент5 260" xfId="17102"/>
    <cellStyle name="40% - Акцент5 261" xfId="16760"/>
    <cellStyle name="40% - Акцент5 262" xfId="16596"/>
    <cellStyle name="40% - Акцент5 263" xfId="16946"/>
    <cellStyle name="40% - Акцент5 264" xfId="17108"/>
    <cellStyle name="40% - Акцент5 265" xfId="16693"/>
    <cellStyle name="40% - Акцент5 266" xfId="16659"/>
    <cellStyle name="40% - Акцент5 267" xfId="16926"/>
    <cellStyle name="40% - Акцент5 268" xfId="17097"/>
    <cellStyle name="40% - Акцент5 269" xfId="16713"/>
    <cellStyle name="40% - Акцент5 27" xfId="3482"/>
    <cellStyle name="40% - Акцент5 27 2" xfId="9765"/>
    <cellStyle name="40% - Акцент5 270" xfId="16885"/>
    <cellStyle name="40% - Акцент5 271" xfId="16889"/>
    <cellStyle name="40% - Акцент5 272" xfId="16890"/>
    <cellStyle name="40% - Акцент5 273" xfId="16838"/>
    <cellStyle name="40% - Акцент5 274" xfId="17175"/>
    <cellStyle name="40% - Акцент5 275" xfId="17155"/>
    <cellStyle name="40% - Акцент5 276" xfId="16710"/>
    <cellStyle name="40% - Акцент5 277" xfId="16593"/>
    <cellStyle name="40% - Акцент5 278" xfId="16928"/>
    <cellStyle name="40% - Акцент5 279" xfId="16594"/>
    <cellStyle name="40% - Акцент5 28" xfId="3501"/>
    <cellStyle name="40% - Акцент5 28 2" xfId="9766"/>
    <cellStyle name="40% - Акцент5 280" xfId="17109"/>
    <cellStyle name="40% - Акцент5 281" xfId="16816"/>
    <cellStyle name="40% - Акцент5 282" xfId="16930"/>
    <cellStyle name="40% - Акцент5 283" xfId="17002"/>
    <cellStyle name="40% - Акцент5 284" xfId="17195"/>
    <cellStyle name="40% - Акцент5 285" xfId="16845"/>
    <cellStyle name="40% - Акцент5 286" xfId="16743"/>
    <cellStyle name="40% - Акцент5 287" xfId="17094"/>
    <cellStyle name="40% - Акцент5 288" xfId="16702"/>
    <cellStyle name="40% - Акцент5 289" xfId="16753"/>
    <cellStyle name="40% - Акцент5 29" xfId="3520"/>
    <cellStyle name="40% - Акцент5 29 2" xfId="9767"/>
    <cellStyle name="40% - Акцент5 290" xfId="16658"/>
    <cellStyle name="40% - Акцент5 291" xfId="17046"/>
    <cellStyle name="40% - Акцент5 292" xfId="17933"/>
    <cellStyle name="40% - Акцент5 293" xfId="17220"/>
    <cellStyle name="40% - Акцент5 294" xfId="17489"/>
    <cellStyle name="40% - Акцент5 295" xfId="17230"/>
    <cellStyle name="40% - Акцент5 296" xfId="17255"/>
    <cellStyle name="40% - Акцент5 297" xfId="17495"/>
    <cellStyle name="40% - Акцент5 298" xfId="17699"/>
    <cellStyle name="40% - Акцент5 299" xfId="17335"/>
    <cellStyle name="40% - Акцент5 3" xfId="328"/>
    <cellStyle name="40% — акцент5 3" xfId="329"/>
    <cellStyle name="40% - Акцент5 3 2" xfId="9769"/>
    <cellStyle name="40% - Акцент5 3 3" xfId="9768"/>
    <cellStyle name="40% - Акцент5 3 4" xfId="11574"/>
    <cellStyle name="40% - Акцент5 30" xfId="3663"/>
    <cellStyle name="40% - Акцент5 30 2" xfId="9770"/>
    <cellStyle name="40% - Акцент5 300" xfId="17266"/>
    <cellStyle name="40% - Акцент5 301" xfId="17447"/>
    <cellStyle name="40% - Акцент5 302" xfId="17411"/>
    <cellStyle name="40% - Акцент5 303" xfId="17415"/>
    <cellStyle name="40% - Акцент5 304" xfId="18013"/>
    <cellStyle name="40% - Акцент5 305" xfId="18178"/>
    <cellStyle name="40% - Акцент5 306" xfId="17259"/>
    <cellStyle name="40% - Акцент5 307" xfId="14445"/>
    <cellStyle name="40% - Акцент5 308" xfId="14323"/>
    <cellStyle name="40% - Акцент5 309" xfId="15347"/>
    <cellStyle name="40% - Акцент5 31" xfId="3854"/>
    <cellStyle name="40% - Акцент5 31 2" xfId="9771"/>
    <cellStyle name="40% - Акцент5 310" xfId="15092"/>
    <cellStyle name="40% - Акцент5 311" xfId="15084"/>
    <cellStyle name="40% - Акцент5 312" xfId="18310"/>
    <cellStyle name="40% - Акцент5 313" xfId="18380"/>
    <cellStyle name="40% - Акцент5 314" xfId="15365"/>
    <cellStyle name="40% - Акцент5 315" xfId="14288"/>
    <cellStyle name="40% - Акцент5 316" xfId="20515"/>
    <cellStyle name="40% - Акцент5 317" xfId="14754"/>
    <cellStyle name="40% - Акцент5 318" xfId="15120"/>
    <cellStyle name="40% - Акцент5 32" xfId="3659"/>
    <cellStyle name="40% - Акцент5 33" xfId="3857"/>
    <cellStyle name="40% - Акцент5 34" xfId="3655"/>
    <cellStyle name="40% - Акцент5 35" xfId="3860"/>
    <cellStyle name="40% - Акцент5 36" xfId="3652"/>
    <cellStyle name="40% - Акцент5 37" xfId="3863"/>
    <cellStyle name="40% - Акцент5 38" xfId="3650"/>
    <cellStyle name="40% - Акцент5 39" xfId="3865"/>
    <cellStyle name="40% - Акцент5 4" xfId="330"/>
    <cellStyle name="40% — акцент5 4" xfId="331"/>
    <cellStyle name="40% - Акцент5 4 2" xfId="9774"/>
    <cellStyle name="40% - Акцент5 4 3" xfId="9773"/>
    <cellStyle name="40% - Акцент5 4 4" xfId="11575"/>
    <cellStyle name="40% - Акцент5 40" xfId="3647"/>
    <cellStyle name="40% - Акцент5 41" xfId="3868"/>
    <cellStyle name="40% - Акцент5 42" xfId="3644"/>
    <cellStyle name="40% - Акцент5 43" xfId="3871"/>
    <cellStyle name="40% - Акцент5 44" xfId="3641"/>
    <cellStyle name="40% - Акцент5 45" xfId="3874"/>
    <cellStyle name="40% - Акцент5 46" xfId="3638"/>
    <cellStyle name="40% - Акцент5 47" xfId="3877"/>
    <cellStyle name="40% - Акцент5 48" xfId="3634"/>
    <cellStyle name="40% - Акцент5 49" xfId="3881"/>
    <cellStyle name="40% - Акцент5 5" xfId="332"/>
    <cellStyle name="40% — акцент5 5" xfId="333"/>
    <cellStyle name="40% - Акцент5 5 2" xfId="9776"/>
    <cellStyle name="40% - Акцент5 5 3" xfId="9775"/>
    <cellStyle name="40% - Акцент5 5 4" xfId="11576"/>
    <cellStyle name="40% - Акцент5 50" xfId="3630"/>
    <cellStyle name="40% - Акцент5 51" xfId="3884"/>
    <cellStyle name="40% - Акцент5 52" xfId="3627"/>
    <cellStyle name="40% - Акцент5 53" xfId="3887"/>
    <cellStyle name="40% - Акцент5 54" xfId="3623"/>
    <cellStyle name="40% - Акцент5 55" xfId="3890"/>
    <cellStyle name="40% - Акцент5 56" xfId="3620"/>
    <cellStyle name="40% - Акцент5 57" xfId="3894"/>
    <cellStyle name="40% - Акцент5 58" xfId="3616"/>
    <cellStyle name="40% - Акцент5 59" xfId="3898"/>
    <cellStyle name="40% - Акцент5 6" xfId="334"/>
    <cellStyle name="40% — акцент5 6" xfId="335"/>
    <cellStyle name="40% - Акцент5 6 2" xfId="9778"/>
    <cellStyle name="40% - Акцент5 6 3" xfId="9777"/>
    <cellStyle name="40% - Акцент5 6 4" xfId="11577"/>
    <cellStyle name="40% - Акцент5 60" xfId="3612"/>
    <cellStyle name="40% - Акцент5 61" xfId="2655"/>
    <cellStyle name="40% - Акцент5 61 10" xfId="8314"/>
    <cellStyle name="40% - Акцент5 61 11" xfId="8397"/>
    <cellStyle name="40% - Акцент5 61 12" xfId="8433"/>
    <cellStyle name="40% - Акцент5 61 13" xfId="8445"/>
    <cellStyle name="40% - Акцент5 61 2" xfId="6080"/>
    <cellStyle name="40% - Акцент5 61 3" xfId="6549"/>
    <cellStyle name="40% - Акцент5 61 4" xfId="7302"/>
    <cellStyle name="40% - Акцент5 61 5" xfId="7511"/>
    <cellStyle name="40% - Акцент5 61 6" xfId="7708"/>
    <cellStyle name="40% - Акцент5 61 7" xfId="7892"/>
    <cellStyle name="40% - Акцент5 61 8" xfId="8061"/>
    <cellStyle name="40% - Акцент5 61 9" xfId="8202"/>
    <cellStyle name="40% - Акцент5 62" xfId="3245"/>
    <cellStyle name="40% - Акцент5 63" xfId="2612"/>
    <cellStyle name="40% - Акцент5 64" xfId="4180"/>
    <cellStyle name="40% - Акцент5 65" xfId="3262"/>
    <cellStyle name="40% - Акцент5 66" xfId="2882"/>
    <cellStyle name="40% - Акцент5 67" xfId="4287"/>
    <cellStyle name="40% - Акцент5 68" xfId="2857"/>
    <cellStyle name="40% - Акцент5 69" xfId="4185"/>
    <cellStyle name="40% - Акцент5 7" xfId="336"/>
    <cellStyle name="40% — акцент5 7" xfId="337"/>
    <cellStyle name="40% - Акцент5 7 2" xfId="9780"/>
    <cellStyle name="40% - Акцент5 7 3" xfId="9779"/>
    <cellStyle name="40% - Акцент5 7 4" xfId="11578"/>
    <cellStyle name="40% - Акцент5 70" xfId="2597"/>
    <cellStyle name="40% - Акцент5 71" xfId="3227"/>
    <cellStyle name="40% - Акцент5 72" xfId="4123"/>
    <cellStyle name="40% - Акцент5 73" xfId="2867"/>
    <cellStyle name="40% - Акцент5 74" xfId="2734"/>
    <cellStyle name="40% - Акцент5 75" xfId="3247"/>
    <cellStyle name="40% - Акцент5 76" xfId="4144"/>
    <cellStyle name="40% - Акцент5 77" xfId="2726"/>
    <cellStyle name="40% - Акцент5 78" xfId="2768"/>
    <cellStyle name="40% - Акцент5 79" xfId="2841"/>
    <cellStyle name="40% - Акцент5 8" xfId="338"/>
    <cellStyle name="40% — акцент5 8" xfId="339"/>
    <cellStyle name="40% - Акцент5 8 2" xfId="9782"/>
    <cellStyle name="40% - Акцент5 8 3" xfId="9781"/>
    <cellStyle name="40% - Акцент5 8 4" xfId="11579"/>
    <cellStyle name="40% - Акцент5 80" xfId="4177"/>
    <cellStyle name="40% - Акцент5 81" xfId="3212"/>
    <cellStyle name="40% - Акцент5 82" xfId="4293"/>
    <cellStyle name="40% - Акцент5 83" xfId="2825"/>
    <cellStyle name="40% - Акцент5 84" xfId="4146"/>
    <cellStyle name="40% - Акцент5 85" xfId="2676"/>
    <cellStyle name="40% - Акцент5 86" xfId="3249"/>
    <cellStyle name="40% - Акцент5 87" xfId="4164"/>
    <cellStyle name="40% - Акцент5 88" xfId="2802"/>
    <cellStyle name="40% - Акцент5 89" xfId="4125"/>
    <cellStyle name="40% - Акцент5 9" xfId="340"/>
    <cellStyle name="40% — акцент5 9" xfId="341"/>
    <cellStyle name="40% - Акцент5 9 2" xfId="9784"/>
    <cellStyle name="40% - Акцент5 9 3" xfId="9783"/>
    <cellStyle name="40% - Акцент5 9 4" xfId="11580"/>
    <cellStyle name="40% - Акцент5 90" xfId="2627"/>
    <cellStyle name="40% - Акцент5 91" xfId="8477"/>
    <cellStyle name="40% - Акцент5 92" xfId="8585"/>
    <cellStyle name="40% - Акцент5 93" xfId="8515"/>
    <cellStyle name="40% - Акцент5 94" xfId="8557"/>
    <cellStyle name="40% - Акцент5 95" xfId="8530"/>
    <cellStyle name="40% - Акцент5 96" xfId="8550"/>
    <cellStyle name="40% - Акцент5 97" xfId="8534"/>
    <cellStyle name="40% - Акцент5 98" xfId="8547"/>
    <cellStyle name="40% - Акцент5 99" xfId="8537"/>
    <cellStyle name="40% — акцент6" xfId="14459" builtinId="51" customBuiltin="1"/>
    <cellStyle name="40% - Акцент6 10" xfId="342"/>
    <cellStyle name="40% — акцент6 10" xfId="343"/>
    <cellStyle name="40% - Акцент6 10 2" xfId="9786"/>
    <cellStyle name="40% - Акцент6 10 3" xfId="9785"/>
    <cellStyle name="40% - Акцент6 10 4" xfId="11581"/>
    <cellStyle name="40% - Акцент6 100" xfId="8718"/>
    <cellStyle name="40% - Акцент6 101" xfId="8601"/>
    <cellStyle name="40% - Акцент6 102" xfId="8693"/>
    <cellStyle name="40% - Акцент6 103" xfId="8578"/>
    <cellStyle name="40% - Акцент6 104" xfId="8646"/>
    <cellStyle name="40% - Акцент6 105" xfId="8554"/>
    <cellStyle name="40% - Акцент6 106" xfId="8748"/>
    <cellStyle name="40% - Акцент6 107" xfId="8767"/>
    <cellStyle name="40% - Акцент6 108" xfId="4354"/>
    <cellStyle name="40% - Акцент6 109" xfId="4423"/>
    <cellStyle name="40% - Акцент6 11" xfId="344"/>
    <cellStyle name="40% — акцент6 11" xfId="345"/>
    <cellStyle name="40% - Акцент6 11 2" xfId="9788"/>
    <cellStyle name="40% - Акцент6 11 3" xfId="9787"/>
    <cellStyle name="40% - Акцент6 11 4" xfId="11582"/>
    <cellStyle name="40% - Акцент6 110" xfId="8803"/>
    <cellStyle name="40% - Акцент6 111" xfId="6904"/>
    <cellStyle name="40% - Акцент6 112" xfId="8820"/>
    <cellStyle name="40% - Акцент6 113" xfId="8858"/>
    <cellStyle name="40% - Акцент6 114" xfId="8784"/>
    <cellStyle name="40% - Акцент6 115" xfId="4440"/>
    <cellStyle name="40% - Акцент6 116" xfId="4344"/>
    <cellStyle name="40% - Акцент6 117" xfId="8894"/>
    <cellStyle name="40% - Акцент6 118" xfId="4369"/>
    <cellStyle name="40% - Акцент6 119" xfId="8816"/>
    <cellStyle name="40% - Акцент6 12" xfId="346"/>
    <cellStyle name="40% — акцент6 12" xfId="347"/>
    <cellStyle name="40% - Акцент6 12 2" xfId="9790"/>
    <cellStyle name="40% - Акцент6 12 3" xfId="9789"/>
    <cellStyle name="40% - Акцент6 12 4" xfId="11583"/>
    <cellStyle name="40% - Акцент6 120" xfId="8789"/>
    <cellStyle name="40% - Акцент6 121" xfId="4446"/>
    <cellStyle name="40% - Акцент6 122" xfId="8873"/>
    <cellStyle name="40% - Акцент6 123" xfId="11855"/>
    <cellStyle name="40% - Акцент6 124" xfId="12011"/>
    <cellStyle name="40% - Акцент6 125" xfId="12082"/>
    <cellStyle name="40% - Акцент6 126" xfId="11908"/>
    <cellStyle name="40% - Акцент6 127" xfId="11999"/>
    <cellStyle name="40% - Акцент6 128" xfId="12056"/>
    <cellStyle name="40% - Акцент6 129" xfId="11927"/>
    <cellStyle name="40% - Акцент6 13" xfId="348"/>
    <cellStyle name="40% — акцент6 13" xfId="349"/>
    <cellStyle name="40% - Акцент6 13 2" xfId="9792"/>
    <cellStyle name="40% - Акцент6 13 3" xfId="9791"/>
    <cellStyle name="40% - Акцент6 13 4" xfId="11584"/>
    <cellStyle name="40% - Акцент6 130" xfId="11934"/>
    <cellStyle name="40% - Акцент6 131" xfId="12068"/>
    <cellStyle name="40% - Акцент6 132" xfId="11896"/>
    <cellStyle name="40% - Акцент6 133" xfId="11933"/>
    <cellStyle name="40% - Акцент6 134" xfId="11953"/>
    <cellStyle name="40% - Акцент6 135" xfId="12014"/>
    <cellStyle name="40% - Акцент6 136" xfId="12004"/>
    <cellStyle name="40% - Акцент6 137" xfId="11994"/>
    <cellStyle name="40% - Акцент6 138" xfId="12142"/>
    <cellStyle name="40% - Акцент6 139" xfId="12202"/>
    <cellStyle name="40% - Акцент6 14" xfId="350"/>
    <cellStyle name="40% — акцент6 14" xfId="351"/>
    <cellStyle name="40% - Акцент6 14 2" xfId="9794"/>
    <cellStyle name="40% - Акцент6 14 3" xfId="9793"/>
    <cellStyle name="40% - Акцент6 14 4" xfId="11585"/>
    <cellStyle name="40% - Акцент6 140" xfId="12301"/>
    <cellStyle name="40% - Акцент6 141" xfId="12186"/>
    <cellStyle name="40% - Акцент6 142" xfId="12198"/>
    <cellStyle name="40% - Акцент6 143" xfId="12354"/>
    <cellStyle name="40% - Акцент6 144" xfId="12147"/>
    <cellStyle name="40% - Акцент6 145" xfId="12381"/>
    <cellStyle name="40% - Акцент6 146" xfId="12347"/>
    <cellStyle name="40% - Акцент6 147" xfId="12304"/>
    <cellStyle name="40% - Акцент6 148" xfId="12214"/>
    <cellStyle name="40% - Акцент6 149" xfId="12122"/>
    <cellStyle name="40% - Акцент6 15" xfId="352"/>
    <cellStyle name="40% — акцент6 15" xfId="353"/>
    <cellStyle name="40% - Акцент6 15 2" xfId="9796"/>
    <cellStyle name="40% - Акцент6 15 3" xfId="9795"/>
    <cellStyle name="40% - Акцент6 15 4" xfId="11586"/>
    <cellStyle name="40% - Акцент6 150" xfId="12160"/>
    <cellStyle name="40% - Акцент6 151" xfId="12238"/>
    <cellStyle name="40% - Акцент6 152" xfId="12169"/>
    <cellStyle name="40% - Акцент6 153" xfId="12410"/>
    <cellStyle name="40% - Акцент6 154" xfId="12428"/>
    <cellStyle name="40% - Акцент6 155" xfId="12459"/>
    <cellStyle name="40% - Акцент6 156" xfId="12644"/>
    <cellStyle name="40% - Акцент6 157" xfId="12594"/>
    <cellStyle name="40% - Акцент6 158" xfId="12512"/>
    <cellStyle name="40% - Акцент6 159" xfId="12669"/>
    <cellStyle name="40% - Акцент6 16" xfId="2200"/>
    <cellStyle name="40% — акцент6 16" xfId="354"/>
    <cellStyle name="40% - Акцент6 16 2" xfId="9798"/>
    <cellStyle name="40% - Акцент6 16 3" xfId="9797"/>
    <cellStyle name="40% - Акцент6 16 4" xfId="11587"/>
    <cellStyle name="40% - Акцент6 160" xfId="12525"/>
    <cellStyle name="40% - Акцент6 161" xfId="12535"/>
    <cellStyle name="40% - Акцент6 162" xfId="12714"/>
    <cellStyle name="40% - Акцент6 163" xfId="12586"/>
    <cellStyle name="40% - Акцент6 164" xfId="12469"/>
    <cellStyle name="40% - Акцент6 165" xfId="12635"/>
    <cellStyle name="40% - Акцент6 166" xfId="12672"/>
    <cellStyle name="40% - Акцент6 167" xfId="12634"/>
    <cellStyle name="40% - Акцент6 168" xfId="12494"/>
    <cellStyle name="40% - Акцент6 169" xfId="12519"/>
    <cellStyle name="40% - Акцент6 17" xfId="3279"/>
    <cellStyle name="40% — акцент6 17" xfId="355"/>
    <cellStyle name="40% - Акцент6 17 2" xfId="9799"/>
    <cellStyle name="40% - Акцент6 17 3" xfId="11588"/>
    <cellStyle name="40% - Акцент6 17 4" xfId="12092"/>
    <cellStyle name="40% - Акцент6 17 5" xfId="13860"/>
    <cellStyle name="40% - Акцент6 170" xfId="12738"/>
    <cellStyle name="40% - Акцент6 171" xfId="12815"/>
    <cellStyle name="40% - Акцент6 172" xfId="12805"/>
    <cellStyle name="40% - Акцент6 173" xfId="12856"/>
    <cellStyle name="40% - Акцент6 174" xfId="12843"/>
    <cellStyle name="40% - Акцент6 175" xfId="12948"/>
    <cellStyle name="40% - Акцент6 176" xfId="12773"/>
    <cellStyle name="40% - Акцент6 177" xfId="12918"/>
    <cellStyle name="40% - Акцент6 178" xfId="12779"/>
    <cellStyle name="40% - Акцент6 179" xfId="12910"/>
    <cellStyle name="40% - Акцент6 18" xfId="3294"/>
    <cellStyle name="40% - Акцент6 18 2" xfId="9800"/>
    <cellStyle name="40% - Акцент6 180" xfId="12780"/>
    <cellStyle name="40% - Акцент6 181" xfId="12949"/>
    <cellStyle name="40% - Акцент6 182" xfId="12985"/>
    <cellStyle name="40% - Акцент6 183" xfId="12870"/>
    <cellStyle name="40% - Акцент6 184" xfId="13006"/>
    <cellStyle name="40% - Акцент6 185" xfId="13141"/>
    <cellStyle name="40% - Акцент6 186" xfId="13069"/>
    <cellStyle name="40% - Акцент6 187" xfId="13038"/>
    <cellStyle name="40% - Акцент6 188" xfId="13226"/>
    <cellStyle name="40% - Акцент6 189" xfId="13167"/>
    <cellStyle name="40% - Акцент6 19" xfId="3322"/>
    <cellStyle name="40% - Акцент6 19 2" xfId="9801"/>
    <cellStyle name="40% - Акцент6 190" xfId="13147"/>
    <cellStyle name="40% - Акцент6 191" xfId="13045"/>
    <cellStyle name="40% - Акцент6 192" xfId="13042"/>
    <cellStyle name="40% - Акцент6 193" xfId="13044"/>
    <cellStyle name="40% - Акцент6 194" xfId="13043"/>
    <cellStyle name="40% - Акцент6 195" xfId="13078"/>
    <cellStyle name="40% - Акцент6 196" xfId="13123"/>
    <cellStyle name="40% - Акцент6 197" xfId="13247"/>
    <cellStyle name="40% - Акцент6 198" xfId="13300"/>
    <cellStyle name="40% - Акцент6 199" xfId="13269"/>
    <cellStyle name="40% - Акцент6 2" xfId="356"/>
    <cellStyle name="40% — акцент6 2" xfId="357"/>
    <cellStyle name="40% - Акцент6 2 10" xfId="9803"/>
    <cellStyle name="40% - Акцент6 2 11" xfId="9804"/>
    <cellStyle name="40% - Акцент6 2 12" xfId="9805"/>
    <cellStyle name="40% - Акцент6 2 13" xfId="9806"/>
    <cellStyle name="40% - Акцент6 2 14" xfId="9807"/>
    <cellStyle name="40% - Акцент6 2 15" xfId="9808"/>
    <cellStyle name="40% - Акцент6 2 16" xfId="9809"/>
    <cellStyle name="40% - Акцент6 2 17" xfId="9802"/>
    <cellStyle name="40% - Акцент6 2 18" xfId="11589"/>
    <cellStyle name="40% - Акцент6 2 18 2" xfId="16213"/>
    <cellStyle name="40% - Акцент6 2 18 3" xfId="15817"/>
    <cellStyle name="40% - Акцент6 2 19" xfId="15916"/>
    <cellStyle name="40% - Акцент6 2 2" xfId="358"/>
    <cellStyle name="40% - Акцент6 2 2 2" xfId="9811"/>
    <cellStyle name="40% - Акцент6 2 2 3" xfId="9810"/>
    <cellStyle name="40% - Акцент6 2 3" xfId="9812"/>
    <cellStyle name="40% - Акцент6 2 3 2" xfId="9813"/>
    <cellStyle name="40% - Акцент6 2 3 3" xfId="15818"/>
    <cellStyle name="40% - Акцент6 2 4" xfId="9814"/>
    <cellStyle name="40% - Акцент6 2 4 2" xfId="15819"/>
    <cellStyle name="40% - Акцент6 2 5" xfId="9815"/>
    <cellStyle name="40% - Акцент6 2 6" xfId="9816"/>
    <cellStyle name="40% - Акцент6 2 7" xfId="9817"/>
    <cellStyle name="40% - Акцент6 2 8" xfId="9818"/>
    <cellStyle name="40% - Акцент6 2 9" xfId="9819"/>
    <cellStyle name="40% - Акцент6 2_ПО 1991-2022 (рус)" xfId="15820"/>
    <cellStyle name="40% - Акцент6 20" xfId="3345"/>
    <cellStyle name="40% - Акцент6 20 2" xfId="9820"/>
    <cellStyle name="40% - Акцент6 200" xfId="13266"/>
    <cellStyle name="40% - Акцент6 201" xfId="13329"/>
    <cellStyle name="40% - Акцент6 202" xfId="13443"/>
    <cellStyle name="40% - Акцент6 203" xfId="13503"/>
    <cellStyle name="40% - Акцент6 204" xfId="13315"/>
    <cellStyle name="40% - Акцент6 205" xfId="13482"/>
    <cellStyle name="40% - Акцент6 206" xfId="13465"/>
    <cellStyle name="40% - Акцент6 207" xfId="13437"/>
    <cellStyle name="40% - Акцент6 208" xfId="13508"/>
    <cellStyle name="40% - Акцент6 209" xfId="13401"/>
    <cellStyle name="40% - Акцент6 21" xfId="3366"/>
    <cellStyle name="40% - Акцент6 21 2" xfId="9821"/>
    <cellStyle name="40% - Акцент6 210" xfId="13356"/>
    <cellStyle name="40% - Акцент6 211" xfId="13384"/>
    <cellStyle name="40% - Акцент6 212" xfId="13538"/>
    <cellStyle name="40% - Акцент6 213" xfId="13697"/>
    <cellStyle name="40% - Акцент6 214" xfId="13614"/>
    <cellStyle name="40% - Акцент6 215" xfId="13687"/>
    <cellStyle name="40% - Акцент6 216" xfId="13542"/>
    <cellStyle name="40% - Акцент6 217" xfId="13560"/>
    <cellStyle name="40% - Акцент6 218" xfId="13728"/>
    <cellStyle name="40% - Акцент6 219" xfId="13533"/>
    <cellStyle name="40% - Акцент6 22" xfId="3386"/>
    <cellStyle name="40% - Акцент6 22 2" xfId="9822"/>
    <cellStyle name="40% - Акцент6 220" xfId="13643"/>
    <cellStyle name="40% - Акцент6 221" xfId="13708"/>
    <cellStyle name="40% - Акцент6 222" xfId="13653"/>
    <cellStyle name="40% - Акцент6 223" xfId="13664"/>
    <cellStyle name="40% - Акцент6 224" xfId="13620"/>
    <cellStyle name="40% - Акцент6 225" xfId="11790"/>
    <cellStyle name="40% - Акцент6 226" xfId="13766"/>
    <cellStyle name="40% - Акцент6 227" xfId="11801"/>
    <cellStyle name="40% - Акцент6 228" xfId="16144"/>
    <cellStyle name="40% - Акцент6 229" xfId="16274"/>
    <cellStyle name="40% - Акцент6 23" xfId="3406"/>
    <cellStyle name="40% - Акцент6 23 2" xfId="9823"/>
    <cellStyle name="40% - Акцент6 230" xfId="16121"/>
    <cellStyle name="40% - Акцент6 231" xfId="15972"/>
    <cellStyle name="40% - Акцент6 232" xfId="16025"/>
    <cellStyle name="40% - Акцент6 233" xfId="16024"/>
    <cellStyle name="40% - Акцент6 234" xfId="16263"/>
    <cellStyle name="40% - Акцент6 235" xfId="15981"/>
    <cellStyle name="40% - Акцент6 236" xfId="16092"/>
    <cellStyle name="40% - Акцент6 237" xfId="16018"/>
    <cellStyle name="40% - Акцент6 238" xfId="16143"/>
    <cellStyle name="40% - Акцент6 239" xfId="15955"/>
    <cellStyle name="40% - Акцент6 24" xfId="3426"/>
    <cellStyle name="40% - Акцент6 24 2" xfId="9824"/>
    <cellStyle name="40% - Акцент6 240" xfId="16276"/>
    <cellStyle name="40% - Акцент6 241" xfId="16020"/>
    <cellStyle name="40% - Акцент6 242" xfId="15974"/>
    <cellStyle name="40% - Акцент6 243" xfId="15958"/>
    <cellStyle name="40% - Акцент6 244" xfId="16506"/>
    <cellStyle name="40% - Акцент6 245" xfId="16459"/>
    <cellStyle name="40% - Акцент6 246" xfId="16570"/>
    <cellStyle name="40% - Акцент6 247" xfId="16537"/>
    <cellStyle name="40% - Акцент6 248" xfId="16465"/>
    <cellStyle name="40% - Акцент6 249" xfId="16321"/>
    <cellStyle name="40% - Акцент6 25" xfId="3445"/>
    <cellStyle name="40% - Акцент6 25 2" xfId="9825"/>
    <cellStyle name="40% - Акцент6 250" xfId="16432"/>
    <cellStyle name="40% - Акцент6 251" xfId="16347"/>
    <cellStyle name="40% - Акцент6 252" xfId="16343"/>
    <cellStyle name="40% - Акцент6 253" xfId="16384"/>
    <cellStyle name="40% - Акцент6 254" xfId="16471"/>
    <cellStyle name="40% - Акцент6 255" xfId="16356"/>
    <cellStyle name="40% - Акцент6 256" xfId="16334"/>
    <cellStyle name="40% - Акцент6 257" xfId="16338"/>
    <cellStyle name="40% - Акцент6 258" xfId="16414"/>
    <cellStyle name="40% - Акцент6 259" xfId="17076"/>
    <cellStyle name="40% - Акцент6 26" xfId="3464"/>
    <cellStyle name="40% - Акцент6 26 2" xfId="9826"/>
    <cellStyle name="40% - Акцент6 260" xfId="17106"/>
    <cellStyle name="40% - Акцент6 261" xfId="16689"/>
    <cellStyle name="40% - Акцент6 262" xfId="16624"/>
    <cellStyle name="40% - Акцент6 263" xfId="16683"/>
    <cellStyle name="40% - Акцент6 264" xfId="17013"/>
    <cellStyle name="40% - Акцент6 265" xfId="16802"/>
    <cellStyle name="40% - Акцент6 266" xfId="17019"/>
    <cellStyle name="40% - Акцент6 267" xfId="16800"/>
    <cellStyle name="40% - Акцент6 268" xfId="16958"/>
    <cellStyle name="40% - Акцент6 269" xfId="16628"/>
    <cellStyle name="40% - Акцент6 27" xfId="3483"/>
    <cellStyle name="40% - Акцент6 27 2" xfId="9827"/>
    <cellStyle name="40% - Акцент6 270" xfId="16910"/>
    <cellStyle name="40% - Акцент6 271" xfId="16893"/>
    <cellStyle name="40% - Акцент6 272" xfId="16635"/>
    <cellStyle name="40% - Акцент6 273" xfId="16738"/>
    <cellStyle name="40% - Акцент6 274" xfId="17063"/>
    <cellStyle name="40% - Акцент6 275" xfId="16852"/>
    <cellStyle name="40% - Акцент6 276" xfId="16744"/>
    <cellStyle name="40% - Акцент6 277" xfId="16779"/>
    <cellStyle name="40% - Акцент6 278" xfId="16997"/>
    <cellStyle name="40% - Акцент6 279" xfId="16909"/>
    <cellStyle name="40% - Акцент6 28" xfId="3502"/>
    <cellStyle name="40% - Акцент6 28 2" xfId="9828"/>
    <cellStyle name="40% - Акцент6 280" xfId="17020"/>
    <cellStyle name="40% - Акцент6 281" xfId="17092"/>
    <cellStyle name="40% - Акцент6 282" xfId="16653"/>
    <cellStyle name="40% - Акцент6 283" xfId="17050"/>
    <cellStyle name="40% - Акцент6 284" xfId="16989"/>
    <cellStyle name="40% - Акцент6 285" xfId="17031"/>
    <cellStyle name="40% - Акцент6 286" xfId="16947"/>
    <cellStyle name="40% - Акцент6 287" xfId="17189"/>
    <cellStyle name="40% - Акцент6 288" xfId="16895"/>
    <cellStyle name="40% - Акцент6 289" xfId="16907"/>
    <cellStyle name="40% - Акцент6 29" xfId="3521"/>
    <cellStyle name="40% - Акцент6 29 2" xfId="9829"/>
    <cellStyle name="40% - Акцент6 290" xfId="16686"/>
    <cellStyle name="40% - Акцент6 291" xfId="16805"/>
    <cellStyle name="40% - Акцент6 292" xfId="17934"/>
    <cellStyle name="40% - Акцент6 293" xfId="17219"/>
    <cellStyle name="40% - Акцент6 294" xfId="18012"/>
    <cellStyle name="40% - Акцент6 295" xfId="17267"/>
    <cellStyle name="40% - Акцент6 296" xfId="17451"/>
    <cellStyle name="40% - Акцент6 297" xfId="17369"/>
    <cellStyle name="40% - Акцент6 298" xfId="17957"/>
    <cellStyle name="40% - Акцент6 299" xfId="17948"/>
    <cellStyle name="40% - Акцент6 3" xfId="359"/>
    <cellStyle name="40% — акцент6 3" xfId="360"/>
    <cellStyle name="40% - Акцент6 3 2" xfId="9831"/>
    <cellStyle name="40% - Акцент6 3 3" xfId="9830"/>
    <cellStyle name="40% - Акцент6 3 4" xfId="11590"/>
    <cellStyle name="40% - Акцент6 30" xfId="3675"/>
    <cellStyle name="40% - Акцент6 30 2" xfId="9832"/>
    <cellStyle name="40% - Акцент6 300" xfId="17941"/>
    <cellStyle name="40% - Акцент6 301" xfId="17410"/>
    <cellStyle name="40% - Акцент6 302" xfId="17383"/>
    <cellStyle name="40% - Акцент6 303" xfId="18014"/>
    <cellStyle name="40% - Акцент6 304" xfId="18179"/>
    <cellStyle name="40% - Акцент6 305" xfId="17260"/>
    <cellStyle name="40% - Акцент6 306" xfId="17484"/>
    <cellStyle name="40% - Акцент6 307" xfId="14444"/>
    <cellStyle name="40% - Акцент6 308" xfId="14691"/>
    <cellStyle name="40% - Акцент6 309" xfId="15431"/>
    <cellStyle name="40% - Акцент6 31" xfId="3843"/>
    <cellStyle name="40% - Акцент6 31 2" xfId="9833"/>
    <cellStyle name="40% - Акцент6 310" xfId="14572"/>
    <cellStyle name="40% - Акцент6 311" xfId="14945"/>
    <cellStyle name="40% - Акцент6 312" xfId="15540"/>
    <cellStyle name="40% - Акцент6 313" xfId="15718"/>
    <cellStyle name="40% - Акцент6 314" xfId="15622"/>
    <cellStyle name="40% - Акцент6 315" xfId="18445"/>
    <cellStyle name="40% - Акцент6 316" xfId="14592"/>
    <cellStyle name="40% - Акцент6 317" xfId="14883"/>
    <cellStyle name="40% - Акцент6 318" xfId="15221"/>
    <cellStyle name="40% - Акцент6 32" xfId="3671"/>
    <cellStyle name="40% - Акцент6 32 2" xfId="9834"/>
    <cellStyle name="40% - Акцент6 33" xfId="3845"/>
    <cellStyle name="40% - Акцент6 34" xfId="3669"/>
    <cellStyle name="40% - Акцент6 35" xfId="3847"/>
    <cellStyle name="40% - Акцент6 36" xfId="3667"/>
    <cellStyle name="40% - Акцент6 37" xfId="3849"/>
    <cellStyle name="40% - Акцент6 38" xfId="3665"/>
    <cellStyle name="40% - Акцент6 39" xfId="3851"/>
    <cellStyle name="40% - Акцент6 4" xfId="361"/>
    <cellStyle name="40% — акцент6 4" xfId="362"/>
    <cellStyle name="40% - Акцент6 4 2" xfId="9836"/>
    <cellStyle name="40% - Акцент6 4 3" xfId="9835"/>
    <cellStyle name="40% - Акцент6 4 4" xfId="11591"/>
    <cellStyle name="40% - Акцент6 40" xfId="3662"/>
    <cellStyle name="40% - Акцент6 41" xfId="3853"/>
    <cellStyle name="40% - Акцент6 42" xfId="3660"/>
    <cellStyle name="40% - Акцент6 43" xfId="3856"/>
    <cellStyle name="40% - Акцент6 44" xfId="3657"/>
    <cellStyle name="40% - Акцент6 45" xfId="3859"/>
    <cellStyle name="40% - Акцент6 46" xfId="3654"/>
    <cellStyle name="40% - Акцент6 47" xfId="3862"/>
    <cellStyle name="40% - Акцент6 48" xfId="3651"/>
    <cellStyle name="40% - Акцент6 49" xfId="3864"/>
    <cellStyle name="40% - Акцент6 5" xfId="363"/>
    <cellStyle name="40% — акцент6 5" xfId="364"/>
    <cellStyle name="40% - Акцент6 5 2" xfId="9838"/>
    <cellStyle name="40% - Акцент6 5 3" xfId="9837"/>
    <cellStyle name="40% - Акцент6 5 4" xfId="11592"/>
    <cellStyle name="40% - Акцент6 50" xfId="3648"/>
    <cellStyle name="40% - Акцент6 51" xfId="3866"/>
    <cellStyle name="40% - Акцент6 52" xfId="3646"/>
    <cellStyle name="40% - Акцент6 53" xfId="3869"/>
    <cellStyle name="40% - Акцент6 54" xfId="3643"/>
    <cellStyle name="40% - Акцент6 55" xfId="3872"/>
    <cellStyle name="40% - Акцент6 56" xfId="3640"/>
    <cellStyle name="40% - Акцент6 57" xfId="3875"/>
    <cellStyle name="40% - Акцент6 58" xfId="3636"/>
    <cellStyle name="40% - Акцент6 59" xfId="3880"/>
    <cellStyle name="40% - Акцент6 6" xfId="365"/>
    <cellStyle name="40% — акцент6 6" xfId="366"/>
    <cellStyle name="40% - Акцент6 6 2" xfId="9840"/>
    <cellStyle name="40% - Акцент6 6 3" xfId="9839"/>
    <cellStyle name="40% - Акцент6 6 4" xfId="11593"/>
    <cellStyle name="40% - Акцент6 60" xfId="3633"/>
    <cellStyle name="40% - Акцент6 61" xfId="2662"/>
    <cellStyle name="40% - Акцент6 61 10" xfId="8147"/>
    <cellStyle name="40% - Акцент6 61 11" xfId="8275"/>
    <cellStyle name="40% - Акцент6 61 12" xfId="8369"/>
    <cellStyle name="40% - Акцент6 61 13" xfId="8426"/>
    <cellStyle name="40% - Акцент6 61 2" xfId="6082"/>
    <cellStyle name="40% - Акцент6 61 3" xfId="6557"/>
    <cellStyle name="40% - Акцент6 61 4" xfId="6966"/>
    <cellStyle name="40% - Акцент6 61 5" xfId="7210"/>
    <cellStyle name="40% - Акцент6 61 6" xfId="7425"/>
    <cellStyle name="40% - Акцент6 61 7" xfId="7630"/>
    <cellStyle name="40% - Акцент6 61 8" xfId="7819"/>
    <cellStyle name="40% - Акцент6 61 9" xfId="7993"/>
    <cellStyle name="40% - Акцент6 62" xfId="2838"/>
    <cellStyle name="40% - Акцент6 63" xfId="4149"/>
    <cellStyle name="40% - Акцент6 64" xfId="4252"/>
    <cellStyle name="40% - Акцент6 65" xfId="2667"/>
    <cellStyle name="40% - Акцент6 66" xfId="3216"/>
    <cellStyle name="40% - Акцент6 67" xfId="2875"/>
    <cellStyle name="40% - Акцент6 68" xfId="2681"/>
    <cellStyle name="40% - Акцент6 69" xfId="3354"/>
    <cellStyle name="40% - Акцент6 7" xfId="367"/>
    <cellStyle name="40% — акцент6 7" xfId="368"/>
    <cellStyle name="40% - Акцент6 7 2" xfId="9842"/>
    <cellStyle name="40% - Акцент6 7 3" xfId="9841"/>
    <cellStyle name="40% - Акцент6 7 4" xfId="11594"/>
    <cellStyle name="40% - Акцент6 70" xfId="4124"/>
    <cellStyle name="40% - Акцент6 71" xfId="2821"/>
    <cellStyle name="40% - Акцент6 72" xfId="2707"/>
    <cellStyle name="40% - Акцент6 73" xfId="4274"/>
    <cellStyle name="40% - Акцент6 74" xfId="4224"/>
    <cellStyle name="40% - Акцент6 75" xfId="2766"/>
    <cellStyle name="40% - Акцент6 76" xfId="2842"/>
    <cellStyle name="40% - Акцент6 77" xfId="4174"/>
    <cellStyle name="40% - Акцент6 78" xfId="4126"/>
    <cellStyle name="40% - Акцент6 79" xfId="2872"/>
    <cellStyle name="40% - Акцент6 8" xfId="369"/>
    <cellStyle name="40% — акцент6 8" xfId="370"/>
    <cellStyle name="40% - Акцент6 8 2" xfId="9844"/>
    <cellStyle name="40% - Акцент6 8 3" xfId="9843"/>
    <cellStyle name="40% - Акцент6 8 4" xfId="11595"/>
    <cellStyle name="40% - Акцент6 80" xfId="4156"/>
    <cellStyle name="40% - Акцент6 81" xfId="2629"/>
    <cellStyle name="40% - Акцент6 82" xfId="3013"/>
    <cellStyle name="40% - Акцент6 83" xfId="2604"/>
    <cellStyle name="40% - Акцент6 84" xfId="4194"/>
    <cellStyle name="40% - Акцент6 85" xfId="4292"/>
    <cellStyle name="40% - Акцент6 86" xfId="2859"/>
    <cellStyle name="40% - Акцент6 87" xfId="2684"/>
    <cellStyle name="40% - Акцент6 88" xfId="4204"/>
    <cellStyle name="40% - Акцент6 89" xfId="4286"/>
    <cellStyle name="40% - Акцент6 9" xfId="371"/>
    <cellStyle name="40% — акцент6 9" xfId="372"/>
    <cellStyle name="40% - Акцент6 9 2" xfId="9846"/>
    <cellStyle name="40% - Акцент6 9 3" xfId="9845"/>
    <cellStyle name="40% - Акцент6 9 4" xfId="11596"/>
    <cellStyle name="40% - Акцент6 90" xfId="4282"/>
    <cellStyle name="40% - Акцент6 91" xfId="8480"/>
    <cellStyle name="40% - Акцент6 92" xfId="8657"/>
    <cellStyle name="40% - Акцент6 93" xfId="8689"/>
    <cellStyle name="40% - Акцент6 94" xfId="8701"/>
    <cellStyle name="40% - Акцент6 95" xfId="8671"/>
    <cellStyle name="40% - Акцент6 96" xfId="8696"/>
    <cellStyle name="40% - Акцент6 97" xfId="8626"/>
    <cellStyle name="40% - Акцент6 98" xfId="8615"/>
    <cellStyle name="40% - Акцент6 99" xfId="8503"/>
    <cellStyle name="60% — акцент1" xfId="14460" builtinId="32" customBuiltin="1"/>
    <cellStyle name="60% - Акцент1 10" xfId="373"/>
    <cellStyle name="60% — акцент1 10" xfId="374"/>
    <cellStyle name="60% - Акцент1 10 2" xfId="9848"/>
    <cellStyle name="60% - Акцент1 10 3" xfId="9847"/>
    <cellStyle name="60% - Акцент1 10 4" xfId="11597"/>
    <cellStyle name="60% - Акцент1 100" xfId="8453"/>
    <cellStyle name="60% - Акцент1 101" xfId="8695"/>
    <cellStyle name="60% - Акцент1 102" xfId="8688"/>
    <cellStyle name="60% - Акцент1 103" xfId="8598"/>
    <cellStyle name="60% - Акцент1 104" xfId="8462"/>
    <cellStyle name="60% - Акцент1 105" xfId="8450"/>
    <cellStyle name="60% - Акцент1 106" xfId="8749"/>
    <cellStyle name="60% - Акцент1 107" xfId="8768"/>
    <cellStyle name="60% - Акцент1 108" xfId="4357"/>
    <cellStyle name="60% - Акцент1 109" xfId="4422"/>
    <cellStyle name="60% - Акцент1 11" xfId="375"/>
    <cellStyle name="60% — акцент1 11" xfId="376"/>
    <cellStyle name="60% - Акцент1 11 2" xfId="9850"/>
    <cellStyle name="60% - Акцент1 11 3" xfId="9849"/>
    <cellStyle name="60% - Акцент1 11 4" xfId="11598"/>
    <cellStyle name="60% - Акцент1 110" xfId="8811"/>
    <cellStyle name="60% - Акцент1 111" xfId="8905"/>
    <cellStyle name="60% - Акцент1 112" xfId="8796"/>
    <cellStyle name="60% - Акцент1 113" xfId="8936"/>
    <cellStyle name="60% - Акцент1 114" xfId="8950"/>
    <cellStyle name="60% - Акцент1 115" xfId="8806"/>
    <cellStyle name="60% - Акцент1 116" xfId="8934"/>
    <cellStyle name="60% - Акцент1 117" xfId="8065"/>
    <cellStyle name="60% - Акцент1 118" xfId="8933"/>
    <cellStyle name="60% - Акцент1 119" xfId="4399"/>
    <cellStyle name="60% - Акцент1 12" xfId="377"/>
    <cellStyle name="60% — акцент1 12" xfId="378"/>
    <cellStyle name="60% - Акцент1 12 2" xfId="9852"/>
    <cellStyle name="60% - Акцент1 12 3" xfId="9851"/>
    <cellStyle name="60% - Акцент1 12 4" xfId="11599"/>
    <cellStyle name="60% - Акцент1 120" xfId="8890"/>
    <cellStyle name="60% - Акцент1 121" xfId="4424"/>
    <cellStyle name="60% - Акцент1 122" xfId="4417"/>
    <cellStyle name="60% - Акцент1 123" xfId="11858"/>
    <cellStyle name="60% - Акцент1 124" xfId="12050"/>
    <cellStyle name="60% - Акцент1 125" xfId="11847"/>
    <cellStyle name="60% - Акцент1 126" xfId="11895"/>
    <cellStyle name="60% - Акцент1 127" xfId="11860"/>
    <cellStyle name="60% - Акцент1 128" xfId="11941"/>
    <cellStyle name="60% - Акцент1 129" xfId="11989"/>
    <cellStyle name="60% - Акцент1 13" xfId="379"/>
    <cellStyle name="60% — акцент1 13" xfId="380"/>
    <cellStyle name="60% - Акцент1 13 2" xfId="9854"/>
    <cellStyle name="60% - Акцент1 13 3" xfId="9853"/>
    <cellStyle name="60% - Акцент1 13 4" xfId="11600"/>
    <cellStyle name="60% - Акцент1 130" xfId="11881"/>
    <cellStyle name="60% - Акцент1 131" xfId="11891"/>
    <cellStyle name="60% - Акцент1 132" xfId="11949"/>
    <cellStyle name="60% - Акцент1 133" xfId="12069"/>
    <cellStyle name="60% - Акцент1 134" xfId="11859"/>
    <cellStyle name="60% - Акцент1 135" xfId="12098"/>
    <cellStyle name="60% - Акцент1 136" xfId="11984"/>
    <cellStyle name="60% - Акцент1 137" xfId="11972"/>
    <cellStyle name="60% - Акцент1 138" xfId="12143"/>
    <cellStyle name="60% - Акцент1 139" xfId="12337"/>
    <cellStyle name="60% - Акцент1 14" xfId="381"/>
    <cellStyle name="60% — акцент1 14" xfId="382"/>
    <cellStyle name="60% - Акцент1 14 2" xfId="9856"/>
    <cellStyle name="60% - Акцент1 14 3" xfId="9855"/>
    <cellStyle name="60% - Акцент1 14 4" xfId="11601"/>
    <cellStyle name="60% - Акцент1 140" xfId="12246"/>
    <cellStyle name="60% - Акцент1 141" xfId="12162"/>
    <cellStyle name="60% - Акцент1 142" xfId="12333"/>
    <cellStyle name="60% - Акцент1 143" xfId="12239"/>
    <cellStyle name="60% - Акцент1 144" xfId="12168"/>
    <cellStyle name="60% - Акцент1 145" xfId="12335"/>
    <cellStyle name="60% - Акцент1 146" xfId="12382"/>
    <cellStyle name="60% - Акцент1 147" xfId="12132"/>
    <cellStyle name="60% - Акцент1 148" xfId="12395"/>
    <cellStyle name="60% - Акцент1 149" xfId="12329"/>
    <cellStyle name="60% - Акцент1 15" xfId="383"/>
    <cellStyle name="60% — акцент1 15" xfId="384"/>
    <cellStyle name="60% - Акцент1 15 2" xfId="9858"/>
    <cellStyle name="60% - Акцент1 15 3" xfId="9857"/>
    <cellStyle name="60% - Акцент1 15 4" xfId="11602"/>
    <cellStyle name="60% - Акцент1 150" xfId="12350"/>
    <cellStyle name="60% - Акцент1 151" xfId="12264"/>
    <cellStyle name="60% - Акцент1 152" xfId="12389"/>
    <cellStyle name="60% - Акцент1 153" xfId="12411"/>
    <cellStyle name="60% - Акцент1 154" xfId="12432"/>
    <cellStyle name="60% - Акцент1 155" xfId="12461"/>
    <cellStyle name="60% - Акцент1 156" xfId="12671"/>
    <cellStyle name="60% - Акцент1 157" xfId="12571"/>
    <cellStyle name="60% - Акцент1 158" xfId="12553"/>
    <cellStyle name="60% - Акцент1 159" xfId="12573"/>
    <cellStyle name="60% - Акцент1 16" xfId="2201"/>
    <cellStyle name="60% — акцент1 16" xfId="385"/>
    <cellStyle name="60% - Акцент1 16 2" xfId="9860"/>
    <cellStyle name="60% - Акцент1 16 3" xfId="9859"/>
    <cellStyle name="60% - Акцент1 16 4" xfId="11603"/>
    <cellStyle name="60% - Акцент1 160" xfId="12688"/>
    <cellStyle name="60% - Акцент1 161" xfId="12618"/>
    <cellStyle name="60% - Акцент1 162" xfId="12624"/>
    <cellStyle name="60% - Акцент1 163" xfId="12505"/>
    <cellStyle name="60% - Акцент1 164" xfId="12646"/>
    <cellStyle name="60% - Акцент1 165" xfId="12575"/>
    <cellStyle name="60% - Акцент1 166" xfId="12471"/>
    <cellStyle name="60% - Акцент1 167" xfId="12606"/>
    <cellStyle name="60% - Акцент1 168" xfId="12510"/>
    <cellStyle name="60% - Акцент1 169" xfId="12721"/>
    <cellStyle name="60% - Акцент1 17" xfId="3280"/>
    <cellStyle name="60% — акцент1 17" xfId="386"/>
    <cellStyle name="60% - Акцент1 17 2" xfId="9861"/>
    <cellStyle name="60% - Акцент1 17 3" xfId="11604"/>
    <cellStyle name="60% - Акцент1 17 4" xfId="13778"/>
    <cellStyle name="60% - Акцент1 17 5" xfId="13861"/>
    <cellStyle name="60% - Акцент1 170" xfId="12740"/>
    <cellStyle name="60% - Акцент1 171" xfId="12960"/>
    <cellStyle name="60% - Акцент1 172" xfId="12822"/>
    <cellStyle name="60% - Акцент1 173" xfId="12829"/>
    <cellStyle name="60% - Акцент1 174" xfId="12935"/>
    <cellStyle name="60% - Акцент1 175" xfId="12936"/>
    <cellStyle name="60% - Акцент1 176" xfId="12943"/>
    <cellStyle name="60% - Акцент1 177" xfId="12970"/>
    <cellStyle name="60% - Акцент1 178" xfId="12835"/>
    <cellStyle name="60% - Акцент1 179" xfId="12811"/>
    <cellStyle name="60% - Акцент1 18" xfId="3293"/>
    <cellStyle name="60% - Акцент1 18 2" xfId="9862"/>
    <cellStyle name="60% - Акцент1 180" xfId="12961"/>
    <cellStyle name="60% - Акцент1 181" xfId="12823"/>
    <cellStyle name="60% - Акцент1 182" xfId="12756"/>
    <cellStyle name="60% - Акцент1 183" xfId="12939"/>
    <cellStyle name="60% - Акцент1 184" xfId="13009"/>
    <cellStyle name="60% - Акцент1 185" xfId="13175"/>
    <cellStyle name="60% - Акцент1 186" xfId="13206"/>
    <cellStyle name="60% - Акцент1 187" xfId="13092"/>
    <cellStyle name="60% - Акцент1 188" xfId="13118"/>
    <cellStyle name="60% - Акцент1 189" xfId="13137"/>
    <cellStyle name="60% - Акцент1 19" xfId="3323"/>
    <cellStyle name="60% - Акцент1 19 2" xfId="9863"/>
    <cellStyle name="60% - Акцент1 190" xfId="13149"/>
    <cellStyle name="60% - Акцент1 191" xfId="13219"/>
    <cellStyle name="60% - Акцент1 192" xfId="13095"/>
    <cellStyle name="60% - Акцент1 193" xfId="13020"/>
    <cellStyle name="60% - Акцент1 194" xfId="13176"/>
    <cellStyle name="60% - Акцент1 195" xfId="13067"/>
    <cellStyle name="60% - Акцент1 196" xfId="13014"/>
    <cellStyle name="60% - Акцент1 197" xfId="13248"/>
    <cellStyle name="60% - Акцент1 198" xfId="13299"/>
    <cellStyle name="60% - Акцент1 199" xfId="13275"/>
    <cellStyle name="60% - Акцент1 2" xfId="387"/>
    <cellStyle name="60% — акцент1 2" xfId="388"/>
    <cellStyle name="60% - Акцент1 2 10" xfId="9865"/>
    <cellStyle name="60% - Акцент1 2 11" xfId="9866"/>
    <cellStyle name="60% - Акцент1 2 12" xfId="9867"/>
    <cellStyle name="60% - Акцент1 2 13" xfId="9868"/>
    <cellStyle name="60% - Акцент1 2 14" xfId="9869"/>
    <cellStyle name="60% - Акцент1 2 15" xfId="9870"/>
    <cellStyle name="60% - Акцент1 2 16" xfId="9871"/>
    <cellStyle name="60% - Акцент1 2 17" xfId="9864"/>
    <cellStyle name="60% - Акцент1 2 18" xfId="11605"/>
    <cellStyle name="60% - Акцент1 2 18 2" xfId="16214"/>
    <cellStyle name="60% - Акцент1 2 18 3" xfId="15821"/>
    <cellStyle name="60% - Акцент1 2 19" xfId="15915"/>
    <cellStyle name="60% - Акцент1 2 2" xfId="389"/>
    <cellStyle name="60% - Акцент1 2 2 2" xfId="390"/>
    <cellStyle name="60% - Акцент1 2 2 2 10" xfId="5976"/>
    <cellStyle name="60% - Акцент1 2 2 2 11" xfId="6379"/>
    <cellStyle name="60% - Акцент1 2 2 2 12" xfId="6531"/>
    <cellStyle name="60% - Акцент1 2 2 2 13" xfId="6333"/>
    <cellStyle name="60% - Акцент1 2 2 2 14" xfId="4502"/>
    <cellStyle name="60% - Акцент1 2 2 2 15" xfId="5729"/>
    <cellStyle name="60% - Акцент1 2 2 2 16" xfId="9873"/>
    <cellStyle name="60% - Акцент1 2 2 2 2" xfId="2202"/>
    <cellStyle name="60% - Акцент1 2 2 2 2 2" xfId="13776"/>
    <cellStyle name="60% - Акцент1 2 2 2 3" xfId="2887"/>
    <cellStyle name="60% - Акцент1 2 2 2 4" xfId="4725"/>
    <cellStyle name="60% - Акцент1 2 2 2 5" xfId="5608"/>
    <cellStyle name="60% - Акцент1 2 2 2 6" xfId="6657"/>
    <cellStyle name="60% - Акцент1 2 2 2 7" xfId="4641"/>
    <cellStyle name="60% - Акцент1 2 2 2 8" xfId="6249"/>
    <cellStyle name="60% - Акцент1 2 2 2 9" xfId="5792"/>
    <cellStyle name="60% - Акцент1 2 2 3" xfId="391"/>
    <cellStyle name="60% - Акцент1 2 2 3 10" xfId="4629"/>
    <cellStyle name="60% - Акцент1 2 2 3 11" xfId="7125"/>
    <cellStyle name="60% - Акцент1 2 2 3 12" xfId="6316"/>
    <cellStyle name="60% - Акцент1 2 2 3 13" xfId="6876"/>
    <cellStyle name="60% - Акцент1 2 2 3 14" xfId="6343"/>
    <cellStyle name="60% - Акцент1 2 2 3 15" xfId="7136"/>
    <cellStyle name="60% - Акцент1 2 2 3 2" xfId="2203"/>
    <cellStyle name="60% - Акцент1 2 2 3 3" xfId="2888"/>
    <cellStyle name="60% - Акцент1 2 2 3 4" xfId="4726"/>
    <cellStyle name="60% - Акцент1 2 2 3 5" xfId="5607"/>
    <cellStyle name="60% - Акцент1 2 2 3 6" xfId="4864"/>
    <cellStyle name="60% - Акцент1 2 2 3 7" xfId="5444"/>
    <cellStyle name="60% - Акцент1 2 2 3 8" xfId="6420"/>
    <cellStyle name="60% - Акцент1 2 2 3 9" xfId="6546"/>
    <cellStyle name="60% - Акцент1 2 2 4" xfId="9872"/>
    <cellStyle name="60% - Акцент1 2 3" xfId="9874"/>
    <cellStyle name="60% - Акцент1 2 3 2" xfId="9875"/>
    <cellStyle name="60% - Акцент1 2 3 3" xfId="15822"/>
    <cellStyle name="60% - Акцент1 2 4" xfId="9876"/>
    <cellStyle name="60% - Акцент1 2 4 2" xfId="15823"/>
    <cellStyle name="60% - Акцент1 2 5" xfId="9877"/>
    <cellStyle name="60% - Акцент1 2 6" xfId="9878"/>
    <cellStyle name="60% - Акцент1 2 7" xfId="9879"/>
    <cellStyle name="60% - Акцент1 2 8" xfId="9880"/>
    <cellStyle name="60% - Акцент1 2 9" xfId="9881"/>
    <cellStyle name="60% - Акцент1 2_ПО 1991-2022 (рус)" xfId="15824"/>
    <cellStyle name="60% - Акцент1 20" xfId="3346"/>
    <cellStyle name="60% - Акцент1 20 2" xfId="9882"/>
    <cellStyle name="60% - Акцент1 200" xfId="13264"/>
    <cellStyle name="60% - Акцент1 201" xfId="13330"/>
    <cellStyle name="60% - Акцент1 202" xfId="13473"/>
    <cellStyle name="60% - Акцент1 203" xfId="13375"/>
    <cellStyle name="60% - Акцент1 204" xfId="13406"/>
    <cellStyle name="60% - Акцент1 205" xfId="13481"/>
    <cellStyle name="60% - Акцент1 206" xfId="13511"/>
    <cellStyle name="60% - Акцент1 207" xfId="13345"/>
    <cellStyle name="60% - Акцент1 208" xfId="13363"/>
    <cellStyle name="60% - Акцент1 209" xfId="13399"/>
    <cellStyle name="60% - Акцент1 21" xfId="3367"/>
    <cellStyle name="60% - Акцент1 21 2" xfId="9883"/>
    <cellStyle name="60% - Акцент1 210" xfId="13385"/>
    <cellStyle name="60% - Акцент1 211" xfId="13368"/>
    <cellStyle name="60% - Акцент1 212" xfId="13540"/>
    <cellStyle name="60% - Акцент1 213" xfId="13612"/>
    <cellStyle name="60% - Акцент1 214" xfId="13737"/>
    <cellStyle name="60% - Акцент1 215" xfId="13554"/>
    <cellStyle name="60% - Акцент1 216" xfId="13597"/>
    <cellStyle name="60% - Акцент1 217" xfId="13752"/>
    <cellStyle name="60% - Акцент1 218" xfId="13611"/>
    <cellStyle name="60% - Акцент1 219" xfId="13756"/>
    <cellStyle name="60% - Акцент1 22" xfId="3387"/>
    <cellStyle name="60% - Акцент1 22 2" xfId="9884"/>
    <cellStyle name="60% - Акцент1 220" xfId="13588"/>
    <cellStyle name="60% - Акцент1 221" xfId="13628"/>
    <cellStyle name="60% - Акцент1 222" xfId="13551"/>
    <cellStyle name="60% - Акцент1 223" xfId="13758"/>
    <cellStyle name="60% - Акцент1 224" xfId="13559"/>
    <cellStyle name="60% - Акцент1 225" xfId="11792"/>
    <cellStyle name="60% - Акцент1 226" xfId="11804"/>
    <cellStyle name="60% - Акцент1 227" xfId="13815"/>
    <cellStyle name="60% - Акцент1 228" xfId="16148"/>
    <cellStyle name="60% - Акцент1 229" xfId="16258"/>
    <cellStyle name="60% - Акцент1 23" xfId="3407"/>
    <cellStyle name="60% - Акцент1 23 2" xfId="9885"/>
    <cellStyle name="60% - Акцент1 230" xfId="16028"/>
    <cellStyle name="60% - Акцент1 231" xfId="16245"/>
    <cellStyle name="60% - Акцент1 232" xfId="16296"/>
    <cellStyle name="60% - Акцент1 233" xfId="16049"/>
    <cellStyle name="60% - Акцент1 234" xfId="16193"/>
    <cellStyle name="60% - Акцент1 235" xfId="16266"/>
    <cellStyle name="60% - Акцент1 236" xfId="16149"/>
    <cellStyle name="60% - Акцент1 237" xfId="15970"/>
    <cellStyle name="60% - Акцент1 238" xfId="16095"/>
    <cellStyle name="60% - Акцент1 239" xfId="15956"/>
    <cellStyle name="60% - Акцент1 24" xfId="3427"/>
    <cellStyle name="60% - Акцент1 24 2" xfId="9886"/>
    <cellStyle name="60% - Акцент1 240" xfId="16043"/>
    <cellStyle name="60% - Акцент1 241" xfId="16073"/>
    <cellStyle name="60% - Акцент1 242" xfId="16012"/>
    <cellStyle name="60% - Акцент1 243" xfId="16004"/>
    <cellStyle name="60% - Акцент1 244" xfId="16507"/>
    <cellStyle name="60% - Акцент1 245" xfId="16460"/>
    <cellStyle name="60% - Акцент1 246" xfId="16374"/>
    <cellStyle name="60% - Акцент1 247" xfId="16324"/>
    <cellStyle name="60% - Акцент1 248" xfId="16526"/>
    <cellStyle name="60% - Акцент1 249" xfId="16361"/>
    <cellStyle name="60% - Акцент1 25" xfId="3446"/>
    <cellStyle name="60% - Акцент1 25 2" xfId="9887"/>
    <cellStyle name="60% - Акцент1 250" xfId="16491"/>
    <cellStyle name="60% - Акцент1 251" xfId="16494"/>
    <cellStyle name="60% - Акцент1 252" xfId="16332"/>
    <cellStyle name="60% - Акцент1 253" xfId="16352"/>
    <cellStyle name="60% - Акцент1 254" xfId="16380"/>
    <cellStyle name="60% - Акцент1 255" xfId="16474"/>
    <cellStyle name="60% - Акцент1 256" xfId="16445"/>
    <cellStyle name="60% - Акцент1 257" xfId="16405"/>
    <cellStyle name="60% - Акцент1 258" xfId="16318"/>
    <cellStyle name="60% - Акцент1 259" xfId="17077"/>
    <cellStyle name="60% - Акцент1 26" xfId="3465"/>
    <cellStyle name="60% - Акцент1 26 2" xfId="9888"/>
    <cellStyle name="60% - Акцент1 260" xfId="16994"/>
    <cellStyle name="60% - Акцент1 261" xfId="16758"/>
    <cellStyle name="60% - Акцент1 262" xfId="17147"/>
    <cellStyle name="60% - Акцент1 263" xfId="16657"/>
    <cellStyle name="60% - Акцент1 264" xfId="16857"/>
    <cellStyle name="60% - Акцент1 265" xfId="16824"/>
    <cellStyle name="60% - Акцент1 266" xfId="16827"/>
    <cellStyle name="60% - Акцент1 267" xfId="16754"/>
    <cellStyle name="60% - Акцент1 268" xfId="16745"/>
    <cellStyle name="60% - Акцент1 269" xfId="16776"/>
    <cellStyle name="60% - Акцент1 27" xfId="3484"/>
    <cellStyle name="60% - Акцент1 27 2" xfId="9889"/>
    <cellStyle name="60% - Акцент1 270" xfId="16721"/>
    <cellStyle name="60% - Акцент1 271" xfId="16860"/>
    <cellStyle name="60% - Акцент1 272" xfId="16844"/>
    <cellStyle name="60% - Акцент1 273" xfId="16855"/>
    <cellStyle name="60% - Акцент1 274" xfId="16630"/>
    <cellStyle name="60% - Акцент1 275" xfId="16706"/>
    <cellStyle name="60% - Акцент1 276" xfId="17190"/>
    <cellStyle name="60% - Акцент1 277" xfId="17048"/>
    <cellStyle name="60% - Акцент1 278" xfId="16912"/>
    <cellStyle name="60% - Акцент1 279" xfId="17196"/>
    <cellStyle name="60% - Акцент1 28" xfId="3503"/>
    <cellStyle name="60% - Акцент1 28 2" xfId="9890"/>
    <cellStyle name="60% - Акцент1 280" xfId="16821"/>
    <cellStyle name="60% - Акцент1 281" xfId="17158"/>
    <cellStyle name="60% - Акцент1 282" xfId="16719"/>
    <cellStyle name="60% - Акцент1 283" xfId="16911"/>
    <cellStyle name="60% - Акцент1 284" xfId="16902"/>
    <cellStyle name="60% - Акцент1 285" xfId="16636"/>
    <cellStyle name="60% - Акцент1 286" xfId="17140"/>
    <cellStyle name="60% - Акцент1 287" xfId="17199"/>
    <cellStyle name="60% - Акцент1 288" xfId="17131"/>
    <cellStyle name="60% - Акцент1 289" xfId="17163"/>
    <cellStyle name="60% - Акцент1 29" xfId="3522"/>
    <cellStyle name="60% - Акцент1 29 2" xfId="9891"/>
    <cellStyle name="60% - Акцент1 290" xfId="17203"/>
    <cellStyle name="60% - Акцент1 291" xfId="16884"/>
    <cellStyle name="60% - Акцент1 292" xfId="17935"/>
    <cellStyle name="60% - Акцент1 293" xfId="17944"/>
    <cellStyle name="60% - Акцент1 294" xfId="17333"/>
    <cellStyle name="60% - Акцент1 295" xfId="17492"/>
    <cellStyle name="60% - Акцент1 296" xfId="17514"/>
    <cellStyle name="60% - Акцент1 297" xfId="17481"/>
    <cellStyle name="60% - Акцент1 298" xfId="17393"/>
    <cellStyle name="60% - Акцент1 299" xfId="17248"/>
    <cellStyle name="60% - Акцент1 3" xfId="392"/>
    <cellStyle name="60% — акцент1 3" xfId="393"/>
    <cellStyle name="60% - Акцент1 3 2" xfId="9893"/>
    <cellStyle name="60% - Акцент1 3 3" xfId="9892"/>
    <cellStyle name="60% - Акцент1 3 4" xfId="11606"/>
    <cellStyle name="60% - Акцент1 30" xfId="3688"/>
    <cellStyle name="60% - Акцент1 30 2" xfId="9894"/>
    <cellStyle name="60% - Акцент1 300" xfId="17422"/>
    <cellStyle name="60% - Акцент1 301" xfId="17401"/>
    <cellStyle name="60% - Акцент1 302" xfId="17474"/>
    <cellStyle name="60% - Акцент1 303" xfId="17247"/>
    <cellStyle name="60% - Акцент1 304" xfId="17485"/>
    <cellStyle name="60% - Акцент1 305" xfId="17486"/>
    <cellStyle name="60% - Акцент1 306" xfId="17969"/>
    <cellStyle name="60% - Акцент1 307" xfId="14504"/>
    <cellStyle name="60% - Акцент1 308" xfId="16250"/>
    <cellStyle name="60% - Акцент1 309" xfId="15359"/>
    <cellStyle name="60% - Акцент1 31" xfId="3830"/>
    <cellStyle name="60% - Акцент1 31 2" xfId="9895"/>
    <cellStyle name="60% - Акцент1 310" xfId="14689"/>
    <cellStyle name="60% - Акцент1 311" xfId="15751"/>
    <cellStyle name="60% - Акцент1 312" xfId="14614"/>
    <cellStyle name="60% - Акцент1 313" xfId="14821"/>
    <cellStyle name="60% - Акцент1 314" xfId="15638"/>
    <cellStyle name="60% - Акцент1 315" xfId="14786"/>
    <cellStyle name="60% - Акцент1 316" xfId="15538"/>
    <cellStyle name="60% - Акцент1 317" xfId="14710"/>
    <cellStyle name="60% - Акцент1 318" xfId="15366"/>
    <cellStyle name="60% - Акцент1 32" xfId="3685"/>
    <cellStyle name="60% - Акцент1 32 2" xfId="9896"/>
    <cellStyle name="60% - Акцент1 33" xfId="3832"/>
    <cellStyle name="60% - Акцент1 34" xfId="3683"/>
    <cellStyle name="60% - Акцент1 35" xfId="3834"/>
    <cellStyle name="60% - Акцент1 36" xfId="3681"/>
    <cellStyle name="60% - Акцент1 37" xfId="3836"/>
    <cellStyle name="60% - Акцент1 38" xfId="3679"/>
    <cellStyle name="60% - Акцент1 39" xfId="3838"/>
    <cellStyle name="60% - Акцент1 4" xfId="394"/>
    <cellStyle name="60% — акцент1 4" xfId="395"/>
    <cellStyle name="60% - Акцент1 4 2" xfId="9898"/>
    <cellStyle name="60% - Акцент1 4 3" xfId="9897"/>
    <cellStyle name="60% - Акцент1 4 4" xfId="11607"/>
    <cellStyle name="60% - Акцент1 40" xfId="3677"/>
    <cellStyle name="60% - Акцент1 41" xfId="3840"/>
    <cellStyle name="60% - Акцент1 42" xfId="3674"/>
    <cellStyle name="60% - Акцент1 43" xfId="3842"/>
    <cellStyle name="60% - Акцент1 44" xfId="3672"/>
    <cellStyle name="60% - Акцент1 45" xfId="3844"/>
    <cellStyle name="60% - Акцент1 46" xfId="3670"/>
    <cellStyle name="60% - Акцент1 47" xfId="3846"/>
    <cellStyle name="60% - Акцент1 48" xfId="3668"/>
    <cellStyle name="60% - Акцент1 49" xfId="3848"/>
    <cellStyle name="60% - Акцент1 5" xfId="396"/>
    <cellStyle name="60% — акцент1 5" xfId="397"/>
    <cellStyle name="60% - Акцент1 5 2" xfId="9900"/>
    <cellStyle name="60% - Акцент1 5 3" xfId="9899"/>
    <cellStyle name="60% - Акцент1 5 4" xfId="11608"/>
    <cellStyle name="60% - Акцент1 50" xfId="3666"/>
    <cellStyle name="60% - Акцент1 51" xfId="3850"/>
    <cellStyle name="60% - Акцент1 52" xfId="3664"/>
    <cellStyle name="60% - Акцент1 53" xfId="3852"/>
    <cellStyle name="60% - Акцент1 54" xfId="3661"/>
    <cellStyle name="60% - Акцент1 55" xfId="3855"/>
    <cellStyle name="60% - Акцент1 56" xfId="3658"/>
    <cellStyle name="60% - Акцент1 57" xfId="3858"/>
    <cellStyle name="60% - Акцент1 58" xfId="3656"/>
    <cellStyle name="60% - Акцент1 59" xfId="3861"/>
    <cellStyle name="60% - Акцент1 6" xfId="398"/>
    <cellStyle name="60% — акцент1 6" xfId="399"/>
    <cellStyle name="60% - Акцент1 6 2" xfId="9902"/>
    <cellStyle name="60% - Акцент1 6 3" xfId="9901"/>
    <cellStyle name="60% - Акцент1 6 4" xfId="11609"/>
    <cellStyle name="60% - Акцент1 60" xfId="3653"/>
    <cellStyle name="60% - Акцент1 61" xfId="2665"/>
    <cellStyle name="60% - Акцент1 61 10" xfId="8233"/>
    <cellStyle name="60% - Акцент1 61 11" xfId="8338"/>
    <cellStyle name="60% - Акцент1 61 12" xfId="8410"/>
    <cellStyle name="60% - Акцент1 61 13" xfId="8442"/>
    <cellStyle name="60% - Акцент1 61 2" xfId="6083"/>
    <cellStyle name="60% - Акцент1 61 3" xfId="6746"/>
    <cellStyle name="60% - Акцент1 61 4" xfId="7139"/>
    <cellStyle name="60% - Акцент1 61 5" xfId="7358"/>
    <cellStyle name="60% - Акцент1 61 6" xfId="7564"/>
    <cellStyle name="60% - Акцент1 61 7" xfId="7757"/>
    <cellStyle name="60% - Акцент1 61 8" xfId="7936"/>
    <cellStyle name="60% - Акцент1 61 9" xfId="8099"/>
    <cellStyle name="60% - Акцент1 62" xfId="2831"/>
    <cellStyle name="60% - Акцент1 63" xfId="2698"/>
    <cellStyle name="60% - Акцент1 64" xfId="3031"/>
    <cellStyle name="60% - Акцент1 65" xfId="2634"/>
    <cellStyle name="60% - Акцент1 66" xfId="3244"/>
    <cellStyle name="60% - Акцент1 67" xfId="2618"/>
    <cellStyle name="60% - Акцент1 68" xfId="2778"/>
    <cellStyle name="60% - Акцент1 69" xfId="2729"/>
    <cellStyle name="60% - Акцент1 7" xfId="400"/>
    <cellStyle name="60% — акцент1 7" xfId="401"/>
    <cellStyle name="60% - Акцент1 7 2" xfId="9904"/>
    <cellStyle name="60% - Акцент1 7 3" xfId="9903"/>
    <cellStyle name="60% - Акцент1 7 4" xfId="11610"/>
    <cellStyle name="60% - Акцент1 70" xfId="4235"/>
    <cellStyle name="60% - Акцент1 71" xfId="2719"/>
    <cellStyle name="60% - Акцент1 72" xfId="2774"/>
    <cellStyle name="60% - Акцент1 73" xfId="2669"/>
    <cellStyle name="60% - Акцент1 74" xfId="2661"/>
    <cellStyle name="60% - Акцент1 75" xfId="4169"/>
    <cellStyle name="60% - Акцент1 76" xfId="4162"/>
    <cellStyle name="60% - Акцент1 77" xfId="2744"/>
    <cellStyle name="60% - Акцент1 78" xfId="2753"/>
    <cellStyle name="60% - Акцент1 79" xfId="2644"/>
    <cellStyle name="60% - Акцент1 8" xfId="402"/>
    <cellStyle name="60% — акцент1 8" xfId="403"/>
    <cellStyle name="60% - Акцент1 8 2" xfId="9906"/>
    <cellStyle name="60% - Акцент1 8 3" xfId="9905"/>
    <cellStyle name="60% - Акцент1 8 4" xfId="11611"/>
    <cellStyle name="60% - Акцент1 80" xfId="2749"/>
    <cellStyle name="60% - Акцент1 81" xfId="3310"/>
    <cellStyle name="60% - Акцент1 82" xfId="4225"/>
    <cellStyle name="60% - Акцент1 83" xfId="3241"/>
    <cellStyle name="60% - Акцент1 84" xfId="2651"/>
    <cellStyle name="60% - Акцент1 85" xfId="3237"/>
    <cellStyle name="60% - Акцент1 86" xfId="2789"/>
    <cellStyle name="60% - Акцент1 87" xfId="4211"/>
    <cellStyle name="60% - Акцент1 88" xfId="2880"/>
    <cellStyle name="60% - Акцент1 89" xfId="4208"/>
    <cellStyle name="60% - Акцент1 9" xfId="404"/>
    <cellStyle name="60% — акцент1 9" xfId="405"/>
    <cellStyle name="60% - Акцент1 9 2" xfId="9908"/>
    <cellStyle name="60% - Акцент1 9 3" xfId="9907"/>
    <cellStyle name="60% - Акцент1 9 4" xfId="11612"/>
    <cellStyle name="60% - Акцент1 90" xfId="2850"/>
    <cellStyle name="60% - Акцент1 91" xfId="8483"/>
    <cellStyle name="60% - Акцент1 92" xfId="8582"/>
    <cellStyle name="60% - Акцент1 93" xfId="8517"/>
    <cellStyle name="60% - Акцент1 94" xfId="8555"/>
    <cellStyle name="60% - Акцент1 95" xfId="8531"/>
    <cellStyle name="60% - Акцент1 96" xfId="8548"/>
    <cellStyle name="60% - Акцент1 97" xfId="8536"/>
    <cellStyle name="60% - Акцент1 98" xfId="8649"/>
    <cellStyle name="60% - Акцент1 99" xfId="8692"/>
    <cellStyle name="60% — акцент2" xfId="14462" builtinId="36" customBuiltin="1"/>
    <cellStyle name="60% - Акцент2 10" xfId="406"/>
    <cellStyle name="60% — акцент2 10" xfId="407"/>
    <cellStyle name="60% - Акцент2 10 2" xfId="9910"/>
    <cellStyle name="60% - Акцент2 10 3" xfId="9909"/>
    <cellStyle name="60% - Акцент2 10 4" xfId="11613"/>
    <cellStyle name="60% - Акцент2 100" xfId="8553"/>
    <cellStyle name="60% - Акцент2 101" xfId="8532"/>
    <cellStyle name="60% - Акцент2 102" xfId="8498"/>
    <cellStyle name="60% - Акцент2 103" xfId="8471"/>
    <cellStyle name="60% - Акцент2 104" xfId="8631"/>
    <cellStyle name="60% - Акцент2 105" xfId="8679"/>
    <cellStyle name="60% - Акцент2 106" xfId="8750"/>
    <cellStyle name="60% - Акцент2 107" xfId="8769"/>
    <cellStyle name="60% - Акцент2 108" xfId="4360"/>
    <cellStyle name="60% - Акцент2 109" xfId="4396"/>
    <cellStyle name="60% - Акцент2 11" xfId="408"/>
    <cellStyle name="60% — акцент2 11" xfId="409"/>
    <cellStyle name="60% - Акцент2 11 2" xfId="9912"/>
    <cellStyle name="60% - Акцент2 11 3" xfId="9911"/>
    <cellStyle name="60% - Акцент2 11 4" xfId="11614"/>
    <cellStyle name="60% - Акцент2 110" xfId="8958"/>
    <cellStyle name="60% - Акцент2 111" xfId="8815"/>
    <cellStyle name="60% - Акцент2 112" xfId="4384"/>
    <cellStyle name="60% - Акцент2 113" xfId="4373"/>
    <cellStyle name="60% - Акцент2 114" xfId="8904"/>
    <cellStyle name="60% - Акцент2 115" xfId="8915"/>
    <cellStyle name="60% - Акцент2 116" xfId="6097"/>
    <cellStyle name="60% - Акцент2 117" xfId="4442"/>
    <cellStyle name="60% - Акцент2 118" xfId="8908"/>
    <cellStyle name="60% - Акцент2 119" xfId="6905"/>
    <cellStyle name="60% - Акцент2 12" xfId="410"/>
    <cellStyle name="60% — акцент2 12" xfId="411"/>
    <cellStyle name="60% - Акцент2 12 2" xfId="9914"/>
    <cellStyle name="60% - Акцент2 12 3" xfId="9913"/>
    <cellStyle name="60% - Акцент2 12 4" xfId="11615"/>
    <cellStyle name="60% - Акцент2 120" xfId="4404"/>
    <cellStyle name="60% - Акцент2 121" xfId="4364"/>
    <cellStyle name="60% - Акцент2 122" xfId="8909"/>
    <cellStyle name="60% - Акцент2 123" xfId="11863"/>
    <cellStyle name="60% - Акцент2 124" xfId="11946"/>
    <cellStyle name="60% - Акцент2 125" xfId="11890"/>
    <cellStyle name="60% - Акцент2 126" xfId="11905"/>
    <cellStyle name="60% - Акцент2 127" xfId="12083"/>
    <cellStyle name="60% - Акцент2 128" xfId="12072"/>
    <cellStyle name="60% - Акцент2 129" xfId="12073"/>
    <cellStyle name="60% - Акцент2 13" xfId="412"/>
    <cellStyle name="60% — акцент2 13" xfId="413"/>
    <cellStyle name="60% - Акцент2 13 2" xfId="9916"/>
    <cellStyle name="60% - Акцент2 13 3" xfId="9915"/>
    <cellStyle name="60% - Акцент2 13 4" xfId="11616"/>
    <cellStyle name="60% - Акцент2 130" xfId="11958"/>
    <cellStyle name="60% - Акцент2 131" xfId="11872"/>
    <cellStyle name="60% - Акцент2 132" xfId="12001"/>
    <cellStyle name="60% - Акцент2 133" xfId="12105"/>
    <cellStyle name="60% - Акцент2 134" xfId="11940"/>
    <cellStyle name="60% - Акцент2 135" xfId="11935"/>
    <cellStyle name="60% - Акцент2 136" xfId="11942"/>
    <cellStyle name="60% - Акцент2 137" xfId="12053"/>
    <cellStyle name="60% - Акцент2 138" xfId="12144"/>
    <cellStyle name="60% - Акцент2 139" xfId="12229"/>
    <cellStyle name="60% - Акцент2 14" xfId="414"/>
    <cellStyle name="60% — акцент2 14" xfId="415"/>
    <cellStyle name="60% - Акцент2 14 2" xfId="9918"/>
    <cellStyle name="60% - Акцент2 14 3" xfId="9917"/>
    <cellStyle name="60% - Акцент2 14 4" xfId="11617"/>
    <cellStyle name="60% - Акцент2 140" xfId="12177"/>
    <cellStyle name="60% - Акцент2 141" xfId="12378"/>
    <cellStyle name="60% - Акцент2 142" xfId="12212"/>
    <cellStyle name="60% - Акцент2 143" xfId="12159"/>
    <cellStyle name="60% - Акцент2 144" xfId="12328"/>
    <cellStyle name="60% - Акцент2 145" xfId="12368"/>
    <cellStyle name="60% - Акцент2 146" xfId="12274"/>
    <cellStyle name="60% - Акцент2 147" xfId="12283"/>
    <cellStyle name="60% - Акцент2 148" xfId="12294"/>
    <cellStyle name="60% - Акцент2 149" xfId="12137"/>
    <cellStyle name="60% - Акцент2 15" xfId="416"/>
    <cellStyle name="60% — акцент2 15" xfId="417"/>
    <cellStyle name="60% - Акцент2 15 2" xfId="9920"/>
    <cellStyle name="60% - Акцент2 15 3" xfId="9919"/>
    <cellStyle name="60% - Акцент2 15 4" xfId="11618"/>
    <cellStyle name="60% - Акцент2 150" xfId="12181"/>
    <cellStyle name="60% - Акцент2 151" xfId="12291"/>
    <cellStyle name="60% - Акцент2 152" xfId="12157"/>
    <cellStyle name="60% - Акцент2 153" xfId="12412"/>
    <cellStyle name="60% - Акцент2 154" xfId="12422"/>
    <cellStyle name="60% - Акцент2 155" xfId="12462"/>
    <cellStyle name="60% - Акцент2 156" xfId="12551"/>
    <cellStyle name="60% - Акцент2 157" xfId="12498"/>
    <cellStyle name="60% - Акцент2 158" xfId="12699"/>
    <cellStyle name="60% - Акцент2 159" xfId="12603"/>
    <cellStyle name="60% - Акцент2 16" xfId="2204"/>
    <cellStyle name="60% — акцент2 16" xfId="418"/>
    <cellStyle name="60% - Акцент2 16 2" xfId="9922"/>
    <cellStyle name="60% - Акцент2 16 3" xfId="9921"/>
    <cellStyle name="60% - Акцент2 16 4" xfId="11619"/>
    <cellStyle name="60% - Акцент2 160" xfId="12664"/>
    <cellStyle name="60% - Акцент2 161" xfId="12595"/>
    <cellStyle name="60% - Акцент2 162" xfId="12670"/>
    <cellStyle name="60% - Акцент2 163" xfId="12479"/>
    <cellStyle name="60% - Акцент2 164" xfId="12534"/>
    <cellStyle name="60% - Акцент2 165" xfId="12642"/>
    <cellStyle name="60% - Акцент2 166" xfId="12530"/>
    <cellStyle name="60% - Акцент2 167" xfId="12689"/>
    <cellStyle name="60% - Акцент2 168" xfId="12539"/>
    <cellStyle name="60% - Акцент2 169" xfId="12475"/>
    <cellStyle name="60% - Акцент2 17" xfId="3281"/>
    <cellStyle name="60% — акцент2 17" xfId="419"/>
    <cellStyle name="60% - Акцент2 17 2" xfId="9923"/>
    <cellStyle name="60% - Акцент2 17 3" xfId="11620"/>
    <cellStyle name="60% - Акцент2 17 4" xfId="11803"/>
    <cellStyle name="60% - Акцент2 17 5" xfId="13862"/>
    <cellStyle name="60% - Акцент2 170" xfId="12741"/>
    <cellStyle name="60% - Акцент2 171" xfId="12890"/>
    <cellStyle name="60% - Акцент2 172" xfId="12763"/>
    <cellStyle name="60% - Акцент2 173" xfId="12880"/>
    <cellStyle name="60% - Акцент2 174" xfId="12800"/>
    <cellStyle name="60% - Акцент2 175" xfId="12817"/>
    <cellStyle name="60% - Акцент2 176" xfId="12762"/>
    <cellStyle name="60% - Акцент2 177" xfId="12886"/>
    <cellStyle name="60% - Акцент2 178" xfId="12930"/>
    <cellStyle name="60% - Акцент2 179" xfId="12865"/>
    <cellStyle name="60% - Акцент2 18" xfId="3292"/>
    <cellStyle name="60% - Акцент2 18 2" xfId="9924"/>
    <cellStyle name="60% - Акцент2 180" xfId="12909"/>
    <cellStyle name="60% - Акцент2 181" xfId="12864"/>
    <cellStyle name="60% - Акцент2 182" xfId="12828"/>
    <cellStyle name="60% - Акцент2 183" xfId="12837"/>
    <cellStyle name="60% - Акцент2 184" xfId="13010"/>
    <cellStyle name="60% - Акцент2 185" xfId="13084"/>
    <cellStyle name="60% - Акцент2 186" xfId="13028"/>
    <cellStyle name="60% - Акцент2 187" xfId="13204"/>
    <cellStyle name="60% - Акцент2 188" xfId="13101"/>
    <cellStyle name="60% - Акцент2 189" xfId="13081"/>
    <cellStyle name="60% - Акцент2 19" xfId="3324"/>
    <cellStyle name="60% - Акцент2 19 2" xfId="9925"/>
    <cellStyle name="60% - Акцент2 190" xfId="13027"/>
    <cellStyle name="60% - Акцент2 191" xfId="13110"/>
    <cellStyle name="60% - Акцент2 192" xfId="13203"/>
    <cellStyle name="60% - Акцент2 193" xfId="13114"/>
    <cellStyle name="60% - Акцент2 194" xfId="13188"/>
    <cellStyle name="60% - Акцент2 195" xfId="13220"/>
    <cellStyle name="60% - Акцент2 196" xfId="13049"/>
    <cellStyle name="60% - Акцент2 197" xfId="13249"/>
    <cellStyle name="60% - Акцент2 198" xfId="13288"/>
    <cellStyle name="60% - Акцент2 199" xfId="13257"/>
    <cellStyle name="60% - Акцент2 2" xfId="420"/>
    <cellStyle name="60% — акцент2 2" xfId="421"/>
    <cellStyle name="60% - Акцент2 2 10" xfId="9927"/>
    <cellStyle name="60% - Акцент2 2 11" xfId="9928"/>
    <cellStyle name="60% - Акцент2 2 12" xfId="9929"/>
    <cellStyle name="60% - Акцент2 2 13" xfId="9930"/>
    <cellStyle name="60% - Акцент2 2 14" xfId="9931"/>
    <cellStyle name="60% - Акцент2 2 15" xfId="9932"/>
    <cellStyle name="60% - Акцент2 2 16" xfId="9933"/>
    <cellStyle name="60% - Акцент2 2 17" xfId="9926"/>
    <cellStyle name="60% - Акцент2 2 18" xfId="11621"/>
    <cellStyle name="60% - Акцент2 2 2" xfId="422"/>
    <cellStyle name="60% - Акцент2 2 2 2" xfId="423"/>
    <cellStyle name="60% - Акцент2 2 2 2 10" xfId="4473"/>
    <cellStyle name="60% - Акцент2 2 2 2 11" xfId="6930"/>
    <cellStyle name="60% - Акцент2 2 2 2 12" xfId="6370"/>
    <cellStyle name="60% - Акцент2 2 2 2 13" xfId="6426"/>
    <cellStyle name="60% - Акцент2 2 2 2 14" xfId="6912"/>
    <cellStyle name="60% - Акцент2 2 2 2 15" xfId="6914"/>
    <cellStyle name="60% - Акцент2 2 2 2 16" xfId="9935"/>
    <cellStyle name="60% - Акцент2 2 2 2 2" xfId="2205"/>
    <cellStyle name="60% - Акцент2 2 2 2 2 2" xfId="13777"/>
    <cellStyle name="60% - Акцент2 2 2 2 3" xfId="2889"/>
    <cellStyle name="60% - Акцент2 2 2 2 4" xfId="4752"/>
    <cellStyle name="60% - Акцент2 2 2 2 5" xfId="5581"/>
    <cellStyle name="60% - Акцент2 2 2 2 6" xfId="5813"/>
    <cellStyle name="60% - Акцент2 2 2 2 7" xfId="5430"/>
    <cellStyle name="60% - Акцент2 2 2 2 8" xfId="5007"/>
    <cellStyle name="60% - Акцент2 2 2 2 9" xfId="6800"/>
    <cellStyle name="60% - Акцент2 2 2 3" xfId="424"/>
    <cellStyle name="60% - Акцент2 2 2 3 10" xfId="7552"/>
    <cellStyle name="60% - Акцент2 2 2 3 11" xfId="7747"/>
    <cellStyle name="60% - Акцент2 2 2 3 12" xfId="7927"/>
    <cellStyle name="60% - Акцент2 2 2 3 13" xfId="8090"/>
    <cellStyle name="60% - Акцент2 2 2 3 14" xfId="8227"/>
    <cellStyle name="60% - Акцент2 2 2 3 15" xfId="8333"/>
    <cellStyle name="60% - Акцент2 2 2 3 2" xfId="2206"/>
    <cellStyle name="60% - Акцент2 2 2 3 3" xfId="2890"/>
    <cellStyle name="60% - Акцент2 2 2 3 4" xfId="4753"/>
    <cellStyle name="60% - Акцент2 2 2 3 5" xfId="5580"/>
    <cellStyle name="60% - Акцент2 2 2 3 6" xfId="6118"/>
    <cellStyle name="60% - Акцент2 2 2 3 7" xfId="6696"/>
    <cellStyle name="60% - Акцент2 2 2 3 8" xfId="6533"/>
    <cellStyle name="60% - Акцент2 2 2 3 9" xfId="7346"/>
    <cellStyle name="60% - Акцент2 2 2 4" xfId="9934"/>
    <cellStyle name="60% - Акцент2 2 3" xfId="9936"/>
    <cellStyle name="60% - Акцент2 2 3 2" xfId="9937"/>
    <cellStyle name="60% - Акцент2 2 4" xfId="9938"/>
    <cellStyle name="60% - Акцент2 2 5" xfId="9939"/>
    <cellStyle name="60% - Акцент2 2 6" xfId="9940"/>
    <cellStyle name="60% - Акцент2 2 7" xfId="9941"/>
    <cellStyle name="60% - Акцент2 2 8" xfId="9942"/>
    <cellStyle name="60% - Акцент2 2 9" xfId="9943"/>
    <cellStyle name="60% - Акцент2 20" xfId="3347"/>
    <cellStyle name="60% - Акцент2 20 2" xfId="9944"/>
    <cellStyle name="60% - Акцент2 200" xfId="13276"/>
    <cellStyle name="60% - Акцент2 201" xfId="13331"/>
    <cellStyle name="60% - Акцент2 202" xfId="13373"/>
    <cellStyle name="60% - Акцент2 203" xfId="13354"/>
    <cellStyle name="60% - Акцент2 204" xfId="13379"/>
    <cellStyle name="60% - Акцент2 205" xfId="13431"/>
    <cellStyle name="60% - Акцент2 206" xfId="13339"/>
    <cellStyle name="60% - Акцент2 207" xfId="13412"/>
    <cellStyle name="60% - Акцент2 208" xfId="13515"/>
    <cellStyle name="60% - Акцент2 209" xfId="13425"/>
    <cellStyle name="60% - Акцент2 21" xfId="3368"/>
    <cellStyle name="60% - Акцент2 21 2" xfId="9945"/>
    <cellStyle name="60% - Акцент2 210" xfId="13498"/>
    <cellStyle name="60% - Акцент2 211" xfId="13377"/>
    <cellStyle name="60% - Акцент2 212" xfId="13541"/>
    <cellStyle name="60% - Акцент2 213" xfId="13749"/>
    <cellStyle name="60% - Акцент2 214" xfId="13730"/>
    <cellStyle name="60% - Акцент2 215" xfId="13622"/>
    <cellStyle name="60% - Акцент2 216" xfId="13524"/>
    <cellStyle name="60% - Акцент2 217" xfId="13694"/>
    <cellStyle name="60% - Акцент2 218" xfId="13563"/>
    <cellStyle name="60% - Акцент2 219" xfId="13583"/>
    <cellStyle name="60% - Акцент2 22" xfId="3388"/>
    <cellStyle name="60% - Акцент2 22 2" xfId="9946"/>
    <cellStyle name="60% - Акцент2 220" xfId="13539"/>
    <cellStyle name="60% - Акцент2 221" xfId="13573"/>
    <cellStyle name="60% - Акцент2 222" xfId="13552"/>
    <cellStyle name="60% - Акцент2 223" xfId="13547"/>
    <cellStyle name="60% - Акцент2 224" xfId="13558"/>
    <cellStyle name="60% - Акцент2 225" xfId="11816"/>
    <cellStyle name="60% - Акцент2 226" xfId="11827"/>
    <cellStyle name="60% - Акцент2 227" xfId="12093"/>
    <cellStyle name="60% - Акцент2 228" xfId="16152"/>
    <cellStyle name="60% - Акцент2 229" xfId="16029"/>
    <cellStyle name="60% - Акцент2 23" xfId="3408"/>
    <cellStyle name="60% - Акцент2 23 2" xfId="9947"/>
    <cellStyle name="60% - Акцент2 230" xfId="16273"/>
    <cellStyle name="60% - Акцент2 231" xfId="16038"/>
    <cellStyle name="60% - Акцент2 232" xfId="16170"/>
    <cellStyle name="60% - Акцент2 233" xfId="16001"/>
    <cellStyle name="60% - Акцент2 234" xfId="16102"/>
    <cellStyle name="60% - Акцент2 235" xfId="15979"/>
    <cellStyle name="60% - Акцент2 236" xfId="16050"/>
    <cellStyle name="60% - Акцент2 237" xfId="16067"/>
    <cellStyle name="60% - Акцент2 238" xfId="16040"/>
    <cellStyle name="60% - Акцент2 239" xfId="16259"/>
    <cellStyle name="60% - Акцент2 24" xfId="3428"/>
    <cellStyle name="60% - Акцент2 24 2" xfId="9948"/>
    <cellStyle name="60% - Акцент2 240" xfId="16124"/>
    <cellStyle name="60% - Акцент2 241" xfId="16109"/>
    <cellStyle name="60% - Акцент2 242" xfId="16281"/>
    <cellStyle name="60% - Акцент2 243" xfId="16123"/>
    <cellStyle name="60% - Акцент2 244" xfId="16508"/>
    <cellStyle name="60% - Акцент2 245" xfId="16306"/>
    <cellStyle name="60% - Акцент2 246" xfId="16377"/>
    <cellStyle name="60% - Акцент2 247" xfId="16418"/>
    <cellStyle name="60% - Акцент2 248" xfId="16416"/>
    <cellStyle name="60% - Акцент2 249" xfId="16451"/>
    <cellStyle name="60% - Акцент2 25" xfId="3447"/>
    <cellStyle name="60% - Акцент2 25 2" xfId="9949"/>
    <cellStyle name="60% - Акцент2 250" xfId="16311"/>
    <cellStyle name="60% - Акцент2 251" xfId="16367"/>
    <cellStyle name="60% - Акцент2 252" xfId="16330"/>
    <cellStyle name="60% - Акцент2 253" xfId="16438"/>
    <cellStyle name="60% - Акцент2 254" xfId="16385"/>
    <cellStyle name="60% - Акцент2 255" xfId="16379"/>
    <cellStyle name="60% - Акцент2 256" xfId="16391"/>
    <cellStyle name="60% - Акцент2 257" xfId="16415"/>
    <cellStyle name="60% - Акцент2 258" xfId="16435"/>
    <cellStyle name="60% - Акцент2 259" xfId="17078"/>
    <cellStyle name="60% - Акцент2 26" xfId="3466"/>
    <cellStyle name="60% - Акцент2 26 2" xfId="9950"/>
    <cellStyle name="60% - Акцент2 260" xfId="16974"/>
    <cellStyle name="60% - Акцент2 261" xfId="16898"/>
    <cellStyle name="60% - Акцент2 262" xfId="17100"/>
    <cellStyle name="60% - Акцент2 263" xfId="17134"/>
    <cellStyle name="60% - Акцент2 264" xfId="16973"/>
    <cellStyle name="60% - Акцент2 265" xfId="16601"/>
    <cellStyle name="60% - Акцент2 266" xfId="17127"/>
    <cellStyle name="60% - Акцент2 267" xfId="16769"/>
    <cellStyle name="60% - Акцент2 268" xfId="16944"/>
    <cellStyle name="60% - Акцент2 269" xfId="17182"/>
    <cellStyle name="60% - Акцент2 27" xfId="3485"/>
    <cellStyle name="60% - Акцент2 27 2" xfId="9951"/>
    <cellStyle name="60% - Акцент2 270" xfId="17144"/>
    <cellStyle name="60% - Акцент2 271" xfId="16605"/>
    <cellStyle name="60% - Акцент2 272" xfId="17012"/>
    <cellStyle name="60% - Акцент2 273" xfId="16662"/>
    <cellStyle name="60% - Акцент2 274" xfId="17116"/>
    <cellStyle name="60% - Акцент2 275" xfId="16870"/>
    <cellStyle name="60% - Акцент2 276" xfId="16832"/>
    <cellStyle name="60% - Акцент2 277" xfId="16661"/>
    <cellStyle name="60% - Акцент2 278" xfId="16613"/>
    <cellStyle name="60% - Акцент2 279" xfId="16621"/>
    <cellStyle name="60% - Акцент2 28" xfId="3504"/>
    <cellStyle name="60% - Акцент2 28 2" xfId="9952"/>
    <cellStyle name="60% - Акцент2 280" xfId="17151"/>
    <cellStyle name="60% - Акцент2 281" xfId="16667"/>
    <cellStyle name="60% - Акцент2 282" xfId="16939"/>
    <cellStyle name="60% - Акцент2 283" xfId="16691"/>
    <cellStyle name="60% - Акцент2 284" xfId="16875"/>
    <cellStyle name="60% - Акцент2 285" xfId="17138"/>
    <cellStyle name="60% - Акцент2 286" xfId="16584"/>
    <cellStyle name="60% - Акцент2 287" xfId="16763"/>
    <cellStyle name="60% - Акцент2 288" xfId="16959"/>
    <cellStyle name="60% - Акцент2 289" xfId="16877"/>
    <cellStyle name="60% - Акцент2 29" xfId="3523"/>
    <cellStyle name="60% - Акцент2 29 2" xfId="9953"/>
    <cellStyle name="60% - Акцент2 290" xfId="16679"/>
    <cellStyle name="60% - Акцент2 291" xfId="16823"/>
    <cellStyle name="60% - Акцент2 292" xfId="17936"/>
    <cellStyle name="60% - Акцент2 293" xfId="17945"/>
    <cellStyle name="60% - Акцент2 294" xfId="17346"/>
    <cellStyle name="60% - Акцент2 295" xfId="17262"/>
    <cellStyle name="60% - Акцент2 296" xfId="17408"/>
    <cellStyle name="60% - Акцент2 297" xfId="17454"/>
    <cellStyle name="60% - Акцент2 298" xfId="17584"/>
    <cellStyle name="60% - Акцент2 299" xfId="17399"/>
    <cellStyle name="60% - Акцент2 3" xfId="425"/>
    <cellStyle name="60% — акцент2 3" xfId="426"/>
    <cellStyle name="60% - Акцент2 3 2" xfId="9955"/>
    <cellStyle name="60% - Акцент2 3 3" xfId="9954"/>
    <cellStyle name="60% - Акцент2 3 4" xfId="11622"/>
    <cellStyle name="60% - Акцент2 30" xfId="3701"/>
    <cellStyle name="60% - Акцент2 30 2" xfId="9956"/>
    <cellStyle name="60% - Акцент2 300" xfId="17695"/>
    <cellStyle name="60% - Акцент2 301" xfId="17833"/>
    <cellStyle name="60% - Акцент2 302" xfId="17345"/>
    <cellStyle name="60% - Акцент2 303" xfId="17228"/>
    <cellStyle name="60% - Акцент2 304" xfId="17958"/>
    <cellStyle name="60% - Акцент2 305" xfId="17344"/>
    <cellStyle name="60% - Акцент2 306" xfId="17371"/>
    <cellStyle name="60% - Акцент2 307" xfId="14912"/>
    <cellStyle name="60% - Акцент2 308" xfId="15001"/>
    <cellStyle name="60% - Акцент2 309" xfId="14903"/>
    <cellStyle name="60% - Акцент2 31" xfId="3818"/>
    <cellStyle name="60% - Акцент2 31 2" xfId="9957"/>
    <cellStyle name="60% - Акцент2 310" xfId="15693"/>
    <cellStyle name="60% - Акцент2 311" xfId="15003"/>
    <cellStyle name="60% - Акцент2 312" xfId="14257"/>
    <cellStyle name="60% - Акцент2 313" xfId="15621"/>
    <cellStyle name="60% - Акцент2 314" xfId="14904"/>
    <cellStyle name="60% - Акцент2 315" xfId="15430"/>
    <cellStyle name="60% - Акцент2 316" xfId="14280"/>
    <cellStyle name="60% - Акцент2 317" xfId="15119"/>
    <cellStyle name="60% - Акцент2 318" xfId="14954"/>
    <cellStyle name="60% - Акцент2 32" xfId="3698"/>
    <cellStyle name="60% - Акцент2 32 2" xfId="9958"/>
    <cellStyle name="60% - Акцент2 33" xfId="3820"/>
    <cellStyle name="60% - Акцент2 34" xfId="3696"/>
    <cellStyle name="60% - Акцент2 35" xfId="3822"/>
    <cellStyle name="60% - Акцент2 36" xfId="3694"/>
    <cellStyle name="60% - Акцент2 37" xfId="3824"/>
    <cellStyle name="60% - Акцент2 38" xfId="3692"/>
    <cellStyle name="60% - Акцент2 39" xfId="3825"/>
    <cellStyle name="60% - Акцент2 4" xfId="427"/>
    <cellStyle name="60% — акцент2 4" xfId="428"/>
    <cellStyle name="60% - Акцент2 4 2" xfId="9960"/>
    <cellStyle name="60% - Акцент2 4 3" xfId="9959"/>
    <cellStyle name="60% - Акцент2 4 4" xfId="11623"/>
    <cellStyle name="60% - Акцент2 40" xfId="3691"/>
    <cellStyle name="60% - Акцент2 41" xfId="3826"/>
    <cellStyle name="60% - Акцент2 42" xfId="3690"/>
    <cellStyle name="60% - Акцент2 43" xfId="3827"/>
    <cellStyle name="60% - Акцент2 44" xfId="3689"/>
    <cellStyle name="60% - Акцент2 45" xfId="3828"/>
    <cellStyle name="60% - Акцент2 46" xfId="3687"/>
    <cellStyle name="60% - Акцент2 47" xfId="3829"/>
    <cellStyle name="60% - Акцент2 48" xfId="3686"/>
    <cellStyle name="60% - Акцент2 49" xfId="3831"/>
    <cellStyle name="60% - Акцент2 5" xfId="429"/>
    <cellStyle name="60% — акцент2 5" xfId="430"/>
    <cellStyle name="60% - Акцент2 5 2" xfId="9962"/>
    <cellStyle name="60% - Акцент2 5 3" xfId="9961"/>
    <cellStyle name="60% - Акцент2 5 4" xfId="11624"/>
    <cellStyle name="60% - Акцент2 50" xfId="3684"/>
    <cellStyle name="60% - Акцент2 51" xfId="3833"/>
    <cellStyle name="60% - Акцент2 52" xfId="3682"/>
    <cellStyle name="60% - Акцент2 53" xfId="3835"/>
    <cellStyle name="60% - Акцент2 54" xfId="3680"/>
    <cellStyle name="60% - Акцент2 55" xfId="3837"/>
    <cellStyle name="60% - Акцент2 56" xfId="3678"/>
    <cellStyle name="60% - Акцент2 57" xfId="3839"/>
    <cellStyle name="60% - Акцент2 58" xfId="3676"/>
    <cellStyle name="60% - Акцент2 59" xfId="3841"/>
    <cellStyle name="60% - Акцент2 6" xfId="431"/>
    <cellStyle name="60% — акцент2 6" xfId="432"/>
    <cellStyle name="60% - Акцент2 6 2" xfId="9964"/>
    <cellStyle name="60% - Акцент2 6 3" xfId="9963"/>
    <cellStyle name="60% - Акцент2 6 4" xfId="11625"/>
    <cellStyle name="60% - Акцент2 60" xfId="3673"/>
    <cellStyle name="60% - Акцент2 61" xfId="2671"/>
    <cellStyle name="60% - Акцент2 61 10" xfId="5656"/>
    <cellStyle name="60% - Акцент2 61 11" xfId="6111"/>
    <cellStyle name="60% - Акцент2 61 12" xfId="4620"/>
    <cellStyle name="60% - Акцент2 61 13" xfId="5952"/>
    <cellStyle name="60% - Акцент2 61 2" xfId="6084"/>
    <cellStyle name="60% - Акцент2 61 3" xfId="6563"/>
    <cellStyle name="60% - Акцент2 61 4" xfId="6972"/>
    <cellStyle name="60% - Акцент2 61 5" xfId="6019"/>
    <cellStyle name="60% - Акцент2 61 6" xfId="4710"/>
    <cellStyle name="60% - Акцент2 61 7" xfId="5589"/>
    <cellStyle name="60% - Акцент2 61 8" xfId="6115"/>
    <cellStyle name="60% - Акцент2 61 9" xfId="6762"/>
    <cellStyle name="60% - Акцент2 62" xfId="2824"/>
    <cellStyle name="60% - Акцент2 63" xfId="2702"/>
    <cellStyle name="60% - Акцент2 64" xfId="2652"/>
    <cellStyle name="60% - Акцент2 65" xfId="3236"/>
    <cellStyle name="60% - Акцент2 66" xfId="3243"/>
    <cellStyle name="60% - Акцент2 67" xfId="2772"/>
    <cellStyle name="60% - Акцент2 68" xfId="2986"/>
    <cellStyle name="60% - Акцент2 69" xfId="2762"/>
    <cellStyle name="60% - Акцент2 7" xfId="433"/>
    <cellStyle name="60% — акцент2 7" xfId="434"/>
    <cellStyle name="60% - Акцент2 7 2" xfId="9966"/>
    <cellStyle name="60% - Акцент2 7 3" xfId="9965"/>
    <cellStyle name="60% - Акцент2 7 4" xfId="11626"/>
    <cellStyle name="60% - Акцент2 70" xfId="2640"/>
    <cellStyle name="60% - Акцент2 71" xfId="2809"/>
    <cellStyle name="60% - Акцент2 72" xfId="3226"/>
    <cellStyle name="60% - Акцент2 73" xfId="2812"/>
    <cellStyle name="60% - Акцент2 74" xfId="4288"/>
    <cellStyle name="60% - Акцент2 75" xfId="2630"/>
    <cellStyle name="60% - Акцент2 76" xfId="4303"/>
    <cellStyle name="60% - Акцент2 77" xfId="4305"/>
    <cellStyle name="60% - Акцент2 78" xfId="4307"/>
    <cellStyle name="60% - Акцент2 79" xfId="4309"/>
    <cellStyle name="60% - Акцент2 8" xfId="435"/>
    <cellStyle name="60% — акцент2 8" xfId="436"/>
    <cellStyle name="60% - Акцент2 8 2" xfId="9968"/>
    <cellStyle name="60% - Акцент2 8 3" xfId="9967"/>
    <cellStyle name="60% - Акцент2 8 4" xfId="11627"/>
    <cellStyle name="60% - Акцент2 80" xfId="4311"/>
    <cellStyle name="60% - Акцент2 81" xfId="4313"/>
    <cellStyle name="60% - Акцент2 82" xfId="4315"/>
    <cellStyle name="60% - Акцент2 83" xfId="4317"/>
    <cellStyle name="60% - Акцент2 84" xfId="4319"/>
    <cellStyle name="60% - Акцент2 85" xfId="4321"/>
    <cellStyle name="60% - Акцент2 86" xfId="4323"/>
    <cellStyle name="60% - Акцент2 87" xfId="4325"/>
    <cellStyle name="60% - Акцент2 88" xfId="4326"/>
    <cellStyle name="60% - Акцент2 89" xfId="4327"/>
    <cellStyle name="60% - Акцент2 9" xfId="437"/>
    <cellStyle name="60% — акцент2 9" xfId="438"/>
    <cellStyle name="60% - Акцент2 9 2" xfId="9970"/>
    <cellStyle name="60% - Акцент2 9 3" xfId="9969"/>
    <cellStyle name="60% - Акцент2 9 4" xfId="11628"/>
    <cellStyle name="60% - Акцент2 90" xfId="4328"/>
    <cellStyle name="60% - Акцент2 91" xfId="8488"/>
    <cellStyle name="60% - Акцент2 92" xfId="8655"/>
    <cellStyle name="60% - Акцент2 93" xfId="8669"/>
    <cellStyle name="60% - Акцент2 94" xfId="8656"/>
    <cellStyle name="60% - Акцент2 95" xfId="8727"/>
    <cellStyle name="60% - Акцент2 96" xfId="8617"/>
    <cellStyle name="60% - Акцент2 97" xfId="8674"/>
    <cellStyle name="60% - Акцент2 98" xfId="8565"/>
    <cellStyle name="60% - Акцент2 99" xfId="8527"/>
    <cellStyle name="60% — акцент3" xfId="14463" builtinId="40" customBuiltin="1"/>
    <cellStyle name="60% - Акцент3 10" xfId="439"/>
    <cellStyle name="60% — акцент3 10" xfId="440"/>
    <cellStyle name="60% - Акцент3 10 2" xfId="9972"/>
    <cellStyle name="60% - Акцент3 10 3" xfId="9971"/>
    <cellStyle name="60% - Акцент3 10 4" xfId="11629"/>
    <cellStyle name="60% - Акцент3 100" xfId="8723"/>
    <cellStyle name="60% - Акцент3 101" xfId="8591"/>
    <cellStyle name="60% - Акцент3 102" xfId="8513"/>
    <cellStyle name="60% - Акцент3 103" xfId="8612"/>
    <cellStyle name="60% - Акцент3 104" xfId="8672"/>
    <cellStyle name="60% - Акцент3 105" xfId="8719"/>
    <cellStyle name="60% - Акцент3 106" xfId="8751"/>
    <cellStyle name="60% - Акцент3 107" xfId="8770"/>
    <cellStyle name="60% - Акцент3 108" xfId="4362"/>
    <cellStyle name="60% - Акцент3 109" xfId="4419"/>
    <cellStyle name="60% - Акцент3 11" xfId="441"/>
    <cellStyle name="60% — акцент3 11" xfId="442"/>
    <cellStyle name="60% - Акцент3 11 2" xfId="9974"/>
    <cellStyle name="60% - Акцент3 11 3" xfId="9973"/>
    <cellStyle name="60% - Акцент3 11 4" xfId="11630"/>
    <cellStyle name="60% - Акцент3 110" xfId="8884"/>
    <cellStyle name="60% - Акцент3 111" xfId="8965"/>
    <cellStyle name="60% - Акцент3 112" xfId="8726"/>
    <cellStyle name="60% - Акцент3 113" xfId="8777"/>
    <cellStyle name="60% - Акцент3 114" xfId="8791"/>
    <cellStyle name="60% - Акцент3 115" xfId="8954"/>
    <cellStyle name="60% - Акцент3 116" xfId="4356"/>
    <cellStyle name="60% - Акцент3 117" xfId="4408"/>
    <cellStyle name="60% - Акцент3 118" xfId="4435"/>
    <cellStyle name="60% - Акцент3 119" xfId="8802"/>
    <cellStyle name="60% - Акцент3 12" xfId="443"/>
    <cellStyle name="60% — акцент3 12" xfId="444"/>
    <cellStyle name="60% - Акцент3 12 2" xfId="9976"/>
    <cellStyle name="60% - Акцент3 12 3" xfId="9975"/>
    <cellStyle name="60% - Акцент3 12 4" xfId="11631"/>
    <cellStyle name="60% - Акцент3 120" xfId="4405"/>
    <cellStyle name="60% - Акцент3 121" xfId="8867"/>
    <cellStyle name="60% - Акцент3 122" xfId="4380"/>
    <cellStyle name="60% - Акцент3 123" xfId="11865"/>
    <cellStyle name="60% - Акцент3 124" xfId="12043"/>
    <cellStyle name="60% - Акцент3 125" xfId="12087"/>
    <cellStyle name="60% - Акцент3 126" xfId="11862"/>
    <cellStyle name="60% - Акцент3 127" xfId="11899"/>
    <cellStyle name="60% - Акцент3 128" xfId="11993"/>
    <cellStyle name="60% - Акцент3 129" xfId="11974"/>
    <cellStyle name="60% - Акцент3 13" xfId="445"/>
    <cellStyle name="60% — акцент3 13" xfId="446"/>
    <cellStyle name="60% - Акцент3 13 2" xfId="9978"/>
    <cellStyle name="60% - Акцент3 13 3" xfId="9977"/>
    <cellStyle name="60% - Акцент3 13 4" xfId="11632"/>
    <cellStyle name="60% - Акцент3 130" xfId="11894"/>
    <cellStyle name="60% - Акцент3 131" xfId="12107"/>
    <cellStyle name="60% - Акцент3 132" xfId="11998"/>
    <cellStyle name="60% - Акцент3 133" xfId="12062"/>
    <cellStyle name="60% - Акцент3 134" xfId="12031"/>
    <cellStyle name="60% - Акцент3 135" xfId="11929"/>
    <cellStyle name="60% - Акцент3 136" xfId="11874"/>
    <cellStyle name="60% - Акцент3 137" xfId="12096"/>
    <cellStyle name="60% - Акцент3 138" xfId="12145"/>
    <cellStyle name="60% - Акцент3 139" xfId="12201"/>
    <cellStyle name="60% - Акцент3 14" xfId="447"/>
    <cellStyle name="60% — акцент3 14" xfId="448"/>
    <cellStyle name="60% - Акцент3 14 2" xfId="9980"/>
    <cellStyle name="60% - Акцент3 14 3" xfId="9979"/>
    <cellStyle name="60% - Акцент3 14 4" xfId="11633"/>
    <cellStyle name="60% - Акцент3 140" xfId="12245"/>
    <cellStyle name="60% - Акцент3 141" xfId="12163"/>
    <cellStyle name="60% - Акцент3 142" xfId="12338"/>
    <cellStyle name="60% - Акцент3 143" xfId="12234"/>
    <cellStyle name="60% - Акцент3 144" xfId="12165"/>
    <cellStyle name="60% - Акцент3 145" xfId="12192"/>
    <cellStyle name="60% - Акцент3 146" xfId="12126"/>
    <cellStyle name="60% - Акцент3 147" xfId="12307"/>
    <cellStyle name="60% - Акцент3 148" xfId="12184"/>
    <cellStyle name="60% - Акцент3 149" xfId="12358"/>
    <cellStyle name="60% - Акцент3 15" xfId="449"/>
    <cellStyle name="60% — акцент3 15" xfId="450"/>
    <cellStyle name="60% - Акцент3 15 2" xfId="9982"/>
    <cellStyle name="60% - Акцент3 15 3" xfId="9981"/>
    <cellStyle name="60% - Акцент3 15 4" xfId="11634"/>
    <cellStyle name="60% - Акцент3 150" xfId="12377"/>
    <cellStyle name="60% - Акцент3 151" xfId="12247"/>
    <cellStyle name="60% - Акцент3 152" xfId="12161"/>
    <cellStyle name="60% - Акцент3 153" xfId="12413"/>
    <cellStyle name="60% - Акцент3 154" xfId="12431"/>
    <cellStyle name="60% - Акцент3 155" xfId="12463"/>
    <cellStyle name="60% - Акцент3 156" xfId="12666"/>
    <cellStyle name="60% - Акцент3 157" xfId="12460"/>
    <cellStyle name="60% - Акцент3 158" xfId="12631"/>
    <cellStyle name="60% - Акцент3 159" xfId="12450"/>
    <cellStyle name="60% - Акцент3 16" xfId="2207"/>
    <cellStyle name="60% — акцент3 16" xfId="451"/>
    <cellStyle name="60% - Акцент3 16 2" xfId="9984"/>
    <cellStyle name="60% - Акцент3 16 3" xfId="9983"/>
    <cellStyle name="60% - Акцент3 16 4" xfId="11635"/>
    <cellStyle name="60% - Акцент3 160" xfId="12612"/>
    <cellStyle name="60% - Акцент3 161" xfId="12455"/>
    <cellStyle name="60% - Акцент3 162" xfId="12656"/>
    <cellStyle name="60% - Акцент3 163" xfId="12570"/>
    <cellStyle name="60% - Акцент3 164" xfId="12712"/>
    <cellStyle name="60% - Акцент3 165" xfId="12508"/>
    <cellStyle name="60% - Акцент3 166" xfId="12682"/>
    <cellStyle name="60% - Акцент3 167" xfId="12616"/>
    <cellStyle name="60% - Акцент3 168" xfId="12576"/>
    <cellStyle name="60% - Акцент3 169" xfId="12499"/>
    <cellStyle name="60% - Акцент3 17" xfId="3282"/>
    <cellStyle name="60% — акцент3 17" xfId="452"/>
    <cellStyle name="60% - Акцент3 17 2" xfId="9985"/>
    <cellStyle name="60% - Акцент3 17 3" xfId="11636"/>
    <cellStyle name="60% - Акцент3 17 4" xfId="11797"/>
    <cellStyle name="60% - Акцент3 17 5" xfId="13863"/>
    <cellStyle name="60% - Акцент3 170" xfId="12743"/>
    <cellStyle name="60% - Акцент3 171" xfId="12814"/>
    <cellStyle name="60% - Акцент3 172" xfId="12962"/>
    <cellStyle name="60% - Акцент3 173" xfId="12946"/>
    <cellStyle name="60% - Акцент3 174" xfId="12742"/>
    <cellStyle name="60% - Акцент3 175" xfId="12944"/>
    <cellStyle name="60% - Акцент3 176" xfId="12765"/>
    <cellStyle name="60% - Акцент3 177" xfId="12862"/>
    <cellStyle name="60% - Акцент3 178" xfId="12803"/>
    <cellStyle name="60% - Акцент3 179" xfId="12838"/>
    <cellStyle name="60% - Акцент3 18" xfId="3291"/>
    <cellStyle name="60% - Акцент3 18 2" xfId="9986"/>
    <cellStyle name="60% - Акцент3 180" xfId="12953"/>
    <cellStyle name="60% - Акцент3 181" xfId="12942"/>
    <cellStyle name="60% - Акцент3 182" xfId="12913"/>
    <cellStyle name="60% - Акцент3 183" xfId="12851"/>
    <cellStyle name="60% - Акцент3 184" xfId="13012"/>
    <cellStyle name="60% - Акцент3 185" xfId="13166"/>
    <cellStyle name="60% - Акцент3 186" xfId="13187"/>
    <cellStyle name="60% - Акцент3 187" xfId="13132"/>
    <cellStyle name="60% - Акцент3 188" xfId="13080"/>
    <cellStyle name="60% - Акцент3 189" xfId="13138"/>
    <cellStyle name="60% - Акцент3 19" xfId="3325"/>
    <cellStyle name="60% - Акцент3 19 2" xfId="9987"/>
    <cellStyle name="60% - Акцент3 190" xfId="13029"/>
    <cellStyle name="60% - Акцент3 191" xfId="13186"/>
    <cellStyle name="60% - Акцент3 192" xfId="13217"/>
    <cellStyle name="60% - Акцент3 193" xfId="13180"/>
    <cellStyle name="60% - Акцент3 194" xfId="13164"/>
    <cellStyle name="60% - Акцент3 195" xfId="13133"/>
    <cellStyle name="60% - Акцент3 196" xfId="13208"/>
    <cellStyle name="60% - Акцент3 197" xfId="13250"/>
    <cellStyle name="60% - Акцент3 198" xfId="13297"/>
    <cellStyle name="60% - Акцент3 199" xfId="13301"/>
    <cellStyle name="60% - Акцент3 2" xfId="453"/>
    <cellStyle name="60% — акцент3 2" xfId="454"/>
    <cellStyle name="60% - Акцент3 2 10" xfId="9989"/>
    <cellStyle name="60% - Акцент3 2 11" xfId="9990"/>
    <cellStyle name="60% - Акцент3 2 12" xfId="9991"/>
    <cellStyle name="60% - Акцент3 2 13" xfId="9992"/>
    <cellStyle name="60% - Акцент3 2 14" xfId="9993"/>
    <cellStyle name="60% - Акцент3 2 15" xfId="9994"/>
    <cellStyle name="60% - Акцент3 2 16" xfId="9995"/>
    <cellStyle name="60% - Акцент3 2 17" xfId="9988"/>
    <cellStyle name="60% - Акцент3 2 18" xfId="11637"/>
    <cellStyle name="60% - Акцент3 2 18 2" xfId="16218"/>
    <cellStyle name="60% - Акцент3 2 18 3" xfId="15825"/>
    <cellStyle name="60% - Акцент3 2 19" xfId="15912"/>
    <cellStyle name="60% - Акцент3 2 2" xfId="455"/>
    <cellStyle name="60% - Акцент3 2 2 2" xfId="456"/>
    <cellStyle name="60% - Акцент3 2 2 2 10" xfId="6781"/>
    <cellStyle name="60% - Акцент3 2 2 2 11" xfId="7170"/>
    <cellStyle name="60% - Акцент3 2 2 2 12" xfId="7388"/>
    <cellStyle name="60% - Акцент3 2 2 2 13" xfId="7594"/>
    <cellStyle name="60% - Акцент3 2 2 2 14" xfId="7787"/>
    <cellStyle name="60% - Акцент3 2 2 2 15" xfId="7964"/>
    <cellStyle name="60% - Акцент3 2 2 2 16" xfId="9997"/>
    <cellStyle name="60% - Акцент3 2 2 2 2" xfId="2208"/>
    <cellStyle name="60% - Акцент3 2 2 2 2 2" xfId="13779"/>
    <cellStyle name="60% - Акцент3 2 2 2 3" xfId="2891"/>
    <cellStyle name="60% - Акцент3 2 2 2 4" xfId="4780"/>
    <cellStyle name="60% - Акцент3 2 2 2 5" xfId="5560"/>
    <cellStyle name="60% - Акцент3 2 2 2 6" xfId="4912"/>
    <cellStyle name="60% - Акцент3 2 2 2 7" xfId="6692"/>
    <cellStyle name="60% - Акцент3 2 2 2 8" xfId="4660"/>
    <cellStyle name="60% - Акцент3 2 2 2 9" xfId="6993"/>
    <cellStyle name="60% - Акцент3 2 2 3" xfId="457"/>
    <cellStyle name="60% - Акцент3 2 2 3 10" xfId="6870"/>
    <cellStyle name="60% - Акцент3 2 2 3 11" xfId="5999"/>
    <cellStyle name="60% - Акцент3 2 2 3 12" xfId="4713"/>
    <cellStyle name="60% - Акцент3 2 2 3 13" xfId="7011"/>
    <cellStyle name="60% - Акцент3 2 2 3 14" xfId="7349"/>
    <cellStyle name="60% - Акцент3 2 2 3 15" xfId="7555"/>
    <cellStyle name="60% - Акцент3 2 2 3 2" xfId="2209"/>
    <cellStyle name="60% - Акцент3 2 2 3 3" xfId="2892"/>
    <cellStyle name="60% - Акцент3 2 2 3 4" xfId="4781"/>
    <cellStyle name="60% - Акцент3 2 2 3 5" xfId="5559"/>
    <cellStyle name="60% - Акцент3 2 2 3 6" xfId="5817"/>
    <cellStyle name="60% - Акцент3 2 2 3 7" xfId="6390"/>
    <cellStyle name="60% - Акцент3 2 2 3 8" xfId="6937"/>
    <cellStyle name="60% - Акцент3 2 2 3 9" xfId="4653"/>
    <cellStyle name="60% - Акцент3 2 2 4" xfId="9996"/>
    <cellStyle name="60% - Акцент3 2 3" xfId="9998"/>
    <cellStyle name="60% - Акцент3 2 3 2" xfId="9999"/>
    <cellStyle name="60% - Акцент3 2 3 3" xfId="15826"/>
    <cellStyle name="60% - Акцент3 2 4" xfId="10000"/>
    <cellStyle name="60% - Акцент3 2 4 2" xfId="15827"/>
    <cellStyle name="60% - Акцент3 2 5" xfId="10001"/>
    <cellStyle name="60% - Акцент3 2 6" xfId="10002"/>
    <cellStyle name="60% - Акцент3 2 7" xfId="10003"/>
    <cellStyle name="60% - Акцент3 2 8" xfId="10004"/>
    <cellStyle name="60% - Акцент3 2 9" xfId="10005"/>
    <cellStyle name="60% - Акцент3 2_ПО 1991-2022 (рус)" xfId="15828"/>
    <cellStyle name="60% - Акцент3 20" xfId="3348"/>
    <cellStyle name="60% - Акцент3 20 2" xfId="10006"/>
    <cellStyle name="60% - Акцент3 200" xfId="13309"/>
    <cellStyle name="60% - Акцент3 201" xfId="13333"/>
    <cellStyle name="60% - Акцент3 202" xfId="13397"/>
    <cellStyle name="60% - Акцент3 203" xfId="13388"/>
    <cellStyle name="60% - Акцент3 204" xfId="13469"/>
    <cellStyle name="60% - Акцент3 205" xfId="13340"/>
    <cellStyle name="60% - Акцент3 206" xfId="13462"/>
    <cellStyle name="60% - Акцент3 207" xfId="13424"/>
    <cellStyle name="60% - Акцент3 208" xfId="13349"/>
    <cellStyle name="60% - Акцент3 209" xfId="13416"/>
    <cellStyle name="60% - Акцент3 21" xfId="3369"/>
    <cellStyle name="60% - Акцент3 21 2" xfId="10007"/>
    <cellStyle name="60% - Акцент3 210" xfId="13464"/>
    <cellStyle name="60% - Акцент3 211" xfId="13512"/>
    <cellStyle name="60% - Акцент3 212" xfId="13543"/>
    <cellStyle name="60% - Акцент3 213" xfId="13649"/>
    <cellStyle name="60% - Акцент3 214" xfId="13676"/>
    <cellStyle name="60% - Акцент3 215" xfId="13657"/>
    <cellStyle name="60% - Акцент3 216" xfId="13744"/>
    <cellStyle name="60% - Акцент3 217" xfId="13745"/>
    <cellStyle name="60% - Акцент3 218" xfId="13755"/>
    <cellStyle name="60% - Акцент3 219" xfId="13733"/>
    <cellStyle name="60% - Акцент3 22" xfId="3389"/>
    <cellStyle name="60% - Акцент3 22 2" xfId="10008"/>
    <cellStyle name="60% - Акцент3 220" xfId="13741"/>
    <cellStyle name="60% - Акцент3 221" xfId="13734"/>
    <cellStyle name="60% - Акцент3 222" xfId="13763"/>
    <cellStyle name="60% - Акцент3 223" xfId="13521"/>
    <cellStyle name="60% - Акцент3 224" xfId="13714"/>
    <cellStyle name="60% - Акцент3 225" xfId="11826"/>
    <cellStyle name="60% - Акцент3 226" xfId="11821"/>
    <cellStyle name="60% - Акцент3 227" xfId="11817"/>
    <cellStyle name="60% - Акцент3 228" xfId="16158"/>
    <cellStyle name="60% - Акцент3 229" xfId="16003"/>
    <cellStyle name="60% - Акцент3 23" xfId="3409"/>
    <cellStyle name="60% - Акцент3 23 2" xfId="10009"/>
    <cellStyle name="60% - Акцент3 230" xfId="16096"/>
    <cellStyle name="60% - Акцент3 231" xfId="16107"/>
    <cellStyle name="60% - Акцент3 232" xfId="15957"/>
    <cellStyle name="60% - Акцент3 233" xfId="15964"/>
    <cellStyle name="60% - Акцент3 234" xfId="16137"/>
    <cellStyle name="60% - Акцент3 235" xfId="16147"/>
    <cellStyle name="60% - Акцент3 236" xfId="16299"/>
    <cellStyle name="60% - Акцент3 237" xfId="16030"/>
    <cellStyle name="60% - Акцент3 238" xfId="16026"/>
    <cellStyle name="60% - Акцент3 239" xfId="16255"/>
    <cellStyle name="60% - Акцент3 24" xfId="3429"/>
    <cellStyle name="60% - Акцент3 24 2" xfId="10010"/>
    <cellStyle name="60% - Акцент3 240" xfId="16150"/>
    <cellStyle name="60% - Акцент3 241" xfId="16278"/>
    <cellStyle name="60% - Акцент3 242" xfId="16248"/>
    <cellStyle name="60% - Акцент3 243" xfId="16182"/>
    <cellStyle name="60% - Акцент3 244" xfId="16509"/>
    <cellStyle name="60% - Акцент3 245" xfId="16305"/>
    <cellStyle name="60% - Акцент3 246" xfId="16419"/>
    <cellStyle name="60% - Акцент3 247" xfId="16564"/>
    <cellStyle name="60% - Акцент3 248" xfId="16370"/>
    <cellStyle name="60% - Акцент3 249" xfId="16485"/>
    <cellStyle name="60% - Акцент3 25" xfId="3448"/>
    <cellStyle name="60% - Акцент3 25 2" xfId="10011"/>
    <cellStyle name="60% - Акцент3 250" xfId="16413"/>
    <cellStyle name="60% - Акцент3 251" xfId="16417"/>
    <cellStyle name="60% - Акцент3 252" xfId="16518"/>
    <cellStyle name="60% - Акцент3 253" xfId="16549"/>
    <cellStyle name="60% - Акцент3 254" xfId="16483"/>
    <cellStyle name="60% - Акцент3 255" xfId="16329"/>
    <cellStyle name="60% - Акцент3 256" xfId="16400"/>
    <cellStyle name="60% - Акцент3 257" xfId="16396"/>
    <cellStyle name="60% - Акцент3 258" xfId="16357"/>
    <cellStyle name="60% - Акцент3 259" xfId="17079"/>
    <cellStyle name="60% - Акцент3 26" xfId="3467"/>
    <cellStyle name="60% - Акцент3 26 2" xfId="10012"/>
    <cellStyle name="60% - Акцент3 260" xfId="16975"/>
    <cellStyle name="60% - Акцент3 261" xfId="16787"/>
    <cellStyle name="60% - Акцент3 262" xfId="17049"/>
    <cellStyle name="60% - Акцент3 263" xfId="17183"/>
    <cellStyle name="60% - Акцент3 264" xfId="16867"/>
    <cellStyle name="60% - Акцент3 265" xfId="16998"/>
    <cellStyle name="60% - Акцент3 266" xfId="16748"/>
    <cellStyle name="60% - Акцент3 267" xfId="16694"/>
    <cellStyle name="60% - Акцент3 268" xfId="16948"/>
    <cellStyle name="60% - Акцент3 269" xfId="16714"/>
    <cellStyle name="60% - Акцент3 27" xfId="3486"/>
    <cellStyle name="60% - Акцент3 27 2" xfId="10013"/>
    <cellStyle name="60% - Акцент3 270" xfId="16728"/>
    <cellStyle name="60% - Акцент3 271" xfId="17145"/>
    <cellStyle name="60% - Акцент3 272" xfId="16673"/>
    <cellStyle name="60% - Акцент3 273" xfId="16722"/>
    <cellStyle name="60% - Акцент3 274" xfId="16804"/>
    <cellStyle name="60% - Акцент3 275" xfId="17133"/>
    <cellStyle name="60% - Акцент3 276" xfId="16992"/>
    <cellStyle name="60% - Акцент3 277" xfId="17187"/>
    <cellStyle name="60% - Акцент3 278" xfId="16914"/>
    <cellStyle name="60% - Акцент3 279" xfId="16807"/>
    <cellStyle name="60% - Акцент3 28" xfId="3505"/>
    <cellStyle name="60% - Акцент3 28 2" xfId="10014"/>
    <cellStyle name="60% - Акцент3 280" xfId="16955"/>
    <cellStyle name="60% - Акцент3 281" xfId="16896"/>
    <cellStyle name="60% - Акцент3 282" xfId="17052"/>
    <cellStyle name="60% - Акцент3 283" xfId="16978"/>
    <cellStyle name="60% - Акцент3 284" xfId="17184"/>
    <cellStyle name="60% - Акцент3 285" xfId="17168"/>
    <cellStyle name="60% - Акцент3 286" xfId="17141"/>
    <cellStyle name="60% - Акцент3 287" xfId="17197"/>
    <cellStyle name="60% - Акцент3 288" xfId="16582"/>
    <cellStyle name="60% - Акцент3 289" xfId="16708"/>
    <cellStyle name="60% - Акцент3 29" xfId="3524"/>
    <cellStyle name="60% - Акцент3 29 2" xfId="10015"/>
    <cellStyle name="60% - Акцент3 290" xfId="16680"/>
    <cellStyle name="60% - Акцент3 291" xfId="16755"/>
    <cellStyle name="60% - Акцент3 292" xfId="17937"/>
    <cellStyle name="60% - Акцент3 293" xfId="17950"/>
    <cellStyle name="60% - Акцент3 294" xfId="17321"/>
    <cellStyle name="60% - Акцент3 295" xfId="17329"/>
    <cellStyle name="60% - Акцент3 296" xfId="18174"/>
    <cellStyle name="60% - Акцент3 297" xfId="17507"/>
    <cellStyle name="60% - Акцент3 298" xfId="17970"/>
    <cellStyle name="60% - Акцент3 299" xfId="17973"/>
    <cellStyle name="60% - Акцент3 3" xfId="458"/>
    <cellStyle name="60% — акцент3 3" xfId="459"/>
    <cellStyle name="60% - Акцент3 3 2" xfId="10017"/>
    <cellStyle name="60% - Акцент3 3 3" xfId="10016"/>
    <cellStyle name="60% - Акцент3 3 4" xfId="11638"/>
    <cellStyle name="60% - Акцент3 30" xfId="3712"/>
    <cellStyle name="60% - Акцент3 30 2" xfId="10018"/>
    <cellStyle name="60% - Акцент3 300" xfId="18177"/>
    <cellStyle name="60% - Акцент3 301" xfId="17225"/>
    <cellStyle name="60% - Акцент3 302" xfId="17265"/>
    <cellStyle name="60% - Акцент3 303" xfId="17414"/>
    <cellStyle name="60% - Акцент3 304" xfId="17249"/>
    <cellStyle name="60% - Акцент3 305" xfId="17254"/>
    <cellStyle name="60% - Акцент3 306" xfId="17962"/>
    <cellStyle name="60% - Акцент3 307" xfId="15011"/>
    <cellStyle name="60% - Акцент3 308" xfId="14770"/>
    <cellStyle name="60% - Акцент3 309" xfId="14789"/>
    <cellStyle name="60% - Акцент3 31" xfId="3806"/>
    <cellStyle name="60% - Акцент3 31 2" xfId="10019"/>
    <cellStyle name="60% - Акцент3 310" xfId="14793"/>
    <cellStyle name="60% - Акцент3 311" xfId="15698"/>
    <cellStyle name="60% - Акцент3 312" xfId="14792"/>
    <cellStyle name="60% - Акцент3 313" xfId="16111"/>
    <cellStyle name="60% - Акцент3 314" xfId="15091"/>
    <cellStyle name="60% - Акцент3 315" xfId="14714"/>
    <cellStyle name="60% - Акцент3 316" xfId="14921"/>
    <cellStyle name="60% - Акцент3 317" xfId="14893"/>
    <cellStyle name="60% - Акцент3 318" xfId="14385"/>
    <cellStyle name="60% - Акцент3 32" xfId="3711"/>
    <cellStyle name="60% - Акцент3 32 2" xfId="10020"/>
    <cellStyle name="60% - Акцент3 33" xfId="3807"/>
    <cellStyle name="60% - Акцент3 34" xfId="3710"/>
    <cellStyle name="60% - Акцент3 35" xfId="3808"/>
    <cellStyle name="60% - Акцент3 36" xfId="3709"/>
    <cellStyle name="60% - Акцент3 37" xfId="3809"/>
    <cellStyle name="60% - Акцент3 38" xfId="3708"/>
    <cellStyle name="60% - Акцент3 39" xfId="3810"/>
    <cellStyle name="60% - Акцент3 4" xfId="460"/>
    <cellStyle name="60% — акцент3 4" xfId="461"/>
    <cellStyle name="60% - Акцент3 4 2" xfId="10022"/>
    <cellStyle name="60% - Акцент3 4 3" xfId="10021"/>
    <cellStyle name="60% - Акцент3 4 4" xfId="11639"/>
    <cellStyle name="60% - Акцент3 40" xfId="3707"/>
    <cellStyle name="60% - Акцент3 41" xfId="3811"/>
    <cellStyle name="60% - Акцент3 42" xfId="3706"/>
    <cellStyle name="60% - Акцент3 43" xfId="3812"/>
    <cellStyle name="60% - Акцент3 44" xfId="3705"/>
    <cellStyle name="60% - Акцент3 45" xfId="3813"/>
    <cellStyle name="60% - Акцент3 46" xfId="3704"/>
    <cellStyle name="60% - Акцент3 47" xfId="3814"/>
    <cellStyle name="60% - Акцент3 48" xfId="3703"/>
    <cellStyle name="60% - Акцент3 49" xfId="3815"/>
    <cellStyle name="60% - Акцент3 5" xfId="462"/>
    <cellStyle name="60% — акцент3 5" xfId="463"/>
    <cellStyle name="60% - Акцент3 5 2" xfId="10024"/>
    <cellStyle name="60% - Акцент3 5 3" xfId="10023"/>
    <cellStyle name="60% - Акцент3 5 4" xfId="11640"/>
    <cellStyle name="60% - Акцент3 50" xfId="3702"/>
    <cellStyle name="60% - Акцент3 51" xfId="3816"/>
    <cellStyle name="60% - Акцент3 52" xfId="3700"/>
    <cellStyle name="60% - Акцент3 53" xfId="3817"/>
    <cellStyle name="60% - Акцент3 54" xfId="3699"/>
    <cellStyle name="60% - Акцент3 55" xfId="3819"/>
    <cellStyle name="60% - Акцент3 56" xfId="3697"/>
    <cellStyle name="60% - Акцент3 57" xfId="3821"/>
    <cellStyle name="60% - Акцент3 58" xfId="3695"/>
    <cellStyle name="60% - Акцент3 59" xfId="3823"/>
    <cellStyle name="60% - Акцент3 6" xfId="464"/>
    <cellStyle name="60% — акцент3 6" xfId="465"/>
    <cellStyle name="60% - Акцент3 6 2" xfId="10026"/>
    <cellStyle name="60% - Акцент3 6 3" xfId="10025"/>
    <cellStyle name="60% - Акцент3 6 4" xfId="11641"/>
    <cellStyle name="60% - Акцент3 60" xfId="3693"/>
    <cellStyle name="60% - Акцент3 61" xfId="2678"/>
    <cellStyle name="60% - Акцент3 61 10" xfId="6801"/>
    <cellStyle name="60% - Акцент3 61 11" xfId="7209"/>
    <cellStyle name="60% - Акцент3 61 12" xfId="7424"/>
    <cellStyle name="60% - Акцент3 61 13" xfId="7629"/>
    <cellStyle name="60% - Акцент3 61 2" xfId="6085"/>
    <cellStyle name="60% - Акцент3 61 3" xfId="6742"/>
    <cellStyle name="60% - Акцент3 61 4" xfId="5625"/>
    <cellStyle name="60% - Акцент3 61 5" xfId="6656"/>
    <cellStyle name="60% - Акцент3 61 6" xfId="6430"/>
    <cellStyle name="60% - Акцент3 61 7" xfId="5677"/>
    <cellStyle name="60% - Акцент3 61 8" xfId="4840"/>
    <cellStyle name="60% - Акцент3 61 9" xfId="4650"/>
    <cellStyle name="60% - Акцент3 62" xfId="3242"/>
    <cellStyle name="60% - Акцент3 63" xfId="2620"/>
    <cellStyle name="60% - Акцент3 64" xfId="4243"/>
    <cellStyle name="60% - Акцент3 65" xfId="4160"/>
    <cellStyle name="60% - Акцент3 66" xfId="2648"/>
    <cellStyle name="60% - Акцент3 67" xfId="2637"/>
    <cellStyle name="60% - Акцент3 68" xfId="4166"/>
    <cellStyle name="60% - Акцент3 69" xfId="2639"/>
    <cellStyle name="60% - Акцент3 7" xfId="466"/>
    <cellStyle name="60% — акцент3 7" xfId="467"/>
    <cellStyle name="60% - Акцент3 7 2" xfId="10028"/>
    <cellStyle name="60% - Акцент3 7 3" xfId="10027"/>
    <cellStyle name="60% - Акцент3 7 4" xfId="11642"/>
    <cellStyle name="60% - Акцент3 70" xfId="4242"/>
    <cellStyle name="60% - Акцент3 71" xfId="4118"/>
    <cellStyle name="60% - Акцент3 72" xfId="4142"/>
    <cellStyle name="60% - Акцент3 73" xfId="4184"/>
    <cellStyle name="60% - Акцент3 74" xfId="2820"/>
    <cellStyle name="60% - Акцент3 75" xfId="4222"/>
    <cellStyle name="60% - Акцент3 76" xfId="2611"/>
    <cellStyle name="60% - Акцент3 77" xfId="3235"/>
    <cellStyle name="60% - Акцент3 78" xfId="2700"/>
    <cellStyle name="60% - Акцент3 79" xfId="4145"/>
    <cellStyle name="60% - Акцент3 8" xfId="468"/>
    <cellStyle name="60% — акцент3 8" xfId="469"/>
    <cellStyle name="60% - Акцент3 8 2" xfId="10030"/>
    <cellStyle name="60% - Акцент3 8 3" xfId="10029"/>
    <cellStyle name="60% - Акцент3 8 4" xfId="11643"/>
    <cellStyle name="60% - Акцент3 80" xfId="4298"/>
    <cellStyle name="60% - Акцент3 81" xfId="4202"/>
    <cellStyle name="60% - Акцент3 82" xfId="2693"/>
    <cellStyle name="60% - Акцент3 83" xfId="2610"/>
    <cellStyle name="60% - Акцент3 84" xfId="4272"/>
    <cellStyle name="60% - Акцент3 85" xfId="2673"/>
    <cellStyle name="60% - Акцент3 86" xfId="3230"/>
    <cellStyle name="60% - Акцент3 87" xfId="2692"/>
    <cellStyle name="60% - Акцент3 88" xfId="3032"/>
    <cellStyle name="60% - Акцент3 89" xfId="4141"/>
    <cellStyle name="60% - Акцент3 9" xfId="470"/>
    <cellStyle name="60% — акцент3 9" xfId="471"/>
    <cellStyle name="60% - Акцент3 9 2" xfId="10032"/>
    <cellStyle name="60% - Акцент3 9 3" xfId="10031"/>
    <cellStyle name="60% - Акцент3 9 4" xfId="11644"/>
    <cellStyle name="60% - Акцент3 90" xfId="4128"/>
    <cellStyle name="60% - Акцент3 91" xfId="8492"/>
    <cellStyle name="60% - Акцент3 92" xfId="8653"/>
    <cellStyle name="60% - Акцент3 93" xfId="8732"/>
    <cellStyle name="60% - Акцент3 94" xfId="8474"/>
    <cellStyle name="60% - Акцент3 95" xfId="8677"/>
    <cellStyle name="60% - Акцент3 96" xfId="8731"/>
    <cellStyle name="60% - Акцент3 97" xfId="8489"/>
    <cellStyle name="60% - Акцент3 98" xfId="8616"/>
    <cellStyle name="60% - Акцент3 99" xfId="8700"/>
    <cellStyle name="60% — акцент4" xfId="14464" builtinId="44" customBuiltin="1"/>
    <cellStyle name="60% - Акцент4 10" xfId="472"/>
    <cellStyle name="60% — акцент4 10" xfId="473"/>
    <cellStyle name="60% - Акцент4 10 2" xfId="10034"/>
    <cellStyle name="60% - Акцент4 10 3" xfId="10033"/>
    <cellStyle name="60% - Акцент4 10 4" xfId="11645"/>
    <cellStyle name="60% - Акцент4 100" xfId="8482"/>
    <cellStyle name="60% - Акцент4 101" xfId="8714"/>
    <cellStyle name="60% - Акцент4 102" xfId="8589"/>
    <cellStyle name="60% - Акцент4 103" xfId="8643"/>
    <cellStyle name="60% - Акцент4 104" xfId="8560"/>
    <cellStyle name="60% - Акцент4 105" xfId="8609"/>
    <cellStyle name="60% - Акцент4 106" xfId="8752"/>
    <cellStyle name="60% - Акцент4 107" xfId="8771"/>
    <cellStyle name="60% - Акцент4 108" xfId="4363"/>
    <cellStyle name="60% - Акцент4 109" xfId="4418"/>
    <cellStyle name="60% - Акцент4 11" xfId="474"/>
    <cellStyle name="60% — акцент4 11" xfId="475"/>
    <cellStyle name="60% - Акцент4 11 2" xfId="10036"/>
    <cellStyle name="60% - Акцент4 11 3" xfId="10035"/>
    <cellStyle name="60% - Акцент4 11 4" xfId="11646"/>
    <cellStyle name="60% - Акцент4 110" xfId="4333"/>
    <cellStyle name="60% - Акцент4 111" xfId="8783"/>
    <cellStyle name="60% - Акцент4 112" xfId="4389"/>
    <cellStyle name="60% - Акцент4 113" xfId="8785"/>
    <cellStyle name="60% - Акцент4 114" xfId="8779"/>
    <cellStyle name="60% - Акцент4 115" xfId="8895"/>
    <cellStyle name="60% - Акцент4 116" xfId="8892"/>
    <cellStyle name="60% - Акцент4 117" xfId="4349"/>
    <cellStyle name="60% - Акцент4 118" xfId="8966"/>
    <cellStyle name="60% - Акцент4 119" xfId="8817"/>
    <cellStyle name="60% - Акцент4 12" xfId="476"/>
    <cellStyle name="60% — акцент4 12" xfId="477"/>
    <cellStyle name="60% - Акцент4 12 2" xfId="10038"/>
    <cellStyle name="60% - Акцент4 12 3" xfId="10037"/>
    <cellStyle name="60% - Акцент4 12 4" xfId="11647"/>
    <cellStyle name="60% - Акцент4 120" xfId="6903"/>
    <cellStyle name="60% - Акцент4 121" xfId="4437"/>
    <cellStyle name="60% - Акцент4 122" xfId="8787"/>
    <cellStyle name="60% - Акцент4 123" xfId="11867"/>
    <cellStyle name="60% - Акцент4 124" xfId="12006"/>
    <cellStyle name="60% - Акцент4 125" xfId="11920"/>
    <cellStyle name="60% - Акцент4 126" xfId="11861"/>
    <cellStyle name="60% - Акцент4 127" xfId="12032"/>
    <cellStyle name="60% - Акцент4 128" xfId="11987"/>
    <cellStyle name="60% - Акцент4 129" xfId="11969"/>
    <cellStyle name="60% - Акцент4 13" xfId="478"/>
    <cellStyle name="60% — акцент4 13" xfId="479"/>
    <cellStyle name="60% - Акцент4 13 2" xfId="10040"/>
    <cellStyle name="60% - Акцент4 13 3" xfId="10039"/>
    <cellStyle name="60% - Акцент4 13 4" xfId="11648"/>
    <cellStyle name="60% - Акцент4 130" xfId="12018"/>
    <cellStyle name="60% - Акцент4 131" xfId="12037"/>
    <cellStyle name="60% - Акцент4 132" xfId="12046"/>
    <cellStyle name="60% - Акцент4 133" xfId="12012"/>
    <cellStyle name="60% - Акцент4 134" xfId="11873"/>
    <cellStyle name="60% - Акцент4 135" xfId="12064"/>
    <cellStyle name="60% - Акцент4 136" xfId="11875"/>
    <cellStyle name="60% - Акцент4 137" xfId="12030"/>
    <cellStyle name="60% - Акцент4 138" xfId="12146"/>
    <cellStyle name="60% - Акцент4 139" xfId="12287"/>
    <cellStyle name="60% - Акцент4 14" xfId="480"/>
    <cellStyle name="60% — акцент4 14" xfId="481"/>
    <cellStyle name="60% - Акцент4 14 2" xfId="10042"/>
    <cellStyle name="60% - Акцент4 14 3" xfId="10041"/>
    <cellStyle name="60% - Акцент4 14 4" xfId="11649"/>
    <cellStyle name="60% - Акцент4 140" xfId="12240"/>
    <cellStyle name="60% - Акцент4 141" xfId="12167"/>
    <cellStyle name="60% - Акцент4 142" xfId="12332"/>
    <cellStyle name="60% - Акцент4 143" xfId="12336"/>
    <cellStyle name="60% - Акцент4 144" xfId="12242"/>
    <cellStyle name="60% - Акцент4 145" xfId="12281"/>
    <cellStyle name="60% - Акцент4 146" xfId="12200"/>
    <cellStyle name="60% - Акцент4 147" xfId="12390"/>
    <cellStyle name="60% - Акцент4 148" xfId="12226"/>
    <cellStyle name="60% - Акцент4 149" xfId="12178"/>
    <cellStyle name="60% - Акцент4 15" xfId="482"/>
    <cellStyle name="60% — акцент4 15" xfId="483"/>
    <cellStyle name="60% - Акцент4 15 2" xfId="10044"/>
    <cellStyle name="60% - Акцент4 15 3" xfId="10043"/>
    <cellStyle name="60% - Акцент4 15 4" xfId="11650"/>
    <cellStyle name="60% - Акцент4 150" xfId="12383"/>
    <cellStyle name="60% - Акцент4 151" xfId="12380"/>
    <cellStyle name="60% - Акцент4 152" xfId="12156"/>
    <cellStyle name="60% - Акцент4 153" xfId="12414"/>
    <cellStyle name="60% - Акцент4 154" xfId="12427"/>
    <cellStyle name="60% - Акцент4 155" xfId="12467"/>
    <cellStyle name="60% - Акцент4 156" xfId="12641"/>
    <cellStyle name="60% - Акцент4 157" xfId="12474"/>
    <cellStyle name="60% - Акцент4 158" xfId="12713"/>
    <cellStyle name="60% - Акцент4 159" xfId="12701"/>
    <cellStyle name="60% - Акцент4 16" xfId="2210"/>
    <cellStyle name="60% — акцент4 16" xfId="484"/>
    <cellStyle name="60% - Акцент4 16 2" xfId="10046"/>
    <cellStyle name="60% - Акцент4 16 3" xfId="10045"/>
    <cellStyle name="60% - Акцент4 16 4" xfId="11651"/>
    <cellStyle name="60% - Акцент4 160" xfId="12566"/>
    <cellStyle name="60% - Акцент4 161" xfId="12502"/>
    <cellStyle name="60% - Акцент4 162" xfId="12489"/>
    <cellStyle name="60% - Акцент4 163" xfId="12591"/>
    <cellStyle name="60% - Акцент4 164" xfId="12491"/>
    <cellStyle name="60% - Акцент4 165" xfId="12718"/>
    <cellStyle name="60% - Акцент4 166" xfId="12609"/>
    <cellStyle name="60% - Акцент4 167" xfId="12568"/>
    <cellStyle name="60% - Акцент4 168" xfId="12480"/>
    <cellStyle name="60% - Акцент4 169" xfId="12585"/>
    <cellStyle name="60% - Акцент4 17" xfId="3284"/>
    <cellStyle name="60% — акцент4 17" xfId="485"/>
    <cellStyle name="60% - Акцент4 17 2" xfId="10047"/>
    <cellStyle name="60% - Акцент4 17 3" xfId="11652"/>
    <cellStyle name="60% - Акцент4 17 4" xfId="11781"/>
    <cellStyle name="60% - Акцент4 17 5" xfId="13864"/>
    <cellStyle name="60% - Акцент4 170" xfId="12746"/>
    <cellStyle name="60% - Акцент4 171" xfId="12896"/>
    <cellStyle name="60% - Акцент4 172" xfId="12860"/>
    <cellStyle name="60% - Акцент4 173" xfId="12804"/>
    <cellStyle name="60% - Акцент4 174" xfId="12964"/>
    <cellStyle name="60% - Акцент4 175" xfId="12986"/>
    <cellStyle name="60% - Акцент4 176" xfId="12766"/>
    <cellStyle name="60% - Акцент4 177" xfId="12885"/>
    <cellStyle name="60% - Акцент4 178" xfId="12920"/>
    <cellStyle name="60% - Акцент4 179" xfId="12795"/>
    <cellStyle name="60% - Акцент4 18" xfId="3290"/>
    <cellStyle name="60% - Акцент4 18 2" xfId="10048"/>
    <cellStyle name="60% - Акцент4 180" xfId="12917"/>
    <cellStyle name="60% - Акцент4 181" xfId="12863"/>
    <cellStyle name="60% - Акцент4 182" xfId="12952"/>
    <cellStyle name="60% - Акцент4 183" xfId="12789"/>
    <cellStyle name="60% - Акцент4 184" xfId="13013"/>
    <cellStyle name="60% - Акцент4 185" xfId="13139"/>
    <cellStyle name="60% - Акцент4 186" xfId="13108"/>
    <cellStyle name="60% - Акцент4 187" xfId="13224"/>
    <cellStyle name="60% - Акцент4 188" xfId="13215"/>
    <cellStyle name="60% - Акцент4 189" xfId="12995"/>
    <cellStyle name="60% - Акцент4 19" xfId="3326"/>
    <cellStyle name="60% - Акцент4 19 2" xfId="10049"/>
    <cellStyle name="60% - Акцент4 190" xfId="13030"/>
    <cellStyle name="60% - Акцент4 191" xfId="13128"/>
    <cellStyle name="60% - Акцент4 192" xfId="13160"/>
    <cellStyle name="60% - Акцент4 193" xfId="13051"/>
    <cellStyle name="60% - Акцент4 194" xfId="13198"/>
    <cellStyle name="60% - Акцент4 195" xfId="13105"/>
    <cellStyle name="60% - Акцент4 196" xfId="13162"/>
    <cellStyle name="60% - Акцент4 197" xfId="13251"/>
    <cellStyle name="60% - Акцент4 198" xfId="13291"/>
    <cellStyle name="60% - Акцент4 199" xfId="13293"/>
    <cellStyle name="60% - Акцент4 2" xfId="486"/>
    <cellStyle name="60% — акцент4 2" xfId="487"/>
    <cellStyle name="60% - Акцент4 2 10" xfId="10051"/>
    <cellStyle name="60% - Акцент4 2 11" xfId="10052"/>
    <cellStyle name="60% - Акцент4 2 12" xfId="10053"/>
    <cellStyle name="60% - Акцент4 2 13" xfId="10054"/>
    <cellStyle name="60% - Акцент4 2 14" xfId="10055"/>
    <cellStyle name="60% - Акцент4 2 15" xfId="10056"/>
    <cellStyle name="60% - Акцент4 2 16" xfId="10057"/>
    <cellStyle name="60% - Акцент4 2 17" xfId="10050"/>
    <cellStyle name="60% - Акцент4 2 18" xfId="11653"/>
    <cellStyle name="60% - Акцент4 2 18 2" xfId="16221"/>
    <cellStyle name="60% - Акцент4 2 18 3" xfId="15829"/>
    <cellStyle name="60% - Акцент4 2 19" xfId="15911"/>
    <cellStyle name="60% - Акцент4 2 2" xfId="488"/>
    <cellStyle name="60% - Акцент4 2 2 2" xfId="489"/>
    <cellStyle name="60% - Акцент4 2 2 2 10" xfId="7579"/>
    <cellStyle name="60% - Акцент4 2 2 2 11" xfId="7771"/>
    <cellStyle name="60% - Акцент4 2 2 2 12" xfId="7949"/>
    <cellStyle name="60% - Акцент4 2 2 2 13" xfId="8111"/>
    <cellStyle name="60% - Акцент4 2 2 2 14" xfId="8245"/>
    <cellStyle name="60% - Акцент4 2 2 2 15" xfId="8349"/>
    <cellStyle name="60% - Акцент4 2 2 2 16" xfId="10059"/>
    <cellStyle name="60% - Акцент4 2 2 2 2" xfId="2211"/>
    <cellStyle name="60% - Акцент4 2 2 2 2 2" xfId="13780"/>
    <cellStyle name="60% - Акцент4 2 2 2 3" xfId="2893"/>
    <cellStyle name="60% - Акцент4 2 2 2 4" xfId="4801"/>
    <cellStyle name="60% - Акцент4 2 2 2 5" xfId="5929"/>
    <cellStyle name="60% - Акцент4 2 2 2 6" xfId="4927"/>
    <cellStyle name="60% - Акцент4 2 2 2 7" xfId="5794"/>
    <cellStyle name="60% - Акцент4 2 2 2 8" xfId="7154"/>
    <cellStyle name="60% - Акцент4 2 2 2 9" xfId="7373"/>
    <cellStyle name="60% - Акцент4 2 2 3" xfId="490"/>
    <cellStyle name="60% - Акцент4 2 2 3 10" xfId="5023"/>
    <cellStyle name="60% - Акцент4 2 2 3 11" xfId="6519"/>
    <cellStyle name="60% - Акцент4 2 2 3 12" xfId="5959"/>
    <cellStyle name="60% - Акцент4 2 2 3 13" xfId="4728"/>
    <cellStyle name="60% - Акцент4 2 2 3 14" xfId="5563"/>
    <cellStyle name="60% - Акцент4 2 2 3 15" xfId="6121"/>
    <cellStyle name="60% - Акцент4 2 2 3 2" xfId="2212"/>
    <cellStyle name="60% - Акцент4 2 2 3 3" xfId="2894"/>
    <cellStyle name="60% - Акцент4 2 2 3 4" xfId="4802"/>
    <cellStyle name="60% - Акцент4 2 2 3 5" xfId="5539"/>
    <cellStyle name="60% - Акцент4 2 2 3 6" xfId="4737"/>
    <cellStyle name="60% - Акцент4 2 2 3 7" xfId="5940"/>
    <cellStyle name="60% - Акцент4 2 2 3 8" xfId="4915"/>
    <cellStyle name="60% - Акцент4 2 2 3 9" xfId="5410"/>
    <cellStyle name="60% - Акцент4 2 2 4" xfId="10058"/>
    <cellStyle name="60% - Акцент4 2 3" xfId="10060"/>
    <cellStyle name="60% - Акцент4 2 3 2" xfId="10061"/>
    <cellStyle name="60% - Акцент4 2 3 3" xfId="15830"/>
    <cellStyle name="60% - Акцент4 2 4" xfId="10062"/>
    <cellStyle name="60% - Акцент4 2 4 2" xfId="15831"/>
    <cellStyle name="60% - Акцент4 2 5" xfId="10063"/>
    <cellStyle name="60% - Акцент4 2 6" xfId="10064"/>
    <cellStyle name="60% - Акцент4 2 7" xfId="10065"/>
    <cellStyle name="60% - Акцент4 2 8" xfId="10066"/>
    <cellStyle name="60% - Акцент4 2 9" xfId="10067"/>
    <cellStyle name="60% - Акцент4 2_ПО 1991-2022 (рус)" xfId="15832"/>
    <cellStyle name="60% - Акцент4 20" xfId="3349"/>
    <cellStyle name="60% - Акцент4 20 2" xfId="10068"/>
    <cellStyle name="60% - Акцент4 200" xfId="13281"/>
    <cellStyle name="60% - Акцент4 201" xfId="13334"/>
    <cellStyle name="60% - Акцент4 202" xfId="13480"/>
    <cellStyle name="60% - Акцент4 203" xfId="13429"/>
    <cellStyle name="60% - Акцент4 204" xfId="13477"/>
    <cellStyle name="60% - Акцент4 205" xfId="13488"/>
    <cellStyle name="60% - Акцент4 206" xfId="13361"/>
    <cellStyle name="60% - Акцент4 207" xfId="13474"/>
    <cellStyle name="60% - Акцент4 208" xfId="13380"/>
    <cellStyle name="60% - Акцент4 209" xfId="13453"/>
    <cellStyle name="60% - Акцент4 21" xfId="3370"/>
    <cellStyle name="60% - Акцент4 21 2" xfId="10069"/>
    <cellStyle name="60% - Акцент4 210" xfId="13433"/>
    <cellStyle name="60% - Акцент4 211" xfId="13514"/>
    <cellStyle name="60% - Акцент4 212" xfId="13544"/>
    <cellStyle name="60% - Акцент4 213" xfId="13680"/>
    <cellStyle name="60% - Акцент4 214" xfId="13738"/>
    <cellStyle name="60% - Акцент4 215" xfId="13548"/>
    <cellStyle name="60% - Акцент4 216" xfId="13566"/>
    <cellStyle name="60% - Акцент4 217" xfId="13582"/>
    <cellStyle name="60% - Акцент4 218" xfId="13670"/>
    <cellStyle name="60% - Акцент4 219" xfId="13696"/>
    <cellStyle name="60% - Акцент4 22" xfId="3390"/>
    <cellStyle name="60% - Акцент4 22 2" xfId="10070"/>
    <cellStyle name="60% - Акцент4 220" xfId="13698"/>
    <cellStyle name="60% - Акцент4 221" xfId="13607"/>
    <cellStyle name="60% - Акцент4 222" xfId="13660"/>
    <cellStyle name="60% - Акцент4 223" xfId="13545"/>
    <cellStyle name="60% - Акцент4 224" xfId="13557"/>
    <cellStyle name="60% - Акцент4 225" xfId="11809"/>
    <cellStyle name="60% - Акцент4 226" xfId="11818"/>
    <cellStyle name="60% - Акцент4 227" xfId="13807"/>
    <cellStyle name="60% - Акцент4 228" xfId="16159"/>
    <cellStyle name="60% - Акцент4 229" xfId="16016"/>
    <cellStyle name="60% - Акцент4 23" xfId="3410"/>
    <cellStyle name="60% - Акцент4 23 2" xfId="10071"/>
    <cellStyle name="60% - Акцент4 230" xfId="16104"/>
    <cellStyle name="60% - Акцент4 231" xfId="15947"/>
    <cellStyle name="60% - Акцент4 232" xfId="16260"/>
    <cellStyle name="60% - Акцент4 233" xfId="15973"/>
    <cellStyle name="60% - Акцент4 234" xfId="15998"/>
    <cellStyle name="60% - Акцент4 235" xfId="16032"/>
    <cellStyle name="60% - Акцент4 236" xfId="16166"/>
    <cellStyle name="60% - Акцент4 237" xfId="16157"/>
    <cellStyle name="60% - Акцент4 238" xfId="16087"/>
    <cellStyle name="60% - Акцент4 239" xfId="16264"/>
    <cellStyle name="60% - Акцент4 24" xfId="3430"/>
    <cellStyle name="60% - Акцент4 24 2" xfId="10072"/>
    <cellStyle name="60% - Акцент4 240" xfId="16011"/>
    <cellStyle name="60% - Акцент4 241" xfId="16090"/>
    <cellStyle name="60% - Акцент4 242" xfId="15962"/>
    <cellStyle name="60% - Акцент4 243" xfId="15950"/>
    <cellStyle name="60% - Акцент4 244" xfId="16510"/>
    <cellStyle name="60% - Акцент4 245" xfId="16539"/>
    <cellStyle name="60% - Акцент4 246" xfId="16514"/>
    <cellStyle name="60% - Акцент4 247" xfId="16559"/>
    <cellStyle name="60% - Акцент4 248" xfId="16519"/>
    <cellStyle name="60% - Акцент4 249" xfId="16457"/>
    <cellStyle name="60% - Акцент4 25" xfId="3449"/>
    <cellStyle name="60% - Акцент4 25 2" xfId="10073"/>
    <cellStyle name="60% - Акцент4 250" xfId="16524"/>
    <cellStyle name="60% - Акцент4 251" xfId="16348"/>
    <cellStyle name="60% - Акцент4 252" xfId="16393"/>
    <cellStyle name="60% - Акцент4 253" xfId="16473"/>
    <cellStyle name="60% - Акцент4 254" xfId="16516"/>
    <cellStyle name="60% - Акцент4 255" xfId="16403"/>
    <cellStyle name="60% - Акцент4 256" xfId="16420"/>
    <cellStyle name="60% - Акцент4 257" xfId="16472"/>
    <cellStyle name="60% - Акцент4 258" xfId="16538"/>
    <cellStyle name="60% - Акцент4 259" xfId="17080"/>
    <cellStyle name="60% - Акцент4 26" xfId="3468"/>
    <cellStyle name="60% - Акцент4 26 2" xfId="10074"/>
    <cellStyle name="60% - Акцент4 260" xfId="16589"/>
    <cellStyle name="60% - Акцент4 261" xfId="16963"/>
    <cellStyle name="60% - Акцент4 262" xfId="17056"/>
    <cellStyle name="60% - Акцент4 263" xfId="16981"/>
    <cellStyle name="60% - Акцент4 264" xfId="16642"/>
    <cellStyle name="60% - Акцент4 265" xfId="16826"/>
    <cellStyle name="60% - Акцент4 266" xfId="16599"/>
    <cellStyle name="60% - Акцент4 267" xfId="16770"/>
    <cellStyle name="60% - Акцент4 268" xfId="17025"/>
    <cellStyle name="60% - Акцент4 269" xfId="17005"/>
    <cellStyle name="60% - Акцент4 27" xfId="3487"/>
    <cellStyle name="60% - Акцент4 27 2" xfId="10075"/>
    <cellStyle name="60% - Акцент4 270" xfId="16851"/>
    <cellStyle name="60% - Акцент4 271" xfId="17044"/>
    <cellStyle name="60% - Акцент4 272" xfId="16956"/>
    <cellStyle name="60% - Акцент4 273" xfId="16695"/>
    <cellStyle name="60% - Акцент4 274" xfId="16666"/>
    <cellStyle name="60% - Акцент4 275" xfId="16611"/>
    <cellStyle name="60% - Акцент4 276" xfId="17150"/>
    <cellStyle name="60% - Акцент4 277" xfId="17017"/>
    <cellStyle name="60% - Акцент4 278" xfId="16967"/>
    <cellStyle name="60% - Акцент4 279" xfId="16916"/>
    <cellStyle name="60% - Акцент4 28" xfId="3506"/>
    <cellStyle name="60% - Акцент4 28 2" xfId="10076"/>
    <cellStyle name="60% - Акцент4 280" xfId="17057"/>
    <cellStyle name="60% - Акцент4 281" xfId="16901"/>
    <cellStyle name="60% - Акцент4 282" xfId="16650"/>
    <cellStyle name="60% - Акцент4 283" xfId="16669"/>
    <cellStyle name="60% - Акцент4 284" xfId="17194"/>
    <cellStyle name="60% - Акцент4 285" xfId="16703"/>
    <cellStyle name="60% - Акцент4 286" xfId="16815"/>
    <cellStyle name="60% - Акцент4 287" xfId="16829"/>
    <cellStyle name="60% - Акцент4 288" xfId="16701"/>
    <cellStyle name="60% - Акцент4 289" xfId="16836"/>
    <cellStyle name="60% - Акцент4 29" xfId="3525"/>
    <cellStyle name="60% - Акцент4 29 2" xfId="10077"/>
    <cellStyle name="60% - Акцент4 290" xfId="17202"/>
    <cellStyle name="60% - Акцент4 291" xfId="16862"/>
    <cellStyle name="60% - Акцент4 292" xfId="17938"/>
    <cellStyle name="60% - Акцент4 293" xfId="17952"/>
    <cellStyle name="60% - Акцент4 294" xfId="17365"/>
    <cellStyle name="60% - Акцент4 295" xfId="17685"/>
    <cellStyle name="60% - Акцент4 296" xfId="17581"/>
    <cellStyle name="60% - Акцент4 297" xfId="17407"/>
    <cellStyle name="60% - Акцент4 298" xfId="17287"/>
    <cellStyle name="60% - Акцент4 299" xfId="18172"/>
    <cellStyle name="60% - Акцент4 3" xfId="491"/>
    <cellStyle name="60% — акцент4 3" xfId="492"/>
    <cellStyle name="60% - Акцент4 3 2" xfId="10079"/>
    <cellStyle name="60% - Акцент4 3 3" xfId="10078"/>
    <cellStyle name="60% - Акцент4 3 4" xfId="11654"/>
    <cellStyle name="60% - Акцент4 30" xfId="3728"/>
    <cellStyle name="60% - Акцент4 30 2" xfId="10080"/>
    <cellStyle name="60% - Акцент4 300" xfId="17505"/>
    <cellStyle name="60% - Акцент4 301" xfId="17381"/>
    <cellStyle name="60% - Акцент4 302" xfId="17508"/>
    <cellStyle name="60% - Акцент4 303" xfId="17390"/>
    <cellStyle name="60% - Акцент4 304" xfId="17388"/>
    <cellStyle name="60% - Акцент4 305" xfId="17347"/>
    <cellStyle name="60% - Акцент4 306" xfId="17336"/>
    <cellStyle name="60% - Акцент4 307" xfId="14777"/>
    <cellStyle name="60% - Акцент4 308" xfId="14392"/>
    <cellStyle name="60% - Акцент4 309" xfId="15273"/>
    <cellStyle name="60% - Акцент4 31" xfId="3791"/>
    <cellStyle name="60% - Акцент4 31 2" xfId="10081"/>
    <cellStyle name="60% - Акцент4 310" xfId="18239"/>
    <cellStyle name="60% - Акцент4 311" xfId="15349"/>
    <cellStyle name="60% - Акцент4 312" xfId="18218"/>
    <cellStyle name="60% - Акцент4 313" xfId="15224"/>
    <cellStyle name="60% - Акцент4 314" xfId="14394"/>
    <cellStyle name="60% - Акцент4 315" xfId="15101"/>
    <cellStyle name="60% - Акцент4 316" xfId="15719"/>
    <cellStyle name="60% - Акцент4 317" xfId="14936"/>
    <cellStyle name="60% - Акцент4 318" xfId="15257"/>
    <cellStyle name="60% - Акцент4 32" xfId="3727"/>
    <cellStyle name="60% - Акцент4 32 2" xfId="10082"/>
    <cellStyle name="60% - Акцент4 33" xfId="3792"/>
    <cellStyle name="60% - Акцент4 34" xfId="3726"/>
    <cellStyle name="60% - Акцент4 35" xfId="3793"/>
    <cellStyle name="60% - Акцент4 36" xfId="3725"/>
    <cellStyle name="60% - Акцент4 37" xfId="3794"/>
    <cellStyle name="60% - Акцент4 38" xfId="3724"/>
    <cellStyle name="60% - Акцент4 39" xfId="3795"/>
    <cellStyle name="60% - Акцент4 4" xfId="493"/>
    <cellStyle name="60% — акцент4 4" xfId="494"/>
    <cellStyle name="60% - Акцент4 4 2" xfId="10084"/>
    <cellStyle name="60% - Акцент4 4 3" xfId="10083"/>
    <cellStyle name="60% - Акцент4 4 4" xfId="11655"/>
    <cellStyle name="60% - Акцент4 40" xfId="3723"/>
    <cellStyle name="60% - Акцент4 41" xfId="3796"/>
    <cellStyle name="60% - Акцент4 42" xfId="3722"/>
    <cellStyle name="60% - Акцент4 43" xfId="3797"/>
    <cellStyle name="60% - Акцент4 44" xfId="3721"/>
    <cellStyle name="60% - Акцент4 45" xfId="3798"/>
    <cellStyle name="60% - Акцент4 46" xfId="3720"/>
    <cellStyle name="60% - Акцент4 47" xfId="3799"/>
    <cellStyle name="60% - Акцент4 48" xfId="3719"/>
    <cellStyle name="60% - Акцент4 49" xfId="3800"/>
    <cellStyle name="60% - Акцент4 5" xfId="495"/>
    <cellStyle name="60% — акцент4 5" xfId="496"/>
    <cellStyle name="60% - Акцент4 5 2" xfId="10086"/>
    <cellStyle name="60% - Акцент4 5 3" xfId="10085"/>
    <cellStyle name="60% - Акцент4 5 4" xfId="11656"/>
    <cellStyle name="60% - Акцент4 50" xfId="3718"/>
    <cellStyle name="60% - Акцент4 51" xfId="3801"/>
    <cellStyle name="60% - Акцент4 52" xfId="3717"/>
    <cellStyle name="60% - Акцент4 53" xfId="3802"/>
    <cellStyle name="60% - Акцент4 54" xfId="3716"/>
    <cellStyle name="60% - Акцент4 55" xfId="3803"/>
    <cellStyle name="60% - Акцент4 56" xfId="3715"/>
    <cellStyle name="60% - Акцент4 57" xfId="3804"/>
    <cellStyle name="60% - Акцент4 58" xfId="3714"/>
    <cellStyle name="60% - Акцент4 59" xfId="3805"/>
    <cellStyle name="60% - Акцент4 6" xfId="497"/>
    <cellStyle name="60% — акцент4 6" xfId="498"/>
    <cellStyle name="60% - Акцент4 6 2" xfId="10088"/>
    <cellStyle name="60% - Акцент4 6 3" xfId="10087"/>
    <cellStyle name="60% - Акцент4 6 4" xfId="11657"/>
    <cellStyle name="60% - Акцент4 60" xfId="3713"/>
    <cellStyle name="60% - Акцент4 61" xfId="2683"/>
    <cellStyle name="60% - Акцент4 61 10" xfId="8006"/>
    <cellStyle name="60% - Акцент4 61 11" xfId="8158"/>
    <cellStyle name="60% - Акцент4 61 12" xfId="8284"/>
    <cellStyle name="60% - Акцент4 61 13" xfId="8374"/>
    <cellStyle name="60% - Акцент4 61 2" xfId="6086"/>
    <cellStyle name="60% - Акцент4 61 3" xfId="6568"/>
    <cellStyle name="60% - Акцент4 61 4" xfId="6977"/>
    <cellStyle name="60% - Акцент4 61 5" xfId="4488"/>
    <cellStyle name="60% - Акцент4 61 6" xfId="7227"/>
    <cellStyle name="60% - Акцент4 61 7" xfId="7442"/>
    <cellStyle name="60% - Акцент4 61 8" xfId="7645"/>
    <cellStyle name="60% - Акцент4 61 9" xfId="7833"/>
    <cellStyle name="60% - Акцент4 62" xfId="3240"/>
    <cellStyle name="60% - Акцент4 63" xfId="2709"/>
    <cellStyle name="60% - Акцент4 64" xfId="2776"/>
    <cellStyle name="60% - Акцент4 65" xfId="2731"/>
    <cellStyle name="60% - Акцент4 66" xfId="2763"/>
    <cellStyle name="60% - Акцент4 67" xfId="2844"/>
    <cellStyle name="60% - Акцент4 68" xfId="4261"/>
    <cellStyle name="60% - Акцент4 69" xfId="3264"/>
    <cellStyle name="60% - Акцент4 7" xfId="499"/>
    <cellStyle name="60% — акцент4 7" xfId="500"/>
    <cellStyle name="60% - Акцент4 7 2" xfId="10090"/>
    <cellStyle name="60% - Акцент4 7 3" xfId="10089"/>
    <cellStyle name="60% - Акцент4 7 4" xfId="11658"/>
    <cellStyle name="60% - Акцент4 70" xfId="4215"/>
    <cellStyle name="60% - Акцент4 71" xfId="4150"/>
    <cellStyle name="60% - Акцент4 72" xfId="2816"/>
    <cellStyle name="60% - Акцент4 73" xfId="3224"/>
    <cellStyle name="60% - Акцент4 74" xfId="4137"/>
    <cellStyle name="60% - Акцент4 75" xfId="2636"/>
    <cellStyle name="60% - Акцент4 76" xfId="4240"/>
    <cellStyle name="60% - Акцент4 77" xfId="2682"/>
    <cellStyle name="60% - Акцент4 78" xfId="3333"/>
    <cellStyle name="60% - Акцент4 79" xfId="3229"/>
    <cellStyle name="60% - Акцент4 8" xfId="501"/>
    <cellStyle name="60% — акцент4 8" xfId="502"/>
    <cellStyle name="60% - Акцент4 8 2" xfId="10092"/>
    <cellStyle name="60% - Акцент4 8 3" xfId="10091"/>
    <cellStyle name="60% - Акцент4 8 4" xfId="11659"/>
    <cellStyle name="60% - Акцент4 80" xfId="2764"/>
    <cellStyle name="60% - Акцент4 81" xfId="4138"/>
    <cellStyle name="60% - Акцент4 82" xfId="4299"/>
    <cellStyle name="60% - Акцент4 83" xfId="2787"/>
    <cellStyle name="60% - Акцент4 84" xfId="4245"/>
    <cellStyle name="60% - Акцент4 85" xfId="4296"/>
    <cellStyle name="60% - Акцент4 86" xfId="4300"/>
    <cellStyle name="60% - Акцент4 87" xfId="4301"/>
    <cellStyle name="60% - Акцент4 88" xfId="4302"/>
    <cellStyle name="60% - Акцент4 89" xfId="2806"/>
    <cellStyle name="60% - Акцент4 9" xfId="503"/>
    <cellStyle name="60% — акцент4 9" xfId="504"/>
    <cellStyle name="60% - Акцент4 9 2" xfId="10094"/>
    <cellStyle name="60% - Акцент4 9 3" xfId="10093"/>
    <cellStyle name="60% - Акцент4 9 4" xfId="11660"/>
    <cellStyle name="60% - Акцент4 90" xfId="3263"/>
    <cellStyle name="60% - Акцент4 91" xfId="8495"/>
    <cellStyle name="60% - Акцент4 92" xfId="8573"/>
    <cellStyle name="60% - Акцент4 93" xfId="8523"/>
    <cellStyle name="60% - Акцент4 94" xfId="8600"/>
    <cellStyle name="60% - Акцент4 95" xfId="8486"/>
    <cellStyle name="60% - Акцент4 96" xfId="8577"/>
    <cellStyle name="60% - Акцент4 97" xfId="8520"/>
    <cellStyle name="60% - Акцент4 98" xfId="8510"/>
    <cellStyle name="60% - Акцент4 99" xfId="8562"/>
    <cellStyle name="60% — акцент5" xfId="14465" builtinId="48" customBuiltin="1"/>
    <cellStyle name="60% - Акцент5 10" xfId="505"/>
    <cellStyle name="60% — акцент5 10" xfId="506"/>
    <cellStyle name="60% - Акцент5 10 2" xfId="10096"/>
    <cellStyle name="60% - Акцент5 10 3" xfId="10095"/>
    <cellStyle name="60% - Акцент5 10 4" xfId="11661"/>
    <cellStyle name="60% - Акцент5 100" xfId="8549"/>
    <cellStyle name="60% - Акцент5 101" xfId="8535"/>
    <cellStyle name="60% - Акцент5 102" xfId="8546"/>
    <cellStyle name="60% - Акцент5 103" xfId="8538"/>
    <cellStyle name="60% - Акцент5 104" xfId="8610"/>
    <cellStyle name="60% - Акцент5 105" xfId="8540"/>
    <cellStyle name="60% - Акцент5 106" xfId="8753"/>
    <cellStyle name="60% - Акцент5 107" xfId="8772"/>
    <cellStyle name="60% - Акцент5 108" xfId="4366"/>
    <cellStyle name="60% - Акцент5 109" xfId="4394"/>
    <cellStyle name="60% - Акцент5 11" xfId="507"/>
    <cellStyle name="60% — акцент5 11" xfId="508"/>
    <cellStyle name="60% - Акцент5 11 2" xfId="10098"/>
    <cellStyle name="60% - Акцент5 11 3" xfId="10097"/>
    <cellStyle name="60% - Акцент5 11 4" xfId="11662"/>
    <cellStyle name="60% - Акцент5 110" xfId="4361"/>
    <cellStyle name="60% - Акцент5 111" xfId="8805"/>
    <cellStyle name="60% - Акцент5 112" xfId="8912"/>
    <cellStyle name="60% - Акцент5 113" xfId="4390"/>
    <cellStyle name="60% - Акцент5 114" xfId="4358"/>
    <cellStyle name="60% - Акцент5 115" xfId="8872"/>
    <cellStyle name="60% - Акцент5 116" xfId="4444"/>
    <cellStyle name="60% - Акцент5 117" xfId="4378"/>
    <cellStyle name="60% - Акцент5 118" xfId="8818"/>
    <cellStyle name="60% - Акцент5 119" xfId="8848"/>
    <cellStyle name="60% - Акцент5 12" xfId="509"/>
    <cellStyle name="60% — акцент5 12" xfId="510"/>
    <cellStyle name="60% - Акцент5 12 2" xfId="10100"/>
    <cellStyle name="60% - Акцент5 12 3" xfId="10099"/>
    <cellStyle name="60% - Акцент5 12 4" xfId="11663"/>
    <cellStyle name="60% - Акцент5 120" xfId="4332"/>
    <cellStyle name="60% - Акцент5 121" xfId="8807"/>
    <cellStyle name="60% - Акцент5 122" xfId="8957"/>
    <cellStyle name="60% - Акцент5 123" xfId="11868"/>
    <cellStyle name="60% - Акцент5 124" xfId="11913"/>
    <cellStyle name="60% - Акцент5 125" xfId="11902"/>
    <cellStyle name="60% - Акцент5 126" xfId="12067"/>
    <cellStyle name="60% - Акцент5 127" xfId="12084"/>
    <cellStyle name="60% - Акцент5 128" xfId="12074"/>
    <cellStyle name="60% - Акцент5 129" xfId="12034"/>
    <cellStyle name="60% - Акцент5 13" xfId="511"/>
    <cellStyle name="60% — акцент5 13" xfId="512"/>
    <cellStyle name="60% - Акцент5 13 2" xfId="10102"/>
    <cellStyle name="60% - Акцент5 13 3" xfId="10101"/>
    <cellStyle name="60% - Акцент5 13 4" xfId="11664"/>
    <cellStyle name="60% - Акцент5 130" xfId="11943"/>
    <cellStyle name="60% - Акцент5 131" xfId="11980"/>
    <cellStyle name="60% - Акцент5 132" xfId="11871"/>
    <cellStyle name="60% - Акцент5 133" xfId="11938"/>
    <cellStyle name="60% - Акцент5 134" xfId="12094"/>
    <cellStyle name="60% - Акцент5 135" xfId="11904"/>
    <cellStyle name="60% - Акцент5 136" xfId="11903"/>
    <cellStyle name="60% - Акцент5 137" xfId="12015"/>
    <cellStyle name="60% - Акцент5 138" xfId="12148"/>
    <cellStyle name="60% - Акцент5 139" xfId="12208"/>
    <cellStyle name="60% - Акцент5 14" xfId="513"/>
    <cellStyle name="60% — акцент5 14" xfId="514"/>
    <cellStyle name="60% - Акцент5 14 2" xfId="10104"/>
    <cellStyle name="60% - Акцент5 14 3" xfId="10103"/>
    <cellStyle name="60% - Акцент5 14 4" xfId="11665"/>
    <cellStyle name="60% - Акцент5 140" xfId="12194"/>
    <cellStyle name="60% - Акцент5 141" xfId="12290"/>
    <cellStyle name="60% - Акцент5 142" xfId="12352"/>
    <cellStyle name="60% - Акцент5 143" xfId="12371"/>
    <cellStyle name="60% - Акцент5 144" xfId="12309"/>
    <cellStyle name="60% - Акцент5 145" xfId="12155"/>
    <cellStyle name="60% - Акцент5 146" xfId="12133"/>
    <cellStyle name="60% - Акцент5 147" xfId="12120"/>
    <cellStyle name="60% - Акцент5 148" xfId="12305"/>
    <cellStyle name="60% - Акцент5 149" xfId="12207"/>
    <cellStyle name="60% - Акцент5 15" xfId="515"/>
    <cellStyle name="60% — акцент5 15" xfId="516"/>
    <cellStyle name="60% - Акцент5 15 2" xfId="10106"/>
    <cellStyle name="60% - Акцент5 15 3" xfId="10105"/>
    <cellStyle name="60% - Акцент5 15 4" xfId="11666"/>
    <cellStyle name="60% - Акцент5 150" xfId="12302"/>
    <cellStyle name="60% - Акцент5 151" xfId="12224"/>
    <cellStyle name="60% - Акцент5 152" xfId="12280"/>
    <cellStyle name="60% - Акцент5 153" xfId="12415"/>
    <cellStyle name="60% - Акцент5 154" xfId="12419"/>
    <cellStyle name="60% - Акцент5 155" xfId="12468"/>
    <cellStyle name="60% - Акцент5 156" xfId="12531"/>
    <cellStyle name="60% - Акцент5 157" xfId="12513"/>
    <cellStyle name="60% - Акцент5 158" xfId="12653"/>
    <cellStyle name="60% - Акцент5 159" xfId="12704"/>
    <cellStyle name="60% - Акцент5 16" xfId="2213"/>
    <cellStyle name="60% — акцент5 16" xfId="517"/>
    <cellStyle name="60% - Акцент5 16 2" xfId="10108"/>
    <cellStyle name="60% - Акцент5 16 3" xfId="10107"/>
    <cellStyle name="60% - Акцент5 16 4" xfId="11667"/>
    <cellStyle name="60% - Акцент5 160" xfId="12691"/>
    <cellStyle name="60% - Акцент5 161" xfId="12582"/>
    <cellStyle name="60% - Акцент5 162" xfId="12630"/>
    <cellStyle name="60% - Акцент5 163" xfId="12542"/>
    <cellStyle name="60% - Акцент5 164" xfId="12700"/>
    <cellStyle name="60% - Акцент5 165" xfId="12676"/>
    <cellStyle name="60% - Акцент5 166" xfId="12684"/>
    <cellStyle name="60% - Акцент5 167" xfId="12565"/>
    <cellStyle name="60% - Акцент5 168" xfId="12599"/>
    <cellStyle name="60% - Акцент5 169" xfId="12680"/>
    <cellStyle name="60% - Акцент5 17" xfId="3286"/>
    <cellStyle name="60% — акцент5 17" xfId="518"/>
    <cellStyle name="60% - Акцент5 17 2" xfId="10109"/>
    <cellStyle name="60% - Акцент5 17 3" xfId="11668"/>
    <cellStyle name="60% - Акцент5 17 4" xfId="13775"/>
    <cellStyle name="60% - Акцент5 17 5" xfId="13865"/>
    <cellStyle name="60% - Акцент5 170" xfId="12749"/>
    <cellStyle name="60% - Акцент5 171" xfId="12895"/>
    <cellStyle name="60% - Акцент5 172" xfId="12775"/>
    <cellStyle name="60% - Акцент5 173" xfId="12925"/>
    <cellStyle name="60% - Акцент5 174" xfId="12806"/>
    <cellStyle name="60% - Акцент5 175" xfId="12769"/>
    <cellStyle name="60% - Акцент5 176" xfId="12736"/>
    <cellStyle name="60% - Акцент5 177" xfId="12832"/>
    <cellStyle name="60% - Акцент5 178" xfId="12857"/>
    <cellStyle name="60% - Акцент5 179" xfId="12816"/>
    <cellStyle name="60% - Акцент5 18" xfId="3289"/>
    <cellStyle name="60% - Акцент5 18 2" xfId="10110"/>
    <cellStyle name="60% - Акцент5 180" xfId="12869"/>
    <cellStyle name="60% - Акцент5 181" xfId="12788"/>
    <cellStyle name="60% - Акцент5 182" xfId="12966"/>
    <cellStyle name="60% - Акцент5 183" xfId="12801"/>
    <cellStyle name="60% - Акцент5 184" xfId="13015"/>
    <cellStyle name="60% - Акцент5 185" xfId="13063"/>
    <cellStyle name="60% - Акцент5 186" xfId="13039"/>
    <cellStyle name="60% - Акцент5 187" xfId="13152"/>
    <cellStyle name="60% - Акцент5 188" xfId="13104"/>
    <cellStyle name="60% - Акцент5 189" xfId="13034"/>
    <cellStyle name="60% - Акцент5 19" xfId="3327"/>
    <cellStyle name="60% - Акцент5 19 2" xfId="10111"/>
    <cellStyle name="60% - Акцент5 190" xfId="13083"/>
    <cellStyle name="60% - Акцент5 191" xfId="13205"/>
    <cellStyle name="60% - Акцент5 192" xfId="13066"/>
    <cellStyle name="60% - Акцент5 193" xfId="13094"/>
    <cellStyle name="60% - Акцент5 194" xfId="13146"/>
    <cellStyle name="60% - Акцент5 195" xfId="13059"/>
    <cellStyle name="60% - Акцент5 196" xfId="13179"/>
    <cellStyle name="60% - Акцент5 197" xfId="13252"/>
    <cellStyle name="60% - Акцент5 198" xfId="13284"/>
    <cellStyle name="60% - Акцент5 199" xfId="13280"/>
    <cellStyle name="60% - Акцент5 2" xfId="519"/>
    <cellStyle name="60% — акцент5 2" xfId="520"/>
    <cellStyle name="60% - Акцент5 2 10" xfId="10113"/>
    <cellStyle name="60% - Акцент5 2 11" xfId="10114"/>
    <cellStyle name="60% - Акцент5 2 12" xfId="10115"/>
    <cellStyle name="60% - Акцент5 2 13" xfId="10116"/>
    <cellStyle name="60% - Акцент5 2 14" xfId="10117"/>
    <cellStyle name="60% - Акцент5 2 15" xfId="10118"/>
    <cellStyle name="60% - Акцент5 2 16" xfId="10119"/>
    <cellStyle name="60% - Акцент5 2 17" xfId="10112"/>
    <cellStyle name="60% - Акцент5 2 18" xfId="11669"/>
    <cellStyle name="60% - Акцент5 2 18 2" xfId="16223"/>
    <cellStyle name="60% - Акцент5 2 18 3" xfId="15833"/>
    <cellStyle name="60% - Акцент5 2 19" xfId="15910"/>
    <cellStyle name="60% - Акцент5 2 2" xfId="521"/>
    <cellStyle name="60% - Акцент5 2 2 2" xfId="522"/>
    <cellStyle name="60% - Акцент5 2 2 2 10" xfId="7656"/>
    <cellStyle name="60% - Акцент5 2 2 2 11" xfId="7843"/>
    <cellStyle name="60% - Акцент5 2 2 2 12" xfId="8015"/>
    <cellStyle name="60% - Акцент5 2 2 2 13" xfId="8165"/>
    <cellStyle name="60% - Акцент5 2 2 2 14" xfId="8287"/>
    <cellStyle name="60% - Акцент5 2 2 2 15" xfId="8375"/>
    <cellStyle name="60% - Акцент5 2 2 2 16" xfId="10121"/>
    <cellStyle name="60% - Акцент5 2 2 2 2" xfId="2214"/>
    <cellStyle name="60% - Акцент5 2 2 2 2 2" xfId="13781"/>
    <cellStyle name="60% - Акцент5 2 2 2 3" xfId="2895"/>
    <cellStyle name="60% - Акцент5 2 2 2 4" xfId="4826"/>
    <cellStyle name="60% - Акцент5 2 2 2 5" xfId="5521"/>
    <cellStyle name="60% - Акцент5 2 2 2 6" xfId="4748"/>
    <cellStyle name="60% - Акцент5 2 2 2 7" xfId="7106"/>
    <cellStyle name="60% - Акцент5 2 2 2 8" xfId="7238"/>
    <cellStyle name="60% - Акцент5 2 2 2 9" xfId="7453"/>
    <cellStyle name="60% - Акцент5 2 2 3" xfId="523"/>
    <cellStyle name="60% - Акцент5 2 2 3 10" xfId="7019"/>
    <cellStyle name="60% - Акцент5 2 2 3 11" xfId="7277"/>
    <cellStyle name="60% - Акцент5 2 2 3 12" xfId="7489"/>
    <cellStyle name="60% - Акцент5 2 2 3 13" xfId="7687"/>
    <cellStyle name="60% - Акцент5 2 2 3 14" xfId="7872"/>
    <cellStyle name="60% - Акцент5 2 2 3 15" xfId="8041"/>
    <cellStyle name="60% - Акцент5 2 2 3 2" xfId="2215"/>
    <cellStyle name="60% - Акцент5 2 2 3 3" xfId="2896"/>
    <cellStyle name="60% - Акцент5 2 2 3 4" xfId="4827"/>
    <cellStyle name="60% - Акцент5 2 2 3 5" xfId="5520"/>
    <cellStyle name="60% - Акцент5 2 2 3 6" xfId="5835"/>
    <cellStyle name="60% - Акцент5 2 2 3 7" xfId="6105"/>
    <cellStyle name="60% - Акцент5 2 2 3 8" xfId="5536"/>
    <cellStyle name="60% - Акцент5 2 2 3 9" xfId="4738"/>
    <cellStyle name="60% - Акцент5 2 2 4" xfId="10120"/>
    <cellStyle name="60% - Акцент5 2 3" xfId="10122"/>
    <cellStyle name="60% - Акцент5 2 3 2" xfId="10123"/>
    <cellStyle name="60% - Акцент5 2 4" xfId="10124"/>
    <cellStyle name="60% - Акцент5 2 4 2" xfId="15834"/>
    <cellStyle name="60% - Акцент5 2 5" xfId="10125"/>
    <cellStyle name="60% - Акцент5 2 6" xfId="10126"/>
    <cellStyle name="60% - Акцент5 2 7" xfId="10127"/>
    <cellStyle name="60% - Акцент5 2 8" xfId="10128"/>
    <cellStyle name="60% - Акцент5 2 9" xfId="10129"/>
    <cellStyle name="60% - Акцент5 2_ПО 1991-2022 (рус)" xfId="15835"/>
    <cellStyle name="60% - Акцент5 20" xfId="3350"/>
    <cellStyle name="60% - Акцент5 20 2" xfId="10130"/>
    <cellStyle name="60% - Акцент5 200" xfId="13260"/>
    <cellStyle name="60% - Акцент5 201" xfId="13336"/>
    <cellStyle name="60% - Акцент5 202" xfId="13434"/>
    <cellStyle name="60% - Акцент5 203" xfId="13489"/>
    <cellStyle name="60% - Акцент5 204" xfId="13460"/>
    <cellStyle name="60% - Акцент5 205" xfId="13386"/>
    <cellStyle name="60% - Акцент5 206" xfId="13449"/>
    <cellStyle name="60% - Акцент5 207" xfId="13371"/>
    <cellStyle name="60% - Акцент5 208" xfId="13457"/>
    <cellStyle name="60% - Акцент5 209" xfId="13466"/>
    <cellStyle name="60% - Акцент5 21" xfId="3371"/>
    <cellStyle name="60% - Акцент5 21 2" xfId="10131"/>
    <cellStyle name="60% - Акцент5 210" xfId="13360"/>
    <cellStyle name="60% - Акцент5 211" xfId="13502"/>
    <cellStyle name="60% - Акцент5 212" xfId="13546"/>
    <cellStyle name="60% - Акцент5 213" xfId="13666"/>
    <cellStyle name="60% - Акцент5 214" xfId="13570"/>
    <cellStyle name="60% - Акцент5 215" xfId="13682"/>
    <cellStyle name="60% - Акцент5 216" xfId="13711"/>
    <cellStyle name="60% - Акцент5 217" xfId="13701"/>
    <cellStyle name="60% - Акцент5 218" xfId="13625"/>
    <cellStyle name="60% - Акцент5 219" xfId="13589"/>
    <cellStyle name="60% - Акцент5 22" xfId="3391"/>
    <cellStyle name="60% - Акцент5 22 2" xfId="10132"/>
    <cellStyle name="60% - Акцент5 220" xfId="13712"/>
    <cellStyle name="60% - Акцент5 221" xfId="13719"/>
    <cellStyle name="60% - Акцент5 222" xfId="13705"/>
    <cellStyle name="60% - Акцент5 223" xfId="13537"/>
    <cellStyle name="60% - Акцент5 224" xfId="13661"/>
    <cellStyle name="60% - Акцент5 225" xfId="11824"/>
    <cellStyle name="60% - Акцент5 226" xfId="13783"/>
    <cellStyle name="60% - Акцент5 227" xfId="11785"/>
    <cellStyle name="60% - Акцент5 228" xfId="16160"/>
    <cellStyle name="60% - Акцент5 229" xfId="16275"/>
    <cellStyle name="60% - Акцент5 23" xfId="3411"/>
    <cellStyle name="60% - Акцент5 23 2" xfId="10133"/>
    <cellStyle name="60% - Акцент5 230" xfId="16110"/>
    <cellStyle name="60% - Акцент5 231" xfId="16021"/>
    <cellStyle name="60% - Акцент5 232" xfId="16014"/>
    <cellStyle name="60% - Акцент5 233" xfId="16083"/>
    <cellStyle name="60% - Акцент5 234" xfId="16066"/>
    <cellStyle name="60% - Акцент5 235" xfId="16257"/>
    <cellStyle name="60% - Акцент5 236" xfId="16082"/>
    <cellStyle name="60% - Акцент5 237" xfId="15980"/>
    <cellStyle name="60% - Акцент5 238" xfId="16103"/>
    <cellStyle name="60% - Акцент5 239" xfId="16269"/>
    <cellStyle name="60% - Акцент5 24" xfId="3431"/>
    <cellStyle name="60% - Акцент5 24 2" xfId="10134"/>
    <cellStyle name="60% - Акцент5 240" xfId="16086"/>
    <cellStyle name="60% - Акцент5 241" xfId="16009"/>
    <cellStyle name="60% - Акцент5 242" xfId="15968"/>
    <cellStyle name="60% - Акцент5 243" xfId="15989"/>
    <cellStyle name="60% - Акцент5 244" xfId="16511"/>
    <cellStyle name="60% - Акцент5 245" xfId="16536"/>
    <cellStyle name="60% - Акцент5 246" xfId="16517"/>
    <cellStyle name="60% - Акцент5 247" xfId="16557"/>
    <cellStyle name="60% - Акцент5 248" xfId="16556"/>
    <cellStyle name="60% - Акцент5 249" xfId="16359"/>
    <cellStyle name="60% - Акцент5 25" xfId="3450"/>
    <cellStyle name="60% - Акцент5 25 2" xfId="10135"/>
    <cellStyle name="60% - Акцент5 250" xfId="16325"/>
    <cellStyle name="60% - Акцент5 251" xfId="16395"/>
    <cellStyle name="60% - Акцент5 252" xfId="16397"/>
    <cellStyle name="60% - Акцент5 253" xfId="16387"/>
    <cellStyle name="60% - Акцент5 254" xfId="16478"/>
    <cellStyle name="60% - Акцент5 255" xfId="16364"/>
    <cellStyle name="60% - Акцент5 256" xfId="16331"/>
    <cellStyle name="60% - Акцент5 257" xfId="16373"/>
    <cellStyle name="60% - Акцент5 258" xfId="16429"/>
    <cellStyle name="60% - Акцент5 259" xfId="17081"/>
    <cellStyle name="60% - Акцент5 26" xfId="3469"/>
    <cellStyle name="60% - Акцент5 26 2" xfId="10136"/>
    <cellStyle name="60% - Акцент5 260" xfId="16588"/>
    <cellStyle name="60% - Акцент5 261" xfId="17099"/>
    <cellStyle name="60% - Акцент5 262" xfId="17157"/>
    <cellStyle name="60% - Акцент5 263" xfId="16866"/>
    <cellStyle name="60% - Акцент5 264" xfId="16712"/>
    <cellStyle name="60% - Акцент5 265" xfId="16808"/>
    <cellStyle name="60% - Акцент5 266" xfId="16820"/>
    <cellStyle name="60% - Акцент5 267" xfId="16799"/>
    <cellStyle name="60% - Акцент5 268" xfId="17043"/>
    <cellStyle name="60% - Акцент5 269" xfId="16809"/>
    <cellStyle name="60% - Акцент5 27" xfId="3488"/>
    <cellStyle name="60% - Акцент5 27 2" xfId="10137"/>
    <cellStyle name="60% - Акцент5 270" xfId="16619"/>
    <cellStyle name="60% - Акцент5 271" xfId="16730"/>
    <cellStyle name="60% - Акцент5 272" xfId="16796"/>
    <cellStyle name="60% - Акцент5 273" xfId="16652"/>
    <cellStyle name="60% - Акцент5 274" xfId="16853"/>
    <cellStyle name="60% - Акцент5 275" xfId="16935"/>
    <cellStyle name="60% - Акцент5 276" xfId="16672"/>
    <cellStyle name="60% - Акцент5 277" xfId="17086"/>
    <cellStyle name="60% - Акцент5 278" xfId="17122"/>
    <cellStyle name="60% - Акцент5 279" xfId="16813"/>
    <cellStyle name="60% - Акцент5 28" xfId="3507"/>
    <cellStyle name="60% - Акцент5 28 2" xfId="10138"/>
    <cellStyle name="60% - Акцент5 280" xfId="16626"/>
    <cellStyle name="60% - Акцент5 281" xfId="16934"/>
    <cellStyle name="60% - Акцент5 282" xfId="17162"/>
    <cellStyle name="60% - Акцент5 283" xfId="16991"/>
    <cellStyle name="60% - Акцент5 284" xfId="16806"/>
    <cellStyle name="60% - Акцент5 285" xfId="16833"/>
    <cellStyle name="60% - Акцент5 286" xfId="17154"/>
    <cellStyle name="60% - Акцент5 287" xfId="16625"/>
    <cellStyle name="60% - Акцент5 288" xfId="17176"/>
    <cellStyle name="60% - Акцент5 289" xfId="16740"/>
    <cellStyle name="60% - Акцент5 29" xfId="3526"/>
    <cellStyle name="60% - Акцент5 29 2" xfId="10139"/>
    <cellStyle name="60% - Акцент5 290" xfId="16954"/>
    <cellStyle name="60% - Акцент5 291" xfId="17030"/>
    <cellStyle name="60% - Акцент5 292" xfId="17939"/>
    <cellStyle name="60% - Акцент5 293" xfId="17947"/>
    <cellStyle name="60% - Акцент5 294" xfId="17682"/>
    <cellStyle name="60% - Акцент5 295" xfId="17370"/>
    <cellStyle name="60% - Акцент5 296" xfId="17257"/>
    <cellStyle name="60% - Акцент5 297" xfId="17284"/>
    <cellStyle name="60% - Акцент5 298" xfId="17498"/>
    <cellStyle name="60% - Акцент5 299" xfId="17961"/>
    <cellStyle name="60% - Акцент5 3" xfId="524"/>
    <cellStyle name="60% — акцент5 3" xfId="525"/>
    <cellStyle name="60% - Акцент5 3 2" xfId="10141"/>
    <cellStyle name="60% - Акцент5 3 3" xfId="10140"/>
    <cellStyle name="60% - Акцент5 3 4" xfId="11670"/>
    <cellStyle name="60% - Акцент5 30" xfId="3744"/>
    <cellStyle name="60% - Акцент5 30 2" xfId="10142"/>
    <cellStyle name="60% - Акцент5 300" xfId="17356"/>
    <cellStyle name="60% - Акцент5 301" xfId="17491"/>
    <cellStyle name="60% - Акцент5 302" xfId="17359"/>
    <cellStyle name="60% - Акцент5 303" xfId="17264"/>
    <cellStyle name="60% - Акцент5 304" xfId="17790"/>
    <cellStyle name="60% - Акцент5 305" xfId="17974"/>
    <cellStyle name="60% - Акцент5 306" xfId="17397"/>
    <cellStyle name="60% - Акцент5 307" xfId="15006"/>
    <cellStyle name="60% - Акцент5 308" xfId="14724"/>
    <cellStyle name="60% - Акцент5 309" xfId="16199"/>
    <cellStyle name="60% - Акцент5 31" xfId="3776"/>
    <cellStyle name="60% - Акцент5 31 2" xfId="10143"/>
    <cellStyle name="60% - Акцент5 310" xfId="18300"/>
    <cellStyle name="60% - Акцент5 311" xfId="14742"/>
    <cellStyle name="60% - Акцент5 312" xfId="15060"/>
    <cellStyle name="60% - Акцент5 313" xfId="14566"/>
    <cellStyle name="60% - Акцент5 314" xfId="16220"/>
    <cellStyle name="60% - Акцент5 315" xfId="14526"/>
    <cellStyle name="60% - Акцент5 316" xfId="15573"/>
    <cellStyle name="60% - Акцент5 317" xfId="14630"/>
    <cellStyle name="60% - Акцент5 318" xfId="14330"/>
    <cellStyle name="60% - Акцент5 32" xfId="3742"/>
    <cellStyle name="60% - Акцент5 33" xfId="3777"/>
    <cellStyle name="60% - Акцент5 34" xfId="3741"/>
    <cellStyle name="60% - Акцент5 35" xfId="3778"/>
    <cellStyle name="60% - Акцент5 36" xfId="3740"/>
    <cellStyle name="60% - Акцент5 37" xfId="3779"/>
    <cellStyle name="60% - Акцент5 38" xfId="3739"/>
    <cellStyle name="60% - Акцент5 39" xfId="3780"/>
    <cellStyle name="60% - Акцент5 4" xfId="526"/>
    <cellStyle name="60% — акцент5 4" xfId="527"/>
    <cellStyle name="60% - Акцент5 4 2" xfId="10145"/>
    <cellStyle name="60% - Акцент5 4 3" xfId="10144"/>
    <cellStyle name="60% - Акцент5 4 4" xfId="11671"/>
    <cellStyle name="60% - Акцент5 40" xfId="3738"/>
    <cellStyle name="60% - Акцент5 41" xfId="3781"/>
    <cellStyle name="60% - Акцент5 42" xfId="3737"/>
    <cellStyle name="60% - Акцент5 43" xfId="3782"/>
    <cellStyle name="60% - Акцент5 44" xfId="3736"/>
    <cellStyle name="60% - Акцент5 45" xfId="3783"/>
    <cellStyle name="60% - Акцент5 46" xfId="3735"/>
    <cellStyle name="60% - Акцент5 47" xfId="3784"/>
    <cellStyle name="60% - Акцент5 48" xfId="3743"/>
    <cellStyle name="60% - Акцент5 49" xfId="3785"/>
    <cellStyle name="60% - Акцент5 5" xfId="528"/>
    <cellStyle name="60% — акцент5 5" xfId="529"/>
    <cellStyle name="60% - Акцент5 5 2" xfId="10147"/>
    <cellStyle name="60% - Акцент5 5 3" xfId="10146"/>
    <cellStyle name="60% - Акцент5 5 4" xfId="11672"/>
    <cellStyle name="60% - Акцент5 50" xfId="3733"/>
    <cellStyle name="60% - Акцент5 51" xfId="3786"/>
    <cellStyle name="60% - Акцент5 52" xfId="3732"/>
    <cellStyle name="60% - Акцент5 53" xfId="3787"/>
    <cellStyle name="60% - Акцент5 54" xfId="3731"/>
    <cellStyle name="60% - Акцент5 55" xfId="3788"/>
    <cellStyle name="60% - Акцент5 56" xfId="3730"/>
    <cellStyle name="60% - Акцент5 57" xfId="3789"/>
    <cellStyle name="60% - Акцент5 58" xfId="3734"/>
    <cellStyle name="60% - Акцент5 59" xfId="3790"/>
    <cellStyle name="60% - Акцент5 6" xfId="530"/>
    <cellStyle name="60% — акцент5 6" xfId="531"/>
    <cellStyle name="60% - Акцент5 6 2" xfId="10149"/>
    <cellStyle name="60% - Акцент5 6 3" xfId="10148"/>
    <cellStyle name="60% - Акцент5 6 4" xfId="11673"/>
    <cellStyle name="60% - Акцент5 60" xfId="3729"/>
    <cellStyle name="60% - Акцент5 61" xfId="2690"/>
    <cellStyle name="60% - Акцент5 61 10" xfId="7375"/>
    <cellStyle name="60% - Акцент5 61 11" xfId="7581"/>
    <cellStyle name="60% - Акцент5 61 12" xfId="7773"/>
    <cellStyle name="60% - Акцент5 61 13" xfId="7951"/>
    <cellStyle name="60% - Акцент5 61 2" xfId="6087"/>
    <cellStyle name="60% - Акцент5 61 3" xfId="4662"/>
    <cellStyle name="60% - Акцент5 61 4" xfId="6982"/>
    <cellStyle name="60% - Акцент5 61 5" xfId="6303"/>
    <cellStyle name="60% - Акцент5 61 6" xfId="4541"/>
    <cellStyle name="60% - Акцент5 61 7" xfId="6278"/>
    <cellStyle name="60% - Акцент5 61 8" xfId="4550"/>
    <cellStyle name="60% - Акцент5 61 9" xfId="7156"/>
    <cellStyle name="60% - Акцент5 62" xfId="2813"/>
    <cellStyle name="60% - Акцент5 63" xfId="2716"/>
    <cellStyle name="60% - Акцент5 64" xfId="3030"/>
    <cellStyle name="60% - Акцент5 65" xfId="2732"/>
    <cellStyle name="60% - Акцент5 66" xfId="4140"/>
    <cellStyle name="60% - Акцент5 67" xfId="3246"/>
    <cellStyle name="60% - Акцент5 68" xfId="3261"/>
    <cellStyle name="60% - Акцент5 69" xfId="4251"/>
    <cellStyle name="60% - Акцент5 7" xfId="532"/>
    <cellStyle name="60% — акцент5 7" xfId="533"/>
    <cellStyle name="60% - Акцент5 7 2" xfId="10151"/>
    <cellStyle name="60% - Акцент5 7 3" xfId="10150"/>
    <cellStyle name="60% - Акцент5 7 4" xfId="11674"/>
    <cellStyle name="60% - Акцент5 70" xfId="2617"/>
    <cellStyle name="60% - Акцент5 71" xfId="2779"/>
    <cellStyle name="60% - Акцент5 72" xfId="2727"/>
    <cellStyle name="60% - Акцент5 73" xfId="2827"/>
    <cellStyle name="60% - Акцент5 74" xfId="4147"/>
    <cellStyle name="60% - Акцент5 75" xfId="2815"/>
    <cellStyle name="60% - Акцент5 76" xfId="4214"/>
    <cellStyle name="60% - Акцент5 77" xfId="4267"/>
    <cellStyle name="60% - Акцент5 78" xfId="4289"/>
    <cellStyle name="60% - Акцент5 79" xfId="4291"/>
    <cellStyle name="60% - Акцент5 8" xfId="534"/>
    <cellStyle name="60% — акцент5 8" xfId="535"/>
    <cellStyle name="60% - Акцент5 8 2" xfId="10153"/>
    <cellStyle name="60% - Акцент5 8 3" xfId="10152"/>
    <cellStyle name="60% - Акцент5 8 4" xfId="11675"/>
    <cellStyle name="60% - Акцент5 80" xfId="2680"/>
    <cellStyle name="60% - Акцент5 81" xfId="2696"/>
    <cellStyle name="60% - Акцент5 82" xfId="4127"/>
    <cellStyle name="60% - Акцент5 83" xfId="4221"/>
    <cellStyle name="60% - Акцент5 84" xfId="2653"/>
    <cellStyle name="60% - Акцент5 85" xfId="2803"/>
    <cellStyle name="60% - Акцент5 86" xfId="2721"/>
    <cellStyle name="60% - Акцент5 87" xfId="2668"/>
    <cellStyle name="60% - Акцент5 88" xfId="3260"/>
    <cellStyle name="60% - Акцент5 89" xfId="2723"/>
    <cellStyle name="60% - Акцент5 9" xfId="536"/>
    <cellStyle name="60% — акцент5 9" xfId="537"/>
    <cellStyle name="60% - Акцент5 9 2" xfId="10155"/>
    <cellStyle name="60% - Акцент5 9 3" xfId="10154"/>
    <cellStyle name="60% - Акцент5 9 4" xfId="11676"/>
    <cellStyle name="60% - Акцент5 90" xfId="2596"/>
    <cellStyle name="60% - Акцент5 91" xfId="8497"/>
    <cellStyle name="60% - Акцент5 92" xfId="8630"/>
    <cellStyle name="60% - Акцент5 93" xfId="8697"/>
    <cellStyle name="60% - Акцент5 94" xfId="8652"/>
    <cellStyle name="60% - Акцент5 95" xfId="8481"/>
    <cellStyle name="60% - Акцент5 96" xfId="8583"/>
    <cellStyle name="60% - Акцент5 97" xfId="8516"/>
    <cellStyle name="60% - Акцент5 98" xfId="8556"/>
    <cellStyle name="60% - Акцент5 99" xfId="8648"/>
    <cellStyle name="60% — акцент6" xfId="14467" builtinId="52" customBuiltin="1"/>
    <cellStyle name="60% - Акцент6 10" xfId="538"/>
    <cellStyle name="60% — акцент6 10" xfId="539"/>
    <cellStyle name="60% - Акцент6 10 2" xfId="10157"/>
    <cellStyle name="60% - Акцент6 10 3" xfId="10156"/>
    <cellStyle name="60% - Акцент6 10 4" xfId="11677"/>
    <cellStyle name="60% - Акцент6 100" xfId="8664"/>
    <cellStyle name="60% - Акцент6 101" xfId="8683"/>
    <cellStyle name="60% - Акцент6 102" xfId="8684"/>
    <cellStyle name="60% - Акцент6 103" xfId="8490"/>
    <cellStyle name="60% - Акцент6 104" xfId="8487"/>
    <cellStyle name="60% - Акцент6 105" xfId="8654"/>
    <cellStyle name="60% - Акцент6 106" xfId="8754"/>
    <cellStyle name="60% - Акцент6 107" xfId="8773"/>
    <cellStyle name="60% - Акцент6 108" xfId="4368"/>
    <cellStyle name="60% - Акцент6 109" xfId="4392"/>
    <cellStyle name="60% - Акцент6 11" xfId="540"/>
    <cellStyle name="60% — акцент6 11" xfId="541"/>
    <cellStyle name="60% - Акцент6 11 2" xfId="10159"/>
    <cellStyle name="60% - Акцент6 11 3" xfId="10158"/>
    <cellStyle name="60% - Акцент6 11 4" xfId="11678"/>
    <cellStyle name="60% - Акцент6 110" xfId="4406"/>
    <cellStyle name="60% - Акцент6 111" xfId="8952"/>
    <cellStyle name="60% - Акцент6 112" xfId="8880"/>
    <cellStyle name="60% - Акцент6 113" xfId="4383"/>
    <cellStyle name="60% - Акцент6 114" xfId="8923"/>
    <cellStyle name="60% - Акцент6 115" xfId="4412"/>
    <cellStyle name="60% - Акцент6 116" xfId="8786"/>
    <cellStyle name="60% - Акцент6 117" xfId="8792"/>
    <cellStyle name="60% - Акцент6 118" xfId="8893"/>
    <cellStyle name="60% - Акцент6 119" xfId="8874"/>
    <cellStyle name="60% - Акцент6 12" xfId="542"/>
    <cellStyle name="60% — акцент6 12" xfId="543"/>
    <cellStyle name="60% - Акцент6 12 2" xfId="10161"/>
    <cellStyle name="60% - Акцент6 12 3" xfId="10160"/>
    <cellStyle name="60% - Акцент6 12 4" xfId="11679"/>
    <cellStyle name="60% - Акцент6 120" xfId="4393"/>
    <cellStyle name="60% - Акцент6 121" xfId="8801"/>
    <cellStyle name="60% - Акцент6 122" xfId="8911"/>
    <cellStyle name="60% - Акцент6 123" xfId="11869"/>
    <cellStyle name="60% - Акцент6 124" xfId="11978"/>
    <cellStyle name="60% - Акцент6 125" xfId="11988"/>
    <cellStyle name="60% - Акцент6 126" xfId="11866"/>
    <cellStyle name="60% - Акцент6 127" xfId="11907"/>
    <cellStyle name="60% - Акцент6 128" xfId="12086"/>
    <cellStyle name="60% - Акцент6 129" xfId="11900"/>
    <cellStyle name="60% - Акцент6 13" xfId="544"/>
    <cellStyle name="60% — акцент6 13" xfId="545"/>
    <cellStyle name="60% - Акцент6 13 2" xfId="10163"/>
    <cellStyle name="60% - Акцент6 13 3" xfId="10162"/>
    <cellStyle name="60% - Акцент6 13 4" xfId="11680"/>
    <cellStyle name="60% - Акцент6 130" xfId="11912"/>
    <cellStyle name="60% - Акцент6 131" xfId="12102"/>
    <cellStyle name="60% - Акцент6 132" xfId="11963"/>
    <cellStyle name="60% - Акцент6 133" xfId="11916"/>
    <cellStyle name="60% - Акцент6 134" xfId="11876"/>
    <cellStyle name="60% - Акцент6 135" xfId="12052"/>
    <cellStyle name="60% - Акцент6 136" xfId="12007"/>
    <cellStyle name="60% - Акцент6 137" xfId="12044"/>
    <cellStyle name="60% - Акцент6 138" xfId="12151"/>
    <cellStyle name="60% - Акцент6 139" xfId="12286"/>
    <cellStyle name="60% - Акцент6 14" xfId="546"/>
    <cellStyle name="60% — акцент6 14" xfId="547"/>
    <cellStyle name="60% - Акцент6 14 2" xfId="10165"/>
    <cellStyle name="60% - Акцент6 14 3" xfId="10164"/>
    <cellStyle name="60% - Акцент6 14 4" xfId="11681"/>
    <cellStyle name="60% - Акцент6 140" xfId="12357"/>
    <cellStyle name="60% - Акцент6 141" xfId="12266"/>
    <cellStyle name="60% - Акцент6 142" xfId="12136"/>
    <cellStyle name="60% - Акцент6 143" xfId="12227"/>
    <cellStyle name="60% - Акцент6 144" xfId="12331"/>
    <cellStyle name="60% - Акцент6 145" xfId="12325"/>
    <cellStyle name="60% - Акцент6 146" xfId="12349"/>
    <cellStyle name="60% - Акцент6 147" xfId="12326"/>
    <cellStyle name="60% - Акцент6 148" xfId="12127"/>
    <cellStyle name="60% - Акцент6 149" xfId="12255"/>
    <cellStyle name="60% - Акцент6 15" xfId="548"/>
    <cellStyle name="60% — акцент6 15" xfId="549"/>
    <cellStyle name="60% - Акцент6 15 2" xfId="10167"/>
    <cellStyle name="60% - Акцент6 15 3" xfId="10166"/>
    <cellStyle name="60% - Акцент6 15 4" xfId="11682"/>
    <cellStyle name="60% - Акцент6 150" xfId="12334"/>
    <cellStyle name="60% - Акцент6 151" xfId="12215"/>
    <cellStyle name="60% - Акцент6 152" xfId="12190"/>
    <cellStyle name="60% - Акцент6 153" xfId="12416"/>
    <cellStyle name="60% - Акцент6 154" xfId="12426"/>
    <cellStyle name="60% - Акцент6 155" xfId="12472"/>
    <cellStyle name="60% - Акцент6 156" xfId="12608"/>
    <cellStyle name="60% - Акцент6 157" xfId="12526"/>
    <cellStyle name="60% - Акцент6 158" xfId="12458"/>
    <cellStyle name="60% - Акцент6 159" xfId="12698"/>
    <cellStyle name="60% - Акцент6 16" xfId="2216"/>
    <cellStyle name="60% — акцент6 16" xfId="550"/>
    <cellStyle name="60% - Акцент6 16 2" xfId="10169"/>
    <cellStyle name="60% - Акцент6 16 3" xfId="10168"/>
    <cellStyle name="60% - Акцент6 16 4" xfId="11683"/>
    <cellStyle name="60% - Акцент6 160" xfId="12638"/>
    <cellStyle name="60% - Акцент6 161" xfId="12587"/>
    <cellStyle name="60% - Акцент6 162" xfId="12514"/>
    <cellStyle name="60% - Акцент6 163" xfId="12652"/>
    <cellStyle name="60% - Акцент6 164" xfId="12707"/>
    <cellStyle name="60% - Акцент6 165" xfId="12506"/>
    <cellStyle name="60% - Акцент6 166" xfId="12560"/>
    <cellStyle name="60% - Акцент6 167" xfId="12681"/>
    <cellStyle name="60% - Акцент6 168" xfId="12509"/>
    <cellStyle name="60% - Акцент6 169" xfId="12495"/>
    <cellStyle name="60% - Акцент6 17" xfId="3287"/>
    <cellStyle name="60% — акцент6 17" xfId="551"/>
    <cellStyle name="60% - Акцент6 17 2" xfId="10170"/>
    <cellStyle name="60% - Акцент6 17 3" xfId="11684"/>
    <cellStyle name="60% - Акцент6 17 4" xfId="11808"/>
    <cellStyle name="60% - Акцент6 17 5" xfId="13866"/>
    <cellStyle name="60% - Акцент6 170" xfId="12750"/>
    <cellStyle name="60% - Акцент6 171" xfId="12927"/>
    <cellStyle name="60% - Акцент6 172" xfId="12752"/>
    <cellStyle name="60% - Акцент6 173" xfId="12799"/>
    <cellStyle name="60% - Акцент6 174" xfId="12767"/>
    <cellStyle name="60% - Акцент6 175" xfId="12792"/>
    <cellStyle name="60% - Акцент6 176" xfId="12884"/>
    <cellStyle name="60% - Акцент6 177" xfId="12807"/>
    <cellStyle name="60% - Акцент6 178" xfId="12963"/>
    <cellStyle name="60% - Акцент6 179" xfId="12980"/>
    <cellStyle name="60% - Акцент6 18" xfId="3288"/>
    <cellStyle name="60% - Акцент6 18 2" xfId="10171"/>
    <cellStyle name="60% - Акцент6 180" xfId="12937"/>
    <cellStyle name="60% - Акцент6 181" xfId="12747"/>
    <cellStyle name="60% - Акцент6 182" xfId="12826"/>
    <cellStyle name="60% - Акцент6 183" xfId="12873"/>
    <cellStyle name="60% - Акцент6 184" xfId="13016"/>
    <cellStyle name="60% - Акцент6 185" xfId="13116"/>
    <cellStyle name="60% - Акцент6 186" xfId="13056"/>
    <cellStyle name="60% - Акцент6 187" xfId="13005"/>
    <cellStyle name="60% - Акцент6 188" xfId="13031"/>
    <cellStyle name="60% - Акцент6 189" xfId="13048"/>
    <cellStyle name="60% - Акцент6 19" xfId="3328"/>
    <cellStyle name="60% - Акцент6 19 2" xfId="10172"/>
    <cellStyle name="60% - Акцент6 190" xfId="13191"/>
    <cellStyle name="60% - Акцент6 191" xfId="13074"/>
    <cellStyle name="60% - Акцент6 192" xfId="13182"/>
    <cellStyle name="60% - Акцент6 193" xfId="13106"/>
    <cellStyle name="60% - Акцент6 194" xfId="13135"/>
    <cellStyle name="60% - Акцент6 195" xfId="13232"/>
    <cellStyle name="60% - Акцент6 196" xfId="13033"/>
    <cellStyle name="60% - Акцент6 197" xfId="13253"/>
    <cellStyle name="60% - Акцент6 198" xfId="13261"/>
    <cellStyle name="60% - Акцент6 199" xfId="13255"/>
    <cellStyle name="60% - Акцент6 2" xfId="552"/>
    <cellStyle name="60% — акцент6 2" xfId="553"/>
    <cellStyle name="60% - Акцент6 2 10" xfId="10174"/>
    <cellStyle name="60% - Акцент6 2 11" xfId="10175"/>
    <cellStyle name="60% - Акцент6 2 12" xfId="10176"/>
    <cellStyle name="60% - Акцент6 2 13" xfId="10177"/>
    <cellStyle name="60% - Акцент6 2 14" xfId="10178"/>
    <cellStyle name="60% - Акцент6 2 15" xfId="10179"/>
    <cellStyle name="60% - Акцент6 2 16" xfId="10180"/>
    <cellStyle name="60% - Акцент6 2 17" xfId="10173"/>
    <cellStyle name="60% - Акцент6 2 18" xfId="11685"/>
    <cellStyle name="60% - Акцент6 2 18 2" xfId="16226"/>
    <cellStyle name="60% - Акцент6 2 18 3" xfId="15836"/>
    <cellStyle name="60% - Акцент6 2 19" xfId="15909"/>
    <cellStyle name="60% - Акцент6 2 2" xfId="554"/>
    <cellStyle name="60% - Акцент6 2 2 2" xfId="555"/>
    <cellStyle name="60% - Акцент6 2 2 2 10" xfId="7444"/>
    <cellStyle name="60% - Акцент6 2 2 2 11" xfId="7647"/>
    <cellStyle name="60% - Акцент6 2 2 2 12" xfId="7835"/>
    <cellStyle name="60% - Акцент6 2 2 2 13" xfId="8008"/>
    <cellStyle name="60% - Акцент6 2 2 2 14" xfId="8160"/>
    <cellStyle name="60% - Акцент6 2 2 2 15" xfId="8285"/>
    <cellStyle name="60% - Акцент6 2 2 2 16" xfId="10182"/>
    <cellStyle name="60% - Акцент6 2 2 2 2" xfId="2217"/>
    <cellStyle name="60% - Акцент6 2 2 2 2 2" xfId="13782"/>
    <cellStyle name="60% - Акцент6 2 2 2 3" xfId="2897"/>
    <cellStyle name="60% - Акцент6 2 2 2 4" xfId="4855"/>
    <cellStyle name="60% - Акцент6 2 2 2 5" xfId="5492"/>
    <cellStyle name="60% - Акцент6 2 2 2 6" xfId="6148"/>
    <cellStyle name="60% - Акцент6 2 2 2 7" xfId="4605"/>
    <cellStyle name="60% - Акцент6 2 2 2 8" xfId="6961"/>
    <cellStyle name="60% - Акцент6 2 2 2 9" xfId="7229"/>
    <cellStyle name="60% - Акцент6 2 2 3" xfId="556"/>
    <cellStyle name="60% - Акцент6 2 2 3 10" xfId="7493"/>
    <cellStyle name="60% - Акцент6 2 2 3 11" xfId="7691"/>
    <cellStyle name="60% - Акцент6 2 2 3 12" xfId="7876"/>
    <cellStyle name="60% - Акцент6 2 2 3 13" xfId="8045"/>
    <cellStyle name="60% - Акцент6 2 2 3 14" xfId="8187"/>
    <cellStyle name="60% - Акцент6 2 2 3 15" xfId="8304"/>
    <cellStyle name="60% - Акцент6 2 2 3 2" xfId="2218"/>
    <cellStyle name="60% - Акцент6 2 2 3 3" xfId="2898"/>
    <cellStyle name="60% - Акцент6 2 2 3 4" xfId="4856"/>
    <cellStyle name="60% - Акцент6 2 2 3 5" xfId="5491"/>
    <cellStyle name="60% - Акцент6 2 2 3 6" xfId="4955"/>
    <cellStyle name="60% - Акцент6 2 2 3 7" xfId="6356"/>
    <cellStyle name="60% - Акцент6 2 2 3 8" xfId="7090"/>
    <cellStyle name="60% - Акцент6 2 2 3 9" xfId="7282"/>
    <cellStyle name="60% - Акцент6 2 2 4" xfId="10181"/>
    <cellStyle name="60% - Акцент6 2 3" xfId="10183"/>
    <cellStyle name="60% - Акцент6 2 3 2" xfId="10184"/>
    <cellStyle name="60% - Акцент6 2 3 3" xfId="15837"/>
    <cellStyle name="60% - Акцент6 2 4" xfId="10185"/>
    <cellStyle name="60% - Акцент6 2 4 2" xfId="15838"/>
    <cellStyle name="60% - Акцент6 2 5" xfId="10186"/>
    <cellStyle name="60% - Акцент6 2 6" xfId="10187"/>
    <cellStyle name="60% - Акцент6 2 7" xfId="10188"/>
    <cellStyle name="60% - Акцент6 2 8" xfId="10189"/>
    <cellStyle name="60% - Акцент6 2 9" xfId="10190"/>
    <cellStyle name="60% - Акцент6 2_ПО 1991-2022 (рус)" xfId="15839"/>
    <cellStyle name="60% - Акцент6 20" xfId="3351"/>
    <cellStyle name="60% - Акцент6 20 2" xfId="10191"/>
    <cellStyle name="60% - Акцент6 200" xfId="13295"/>
    <cellStyle name="60% - Акцент6 201" xfId="13337"/>
    <cellStyle name="60% - Акцент6 202" xfId="13448"/>
    <cellStyle name="60% - Акцент6 203" xfId="13438"/>
    <cellStyle name="60% - Акцент6 204" xfId="13479"/>
    <cellStyle name="60% - Акцент6 205" xfId="13459"/>
    <cellStyle name="60% - Акцент6 206" xfId="13346"/>
    <cellStyle name="60% - Акцент6 207" xfId="13475"/>
    <cellStyle name="60% - Акцент6 208" xfId="13452"/>
    <cellStyle name="60% - Акцент6 209" xfId="13358"/>
    <cellStyle name="60% - Акцент6 21" xfId="3372"/>
    <cellStyle name="60% - Акцент6 21 2" xfId="10192"/>
    <cellStyle name="60% - Акцент6 210" xfId="13468"/>
    <cellStyle name="60% - Акцент6 211" xfId="13353"/>
    <cellStyle name="60% - Акцент6 212" xfId="13549"/>
    <cellStyle name="60% - Акцент6 213" xfId="13688"/>
    <cellStyle name="60% - Акцент6 214" xfId="13747"/>
    <cellStyle name="60% - Акцент6 215" xfId="13739"/>
    <cellStyle name="60% - Акцент6 216" xfId="13609"/>
    <cellStyle name="60% - Акцент6 217" xfId="13691"/>
    <cellStyle name="60% - Акцент6 218" xfId="13550"/>
    <cellStyle name="60% - Акцент6 219" xfId="13647"/>
    <cellStyle name="60% - Акцент6 22" xfId="3392"/>
    <cellStyle name="60% - Акцент6 22 2" xfId="10193"/>
    <cellStyle name="60% - Акцент6 220" xfId="13759"/>
    <cellStyle name="60% - Акцент6 221" xfId="13601"/>
    <cellStyle name="60% - Акцент6 222" xfId="13585"/>
    <cellStyle name="60% - Акцент6 223" xfId="13594"/>
    <cellStyle name="60% - Акцент6 224" xfId="13757"/>
    <cellStyle name="60% - Акцент6 225" xfId="11811"/>
    <cellStyle name="60% - Акцент6 226" xfId="13795"/>
    <cellStyle name="60% - Акцент6 227" xfId="11812"/>
    <cellStyle name="60% - Акцент6 228" xfId="16162"/>
    <cellStyle name="60% - Акцент6 229" xfId="16261"/>
    <cellStyle name="60% - Акцент6 23" xfId="3412"/>
    <cellStyle name="60% - Акцент6 23 2" xfId="10194"/>
    <cellStyle name="60% - Акцент6 230" xfId="15991"/>
    <cellStyle name="60% - Акцент6 231" xfId="16070"/>
    <cellStyle name="60% - Акцент6 232" xfId="16068"/>
    <cellStyle name="60% - Акцент6 233" xfId="16051"/>
    <cellStyle name="60% - Акцент6 234" xfId="15951"/>
    <cellStyle name="60% - Акцент6 235" xfId="16108"/>
    <cellStyle name="60% - Акцент6 236" xfId="16280"/>
    <cellStyle name="60% - Акцент6 237" xfId="16174"/>
    <cellStyle name="60% - Акцент6 238" xfId="15988"/>
    <cellStyle name="60% - Акцент6 239" xfId="16076"/>
    <cellStyle name="60% - Акцент6 24" xfId="3432"/>
    <cellStyle name="60% - Акцент6 24 2" xfId="10195"/>
    <cellStyle name="60% - Акцент6 240" xfId="16058"/>
    <cellStyle name="60% - Акцент6 241" xfId="16187"/>
    <cellStyle name="60% - Акцент6 242" xfId="15960"/>
    <cellStyle name="60% - Акцент6 243" xfId="16139"/>
    <cellStyle name="60% - Акцент6 244" xfId="16512"/>
    <cellStyle name="60% - Акцент6 245" xfId="16540"/>
    <cellStyle name="60% - Акцент6 246" xfId="16442"/>
    <cellStyle name="60% - Акцент6 247" xfId="16532"/>
    <cellStyle name="60% - Акцент6 248" xfId="16456"/>
    <cellStyle name="60% - Акцент6 249" xfId="16341"/>
    <cellStyle name="60% - Акцент6 25" xfId="3451"/>
    <cellStyle name="60% - Акцент6 25 2" xfId="10196"/>
    <cellStyle name="60% - Акцент6 250" xfId="16476"/>
    <cellStyle name="60% - Акцент6 251" xfId="16462"/>
    <cellStyle name="60% - Акцент6 252" xfId="16428"/>
    <cellStyle name="60% - Акцент6 253" xfId="16360"/>
    <cellStyle name="60% - Акцент6 254" xfId="16525"/>
    <cellStyle name="60% - Акцент6 255" xfId="16375"/>
    <cellStyle name="60% - Акцент6 256" xfId="16439"/>
    <cellStyle name="60% - Акцент6 257" xfId="16421"/>
    <cellStyle name="60% - Акцент6 258" xfId="16563"/>
    <cellStyle name="60% - Акцент6 259" xfId="17082"/>
    <cellStyle name="60% - Акцент6 26" xfId="3470"/>
    <cellStyle name="60% - Акцент6 26 2" xfId="10197"/>
    <cellStyle name="60% - Акцент6 260" xfId="17121"/>
    <cellStyle name="60% - Акцент6 261" xfId="16581"/>
    <cellStyle name="60% - Акцент6 262" xfId="17143"/>
    <cellStyle name="60% - Акцент6 263" xfId="16648"/>
    <cellStyle name="60% - Акцент6 264" xfId="17130"/>
    <cellStyle name="60% - Акцент6 265" xfId="16990"/>
    <cellStyle name="60% - Акцент6 266" xfId="16623"/>
    <cellStyle name="60% - Акцент6 267" xfId="16773"/>
    <cellStyle name="60% - Акцент6 268" xfId="16814"/>
    <cellStyle name="60% - Акцент6 269" xfId="17061"/>
    <cellStyle name="60% - Акцент6 27" xfId="3489"/>
    <cellStyle name="60% - Акцент6 27 2" xfId="10198"/>
    <cellStyle name="60% - Акцент6 270" xfId="16577"/>
    <cellStyle name="60% - Акцент6 271" xfId="16900"/>
    <cellStyle name="60% - Акцент6 272" xfId="16908"/>
    <cellStyle name="60% - Акцент6 273" xfId="16971"/>
    <cellStyle name="60% - Акцент6 274" xfId="17137"/>
    <cellStyle name="60% - Акцент6 275" xfId="16655"/>
    <cellStyle name="60% - Акцент6 276" xfId="16942"/>
    <cellStyle name="60% - Акцент6 277" xfId="16576"/>
    <cellStyle name="60% - Акцент6 278" xfId="17034"/>
    <cellStyle name="60% - Акцент6 279" xfId="17083"/>
    <cellStyle name="60% - Акцент6 28" xfId="3508"/>
    <cellStyle name="60% - Акцент6 28 2" xfId="10199"/>
    <cellStyle name="60% - Акцент6 280" xfId="16604"/>
    <cellStyle name="60% - Акцент6 281" xfId="17132"/>
    <cellStyle name="60% - Акцент6 282" xfId="16919"/>
    <cellStyle name="60% - Акцент6 283" xfId="16606"/>
    <cellStyle name="60% - Акцент6 284" xfId="16688"/>
    <cellStyle name="60% - Акцент6 285" xfId="16690"/>
    <cellStyle name="60% - Акцент6 286" xfId="16790"/>
    <cellStyle name="60% - Акцент6 287" xfId="16888"/>
    <cellStyle name="60% - Акцент6 288" xfId="16675"/>
    <cellStyle name="60% - Акцент6 289" xfId="17139"/>
    <cellStyle name="60% - Акцент6 29" xfId="3527"/>
    <cellStyle name="60% - Акцент6 29 2" xfId="10200"/>
    <cellStyle name="60% - Акцент6 290" xfId="16892"/>
    <cellStyle name="60% - Акцент6 291" xfId="17198"/>
    <cellStyle name="60% - Акцент6 292" xfId="17940"/>
    <cellStyle name="60% - Акцент6 293" xfId="17951"/>
    <cellStyle name="60% - Акцент6 294" xfId="17446"/>
    <cellStyle name="60% - Акцент6 295" xfId="17323"/>
    <cellStyle name="60% - Акцент6 296" xfId="17218"/>
    <cellStyle name="60% - Акцент6 297" xfId="17510"/>
    <cellStyle name="60% - Акцент6 298" xfId="17458"/>
    <cellStyle name="60% - Акцент6 299" xfId="17471"/>
    <cellStyle name="60% - Акцент6 3" xfId="557"/>
    <cellStyle name="60% — акцент6 3" xfId="558"/>
    <cellStyle name="60% - Акцент6 3 2" xfId="10202"/>
    <cellStyle name="60% - Акцент6 3 3" xfId="10201"/>
    <cellStyle name="60% - Акцент6 3 4" xfId="11686"/>
    <cellStyle name="60% - Акцент6 30" xfId="3749"/>
    <cellStyle name="60% - Акцент6 30 2" xfId="10203"/>
    <cellStyle name="60% - Акцент6 300" xfId="17293"/>
    <cellStyle name="60% - Акцент6 301" xfId="17832"/>
    <cellStyle name="60% - Акцент6 302" xfId="17373"/>
    <cellStyle name="60% - Акцент6 303" xfId="17478"/>
    <cellStyle name="60% - Акцент6 304" xfId="17406"/>
    <cellStyle name="60% - Акцент6 305" xfId="17479"/>
    <cellStyle name="60% - Акцент6 306" xfId="17387"/>
    <cellStyle name="60% - Акцент6 307" xfId="14790"/>
    <cellStyle name="60% - Акцент6 308" xfId="14367"/>
    <cellStyle name="60% - Акцент6 309" xfId="14500"/>
    <cellStyle name="60% - Акцент6 31" xfId="3774"/>
    <cellStyle name="60% - Акцент6 31 2" xfId="10204"/>
    <cellStyle name="60% - Акцент6 310" xfId="14944"/>
    <cellStyle name="60% - Акцент6 311" xfId="14870"/>
    <cellStyle name="60% - Акцент6 312" xfId="14393"/>
    <cellStyle name="60% - Акцент6 313" xfId="20233"/>
    <cellStyle name="60% - Акцент6 314" xfId="18230"/>
    <cellStyle name="60% - Акцент6 315" xfId="15242"/>
    <cellStyle name="60% - Акцент6 316" xfId="18437"/>
    <cellStyle name="60% - Акцент6 317" xfId="14783"/>
    <cellStyle name="60% - Акцент6 318" xfId="18199"/>
    <cellStyle name="60% - Акцент6 32" xfId="3745"/>
    <cellStyle name="60% - Акцент6 32 2" xfId="10205"/>
    <cellStyle name="60% - Акцент6 33" xfId="3773"/>
    <cellStyle name="60% - Акцент6 34" xfId="3746"/>
    <cellStyle name="60% - Акцент6 35" xfId="3772"/>
    <cellStyle name="60% - Акцент6 36" xfId="3747"/>
    <cellStyle name="60% - Акцент6 37" xfId="3771"/>
    <cellStyle name="60% - Акцент6 38" xfId="3748"/>
    <cellStyle name="60% - Акцент6 39" xfId="3770"/>
    <cellStyle name="60% - Акцент6 4" xfId="559"/>
    <cellStyle name="60% — акцент6 4" xfId="560"/>
    <cellStyle name="60% - Акцент6 4 2" xfId="10207"/>
    <cellStyle name="60% - Акцент6 4 3" xfId="10206"/>
    <cellStyle name="60% - Акцент6 4 4" xfId="11687"/>
    <cellStyle name="60% - Акцент6 40" xfId="3750"/>
    <cellStyle name="60% - Акцент6 41" xfId="3769"/>
    <cellStyle name="60% - Акцент6 42" xfId="3751"/>
    <cellStyle name="60% - Акцент6 43" xfId="3768"/>
    <cellStyle name="60% - Акцент6 44" xfId="3752"/>
    <cellStyle name="60% - Акцент6 45" xfId="3767"/>
    <cellStyle name="60% - Акцент6 46" xfId="3753"/>
    <cellStyle name="60% - Акцент6 47" xfId="3766"/>
    <cellStyle name="60% - Акцент6 48" xfId="3755"/>
    <cellStyle name="60% - Акцент6 49" xfId="3765"/>
    <cellStyle name="60% - Акцент6 5" xfId="561"/>
    <cellStyle name="60% — акцент6 5" xfId="562"/>
    <cellStyle name="60% - Акцент6 5 2" xfId="10209"/>
    <cellStyle name="60% - Акцент6 5 3" xfId="10208"/>
    <cellStyle name="60% - Акцент6 5 4" xfId="11688"/>
    <cellStyle name="60% - Акцент6 50" xfId="3754"/>
    <cellStyle name="60% - Акцент6 51" xfId="3764"/>
    <cellStyle name="60% - Акцент6 52" xfId="3756"/>
    <cellStyle name="60% - Акцент6 53" xfId="3763"/>
    <cellStyle name="60% - Акцент6 54" xfId="3757"/>
    <cellStyle name="60% - Акцент6 55" xfId="3762"/>
    <cellStyle name="60% - Акцент6 56" xfId="3758"/>
    <cellStyle name="60% - Акцент6 57" xfId="3761"/>
    <cellStyle name="60% - Акцент6 58" xfId="3759"/>
    <cellStyle name="60% - Акцент6 59" xfId="3775"/>
    <cellStyle name="60% - Акцент6 6" xfId="563"/>
    <cellStyle name="60% — акцент6 6" xfId="564"/>
    <cellStyle name="60% - Акцент6 6 2" xfId="10211"/>
    <cellStyle name="60% - Акцент6 6 3" xfId="10210"/>
    <cellStyle name="60% - Акцент6 6 4" xfId="11689"/>
    <cellStyle name="60% - Акцент6 60" xfId="3760"/>
    <cellStyle name="60% - Акцент6 61" xfId="2695"/>
    <cellStyle name="60% - Акцент6 61 10" xfId="4546"/>
    <cellStyle name="60% - Акцент6 61 11" xfId="4799"/>
    <cellStyle name="60% - Акцент6 61 12" xfId="7073"/>
    <cellStyle name="60% - Акцент6 61 13" xfId="6747"/>
    <cellStyle name="60% - Акцент6 61 2" xfId="6088"/>
    <cellStyle name="60% - Акцент6 61 3" xfId="6465"/>
    <cellStyle name="60% - Акцент6 61 4" xfId="6985"/>
    <cellStyle name="60% - Акцент6 61 5" xfId="6884"/>
    <cellStyle name="60% - Акцент6 61 6" xfId="6287"/>
    <cellStyle name="60% - Акцент6 61 7" xfId="4549"/>
    <cellStyle name="60% - Акцент6 61 8" xfId="6825"/>
    <cellStyle name="60% - Акцент6 61 9" xfId="6296"/>
    <cellStyle name="60% - Акцент6 62" xfId="2807"/>
    <cellStyle name="60% - Акцент6 63" xfId="2626"/>
    <cellStyle name="60% - Акцент6 64" xfId="2666"/>
    <cellStyle name="60% - Акцент6 65" xfId="4264"/>
    <cellStyle name="60% - Акцент6 66" xfId="4187"/>
    <cellStyle name="60% - Акцент6 67" xfId="2686"/>
    <cellStyle name="60% - Акцент6 68" xfId="4130"/>
    <cellStyle name="60% - Акцент6 69" xfId="4197"/>
    <cellStyle name="60% - Акцент6 7" xfId="565"/>
    <cellStyle name="60% — акцент6 7" xfId="566"/>
    <cellStyle name="60% - Акцент6 7 2" xfId="10213"/>
    <cellStyle name="60% - Акцент6 7 3" xfId="10212"/>
    <cellStyle name="60% - Акцент6 7 4" xfId="11690"/>
    <cellStyle name="60% - Акцент6 70" xfId="2705"/>
    <cellStyle name="60% - Акцент6 71" xfId="3256"/>
    <cellStyle name="60% - Акцент6 72" xfId="3251"/>
    <cellStyle name="60% - Акцент6 73" xfId="2728"/>
    <cellStyle name="60% - Акцент6 74" xfId="2632"/>
    <cellStyle name="60% - Акцент6 75" xfId="2767"/>
    <cellStyle name="60% - Акцент6 76" xfId="2835"/>
    <cellStyle name="60% - Акцент6 77" xfId="2845"/>
    <cellStyle name="60% - Акцент6 78" xfId="2761"/>
    <cellStyle name="60% - Акцент6 79" xfId="3218"/>
    <cellStyle name="60% - Акцент6 8" xfId="567"/>
    <cellStyle name="60% — акцент6 8" xfId="568"/>
    <cellStyle name="60% - Акцент6 8 2" xfId="10215"/>
    <cellStyle name="60% - Акцент6 8 3" xfId="10214"/>
    <cellStyle name="60% - Акцент6 8 4" xfId="11691"/>
    <cellStyle name="60% - Акцент6 80" xfId="3259"/>
    <cellStyle name="60% - Акцент6 81" xfId="4271"/>
    <cellStyle name="60% - Акцент6 82" xfId="4189"/>
    <cellStyle name="60% - Акцент6 83" xfId="2659"/>
    <cellStyle name="60% - Акцент6 84" xfId="2743"/>
    <cellStyle name="60% - Акцент6 85" xfId="2754"/>
    <cellStyle name="60% - Акцент6 86" xfId="2643"/>
    <cellStyle name="60% - Акцент6 87" xfId="2750"/>
    <cellStyle name="60% - Акцент6 88" xfId="2748"/>
    <cellStyle name="60% - Акцент6 89" xfId="2664"/>
    <cellStyle name="60% - Акцент6 9" xfId="569"/>
    <cellStyle name="60% — акцент6 9" xfId="570"/>
    <cellStyle name="60% - Акцент6 9 2" xfId="10217"/>
    <cellStyle name="60% - Акцент6 9 3" xfId="10216"/>
    <cellStyle name="60% - Акцент6 9 4" xfId="11692"/>
    <cellStyle name="60% - Акцент6 90" xfId="4281"/>
    <cellStyle name="60% - Акцент6 91" xfId="8501"/>
    <cellStyle name="60% - Акцент6 92" xfId="8567"/>
    <cellStyle name="60% - Акцент6 93" xfId="8525"/>
    <cellStyle name="60% - Акцент6 94" xfId="8508"/>
    <cellStyle name="60% - Акцент6 95" xfId="8632"/>
    <cellStyle name="60% - Акцент6 96" xfId="8576"/>
    <cellStyle name="60% - Акцент6 97" xfId="8604"/>
    <cellStyle name="60% - Акцент6 98" xfId="8673"/>
    <cellStyle name="60% - Акцент6 99" xfId="8687"/>
    <cellStyle name="Check Cell" xfId="571"/>
    <cellStyle name="Normal" xfId="15840"/>
    <cellStyle name="SAPBEXaggData" xfId="15841"/>
    <cellStyle name="SAPBEXaggData 10" xfId="29976"/>
    <cellStyle name="SAPBEXaggData 2" xfId="14583"/>
    <cellStyle name="SAPBEXaggData 2 2" xfId="28945"/>
    <cellStyle name="SAPBEXaggData 3" xfId="14298"/>
    <cellStyle name="SAPBEXaggData 3 2" xfId="28711"/>
    <cellStyle name="SAPBEXaggData 4" xfId="15259"/>
    <cellStyle name="SAPBEXaggData 4 2" xfId="29522"/>
    <cellStyle name="SAPBEXaggData 5" xfId="15364"/>
    <cellStyle name="SAPBEXaggData 5 2" xfId="29617"/>
    <cellStyle name="SAPBEXaggData 6" xfId="15380"/>
    <cellStyle name="SAPBEXaggData 6 2" xfId="29631"/>
    <cellStyle name="SAPBEXaggData 7" xfId="14261"/>
    <cellStyle name="SAPBEXaggData 7 2" xfId="28676"/>
    <cellStyle name="SAPBEXaggData 8" xfId="15100"/>
    <cellStyle name="SAPBEXaggData 8 2" xfId="29381"/>
    <cellStyle name="SAPBEXaggData 9" xfId="15418"/>
    <cellStyle name="SAPBEXaggData 9 2" xfId="29666"/>
    <cellStyle name="SAPBEXaggDataEmph" xfId="15842"/>
    <cellStyle name="SAPBEXaggDataEmph 10" xfId="29977"/>
    <cellStyle name="SAPBEXaggDataEmph 2" xfId="16184"/>
    <cellStyle name="SAPBEXaggDataEmph 2 2" xfId="30021"/>
    <cellStyle name="SAPBEXaggDataEmph 3" xfId="14910"/>
    <cellStyle name="SAPBEXaggDataEmph 3 2" xfId="29227"/>
    <cellStyle name="SAPBEXaggDataEmph 4" xfId="14541"/>
    <cellStyle name="SAPBEXaggDataEmph 4 2" xfId="28906"/>
    <cellStyle name="SAPBEXaggDataEmph 5" xfId="14686"/>
    <cellStyle name="SAPBEXaggDataEmph 5 2" xfId="29040"/>
    <cellStyle name="SAPBEXaggDataEmph 6" xfId="14373"/>
    <cellStyle name="SAPBEXaggDataEmph 6 2" xfId="28776"/>
    <cellStyle name="SAPBEXaggDataEmph 7" xfId="14807"/>
    <cellStyle name="SAPBEXaggDataEmph 7 2" xfId="29137"/>
    <cellStyle name="SAPBEXaggDataEmph 8" xfId="19505"/>
    <cellStyle name="SAPBEXaggDataEmph 8 2" xfId="32113"/>
    <cellStyle name="SAPBEXaggDataEmph 9" xfId="14721"/>
    <cellStyle name="SAPBEXaggDataEmph 9 2" xfId="29069"/>
    <cellStyle name="SAPBEXaggItem" xfId="15843"/>
    <cellStyle name="SAPBEXaggItem 10" xfId="29978"/>
    <cellStyle name="SAPBEXaggItem 2" xfId="15479"/>
    <cellStyle name="SAPBEXaggItem 2 2" xfId="29725"/>
    <cellStyle name="SAPBEXaggItem 3" xfId="15541"/>
    <cellStyle name="SAPBEXaggItem 3 2" xfId="29781"/>
    <cellStyle name="SAPBEXaggItem 4" xfId="18191"/>
    <cellStyle name="SAPBEXaggItem 4 2" xfId="30819"/>
    <cellStyle name="SAPBEXaggItem 5" xfId="15482"/>
    <cellStyle name="SAPBEXaggItem 5 2" xfId="29728"/>
    <cellStyle name="SAPBEXaggItem 6" xfId="14559"/>
    <cellStyle name="SAPBEXaggItem 6 2" xfId="28924"/>
    <cellStyle name="SAPBEXaggItem 7" xfId="14374"/>
    <cellStyle name="SAPBEXaggItem 7 2" xfId="28777"/>
    <cellStyle name="SAPBEXaggItem 8" xfId="15332"/>
    <cellStyle name="SAPBEXaggItem 8 2" xfId="29589"/>
    <cellStyle name="SAPBEXaggItem 9" xfId="15212"/>
    <cellStyle name="SAPBEXaggItem 9 2" xfId="29483"/>
    <cellStyle name="SAPBEXaggItemX" xfId="15844"/>
    <cellStyle name="SAPBEXaggItemX 10" xfId="29979"/>
    <cellStyle name="SAPBEXaggItemX 2" xfId="15480"/>
    <cellStyle name="SAPBEXaggItemX 2 2" xfId="29726"/>
    <cellStyle name="SAPBEXaggItemX 3" xfId="14548"/>
    <cellStyle name="SAPBEXaggItemX 3 2" xfId="28913"/>
    <cellStyle name="SAPBEXaggItemX 4" xfId="14756"/>
    <cellStyle name="SAPBEXaggItemX 4 2" xfId="29097"/>
    <cellStyle name="SAPBEXaggItemX 5" xfId="20328"/>
    <cellStyle name="SAPBEXaggItemX 5 2" xfId="32932"/>
    <cellStyle name="SAPBEXaggItemX 6" xfId="15400"/>
    <cellStyle name="SAPBEXaggItemX 6 2" xfId="29651"/>
    <cellStyle name="SAPBEXaggItemX 7" xfId="19766"/>
    <cellStyle name="SAPBEXaggItemX 7 2" xfId="32372"/>
    <cellStyle name="SAPBEXaggItemX 8" xfId="14613"/>
    <cellStyle name="SAPBEXaggItemX 8 2" xfId="28972"/>
    <cellStyle name="SAPBEXaggItemX 9" xfId="15071"/>
    <cellStyle name="SAPBEXaggItemX 9 2" xfId="29359"/>
    <cellStyle name="SAPBEXchaText" xfId="15845"/>
    <cellStyle name="SAPBEXexcBad7" xfId="15846"/>
    <cellStyle name="SAPBEXexcBad7 10" xfId="29980"/>
    <cellStyle name="SAPBEXexcBad7 2" xfId="14254"/>
    <cellStyle name="SAPBEXexcBad7 2 2" xfId="28670"/>
    <cellStyle name="SAPBEXexcBad7 3" xfId="15489"/>
    <cellStyle name="SAPBEXexcBad7 3 2" xfId="29734"/>
    <cellStyle name="SAPBEXexcBad7 4" xfId="14293"/>
    <cellStyle name="SAPBEXexcBad7 4 2" xfId="28706"/>
    <cellStyle name="SAPBEXexcBad7 5" xfId="14865"/>
    <cellStyle name="SAPBEXexcBad7 5 2" xfId="29187"/>
    <cellStyle name="SAPBEXexcBad7 6" xfId="14256"/>
    <cellStyle name="SAPBEXexcBad7 6 2" xfId="28672"/>
    <cellStyle name="SAPBEXexcBad7 7" xfId="15043"/>
    <cellStyle name="SAPBEXexcBad7 7 2" xfId="29335"/>
    <cellStyle name="SAPBEXexcBad7 8" xfId="15173"/>
    <cellStyle name="SAPBEXexcBad7 8 2" xfId="29445"/>
    <cellStyle name="SAPBEXexcBad7 9" xfId="15169"/>
    <cellStyle name="SAPBEXexcBad7 9 2" xfId="29442"/>
    <cellStyle name="SAPBEXexcBad8" xfId="15847"/>
    <cellStyle name="SAPBEXexcBad8 10" xfId="29981"/>
    <cellStyle name="SAPBEXexcBad8 2" xfId="15478"/>
    <cellStyle name="SAPBEXexcBad8 2 2" xfId="29724"/>
    <cellStyle name="SAPBEXexcBad8 3" xfId="14417"/>
    <cellStyle name="SAPBEXexcBad8 3 2" xfId="28813"/>
    <cellStyle name="SAPBEXexcBad8 4" xfId="15146"/>
    <cellStyle name="SAPBEXexcBad8 4 2" xfId="29420"/>
    <cellStyle name="SAPBEXexcBad8 5" xfId="14768"/>
    <cellStyle name="SAPBEXexcBad8 5 2" xfId="29109"/>
    <cellStyle name="SAPBEXexcBad8 6" xfId="15696"/>
    <cellStyle name="SAPBEXexcBad8 6 2" xfId="29921"/>
    <cellStyle name="SAPBEXexcBad8 7" xfId="14281"/>
    <cellStyle name="SAPBEXexcBad8 7 2" xfId="28695"/>
    <cellStyle name="SAPBEXexcBad8 8" xfId="14554"/>
    <cellStyle name="SAPBEXexcBad8 8 2" xfId="28919"/>
    <cellStyle name="SAPBEXexcBad8 9" xfId="15652"/>
    <cellStyle name="SAPBEXexcBad8 9 2" xfId="29883"/>
    <cellStyle name="SAPBEXexcBad9" xfId="15848"/>
    <cellStyle name="SAPBEXexcBad9 10" xfId="29982"/>
    <cellStyle name="SAPBEXexcBad9 2" xfId="14579"/>
    <cellStyle name="SAPBEXexcBad9 2 2" xfId="28941"/>
    <cellStyle name="SAPBEXexcBad9 3" xfId="15667"/>
    <cellStyle name="SAPBEXexcBad9 3 2" xfId="29895"/>
    <cellStyle name="SAPBEXexcBad9 4" xfId="14867"/>
    <cellStyle name="SAPBEXexcBad9 4 2" xfId="29189"/>
    <cellStyle name="SAPBEXexcBad9 5" xfId="15125"/>
    <cellStyle name="SAPBEXexcBad9 5 2" xfId="29402"/>
    <cellStyle name="SAPBEXexcBad9 6" xfId="14749"/>
    <cellStyle name="SAPBEXexcBad9 6 2" xfId="29092"/>
    <cellStyle name="SAPBEXexcBad9 7" xfId="14808"/>
    <cellStyle name="SAPBEXexcBad9 7 2" xfId="29138"/>
    <cellStyle name="SAPBEXexcBad9 8" xfId="15723"/>
    <cellStyle name="SAPBEXexcBad9 8 2" xfId="29943"/>
    <cellStyle name="SAPBEXexcBad9 9" xfId="14628"/>
    <cellStyle name="SAPBEXexcBad9 9 2" xfId="28986"/>
    <cellStyle name="SAPBEXexcCritical4" xfId="15849"/>
    <cellStyle name="SAPBEXexcCritical4 10" xfId="29983"/>
    <cellStyle name="SAPBEXexcCritical4 2" xfId="15477"/>
    <cellStyle name="SAPBEXexcCritical4 2 2" xfId="29723"/>
    <cellStyle name="SAPBEXexcCritical4 3" xfId="18258"/>
    <cellStyle name="SAPBEXexcCritical4 3 2" xfId="30877"/>
    <cellStyle name="SAPBEXexcCritical4 4" xfId="14707"/>
    <cellStyle name="SAPBEXexcCritical4 4 2" xfId="29058"/>
    <cellStyle name="SAPBEXexcCritical4 5" xfId="14715"/>
    <cellStyle name="SAPBEXexcCritical4 5 2" xfId="29064"/>
    <cellStyle name="SAPBEXexcCritical4 6" xfId="15384"/>
    <cellStyle name="SAPBEXexcCritical4 6 2" xfId="29635"/>
    <cellStyle name="SAPBEXexcCritical4 7" xfId="14738"/>
    <cellStyle name="SAPBEXexcCritical4 7 2" xfId="29084"/>
    <cellStyle name="SAPBEXexcCritical4 8" xfId="15143"/>
    <cellStyle name="SAPBEXexcCritical4 8 2" xfId="29417"/>
    <cellStyle name="SAPBEXexcCritical4 9" xfId="19506"/>
    <cellStyle name="SAPBEXexcCritical4 9 2" xfId="32114"/>
    <cellStyle name="SAPBEXexcCritical5" xfId="15850"/>
    <cellStyle name="SAPBEXexcCritical5 10" xfId="29984"/>
    <cellStyle name="SAPBEXexcCritical5 2" xfId="14576"/>
    <cellStyle name="SAPBEXexcCritical5 2 2" xfId="28938"/>
    <cellStyle name="SAPBEXexcCritical5 3" xfId="15672"/>
    <cellStyle name="SAPBEXexcCritical5 3 2" xfId="29898"/>
    <cellStyle name="SAPBEXexcCritical5 4" xfId="15320"/>
    <cellStyle name="SAPBEXexcCritical5 4 2" xfId="29577"/>
    <cellStyle name="SAPBEXexcCritical5 5" xfId="15310"/>
    <cellStyle name="SAPBEXexcCritical5 5 2" xfId="29570"/>
    <cellStyle name="SAPBEXexcCritical5 6" xfId="18274"/>
    <cellStyle name="SAPBEXexcCritical5 6 2" xfId="30893"/>
    <cellStyle name="SAPBEXexcCritical5 7" xfId="15386"/>
    <cellStyle name="SAPBEXexcCritical5 7 2" xfId="29637"/>
    <cellStyle name="SAPBEXexcCritical5 8" xfId="22740"/>
    <cellStyle name="SAPBEXexcCritical5 8 2" xfId="35339"/>
    <cellStyle name="SAPBEXexcCritical5 9" xfId="23304"/>
    <cellStyle name="SAPBEXexcCritical5 9 2" xfId="35902"/>
    <cellStyle name="SAPBEXexcCritical6" xfId="15851"/>
    <cellStyle name="SAPBEXexcCritical6 10" xfId="29985"/>
    <cellStyle name="SAPBEXexcCritical6 2" xfId="15476"/>
    <cellStyle name="SAPBEXexcCritical6 2 2" xfId="29722"/>
    <cellStyle name="SAPBEXexcCritical6 3" xfId="14285"/>
    <cellStyle name="SAPBEXexcCritical6 3 2" xfId="28699"/>
    <cellStyle name="SAPBEXexcCritical6 4" xfId="15010"/>
    <cellStyle name="SAPBEXexcCritical6 4 2" xfId="29310"/>
    <cellStyle name="SAPBEXexcCritical6 5" xfId="18192"/>
    <cellStyle name="SAPBEXexcCritical6 5 2" xfId="30820"/>
    <cellStyle name="SAPBEXexcCritical6 6" xfId="14382"/>
    <cellStyle name="SAPBEXexcCritical6 6 2" xfId="28784"/>
    <cellStyle name="SAPBEXexcCritical6 7" xfId="14268"/>
    <cellStyle name="SAPBEXexcCritical6 7 2" xfId="28683"/>
    <cellStyle name="SAPBEXexcCritical6 8" xfId="18412"/>
    <cellStyle name="SAPBEXexcCritical6 8 2" xfId="31024"/>
    <cellStyle name="SAPBEXexcCritical6 9" xfId="15777"/>
    <cellStyle name="SAPBEXexcCritical6 9 2" xfId="29970"/>
    <cellStyle name="SAPBEXexcGood1" xfId="15852"/>
    <cellStyle name="SAPBEXexcGood1 10" xfId="29986"/>
    <cellStyle name="SAPBEXexcGood1 2" xfId="14573"/>
    <cellStyle name="SAPBEXexcGood1 2 2" xfId="28935"/>
    <cellStyle name="SAPBEXexcGood1 3" xfId="14641"/>
    <cellStyle name="SAPBEXexcGood1 3 2" xfId="28996"/>
    <cellStyle name="SAPBEXexcGood1 4" xfId="15695"/>
    <cellStyle name="SAPBEXexcGood1 4 2" xfId="29920"/>
    <cellStyle name="SAPBEXexcGood1 5" xfId="14408"/>
    <cellStyle name="SAPBEXexcGood1 5 2" xfId="28805"/>
    <cellStyle name="SAPBEXexcGood1 6" xfId="15353"/>
    <cellStyle name="SAPBEXexcGood1 6 2" xfId="29607"/>
    <cellStyle name="SAPBEXexcGood1 7" xfId="14306"/>
    <cellStyle name="SAPBEXexcGood1 7 2" xfId="28719"/>
    <cellStyle name="SAPBEXexcGood1 8" xfId="15339"/>
    <cellStyle name="SAPBEXexcGood1 8 2" xfId="29595"/>
    <cellStyle name="SAPBEXexcGood1 9" xfId="14344"/>
    <cellStyle name="SAPBEXexcGood1 9 2" xfId="28751"/>
    <cellStyle name="SAPBEXexcGood2" xfId="15853"/>
    <cellStyle name="SAPBEXexcGood2 10" xfId="29987"/>
    <cellStyle name="SAPBEXexcGood2 2" xfId="15475"/>
    <cellStyle name="SAPBEXexcGood2 2 2" xfId="29721"/>
    <cellStyle name="SAPBEXexcGood2 3" xfId="15725"/>
    <cellStyle name="SAPBEXexcGood2 3 2" xfId="29944"/>
    <cellStyle name="SAPBEXexcGood2 4" xfId="14894"/>
    <cellStyle name="SAPBEXexcGood2 4 2" xfId="29213"/>
    <cellStyle name="SAPBEXexcGood2 5" xfId="14712"/>
    <cellStyle name="SAPBEXexcGood2 5 2" xfId="29062"/>
    <cellStyle name="SAPBEXexcGood2 6" xfId="18308"/>
    <cellStyle name="SAPBEXexcGood2 6 2" xfId="30925"/>
    <cellStyle name="SAPBEXexcGood2 7" xfId="20637"/>
    <cellStyle name="SAPBEXexcGood2 7 2" xfId="33239"/>
    <cellStyle name="SAPBEXexcGood2 8" xfId="14711"/>
    <cellStyle name="SAPBEXexcGood2 8 2" xfId="29061"/>
    <cellStyle name="SAPBEXexcGood2 9" xfId="14953"/>
    <cellStyle name="SAPBEXexcGood2 9 2" xfId="29262"/>
    <cellStyle name="SAPBEXexcGood3" xfId="15854"/>
    <cellStyle name="SAPBEXexcGood3 10" xfId="29988"/>
    <cellStyle name="SAPBEXexcGood3 2" xfId="14570"/>
    <cellStyle name="SAPBEXexcGood3 2 2" xfId="28933"/>
    <cellStyle name="SAPBEXexcGood3 3" xfId="18255"/>
    <cellStyle name="SAPBEXexcGood3 3 2" xfId="30874"/>
    <cellStyle name="SAPBEXexcGood3 4" xfId="15279"/>
    <cellStyle name="SAPBEXexcGood3 4 2" xfId="29539"/>
    <cellStyle name="SAPBEXexcGood3 5" xfId="15021"/>
    <cellStyle name="SAPBEXexcGood3 5 2" xfId="29317"/>
    <cellStyle name="SAPBEXexcGood3 6" xfId="15510"/>
    <cellStyle name="SAPBEXexcGood3 6 2" xfId="29754"/>
    <cellStyle name="SAPBEXexcGood3 7" xfId="15686"/>
    <cellStyle name="SAPBEXexcGood3 7 2" xfId="29912"/>
    <cellStyle name="SAPBEXexcGood3 8" xfId="14908"/>
    <cellStyle name="SAPBEXexcGood3 8 2" xfId="29225"/>
    <cellStyle name="SAPBEXexcGood3 9" xfId="15046"/>
    <cellStyle name="SAPBEXexcGood3 9 2" xfId="29338"/>
    <cellStyle name="SAPBEXfilterDrill" xfId="15855"/>
    <cellStyle name="SAPBEXfilterItem" xfId="15856"/>
    <cellStyle name="SAPBEXfilterText" xfId="15857"/>
    <cellStyle name="SAPBEXformats" xfId="15858"/>
    <cellStyle name="SAPBEXformats 10" xfId="29989"/>
    <cellStyle name="SAPBEXformats 2" xfId="14563"/>
    <cellStyle name="SAPBEXformats 2 2" xfId="28927"/>
    <cellStyle name="SAPBEXformats 3" xfId="15550"/>
    <cellStyle name="SAPBEXformats 3 2" xfId="29790"/>
    <cellStyle name="SAPBEXformats 4" xfId="14674"/>
    <cellStyle name="SAPBEXformats 4 2" xfId="29029"/>
    <cellStyle name="SAPBEXformats 5" xfId="18236"/>
    <cellStyle name="SAPBEXformats 5 2" xfId="30857"/>
    <cellStyle name="SAPBEXformats 6" xfId="15440"/>
    <cellStyle name="SAPBEXformats 6 2" xfId="29686"/>
    <cellStyle name="SAPBEXformats 7" xfId="15238"/>
    <cellStyle name="SAPBEXformats 7 2" xfId="29505"/>
    <cellStyle name="SAPBEXformats 8" xfId="14490"/>
    <cellStyle name="SAPBEXformats 8 2" xfId="28864"/>
    <cellStyle name="SAPBEXformats 9" xfId="15625"/>
    <cellStyle name="SAPBEXformats 9 2" xfId="29858"/>
    <cellStyle name="SAPBEXheaderItem" xfId="15859"/>
    <cellStyle name="SAPBEXheaderText" xfId="15860"/>
    <cellStyle name="SAPBEXHLevel0" xfId="15861"/>
    <cellStyle name="SAPBEXHLevel0 10" xfId="29990"/>
    <cellStyle name="SAPBEXHLevel0 2" xfId="16242"/>
    <cellStyle name="SAPBEXHLevel0 2 2" xfId="30058"/>
    <cellStyle name="SAPBEXHLevel0 3" xfId="15458"/>
    <cellStyle name="SAPBEXHLevel0 3 2" xfId="29704"/>
    <cellStyle name="SAPBEXHLevel0 4" xfId="15286"/>
    <cellStyle name="SAPBEXHLevel0 4 2" xfId="29546"/>
    <cellStyle name="SAPBEXHLevel0 5" xfId="14405"/>
    <cellStyle name="SAPBEXHLevel0 5 2" xfId="28803"/>
    <cellStyle name="SAPBEXHLevel0 6" xfId="15105"/>
    <cellStyle name="SAPBEXHLevel0 6 2" xfId="29385"/>
    <cellStyle name="SAPBEXHLevel0 7" xfId="14928"/>
    <cellStyle name="SAPBEXHLevel0 7 2" xfId="29243"/>
    <cellStyle name="SAPBEXHLevel0 8" xfId="20633"/>
    <cellStyle name="SAPBEXHLevel0 8 2" xfId="33235"/>
    <cellStyle name="SAPBEXHLevel0 9" xfId="15727"/>
    <cellStyle name="SAPBEXHLevel0 9 2" xfId="29946"/>
    <cellStyle name="SAPBEXHLevel0X" xfId="15862"/>
    <cellStyle name="SAPBEXHLevel0X 10" xfId="29991"/>
    <cellStyle name="SAPBEXHLevel0X 2" xfId="16292"/>
    <cellStyle name="SAPBEXHLevel0X 2 2" xfId="30064"/>
    <cellStyle name="SAPBEXHLevel0X 3" xfId="15587"/>
    <cellStyle name="SAPBEXHLevel0X 3 2" xfId="29826"/>
    <cellStyle name="SAPBEXHLevel0X 4" xfId="14942"/>
    <cellStyle name="SAPBEXHLevel0X 4 2" xfId="29255"/>
    <cellStyle name="SAPBEXHLevel0X 5" xfId="15496"/>
    <cellStyle name="SAPBEXHLevel0X 5 2" xfId="29741"/>
    <cellStyle name="SAPBEXHLevel0X 6" xfId="14802"/>
    <cellStyle name="SAPBEXHLevel0X 6 2" xfId="29132"/>
    <cellStyle name="SAPBEXHLevel0X 7" xfId="18246"/>
    <cellStyle name="SAPBEXHLevel0X 7 2" xfId="30865"/>
    <cellStyle name="SAPBEXHLevel0X 8" xfId="15025"/>
    <cellStyle name="SAPBEXHLevel0X 8 2" xfId="29321"/>
    <cellStyle name="SAPBEXHLevel0X 9" xfId="18193"/>
    <cellStyle name="SAPBEXHLevel0X 9 2" xfId="30821"/>
    <cellStyle name="SAPBEXHLevel1" xfId="15863"/>
    <cellStyle name="SAPBEXHLevel1 10" xfId="29992"/>
    <cellStyle name="SAPBEXHLevel1 2" xfId="16291"/>
    <cellStyle name="SAPBEXHLevel1 2 2" xfId="30063"/>
    <cellStyle name="SAPBEXHLevel1 3" xfId="15410"/>
    <cellStyle name="SAPBEXHLevel1 3 2" xfId="29659"/>
    <cellStyle name="SAPBEXHLevel1 4" xfId="15675"/>
    <cellStyle name="SAPBEXHLevel1 4 2" xfId="29901"/>
    <cellStyle name="SAPBEXHLevel1 5" xfId="15523"/>
    <cellStyle name="SAPBEXHLevel1 5 2" xfId="29766"/>
    <cellStyle name="SAPBEXHLevel1 6" xfId="15402"/>
    <cellStyle name="SAPBEXHLevel1 6 2" xfId="29653"/>
    <cellStyle name="SAPBEXHLevel1 7" xfId="15513"/>
    <cellStyle name="SAPBEXHLevel1 7 2" xfId="29757"/>
    <cellStyle name="SAPBEXHLevel1 8" xfId="15407"/>
    <cellStyle name="SAPBEXHLevel1 8 2" xfId="29657"/>
    <cellStyle name="SAPBEXHLevel1 9" xfId="14833"/>
    <cellStyle name="SAPBEXHLevel1 9 2" xfId="29161"/>
    <cellStyle name="SAPBEXHLevel1X" xfId="15864"/>
    <cellStyle name="SAPBEXHLevel1X 10" xfId="29993"/>
    <cellStyle name="SAPBEXHLevel1X 2" xfId="15449"/>
    <cellStyle name="SAPBEXHLevel1X 2 2" xfId="29695"/>
    <cellStyle name="SAPBEXHLevel1X 3" xfId="14425"/>
    <cellStyle name="SAPBEXHLevel1X 3 2" xfId="28820"/>
    <cellStyle name="SAPBEXHLevel1X 4" xfId="15287"/>
    <cellStyle name="SAPBEXHLevel1X 4 2" xfId="29547"/>
    <cellStyle name="SAPBEXHLevel1X 5" xfId="14760"/>
    <cellStyle name="SAPBEXHLevel1X 5 2" xfId="29101"/>
    <cellStyle name="SAPBEXHLevel1X 6" xfId="15565"/>
    <cellStyle name="SAPBEXHLevel1X 6 2" xfId="29805"/>
    <cellStyle name="SAPBEXHLevel1X 7" xfId="14522"/>
    <cellStyle name="SAPBEXHLevel1X 7 2" xfId="28891"/>
    <cellStyle name="SAPBEXHLevel1X 8" xfId="15371"/>
    <cellStyle name="SAPBEXHLevel1X 8 2" xfId="29622"/>
    <cellStyle name="SAPBEXHLevel1X 9" xfId="14416"/>
    <cellStyle name="SAPBEXHLevel1X 9 2" xfId="28812"/>
    <cellStyle name="SAPBEXHLevel2" xfId="15865"/>
    <cellStyle name="SAPBEXHLevel2 10" xfId="29994"/>
    <cellStyle name="SAPBEXHLevel2 2" xfId="15424"/>
    <cellStyle name="SAPBEXHLevel2 2 2" xfId="29672"/>
    <cellStyle name="SAPBEXHLevel2 3" xfId="15720"/>
    <cellStyle name="SAPBEXHLevel2 3 2" xfId="29940"/>
    <cellStyle name="SAPBEXHLevel2 4" xfId="16172"/>
    <cellStyle name="SAPBEXHLevel2 4 2" xfId="30017"/>
    <cellStyle name="SAPBEXHLevel2 5" xfId="18404"/>
    <cellStyle name="SAPBEXHLevel2 5 2" xfId="31016"/>
    <cellStyle name="SAPBEXHLevel2 6" xfId="14741"/>
    <cellStyle name="SAPBEXHLevel2 6 2" xfId="29086"/>
    <cellStyle name="SAPBEXHLevel2 7" xfId="14552"/>
    <cellStyle name="SAPBEXHLevel2 7 2" xfId="28917"/>
    <cellStyle name="SAPBEXHLevel2 8" xfId="20916"/>
    <cellStyle name="SAPBEXHLevel2 8 2" xfId="33518"/>
    <cellStyle name="SAPBEXHLevel2 9" xfId="18206"/>
    <cellStyle name="SAPBEXHLevel2 9 2" xfId="30831"/>
    <cellStyle name="SAPBEXHLevel2X" xfId="15866"/>
    <cellStyle name="SAPBEXHLevel2X 10" xfId="29995"/>
    <cellStyle name="SAPBEXHLevel2X 2" xfId="15433"/>
    <cellStyle name="SAPBEXHLevel2X 2 2" xfId="29679"/>
    <cellStyle name="SAPBEXHLevel2X 3" xfId="15443"/>
    <cellStyle name="SAPBEXHLevel2X 3 2" xfId="29689"/>
    <cellStyle name="SAPBEXHLevel2X 4" xfId="15017"/>
    <cellStyle name="SAPBEXHLevel2X 4 2" xfId="29314"/>
    <cellStyle name="SAPBEXHLevel2X 5" xfId="15030"/>
    <cellStyle name="SAPBEXHLevel2X 5 2" xfId="29324"/>
    <cellStyle name="SAPBEXHLevel2X 6" xfId="16293"/>
    <cellStyle name="SAPBEXHLevel2X 6 2" xfId="30065"/>
    <cellStyle name="SAPBEXHLevel2X 7" xfId="15267"/>
    <cellStyle name="SAPBEXHLevel2X 7 2" xfId="29530"/>
    <cellStyle name="SAPBEXHLevel2X 8" xfId="22104"/>
    <cellStyle name="SAPBEXHLevel2X 8 2" xfId="34704"/>
    <cellStyle name="SAPBEXHLevel2X 9" xfId="14501"/>
    <cellStyle name="SAPBEXHLevel2X 9 2" xfId="28873"/>
    <cellStyle name="SAPBEXHLevel3" xfId="15867"/>
    <cellStyle name="SAPBEXHLevel3 10" xfId="29996"/>
    <cellStyle name="SAPBEXHLevel3 2" xfId="15446"/>
    <cellStyle name="SAPBEXHLevel3 2 2" xfId="29692"/>
    <cellStyle name="SAPBEXHLevel3 3" xfId="16179"/>
    <cellStyle name="SAPBEXHLevel3 3 2" xfId="30019"/>
    <cellStyle name="SAPBEXHLevel3 4" xfId="14442"/>
    <cellStyle name="SAPBEXHLevel3 4 2" xfId="28837"/>
    <cellStyle name="SAPBEXHLevel3 5" xfId="16230"/>
    <cellStyle name="SAPBEXHLevel3 5 2" xfId="30047"/>
    <cellStyle name="SAPBEXHLevel3 6" xfId="21831"/>
    <cellStyle name="SAPBEXHLevel3 6 2" xfId="34431"/>
    <cellStyle name="SAPBEXHLevel3 7" xfId="15491"/>
    <cellStyle name="SAPBEXHLevel3 7 2" xfId="29736"/>
    <cellStyle name="SAPBEXHLevel3 8" xfId="14635"/>
    <cellStyle name="SAPBEXHLevel3 8 2" xfId="28991"/>
    <cellStyle name="SAPBEXHLevel3 9" xfId="14499"/>
    <cellStyle name="SAPBEXHLevel3 9 2" xfId="28872"/>
    <cellStyle name="SAPBEXHLevel3X" xfId="15868"/>
    <cellStyle name="SAPBEXHLevel3X 10" xfId="29997"/>
    <cellStyle name="SAPBEXHLevel3X 2" xfId="15441"/>
    <cellStyle name="SAPBEXHLevel3X 2 2" xfId="29687"/>
    <cellStyle name="SAPBEXHLevel3X 3" xfId="18266"/>
    <cellStyle name="SAPBEXHLevel3X 3 2" xfId="30885"/>
    <cellStyle name="SAPBEXHLevel3X 4" xfId="14644"/>
    <cellStyle name="SAPBEXHLevel3X 4 2" xfId="28999"/>
    <cellStyle name="SAPBEXHLevel3X 5" xfId="15038"/>
    <cellStyle name="SAPBEXHLevel3X 5 2" xfId="29331"/>
    <cellStyle name="SAPBEXHLevel3X 6" xfId="14368"/>
    <cellStyle name="SAPBEXHLevel3X 6 2" xfId="28772"/>
    <cellStyle name="SAPBEXHLevel3X 7" xfId="14384"/>
    <cellStyle name="SAPBEXHLevel3X 7 2" xfId="28786"/>
    <cellStyle name="SAPBEXHLevel3X 8" xfId="14884"/>
    <cellStyle name="SAPBEXHLevel3X 8 2" xfId="29204"/>
    <cellStyle name="SAPBEXHLevel3X 9" xfId="14353"/>
    <cellStyle name="SAPBEXHLevel3X 9 2" xfId="28759"/>
    <cellStyle name="SAPBEXresData" xfId="15869"/>
    <cellStyle name="SAPBEXresData 10" xfId="29998"/>
    <cellStyle name="SAPBEXresData 2" xfId="15474"/>
    <cellStyle name="SAPBEXresData 2 2" xfId="29720"/>
    <cellStyle name="SAPBEXresData 3" xfId="18304"/>
    <cellStyle name="SAPBEXresData 3 2" xfId="30921"/>
    <cellStyle name="SAPBEXresData 4" xfId="15597"/>
    <cellStyle name="SAPBEXresData 4 2" xfId="29836"/>
    <cellStyle name="SAPBEXresData 5" xfId="14263"/>
    <cellStyle name="SAPBEXresData 5 2" xfId="28678"/>
    <cellStyle name="SAPBEXresData 6" xfId="20904"/>
    <cellStyle name="SAPBEXresData 6 2" xfId="33506"/>
    <cellStyle name="SAPBEXresData 7" xfId="14615"/>
    <cellStyle name="SAPBEXresData 7 2" xfId="28973"/>
    <cellStyle name="SAPBEXresData 8" xfId="15606"/>
    <cellStyle name="SAPBEXresData 8 2" xfId="29842"/>
    <cellStyle name="SAPBEXresData 9" xfId="15325"/>
    <cellStyle name="SAPBEXresData 9 2" xfId="29582"/>
    <cellStyle name="SAPBEXresDataEmph" xfId="15870"/>
    <cellStyle name="SAPBEXresDataEmph 10" xfId="29999"/>
    <cellStyle name="SAPBEXresDataEmph 2" xfId="14555"/>
    <cellStyle name="SAPBEXresDataEmph 2 2" xfId="28920"/>
    <cellStyle name="SAPBEXresDataEmph 3" xfId="14565"/>
    <cellStyle name="SAPBEXresDataEmph 3 2" xfId="28929"/>
    <cellStyle name="SAPBEXresDataEmph 4" xfId="19769"/>
    <cellStyle name="SAPBEXresDataEmph 4 2" xfId="32375"/>
    <cellStyle name="SAPBEXresDataEmph 5" xfId="16237"/>
    <cellStyle name="SAPBEXresDataEmph 5 2" xfId="30053"/>
    <cellStyle name="SAPBEXresDataEmph 6" xfId="14584"/>
    <cellStyle name="SAPBEXresDataEmph 6 2" xfId="28946"/>
    <cellStyle name="SAPBEXresDataEmph 7" xfId="18329"/>
    <cellStyle name="SAPBEXresDataEmph 7 2" xfId="30944"/>
    <cellStyle name="SAPBEXresDataEmph 8" xfId="23021"/>
    <cellStyle name="SAPBEXresDataEmph 8 2" xfId="35620"/>
    <cellStyle name="SAPBEXresDataEmph 9" xfId="23471"/>
    <cellStyle name="SAPBEXresDataEmph 9 2" xfId="36069"/>
    <cellStyle name="SAPBEXresItem" xfId="15871"/>
    <cellStyle name="SAPBEXresItem 10" xfId="30000"/>
    <cellStyle name="SAPBEXresItem 2" xfId="15435"/>
    <cellStyle name="SAPBEXresItem 2 2" xfId="29681"/>
    <cellStyle name="SAPBEXresItem 3" xfId="18267"/>
    <cellStyle name="SAPBEXresItem 3 2" xfId="30886"/>
    <cellStyle name="SAPBEXresItem 4" xfId="18219"/>
    <cellStyle name="SAPBEXresItem 4 2" xfId="30843"/>
    <cellStyle name="SAPBEXresItem 5" xfId="14918"/>
    <cellStyle name="SAPBEXresItem 5 2" xfId="29234"/>
    <cellStyle name="SAPBEXresItem 6" xfId="14362"/>
    <cellStyle name="SAPBEXresItem 6 2" xfId="28767"/>
    <cellStyle name="SAPBEXresItem 7" xfId="18259"/>
    <cellStyle name="SAPBEXresItem 7 2" xfId="30878"/>
    <cellStyle name="SAPBEXresItem 8" xfId="15121"/>
    <cellStyle name="SAPBEXresItem 8 2" xfId="29398"/>
    <cellStyle name="SAPBEXresItem 9" xfId="15274"/>
    <cellStyle name="SAPBEXresItem 9 2" xfId="29535"/>
    <cellStyle name="SAPBEXresItemX" xfId="15872"/>
    <cellStyle name="SAPBEXresItemX 10" xfId="30001"/>
    <cellStyle name="SAPBEXresItemX 2" xfId="15425"/>
    <cellStyle name="SAPBEXresItemX 2 2" xfId="29673"/>
    <cellStyle name="SAPBEXresItemX 3" xfId="14659"/>
    <cellStyle name="SAPBEXresItemX 3 2" xfId="29014"/>
    <cellStyle name="SAPBEXresItemX 4" xfId="15676"/>
    <cellStyle name="SAPBEXresItemX 4 2" xfId="29902"/>
    <cellStyle name="SAPBEXresItemX 5" xfId="17216"/>
    <cellStyle name="SAPBEXresItemX 5 2" xfId="30114"/>
    <cellStyle name="SAPBEXresItemX 6" xfId="15225"/>
    <cellStyle name="SAPBEXresItemX 6 2" xfId="29493"/>
    <cellStyle name="SAPBEXresItemX 7" xfId="18298"/>
    <cellStyle name="SAPBEXresItemX 7 2" xfId="30916"/>
    <cellStyle name="SAPBEXresItemX 8" xfId="15163"/>
    <cellStyle name="SAPBEXresItemX 8 2" xfId="29436"/>
    <cellStyle name="SAPBEXresItemX 9" xfId="14869"/>
    <cellStyle name="SAPBEXresItemX 9 2" xfId="29191"/>
    <cellStyle name="SAPBEXstdData" xfId="15873"/>
    <cellStyle name="SAPBEXstdData 10" xfId="30002"/>
    <cellStyle name="SAPBEXstdData 2" xfId="15445"/>
    <cellStyle name="SAPBEXstdData 2 2" xfId="29691"/>
    <cellStyle name="SAPBEXstdData 3" xfId="15655"/>
    <cellStyle name="SAPBEXstdData 3 2" xfId="29886"/>
    <cellStyle name="SAPBEXstdData 4" xfId="14771"/>
    <cellStyle name="SAPBEXstdData 4 2" xfId="29111"/>
    <cellStyle name="SAPBEXstdData 5" xfId="18317"/>
    <cellStyle name="SAPBEXstdData 5 2" xfId="30932"/>
    <cellStyle name="SAPBEXstdData 6" xfId="15681"/>
    <cellStyle name="SAPBEXstdData 6 2" xfId="29907"/>
    <cellStyle name="SAPBEXstdData 7" xfId="14433"/>
    <cellStyle name="SAPBEXstdData 7 2" xfId="28828"/>
    <cellStyle name="SAPBEXstdData 8" xfId="15251"/>
    <cellStyle name="SAPBEXstdData 8 2" xfId="29515"/>
    <cellStyle name="SAPBEXstdData 9" xfId="15646"/>
    <cellStyle name="SAPBEXstdData 9 2" xfId="29877"/>
    <cellStyle name="SAPBEXstdDataEmph" xfId="15874"/>
    <cellStyle name="SAPBEXstdDataEmph 10" xfId="30003"/>
    <cellStyle name="SAPBEXstdDataEmph 2" xfId="15453"/>
    <cellStyle name="SAPBEXstdDataEmph 2 2" xfId="29699"/>
    <cellStyle name="SAPBEXstdDataEmph 3" xfId="14370"/>
    <cellStyle name="SAPBEXstdDataEmph 3 2" xfId="28774"/>
    <cellStyle name="SAPBEXstdDataEmph 4" xfId="14853"/>
    <cellStyle name="SAPBEXstdDataEmph 4 2" xfId="29175"/>
    <cellStyle name="SAPBEXstdDataEmph 5" xfId="15137"/>
    <cellStyle name="SAPBEXstdDataEmph 5 2" xfId="29413"/>
    <cellStyle name="SAPBEXstdDataEmph 6" xfId="18185"/>
    <cellStyle name="SAPBEXstdDataEmph 6 2" xfId="30813"/>
    <cellStyle name="SAPBEXstdDataEmph 7" xfId="18289"/>
    <cellStyle name="SAPBEXstdDataEmph 7 2" xfId="30908"/>
    <cellStyle name="SAPBEXstdDataEmph 8" xfId="23109"/>
    <cellStyle name="SAPBEXstdDataEmph 8 2" xfId="35708"/>
    <cellStyle name="SAPBEXstdDataEmph 9" xfId="14993"/>
    <cellStyle name="SAPBEXstdDataEmph 9 2" xfId="29298"/>
    <cellStyle name="SAPBEXstdItem" xfId="15875"/>
    <cellStyle name="SAPBEXstdItem 10" xfId="30004"/>
    <cellStyle name="SAPBEXstdItem 2" xfId="15428"/>
    <cellStyle name="SAPBEXstdItem 2 2" xfId="29676"/>
    <cellStyle name="SAPBEXstdItem 3" xfId="18251"/>
    <cellStyle name="SAPBEXstdItem 3 2" xfId="30870"/>
    <cellStyle name="SAPBEXstdItem 4" xfId="14980"/>
    <cellStyle name="SAPBEXstdItem 4 2" xfId="29287"/>
    <cellStyle name="SAPBEXstdItem 5" xfId="15280"/>
    <cellStyle name="SAPBEXstdItem 5 2" xfId="29540"/>
    <cellStyle name="SAPBEXstdItem 6" xfId="14761"/>
    <cellStyle name="SAPBEXstdItem 6 2" xfId="29102"/>
    <cellStyle name="SAPBEXstdItem 7" xfId="14597"/>
    <cellStyle name="SAPBEXstdItem 7 2" xfId="28957"/>
    <cellStyle name="SAPBEXstdItem 8" xfId="15183"/>
    <cellStyle name="SAPBEXstdItem 8 2" xfId="29455"/>
    <cellStyle name="SAPBEXstdItem 9" xfId="18446"/>
    <cellStyle name="SAPBEXstdItem 9 2" xfId="31056"/>
    <cellStyle name="SAPBEXstdItemX" xfId="15876"/>
    <cellStyle name="SAPBEXstdItemX 10" xfId="30005"/>
    <cellStyle name="SAPBEXstdItemX 2" xfId="15422"/>
    <cellStyle name="SAPBEXstdItemX 2 2" xfId="29670"/>
    <cellStyle name="SAPBEXstdItemX 3" xfId="14623"/>
    <cellStyle name="SAPBEXstdItemX 3 2" xfId="28981"/>
    <cellStyle name="SAPBEXstdItemX 4" xfId="15222"/>
    <cellStyle name="SAPBEXstdItemX 4 2" xfId="29492"/>
    <cellStyle name="SAPBEXstdItemX 5" xfId="14842"/>
    <cellStyle name="SAPBEXstdItemX 5 2" xfId="29168"/>
    <cellStyle name="SAPBEXstdItemX 6" xfId="18273"/>
    <cellStyle name="SAPBEXstdItemX 6 2" xfId="30892"/>
    <cellStyle name="SAPBEXstdItemX 7" xfId="15342"/>
    <cellStyle name="SAPBEXstdItemX 7 2" xfId="29598"/>
    <cellStyle name="SAPBEXstdItemX 8" xfId="14832"/>
    <cellStyle name="SAPBEXstdItemX 8 2" xfId="29160"/>
    <cellStyle name="SAPBEXstdItemX 9" xfId="14598"/>
    <cellStyle name="SAPBEXstdItemX 9 2" xfId="28958"/>
    <cellStyle name="SAPBEXtitle" xfId="15877"/>
    <cellStyle name="SAPBEXundefined" xfId="15878"/>
    <cellStyle name="SAPBEXundefined 10" xfId="30006"/>
    <cellStyle name="SAPBEXundefined 2" xfId="15415"/>
    <cellStyle name="SAPBEXundefined 2 2" xfId="29664"/>
    <cellStyle name="SAPBEXundefined 3" xfId="14295"/>
    <cellStyle name="SAPBEXundefined 3 2" xfId="28708"/>
    <cellStyle name="SAPBEXundefined 4" xfId="15692"/>
    <cellStyle name="SAPBEXundefined 4 2" xfId="29918"/>
    <cellStyle name="SAPBEXundefined 5" xfId="15619"/>
    <cellStyle name="SAPBEXundefined 5 2" xfId="29854"/>
    <cellStyle name="SAPBEXundefined 6" xfId="14725"/>
    <cellStyle name="SAPBEXundefined 6 2" xfId="29072"/>
    <cellStyle name="SAPBEXundefined 7" xfId="15187"/>
    <cellStyle name="SAPBEXundefined 7 2" xfId="29459"/>
    <cellStyle name="SAPBEXundefined 8" xfId="14304"/>
    <cellStyle name="SAPBEXundefined 8 2" xfId="28717"/>
    <cellStyle name="SAPBEXundefined 9" xfId="15296"/>
    <cellStyle name="SAPBEXundefined 9 2" xfId="29556"/>
    <cellStyle name="Акцент1" xfId="572" builtinId="29" customBuiltin="1"/>
    <cellStyle name="Акцент1 10" xfId="7580"/>
    <cellStyle name="Акцент1 10 2" xfId="10218"/>
    <cellStyle name="Акцент1 11" xfId="7772"/>
    <cellStyle name="Акцент1 11 2" xfId="10219"/>
    <cellStyle name="Акцент1 12" xfId="7950"/>
    <cellStyle name="Акцент1 12 2" xfId="10220"/>
    <cellStyle name="Акцент1 13" xfId="8112"/>
    <cellStyle name="Акцент1 13 2" xfId="10221"/>
    <cellStyle name="Акцент1 14" xfId="8246"/>
    <cellStyle name="Акцент1 14 2" xfId="10222"/>
    <cellStyle name="Акцент1 15" xfId="10223"/>
    <cellStyle name="Акцент1 16" xfId="10224"/>
    <cellStyle name="Акцент1 2" xfId="573"/>
    <cellStyle name="Акцент1 2 10" xfId="10226"/>
    <cellStyle name="Акцент1 2 11" xfId="10227"/>
    <cellStyle name="Акцент1 2 12" xfId="10228"/>
    <cellStyle name="Акцент1 2 13" xfId="10229"/>
    <cellStyle name="Акцент1 2 14" xfId="10230"/>
    <cellStyle name="Акцент1 2 15" xfId="10231"/>
    <cellStyle name="Акцент1 2 16" xfId="10225"/>
    <cellStyle name="Акцент1 2 17" xfId="15879"/>
    <cellStyle name="Акцент1 2 2" xfId="574"/>
    <cellStyle name="Акцент1 2 2 2" xfId="575"/>
    <cellStyle name="Акцент1 2 2 2 10" xfId="7153"/>
    <cellStyle name="Акцент1 2 2 2 11" xfId="7372"/>
    <cellStyle name="Акцент1 2 2 2 12" xfId="7578"/>
    <cellStyle name="Акцент1 2 2 2 13" xfId="7770"/>
    <cellStyle name="Акцент1 2 2 2 14" xfId="7948"/>
    <cellStyle name="Акцент1 2 2 2 15" xfId="8110"/>
    <cellStyle name="Акцент1 2 2 2 2" xfId="2219"/>
    <cellStyle name="Акцент1 2 2 2 3" xfId="2899"/>
    <cellStyle name="Акцент1 2 2 2 4" xfId="4873"/>
    <cellStyle name="Акцент1 2 2 2 5" xfId="5476"/>
    <cellStyle name="Акцент1 2 2 2 6" xfId="4968"/>
    <cellStyle name="Акцент1 2 2 2 7" xfId="6047"/>
    <cellStyle name="Акцент1 2 2 2 8" xfId="6606"/>
    <cellStyle name="Акцент1 2 2 2 9" xfId="6744"/>
    <cellStyle name="Акцент1 2 2 3" xfId="576"/>
    <cellStyle name="Акцент1 2 2 3 10" xfId="5117"/>
    <cellStyle name="Акцент1 2 2 3 11" xfId="4697"/>
    <cellStyle name="Акцент1 2 2 3 12" xfId="6491"/>
    <cellStyle name="Акцент1 2 2 3 13" xfId="6281"/>
    <cellStyle name="Акцент1 2 2 3 14" xfId="6790"/>
    <cellStyle name="Акцент1 2 2 3 15" xfId="6954"/>
    <cellStyle name="Акцент1 2 2 3 2" xfId="2220"/>
    <cellStyle name="Акцент1 2 2 3 3" xfId="2900"/>
    <cellStyle name="Акцент1 2 2 3 4" xfId="4874"/>
    <cellStyle name="Акцент1 2 2 3 5" xfId="5475"/>
    <cellStyle name="Акцент1 2 2 3 6" xfId="4969"/>
    <cellStyle name="Акцент1 2 2 3 7" xfId="6046"/>
    <cellStyle name="Акцент1 2 2 3 8" xfId="6187"/>
    <cellStyle name="Акцент1 2 2 3 9" xfId="5281"/>
    <cellStyle name="Акцент1 2 2 4" xfId="10232"/>
    <cellStyle name="Акцент1 2 3" xfId="10233"/>
    <cellStyle name="Акцент1 2 3 2" xfId="15880"/>
    <cellStyle name="Акцент1 2 4" xfId="10234"/>
    <cellStyle name="Акцент1 2 5" xfId="10235"/>
    <cellStyle name="Акцент1 2 6" xfId="10236"/>
    <cellStyle name="Акцент1 2 7" xfId="10237"/>
    <cellStyle name="Акцент1 2 8" xfId="10238"/>
    <cellStyle name="Акцент1 2 9" xfId="10239"/>
    <cellStyle name="Акцент1 2_ПО 1991-2022 (рус)" xfId="15881"/>
    <cellStyle name="Акцент1 3" xfId="4871"/>
    <cellStyle name="Акцент1 3 2" xfId="10240"/>
    <cellStyle name="Акцент1 4" xfId="5916"/>
    <cellStyle name="Акцент1 4 2" xfId="10241"/>
    <cellStyle name="Акцент1 5" xfId="4965"/>
    <cellStyle name="Акцент1 5 2" xfId="10242"/>
    <cellStyle name="Акцент1 6" xfId="6050"/>
    <cellStyle name="Акцент1 6 2" xfId="10243"/>
    <cellStyle name="Акцент1 7" xfId="6844"/>
    <cellStyle name="Акцент1 7 2" xfId="10244"/>
    <cellStyle name="Акцент1 8" xfId="7155"/>
    <cellStyle name="Акцент1 8 2" xfId="10245"/>
    <cellStyle name="Акцент1 9" xfId="7374"/>
    <cellStyle name="Акцент1 9 2" xfId="10246"/>
    <cellStyle name="Акцент2" xfId="577" builtinId="33" customBuiltin="1"/>
    <cellStyle name="Акцент2 10" xfId="5234"/>
    <cellStyle name="Акцент2 10 2" xfId="10247"/>
    <cellStyle name="Акцент2 11" xfId="6035"/>
    <cellStyle name="Акцент2 11 2" xfId="10248"/>
    <cellStyle name="Акцент2 12" xfId="6750"/>
    <cellStyle name="Акцент2 12 2" xfId="10249"/>
    <cellStyle name="Акцент2 13" xfId="7126"/>
    <cellStyle name="Акцент2 13 2" xfId="10250"/>
    <cellStyle name="Акцент2 14" xfId="6032"/>
    <cellStyle name="Акцент2 14 2" xfId="10251"/>
    <cellStyle name="Акцент2 15" xfId="10252"/>
    <cellStyle name="Акцент2 16" xfId="10253"/>
    <cellStyle name="Акцент2 2" xfId="578"/>
    <cellStyle name="Акцент2 2 10" xfId="10255"/>
    <cellStyle name="Акцент2 2 11" xfId="10256"/>
    <cellStyle name="Акцент2 2 12" xfId="10257"/>
    <cellStyle name="Акцент2 2 13" xfId="10258"/>
    <cellStyle name="Акцент2 2 14" xfId="10259"/>
    <cellStyle name="Акцент2 2 15" xfId="10260"/>
    <cellStyle name="Акцент2 2 16" xfId="10254"/>
    <cellStyle name="Акцент2 2 2" xfId="579"/>
    <cellStyle name="Акцент2 2 2 2" xfId="580"/>
    <cellStyle name="Акцент2 2 2 2 10" xfId="5685"/>
    <cellStyle name="Акцент2 2 2 2 11" xfId="4833"/>
    <cellStyle name="Акцент2 2 2 2 12" xfId="7318"/>
    <cellStyle name="Акцент2 2 2 2 13" xfId="7525"/>
    <cellStyle name="Акцент2 2 2 2 14" xfId="7720"/>
    <cellStyle name="Акцент2 2 2 2 15" xfId="7902"/>
    <cellStyle name="Акцент2 2 2 2 2" xfId="2221"/>
    <cellStyle name="Акцент2 2 2 2 3" xfId="2901"/>
    <cellStyle name="Акцент2 2 2 2 4" xfId="4876"/>
    <cellStyle name="Акцент2 2 2 2 5" xfId="5472"/>
    <cellStyle name="Акцент2 2 2 2 6" xfId="6153"/>
    <cellStyle name="Акцент2 2 2 2 7" xfId="4776"/>
    <cellStyle name="Акцент2 2 2 2 8" xfId="5927"/>
    <cellStyle name="Акцент2 2 2 2 9" xfId="6474"/>
    <cellStyle name="Акцент2 2 2 3" xfId="581"/>
    <cellStyle name="Акцент2 2 2 3 10" xfId="7566"/>
    <cellStyle name="Акцент2 2 2 3 11" xfId="7759"/>
    <cellStyle name="Акцент2 2 2 3 12" xfId="7938"/>
    <cellStyle name="Акцент2 2 2 3 13" xfId="8101"/>
    <cellStyle name="Акцент2 2 2 3 14" xfId="8235"/>
    <cellStyle name="Акцент2 2 2 3 15" xfId="8340"/>
    <cellStyle name="Акцент2 2 2 3 2" xfId="2222"/>
    <cellStyle name="Акцент2 2 2 3 3" xfId="2902"/>
    <cellStyle name="Акцент2 2 2 3 4" xfId="4877"/>
    <cellStyle name="Акцент2 2 2 3 5" xfId="5471"/>
    <cellStyle name="Акцент2 2 2 3 6" xfId="5850"/>
    <cellStyle name="Акцент2 2 2 3 7" xfId="4602"/>
    <cellStyle name="Акцент2 2 2 3 8" xfId="7141"/>
    <cellStyle name="Акцент2 2 2 3 9" xfId="7360"/>
    <cellStyle name="Акцент2 2 2 4" xfId="10261"/>
    <cellStyle name="Акцент2 2 3" xfId="10262"/>
    <cellStyle name="Акцент2 2 4" xfId="10263"/>
    <cellStyle name="Акцент2 2 5" xfId="10264"/>
    <cellStyle name="Акцент2 2 6" xfId="10265"/>
    <cellStyle name="Акцент2 2 7" xfId="10266"/>
    <cellStyle name="Акцент2 2 8" xfId="10267"/>
    <cellStyle name="Акцент2 2 9" xfId="10268"/>
    <cellStyle name="Акцент2 3" xfId="4875"/>
    <cellStyle name="Акцент2 3 2" xfId="10269"/>
    <cellStyle name="Акцент2 4" xfId="5474"/>
    <cellStyle name="Акцент2 4 2" xfId="10270"/>
    <cellStyle name="Акцент2 5" xfId="4970"/>
    <cellStyle name="Акцент2 5 2" xfId="10271"/>
    <cellStyle name="Акцент2 6" xfId="6045"/>
    <cellStyle name="Акцент2 6 2" xfId="10272"/>
    <cellStyle name="Акцент2 7" xfId="5879"/>
    <cellStyle name="Акцент2 7 2" xfId="10273"/>
    <cellStyle name="Акцент2 8" xfId="5280"/>
    <cellStyle name="Акцент2 8 2" xfId="10274"/>
    <cellStyle name="Акцент2 9" xfId="5118"/>
    <cellStyle name="Акцент2 9 2" xfId="10275"/>
    <cellStyle name="Акцент3" xfId="582" builtinId="37" customBuiltin="1"/>
    <cellStyle name="Акцент3 10" xfId="6487"/>
    <cellStyle name="Акцент3 10 2" xfId="10276"/>
    <cellStyle name="Акцент3 11" xfId="4639"/>
    <cellStyle name="Акцент3 11 2" xfId="10277"/>
    <cellStyle name="Акцент3 12" xfId="7150"/>
    <cellStyle name="Акцент3 12 2" xfId="10278"/>
    <cellStyle name="Акцент3 13" xfId="7369"/>
    <cellStyle name="Акцент3 13 2" xfId="10279"/>
    <cellStyle name="Акцент3 14" xfId="7575"/>
    <cellStyle name="Акцент3 14 2" xfId="10280"/>
    <cellStyle name="Акцент3 15" xfId="10281"/>
    <cellStyle name="Акцент3 16" xfId="10282"/>
    <cellStyle name="Акцент3 2" xfId="583"/>
    <cellStyle name="Акцент3 2 10" xfId="10284"/>
    <cellStyle name="Акцент3 2 11" xfId="10285"/>
    <cellStyle name="Акцент3 2 12" xfId="10286"/>
    <cellStyle name="Акцент3 2 13" xfId="10287"/>
    <cellStyle name="Акцент3 2 14" xfId="10288"/>
    <cellStyle name="Акцент3 2 15" xfId="10289"/>
    <cellStyle name="Акцент3 2 16" xfId="10283"/>
    <cellStyle name="Акцент3 2 2" xfId="584"/>
    <cellStyle name="Акцент3 2 2 2" xfId="585"/>
    <cellStyle name="Акцент3 2 2 2 10" xfId="7497"/>
    <cellStyle name="Акцент3 2 2 2 11" xfId="7695"/>
    <cellStyle name="Акцент3 2 2 2 12" xfId="7880"/>
    <cellStyle name="Акцент3 2 2 2 13" xfId="8049"/>
    <cellStyle name="Акцент3 2 2 2 14" xfId="8191"/>
    <cellStyle name="Акцент3 2 2 2 15" xfId="8306"/>
    <cellStyle name="Акцент3 2 2 2 2" xfId="2223"/>
    <cellStyle name="Акцент3 2 2 2 3" xfId="2903"/>
    <cellStyle name="Акцент3 2 2 2 4" xfId="4880"/>
    <cellStyle name="Акцент3 2 2 2 5" xfId="5469"/>
    <cellStyle name="Акцент3 2 2 2 6" xfId="6155"/>
    <cellStyle name="Акцент3 2 2 2 7" xfId="4775"/>
    <cellStyle name="Акцент3 2 2 2 8" xfId="7088"/>
    <cellStyle name="Акцент3 2 2 2 9" xfId="7286"/>
    <cellStyle name="Акцент3 2 2 3" xfId="586"/>
    <cellStyle name="Акцент3 2 2 3 10" xfId="7565"/>
    <cellStyle name="Акцент3 2 2 3 11" xfId="7758"/>
    <cellStyle name="Акцент3 2 2 3 12" xfId="7937"/>
    <cellStyle name="Акцент3 2 2 3 13" xfId="8100"/>
    <cellStyle name="Акцент3 2 2 3 14" xfId="8234"/>
    <cellStyle name="Акцент3 2 2 3 15" xfId="8339"/>
    <cellStyle name="Акцент3 2 2 3 2" xfId="2224"/>
    <cellStyle name="Акцент3 2 2 3 3" xfId="2904"/>
    <cellStyle name="Акцент3 2 2 3 4" xfId="4881"/>
    <cellStyle name="Акцент3 2 2 3 5" xfId="5468"/>
    <cellStyle name="Акцент3 2 2 3 6" xfId="5851"/>
    <cellStyle name="Акцент3 2 2 3 7" xfId="4601"/>
    <cellStyle name="Акцент3 2 2 3 8" xfId="7140"/>
    <cellStyle name="Акцент3 2 2 3 9" xfId="7359"/>
    <cellStyle name="Акцент3 2 2 4" xfId="10290"/>
    <cellStyle name="Акцент3 2 3" xfId="10291"/>
    <cellStyle name="Акцент3 2 4" xfId="10292"/>
    <cellStyle name="Акцент3 2 5" xfId="10293"/>
    <cellStyle name="Акцент3 2 6" xfId="10294"/>
    <cellStyle name="Акцент3 2 7" xfId="10295"/>
    <cellStyle name="Акцент3 2 8" xfId="10296"/>
    <cellStyle name="Акцент3 2 9" xfId="10297"/>
    <cellStyle name="Акцент3 3" xfId="4878"/>
    <cellStyle name="Акцент3 3 2" xfId="10298"/>
    <cellStyle name="Акцент3 4" xfId="5470"/>
    <cellStyle name="Акцент3 4 2" xfId="10299"/>
    <cellStyle name="Акцент3 5" xfId="6154"/>
    <cellStyle name="Акцент3 5 2" xfId="10300"/>
    <cellStyle name="Акцент3 6" xfId="6042"/>
    <cellStyle name="Акцент3 6 2" xfId="10301"/>
    <cellStyle name="Акцент3 7" xfId="5880"/>
    <cellStyle name="Акцент3 7 2" xfId="10302"/>
    <cellStyle name="Акцент3 8" xfId="4759"/>
    <cellStyle name="Акцент3 8 2" xfId="10303"/>
    <cellStyle name="Акцент3 9" xfId="6323"/>
    <cellStyle name="Акцент3 9 2" xfId="10304"/>
    <cellStyle name="Акцент4" xfId="587" builtinId="41" customBuiltin="1"/>
    <cellStyle name="Акцент4 10" xfId="4849"/>
    <cellStyle name="Акцент4 10 2" xfId="10305"/>
    <cellStyle name="Акцент4 11" xfId="5477"/>
    <cellStyle name="Акцент4 11 2" xfId="10306"/>
    <cellStyle name="Акцент4 12" xfId="4967"/>
    <cellStyle name="Акцент4 12 2" xfId="10307"/>
    <cellStyle name="Акцент4 13" xfId="6048"/>
    <cellStyle name="Акцент4 13 2" xfId="10308"/>
    <cellStyle name="Акцент4 14" xfId="6846"/>
    <cellStyle name="Акцент4 14 2" xfId="10309"/>
    <cellStyle name="Акцент4 15" xfId="10310"/>
    <cellStyle name="Акцент4 16" xfId="10311"/>
    <cellStyle name="Акцент4 2" xfId="588"/>
    <cellStyle name="Акцент4 2 10" xfId="10313"/>
    <cellStyle name="Акцент4 2 11" xfId="10314"/>
    <cellStyle name="Акцент4 2 12" xfId="10315"/>
    <cellStyle name="Акцент4 2 13" xfId="10316"/>
    <cellStyle name="Акцент4 2 14" xfId="10317"/>
    <cellStyle name="Акцент4 2 15" xfId="10318"/>
    <cellStyle name="Акцент4 2 16" xfId="10312"/>
    <cellStyle name="Акцент4 2 17" xfId="15882"/>
    <cellStyle name="Акцент4 2 2" xfId="589"/>
    <cellStyle name="Акцент4 2 2 2" xfId="590"/>
    <cellStyle name="Акцент4 2 2 2 10" xfId="7596"/>
    <cellStyle name="Акцент4 2 2 2 11" xfId="7789"/>
    <cellStyle name="Акцент4 2 2 2 12" xfId="7966"/>
    <cellStyle name="Акцент4 2 2 2 13" xfId="8123"/>
    <cellStyle name="Акцент4 2 2 2 14" xfId="8255"/>
    <cellStyle name="Акцент4 2 2 2 15" xfId="8356"/>
    <cellStyle name="Акцент4 2 2 2 2" xfId="2225"/>
    <cellStyle name="Акцент4 2 2 2 3" xfId="2905"/>
    <cellStyle name="Акцент4 2 2 2 4" xfId="4884"/>
    <cellStyle name="Акцент4 2 2 2 5" xfId="5466"/>
    <cellStyle name="Акцент4 2 2 2 6" xfId="4569"/>
    <cellStyle name="Акцент4 2 2 2 7" xfId="4474"/>
    <cellStyle name="Акцент4 2 2 2 8" xfId="7172"/>
    <cellStyle name="Акцент4 2 2 2 9" xfId="7390"/>
    <cellStyle name="Акцент4 2 2 3" xfId="591"/>
    <cellStyle name="Акцент4 2 2 3 10" xfId="6403"/>
    <cellStyle name="Акцент4 2 2 3 11" xfId="6945"/>
    <cellStyle name="Акцент4 2 2 3 12" xfId="7324"/>
    <cellStyle name="Акцент4 2 2 3 13" xfId="7531"/>
    <cellStyle name="Акцент4 2 2 3 14" xfId="7726"/>
    <cellStyle name="Акцент4 2 2 3 15" xfId="7908"/>
    <cellStyle name="Акцент4 2 2 3 2" xfId="2226"/>
    <cellStyle name="Акцент4 2 2 3 3" xfId="2906"/>
    <cellStyle name="Акцент4 2 2 3 4" xfId="4885"/>
    <cellStyle name="Акцент4 2 2 3 5" xfId="5465"/>
    <cellStyle name="Акцент4 2 2 3 6" xfId="6380"/>
    <cellStyle name="Акцент4 2 2 3 7" xfId="4674"/>
    <cellStyle name="Акцент4 2 2 3 8" xfId="5620"/>
    <cellStyle name="Акцент4 2 2 3 9" xfId="4519"/>
    <cellStyle name="Акцент4 2 2 4" xfId="10319"/>
    <cellStyle name="Акцент4 2 3" xfId="10320"/>
    <cellStyle name="Акцент4 2 3 2" xfId="15883"/>
    <cellStyle name="Акцент4 2 4" xfId="10321"/>
    <cellStyle name="Акцент4 2 5" xfId="10322"/>
    <cellStyle name="Акцент4 2 6" xfId="10323"/>
    <cellStyle name="Акцент4 2 7" xfId="10324"/>
    <cellStyle name="Акцент4 2 8" xfId="10325"/>
    <cellStyle name="Акцент4 2 9" xfId="10326"/>
    <cellStyle name="Акцент4 2_ПО 1991-2022 (рус)" xfId="15884"/>
    <cellStyle name="Акцент4 3" xfId="4882"/>
    <cellStyle name="Акцент4 3 2" xfId="10327"/>
    <cellStyle name="Акцент4 4" xfId="5467"/>
    <cellStyle name="Акцент4 4 2" xfId="10328"/>
    <cellStyle name="Акцент4 5" xfId="6156"/>
    <cellStyle name="Акцент4 5 2" xfId="10329"/>
    <cellStyle name="Акцент4 6" xfId="5370"/>
    <cellStyle name="Акцент4 6 2" xfId="10330"/>
    <cellStyle name="Акцент4 7" xfId="6190"/>
    <cellStyle name="Акцент4 7 2" xfId="10331"/>
    <cellStyle name="Акцент4 8" xfId="6771"/>
    <cellStyle name="Акцент4 8 2" xfId="10332"/>
    <cellStyle name="Акцент4 9" xfId="5668"/>
    <cellStyle name="Акцент4 9 2" xfId="10333"/>
    <cellStyle name="Акцент5" xfId="592" builtinId="45" customBuiltin="1"/>
    <cellStyle name="Акцент5 10" xfId="6839"/>
    <cellStyle name="Акцент5 11" xfId="6295"/>
    <cellStyle name="Акцент5 12" xfId="6351"/>
    <cellStyle name="Акцент5 13" xfId="6387"/>
    <cellStyle name="Акцент5 14" xfId="7157"/>
    <cellStyle name="Акцент5 15" xfId="10337"/>
    <cellStyle name="Акцент5 16" xfId="10338"/>
    <cellStyle name="Акцент5 2" xfId="593"/>
    <cellStyle name="Акцент5 2 10" xfId="10339"/>
    <cellStyle name="Акцент5 2 11" xfId="10340"/>
    <cellStyle name="Акцент5 2 12" xfId="10341"/>
    <cellStyle name="Акцент5 2 13" xfId="10342"/>
    <cellStyle name="Акцент5 2 14" xfId="10343"/>
    <cellStyle name="Акцент5 2 15" xfId="10344"/>
    <cellStyle name="Акцент5 2 2" xfId="594"/>
    <cellStyle name="Акцент5 2 2 2" xfId="595"/>
    <cellStyle name="Акцент5 2 2 2 10" xfId="7200"/>
    <cellStyle name="Акцент5 2 2 2 11" xfId="7416"/>
    <cellStyle name="Акцент5 2 2 2 12" xfId="7621"/>
    <cellStyle name="Акцент5 2 2 2 13" xfId="7811"/>
    <cellStyle name="Акцент5 2 2 2 14" xfId="7985"/>
    <cellStyle name="Акцент5 2 2 2 15" xfId="8139"/>
    <cellStyle name="Акцент5 2 2 2 2" xfId="2227"/>
    <cellStyle name="Акцент5 2 2 2 3" xfId="2907"/>
    <cellStyle name="Акцент5 2 2 2 4" xfId="4889"/>
    <cellStyle name="Акцент5 2 2 2 5" xfId="5462"/>
    <cellStyle name="Акцент5 2 2 2 6" xfId="4978"/>
    <cellStyle name="Акцент5 2 2 2 7" xfId="5367"/>
    <cellStyle name="Акцент5 2 2 2 8" xfId="6365"/>
    <cellStyle name="Акцент5 2 2 2 9" xfId="6507"/>
    <cellStyle name="Акцент5 2 2 3" xfId="596"/>
    <cellStyle name="Акцент5 2 2 3 10" xfId="5123"/>
    <cellStyle name="Акцент5 2 2 3 11" xfId="6600"/>
    <cellStyle name="Акцент5 2 2 3 12" xfId="5934"/>
    <cellStyle name="Акцент5 2 2 3 13" xfId="5824"/>
    <cellStyle name="Акцент5 2 2 3 14" xfId="6458"/>
    <cellStyle name="Акцент5 2 2 3 15" xfId="7024"/>
    <cellStyle name="Акцент5 2 2 3 2" xfId="2228"/>
    <cellStyle name="Акцент5 2 2 3 3" xfId="2908"/>
    <cellStyle name="Акцент5 2 2 3 4" xfId="4890"/>
    <cellStyle name="Акцент5 2 2 3 5" xfId="6229"/>
    <cellStyle name="Акцент5 2 2 3 6" xfId="4979"/>
    <cellStyle name="Акцент5 2 2 3 7" xfId="5366"/>
    <cellStyle name="Акцент5 2 2 3 8" xfId="5062"/>
    <cellStyle name="Акцент5 2 2 3 9" xfId="5275"/>
    <cellStyle name="Акцент5 2 2 4" xfId="10345"/>
    <cellStyle name="Акцент5 2 3" xfId="10346"/>
    <cellStyle name="Акцент5 2 4" xfId="10347"/>
    <cellStyle name="Акцент5 2 5" xfId="10348"/>
    <cellStyle name="Акцент5 2 6" xfId="10349"/>
    <cellStyle name="Акцент5 2 7" xfId="10350"/>
    <cellStyle name="Акцент5 2 8" xfId="10351"/>
    <cellStyle name="Акцент5 2 9" xfId="10352"/>
    <cellStyle name="Акцент5 3" xfId="4886"/>
    <cellStyle name="Акцент5 4" xfId="5464"/>
    <cellStyle name="Акцент5 5" xfId="6514"/>
    <cellStyle name="Акцент5 6" xfId="6882"/>
    <cellStyle name="Акцент5 7" xfId="6004"/>
    <cellStyle name="Акцент5 8" xfId="6576"/>
    <cellStyle name="Акцент5 9" xfId="4470"/>
    <cellStyle name="Акцент6" xfId="597" builtinId="49" customBuiltin="1"/>
    <cellStyle name="Акцент6 10" xfId="6437"/>
    <cellStyle name="Акцент6 10 2" xfId="10356"/>
    <cellStyle name="Акцент6 11" xfId="4480"/>
    <cellStyle name="Акцент6 11 2" xfId="10357"/>
    <cellStyle name="Акцент6 12" xfId="6001"/>
    <cellStyle name="Акцент6 12 2" xfId="10358"/>
    <cellStyle name="Акцент6 13" xfId="6573"/>
    <cellStyle name="Акцент6 13 2" xfId="10359"/>
    <cellStyle name="Акцент6 14" xfId="7014"/>
    <cellStyle name="Акцент6 14 2" xfId="10360"/>
    <cellStyle name="Акцент6 15" xfId="10361"/>
    <cellStyle name="Акцент6 16" xfId="10362"/>
    <cellStyle name="Акцент6 2" xfId="598"/>
    <cellStyle name="Акцент6 2 10" xfId="10364"/>
    <cellStyle name="Акцент6 2 11" xfId="10365"/>
    <cellStyle name="Акцент6 2 12" xfId="10366"/>
    <cellStyle name="Акцент6 2 13" xfId="10367"/>
    <cellStyle name="Акцент6 2 14" xfId="10368"/>
    <cellStyle name="Акцент6 2 15" xfId="10369"/>
    <cellStyle name="Акцент6 2 16" xfId="10363"/>
    <cellStyle name="Акцент6 2 17" xfId="15885"/>
    <cellStyle name="Акцент6 2 2" xfId="599"/>
    <cellStyle name="Акцент6 2 2 2" xfId="600"/>
    <cellStyle name="Акцент6 2 2 2 10" xfId="6292"/>
    <cellStyle name="Акцент6 2 2 2 11" xfId="6373"/>
    <cellStyle name="Акцент6 2 2 2 12" xfId="5701"/>
    <cellStyle name="Акцент6 2 2 2 13" xfId="6637"/>
    <cellStyle name="Акцент6 2 2 2 14" xfId="5487"/>
    <cellStyle name="Акцент6 2 2 2 15" xfId="4568"/>
    <cellStyle name="Акцент6 2 2 2 2" xfId="2229"/>
    <cellStyle name="Акцент6 2 2 2 3" xfId="2909"/>
    <cellStyle name="Акцент6 2 2 2 4" xfId="4892"/>
    <cellStyle name="Акцент6 2 2 2 5" xfId="6227"/>
    <cellStyle name="Акцент6 2 2 2 6" xfId="4983"/>
    <cellStyle name="Акцент6 2 2 2 7" xfId="5362"/>
    <cellStyle name="Акцент6 2 2 2 8" xfId="6418"/>
    <cellStyle name="Акцент6 2 2 2 9" xfId="6462"/>
    <cellStyle name="Акцент6 2 2 3" xfId="601"/>
    <cellStyle name="Акцент6 2 2 3 10" xfId="6906"/>
    <cellStyle name="Акцент6 2 2 3 11" xfId="7213"/>
    <cellStyle name="Акцент6 2 2 3 12" xfId="7428"/>
    <cellStyle name="Акцент6 2 2 3 13" xfId="7633"/>
    <cellStyle name="Акцент6 2 2 3 14" xfId="7821"/>
    <cellStyle name="Акцент6 2 2 3 15" xfId="7995"/>
    <cellStyle name="Акцент6 2 2 3 2" xfId="2230"/>
    <cellStyle name="Акцент6 2 2 3 3" xfId="2910"/>
    <cellStyle name="Акцент6 2 2 3 4" xfId="4893"/>
    <cellStyle name="Акцент6 2 2 3 5" xfId="5913"/>
    <cellStyle name="Акцент6 2 2 3 6" xfId="4984"/>
    <cellStyle name="Акцент6 2 2 3 7" xfId="5361"/>
    <cellStyle name="Акцент6 2 2 3 8" xfId="6432"/>
    <cellStyle name="Акцент6 2 2 3 9" xfId="4483"/>
    <cellStyle name="Акцент6 2 2 4" xfId="10370"/>
    <cellStyle name="Акцент6 2 3" xfId="10371"/>
    <cellStyle name="Акцент6 2 3 2" xfId="15886"/>
    <cellStyle name="Акцент6 2 4" xfId="10372"/>
    <cellStyle name="Акцент6 2 5" xfId="10373"/>
    <cellStyle name="Акцент6 2 6" xfId="10374"/>
    <cellStyle name="Акцент6 2 7" xfId="10375"/>
    <cellStyle name="Акцент6 2 8" xfId="10376"/>
    <cellStyle name="Акцент6 2 9" xfId="10377"/>
    <cellStyle name="Акцент6 2_ПО 1991-2022 (рус)" xfId="15887"/>
    <cellStyle name="Акцент6 3" xfId="4891"/>
    <cellStyle name="Акцент6 3 2" xfId="10378"/>
    <cellStyle name="Акцент6 4" xfId="5915"/>
    <cellStyle name="Акцент6 4 2" xfId="10379"/>
    <cellStyle name="Акцент6 5" xfId="4980"/>
    <cellStyle name="Акцент6 5 2" xfId="10380"/>
    <cellStyle name="Акцент6 6" xfId="5365"/>
    <cellStyle name="Акцент6 6 2" xfId="10381"/>
    <cellStyle name="Акцент6 7" xfId="6377"/>
    <cellStyle name="Акцент6 7 2" xfId="10382"/>
    <cellStyle name="Акцент6 8" xfId="5789"/>
    <cellStyle name="Акцент6 8 2" xfId="10383"/>
    <cellStyle name="Акцент6 9" xfId="6933"/>
    <cellStyle name="Акцент6 9 2" xfId="10384"/>
    <cellStyle name="Ввод " xfId="602" builtinId="20" customBuiltin="1"/>
    <cellStyle name="Ввод  10" xfId="6391"/>
    <cellStyle name="Ввод  10 2" xfId="8869"/>
    <cellStyle name="Ввод  10 2 2" xfId="9108"/>
    <cellStyle name="Ввод  10 2 2 2" xfId="13956"/>
    <cellStyle name="Ввод  10 2 2 2 10" xfId="23210"/>
    <cellStyle name="Ввод  10 2 2 2 10 2" xfId="35808"/>
    <cellStyle name="Ввод  10 2 2 2 11" xfId="23772"/>
    <cellStyle name="Ввод  10 2 2 2 11 2" xfId="36370"/>
    <cellStyle name="Ввод  10 2 2 2 12" xfId="24331"/>
    <cellStyle name="Ввод  10 2 2 2 12 2" xfId="36929"/>
    <cellStyle name="Ввод  10 2 2 2 13" xfId="24890"/>
    <cellStyle name="Ввод  10 2 2 2 13 2" xfId="37488"/>
    <cellStyle name="Ввод  10 2 2 2 14" xfId="28534"/>
    <cellStyle name="Ввод  10 2 2 2 2" xfId="18081"/>
    <cellStyle name="Ввод  10 2 2 2 2 2" xfId="30720"/>
    <cellStyle name="Ввод  10 2 2 2 3" xfId="18963"/>
    <cellStyle name="Ввод  10 2 2 2 3 2" xfId="31572"/>
    <cellStyle name="Ввод  10 2 2 2 4" xfId="19610"/>
    <cellStyle name="Ввод  10 2 2 2 4 2" xfId="32217"/>
    <cellStyle name="Ввод  10 2 2 2 5" xfId="20171"/>
    <cellStyle name="Ввод  10 2 2 2 5 2" xfId="32777"/>
    <cellStyle name="Ввод  10 2 2 2 6" xfId="20736"/>
    <cellStyle name="Ввод  10 2 2 2 6 2" xfId="33338"/>
    <cellStyle name="Ввод  10 2 2 2 7" xfId="21375"/>
    <cellStyle name="Ввод  10 2 2 2 7 2" xfId="33976"/>
    <cellStyle name="Ввод  10 2 2 2 8" xfId="21931"/>
    <cellStyle name="Ввод  10 2 2 2 8 2" xfId="34531"/>
    <cellStyle name="Ввод  10 2 2 2 9" xfId="22570"/>
    <cellStyle name="Ввод  10 2 2 2 9 2" xfId="35169"/>
    <cellStyle name="Ввод  10 2 2 3" xfId="17658"/>
    <cellStyle name="Ввод  10 2 2 3 10" xfId="23449"/>
    <cellStyle name="Ввод  10 2 2 3 10 2" xfId="36047"/>
    <cellStyle name="Ввод  10 2 2 3 11" xfId="24011"/>
    <cellStyle name="Ввод  10 2 2 3 11 2" xfId="36609"/>
    <cellStyle name="Ввод  10 2 2 3 12" xfId="24570"/>
    <cellStyle name="Ввод  10 2 2 3 12 2" xfId="37168"/>
    <cellStyle name="Ввод  10 2 2 3 13" xfId="30395"/>
    <cellStyle name="Ввод  10 2 2 3 2" xfId="18637"/>
    <cellStyle name="Ввод  10 2 2 3 2 2" xfId="31247"/>
    <cellStyle name="Ввод  10 2 2 3 3" xfId="19281"/>
    <cellStyle name="Ввод  10 2 2 3 3 2" xfId="31890"/>
    <cellStyle name="Ввод  10 2 2 3 4" xfId="19843"/>
    <cellStyle name="Ввод  10 2 2 3 4 2" xfId="32449"/>
    <cellStyle name="Ввод  10 2 2 3 5" xfId="20404"/>
    <cellStyle name="Ввод  10 2 2 3 5 2" xfId="33008"/>
    <cellStyle name="Ввод  10 2 2 3 6" xfId="21054"/>
    <cellStyle name="Ввод  10 2 2 3 6 2" xfId="33656"/>
    <cellStyle name="Ввод  10 2 2 3 7" xfId="21603"/>
    <cellStyle name="Ввод  10 2 2 3 7 2" xfId="34204"/>
    <cellStyle name="Ввод  10 2 2 3 8" xfId="22247"/>
    <cellStyle name="Ввод  10 2 2 3 8 2" xfId="34847"/>
    <cellStyle name="Ввод  10 2 2 3 9" xfId="22885"/>
    <cellStyle name="Ввод  10 2 2 3 9 2" xfId="35484"/>
    <cellStyle name="Ввод  10 2 2 4" xfId="28069"/>
    <cellStyle name="Ввод  10 2 3" xfId="17554"/>
    <cellStyle name="Ввод  10 2 3 10" xfId="23348"/>
    <cellStyle name="Ввод  10 2 3 10 2" xfId="35946"/>
    <cellStyle name="Ввод  10 2 3 11" xfId="23910"/>
    <cellStyle name="Ввод  10 2 3 11 2" xfId="36508"/>
    <cellStyle name="Ввод  10 2 3 12" xfId="24469"/>
    <cellStyle name="Ввод  10 2 3 12 2" xfId="37067"/>
    <cellStyle name="Ввод  10 2 3 13" xfId="30294"/>
    <cellStyle name="Ввод  10 2 3 2" xfId="18536"/>
    <cellStyle name="Ввод  10 2 3 2 2" xfId="31146"/>
    <cellStyle name="Ввод  10 2 3 3" xfId="19179"/>
    <cellStyle name="Ввод  10 2 3 3 2" xfId="31788"/>
    <cellStyle name="Ввод  10 2 3 4" xfId="19740"/>
    <cellStyle name="Ввод  10 2 3 4 2" xfId="32346"/>
    <cellStyle name="Ввод  10 2 3 5" xfId="20302"/>
    <cellStyle name="Ввод  10 2 3 5 2" xfId="32906"/>
    <cellStyle name="Ввод  10 2 3 6" xfId="20953"/>
    <cellStyle name="Ввод  10 2 3 6 2" xfId="33555"/>
    <cellStyle name="Ввод  10 2 3 7" xfId="21501"/>
    <cellStyle name="Ввод  10 2 3 7 2" xfId="34102"/>
    <cellStyle name="Ввод  10 2 3 8" xfId="22146"/>
    <cellStyle name="Ввод  10 2 3 8 2" xfId="34746"/>
    <cellStyle name="Ввод  10 2 3 9" xfId="22784"/>
    <cellStyle name="Ввод  10 2 3 9 2" xfId="35383"/>
    <cellStyle name="Ввод  10 2 4" xfId="27925"/>
    <cellStyle name="Ввод  10 3" xfId="10385"/>
    <cellStyle name="Ввод  10 3 2" xfId="13974"/>
    <cellStyle name="Ввод  10 3 2 10" xfId="23225"/>
    <cellStyle name="Ввод  10 3 2 10 2" xfId="35823"/>
    <cellStyle name="Ввод  10 3 2 11" xfId="23787"/>
    <cellStyle name="Ввод  10 3 2 11 2" xfId="36385"/>
    <cellStyle name="Ввод  10 3 2 12" xfId="24346"/>
    <cellStyle name="Ввод  10 3 2 12 2" xfId="36944"/>
    <cellStyle name="Ввод  10 3 2 13" xfId="24905"/>
    <cellStyle name="Ввод  10 3 2 13 2" xfId="37503"/>
    <cellStyle name="Ввод  10 3 2 14" xfId="28552"/>
    <cellStyle name="Ввод  10 3 2 2" xfId="18096"/>
    <cellStyle name="Ввод  10 3 2 2 2" xfId="30735"/>
    <cellStyle name="Ввод  10 3 2 3" xfId="18978"/>
    <cellStyle name="Ввод  10 3 2 3 2" xfId="31587"/>
    <cellStyle name="Ввод  10 3 2 4" xfId="19625"/>
    <cellStyle name="Ввод  10 3 2 4 2" xfId="32232"/>
    <cellStyle name="Ввод  10 3 2 5" xfId="20186"/>
    <cellStyle name="Ввод  10 3 2 5 2" xfId="32792"/>
    <cellStyle name="Ввод  10 3 2 6" xfId="20751"/>
    <cellStyle name="Ввод  10 3 2 6 2" xfId="33353"/>
    <cellStyle name="Ввод  10 3 2 7" xfId="21390"/>
    <cellStyle name="Ввод  10 3 2 7 2" xfId="33991"/>
    <cellStyle name="Ввод  10 3 2 8" xfId="21946"/>
    <cellStyle name="Ввод  10 3 2 8 2" xfId="34546"/>
    <cellStyle name="Ввод  10 3 2 9" xfId="22585"/>
    <cellStyle name="Ввод  10 3 2 9 2" xfId="35184"/>
    <cellStyle name="Ввод  10 3 3" xfId="17701"/>
    <cellStyle name="Ввод  10 3 3 10" xfId="23472"/>
    <cellStyle name="Ввод  10 3 3 10 2" xfId="36070"/>
    <cellStyle name="Ввод  10 3 3 11" xfId="24033"/>
    <cellStyle name="Ввод  10 3 3 11 2" xfId="36631"/>
    <cellStyle name="Ввод  10 3 3 12" xfId="24592"/>
    <cellStyle name="Ввод  10 3 3 12 2" xfId="37190"/>
    <cellStyle name="Ввод  10 3 3 13" xfId="30418"/>
    <cellStyle name="Ввод  10 3 3 2" xfId="18661"/>
    <cellStyle name="Ввод  10 3 3 2 2" xfId="31270"/>
    <cellStyle name="Ввод  10 3 3 3" xfId="19304"/>
    <cellStyle name="Ввод  10 3 3 3 2" xfId="31913"/>
    <cellStyle name="Ввод  10 3 3 4" xfId="19868"/>
    <cellStyle name="Ввод  10 3 3 4 2" xfId="32474"/>
    <cellStyle name="Ввод  10 3 3 5" xfId="20428"/>
    <cellStyle name="Ввод  10 3 3 5 2" xfId="33031"/>
    <cellStyle name="Ввод  10 3 3 6" xfId="21076"/>
    <cellStyle name="Ввод  10 3 3 6 2" xfId="33678"/>
    <cellStyle name="Ввод  10 3 3 7" xfId="21628"/>
    <cellStyle name="Ввод  10 3 3 7 2" xfId="34228"/>
    <cellStyle name="Ввод  10 3 3 8" xfId="22271"/>
    <cellStyle name="Ввод  10 3 3 8 2" xfId="34870"/>
    <cellStyle name="Ввод  10 3 3 9" xfId="22907"/>
    <cellStyle name="Ввод  10 3 3 9 2" xfId="35506"/>
    <cellStyle name="Ввод  10 3 4" xfId="28091"/>
    <cellStyle name="Ввод  10 4" xfId="11693"/>
    <cellStyle name="Ввод  10 4 2" xfId="17836"/>
    <cellStyle name="Ввод  10 4 2 10" xfId="23585"/>
    <cellStyle name="Ввод  10 4 2 10 2" xfId="36183"/>
    <cellStyle name="Ввод  10 4 2 11" xfId="24146"/>
    <cellStyle name="Ввод  10 4 2 11 2" xfId="36744"/>
    <cellStyle name="Ввод  10 4 2 12" xfId="24705"/>
    <cellStyle name="Ввод  10 4 2 12 2" xfId="37303"/>
    <cellStyle name="Ввод  10 4 2 13" xfId="30535"/>
    <cellStyle name="Ввод  10 4 2 2" xfId="18775"/>
    <cellStyle name="Ввод  10 4 2 2 2" xfId="31384"/>
    <cellStyle name="Ввод  10 4 2 3" xfId="19417"/>
    <cellStyle name="Ввод  10 4 2 3 2" xfId="32026"/>
    <cellStyle name="Ввод  10 4 2 4" xfId="19982"/>
    <cellStyle name="Ввод  10 4 2 4 2" xfId="32588"/>
    <cellStyle name="Ввод  10 4 2 5" xfId="20543"/>
    <cellStyle name="Ввод  10 4 2 5 2" xfId="33145"/>
    <cellStyle name="Ввод  10 4 2 6" xfId="21189"/>
    <cellStyle name="Ввод  10 4 2 6 2" xfId="33791"/>
    <cellStyle name="Ввод  10 4 2 7" xfId="21741"/>
    <cellStyle name="Ввод  10 4 2 7 2" xfId="34341"/>
    <cellStyle name="Ввод  10 4 2 8" xfId="22385"/>
    <cellStyle name="Ввод  10 4 2 8 2" xfId="34984"/>
    <cellStyle name="Ввод  10 4 2 9" xfId="23022"/>
    <cellStyle name="Ввод  10 4 2 9 2" xfId="35621"/>
    <cellStyle name="Ввод  10 4 3" xfId="28234"/>
    <cellStyle name="Ввод  10 5" xfId="17448"/>
    <cellStyle name="Ввод  10 5 10" xfId="14843"/>
    <cellStyle name="Ввод  10 5 10 2" xfId="29169"/>
    <cellStyle name="Ввод  10 5 11" xfId="17210"/>
    <cellStyle name="Ввод  10 5 11 2" xfId="30109"/>
    <cellStyle name="Ввод  10 5 12" xfId="15630"/>
    <cellStyle name="Ввод  10 5 12 2" xfId="29863"/>
    <cellStyle name="Ввод  10 5 13" xfId="30228"/>
    <cellStyle name="Ввод  10 5 2" xfId="18470"/>
    <cellStyle name="Ввод  10 5 2 2" xfId="31080"/>
    <cellStyle name="Ввод  10 5 3" xfId="19113"/>
    <cellStyle name="Ввод  10 5 3 2" xfId="31722"/>
    <cellStyle name="Ввод  10 5 4" xfId="15673"/>
    <cellStyle name="Ввод  10 5 4 2" xfId="29899"/>
    <cellStyle name="Ввод  10 5 5" xfId="15247"/>
    <cellStyle name="Ввод  10 5 5 2" xfId="29512"/>
    <cellStyle name="Ввод  10 5 6" xfId="20886"/>
    <cellStyle name="Ввод  10 5 6 2" xfId="33488"/>
    <cellStyle name="Ввод  10 5 7" xfId="15062"/>
    <cellStyle name="Ввод  10 5 7 2" xfId="29350"/>
    <cellStyle name="Ввод  10 5 8" xfId="22079"/>
    <cellStyle name="Ввод  10 5 8 2" xfId="34679"/>
    <cellStyle name="Ввод  10 5 9" xfId="22718"/>
    <cellStyle name="Ввод  10 5 9 2" xfId="35317"/>
    <cellStyle name="Ввод  10 6" xfId="26819"/>
    <cellStyle name="Ввод  11" xfId="5948"/>
    <cellStyle name="Ввод  11 2" xfId="8814"/>
    <cellStyle name="Ввод  11 2 2" xfId="9094"/>
    <cellStyle name="Ввод  11 2 2 2" xfId="13945"/>
    <cellStyle name="Ввод  11 2 2 2 10" xfId="23199"/>
    <cellStyle name="Ввод  11 2 2 2 10 2" xfId="35797"/>
    <cellStyle name="Ввод  11 2 2 2 11" xfId="23761"/>
    <cellStyle name="Ввод  11 2 2 2 11 2" xfId="36359"/>
    <cellStyle name="Ввод  11 2 2 2 12" xfId="24320"/>
    <cellStyle name="Ввод  11 2 2 2 12 2" xfId="36918"/>
    <cellStyle name="Ввод  11 2 2 2 13" xfId="24879"/>
    <cellStyle name="Ввод  11 2 2 2 13 2" xfId="37477"/>
    <cellStyle name="Ввод  11 2 2 2 14" xfId="28523"/>
    <cellStyle name="Ввод  11 2 2 2 2" xfId="18070"/>
    <cellStyle name="Ввод  11 2 2 2 2 2" xfId="30709"/>
    <cellStyle name="Ввод  11 2 2 2 3" xfId="18952"/>
    <cellStyle name="Ввод  11 2 2 2 3 2" xfId="31561"/>
    <cellStyle name="Ввод  11 2 2 2 4" xfId="19599"/>
    <cellStyle name="Ввод  11 2 2 2 4 2" xfId="32206"/>
    <cellStyle name="Ввод  11 2 2 2 5" xfId="20160"/>
    <cellStyle name="Ввод  11 2 2 2 5 2" xfId="32766"/>
    <cellStyle name="Ввод  11 2 2 2 6" xfId="20725"/>
    <cellStyle name="Ввод  11 2 2 2 6 2" xfId="33327"/>
    <cellStyle name="Ввод  11 2 2 2 7" xfId="21364"/>
    <cellStyle name="Ввод  11 2 2 2 7 2" xfId="33965"/>
    <cellStyle name="Ввод  11 2 2 2 8" xfId="21920"/>
    <cellStyle name="Ввод  11 2 2 2 8 2" xfId="34520"/>
    <cellStyle name="Ввод  11 2 2 2 9" xfId="22559"/>
    <cellStyle name="Ввод  11 2 2 2 9 2" xfId="35158"/>
    <cellStyle name="Ввод  11 2 2 3" xfId="17644"/>
    <cellStyle name="Ввод  11 2 2 3 10" xfId="23435"/>
    <cellStyle name="Ввод  11 2 2 3 10 2" xfId="36033"/>
    <cellStyle name="Ввод  11 2 2 3 11" xfId="23997"/>
    <cellStyle name="Ввод  11 2 2 3 11 2" xfId="36595"/>
    <cellStyle name="Ввод  11 2 2 3 12" xfId="24556"/>
    <cellStyle name="Ввод  11 2 2 3 12 2" xfId="37154"/>
    <cellStyle name="Ввод  11 2 2 3 13" xfId="30381"/>
    <cellStyle name="Ввод  11 2 2 3 2" xfId="18623"/>
    <cellStyle name="Ввод  11 2 2 3 2 2" xfId="31233"/>
    <cellStyle name="Ввод  11 2 2 3 3" xfId="19267"/>
    <cellStyle name="Ввод  11 2 2 3 3 2" xfId="31876"/>
    <cellStyle name="Ввод  11 2 2 3 4" xfId="19829"/>
    <cellStyle name="Ввод  11 2 2 3 4 2" xfId="32435"/>
    <cellStyle name="Ввод  11 2 2 3 5" xfId="20390"/>
    <cellStyle name="Ввод  11 2 2 3 5 2" xfId="32994"/>
    <cellStyle name="Ввод  11 2 2 3 6" xfId="21040"/>
    <cellStyle name="Ввод  11 2 2 3 6 2" xfId="33642"/>
    <cellStyle name="Ввод  11 2 2 3 7" xfId="21589"/>
    <cellStyle name="Ввод  11 2 2 3 7 2" xfId="34190"/>
    <cellStyle name="Ввод  11 2 2 3 8" xfId="22233"/>
    <cellStyle name="Ввод  11 2 2 3 8 2" xfId="34833"/>
    <cellStyle name="Ввод  11 2 2 3 9" xfId="22871"/>
    <cellStyle name="Ввод  11 2 2 3 9 2" xfId="35470"/>
    <cellStyle name="Ввод  11 2 2 4" xfId="28055"/>
    <cellStyle name="Ввод  11 2 3" xfId="17528"/>
    <cellStyle name="Ввод  11 2 3 10" xfId="23322"/>
    <cellStyle name="Ввод  11 2 3 10 2" xfId="35920"/>
    <cellStyle name="Ввод  11 2 3 11" xfId="23884"/>
    <cellStyle name="Ввод  11 2 3 11 2" xfId="36482"/>
    <cellStyle name="Ввод  11 2 3 12" xfId="24443"/>
    <cellStyle name="Ввод  11 2 3 12 2" xfId="37041"/>
    <cellStyle name="Ввод  11 2 3 13" xfId="30268"/>
    <cellStyle name="Ввод  11 2 3 2" xfId="18510"/>
    <cellStyle name="Ввод  11 2 3 2 2" xfId="31120"/>
    <cellStyle name="Ввод  11 2 3 3" xfId="19153"/>
    <cellStyle name="Ввод  11 2 3 3 2" xfId="31762"/>
    <cellStyle name="Ввод  11 2 3 4" xfId="19714"/>
    <cellStyle name="Ввод  11 2 3 4 2" xfId="32320"/>
    <cellStyle name="Ввод  11 2 3 5" xfId="20276"/>
    <cellStyle name="Ввод  11 2 3 5 2" xfId="32880"/>
    <cellStyle name="Ввод  11 2 3 6" xfId="20927"/>
    <cellStyle name="Ввод  11 2 3 6 2" xfId="33529"/>
    <cellStyle name="Ввод  11 2 3 7" xfId="21475"/>
    <cellStyle name="Ввод  11 2 3 7 2" xfId="34076"/>
    <cellStyle name="Ввод  11 2 3 8" xfId="22120"/>
    <cellStyle name="Ввод  11 2 3 8 2" xfId="34720"/>
    <cellStyle name="Ввод  11 2 3 9" xfId="22758"/>
    <cellStyle name="Ввод  11 2 3 9 2" xfId="35357"/>
    <cellStyle name="Ввод  11 2 4" xfId="27899"/>
    <cellStyle name="Ввод  11 3" xfId="10386"/>
    <cellStyle name="Ввод  11 3 2" xfId="13975"/>
    <cellStyle name="Ввод  11 3 2 10" xfId="23226"/>
    <cellStyle name="Ввод  11 3 2 10 2" xfId="35824"/>
    <cellStyle name="Ввод  11 3 2 11" xfId="23788"/>
    <cellStyle name="Ввод  11 3 2 11 2" xfId="36386"/>
    <cellStyle name="Ввод  11 3 2 12" xfId="24347"/>
    <cellStyle name="Ввод  11 3 2 12 2" xfId="36945"/>
    <cellStyle name="Ввод  11 3 2 13" xfId="24906"/>
    <cellStyle name="Ввод  11 3 2 13 2" xfId="37504"/>
    <cellStyle name="Ввод  11 3 2 14" xfId="28553"/>
    <cellStyle name="Ввод  11 3 2 2" xfId="18097"/>
    <cellStyle name="Ввод  11 3 2 2 2" xfId="30736"/>
    <cellStyle name="Ввод  11 3 2 3" xfId="18979"/>
    <cellStyle name="Ввод  11 3 2 3 2" xfId="31588"/>
    <cellStyle name="Ввод  11 3 2 4" xfId="19626"/>
    <cellStyle name="Ввод  11 3 2 4 2" xfId="32233"/>
    <cellStyle name="Ввод  11 3 2 5" xfId="20187"/>
    <cellStyle name="Ввод  11 3 2 5 2" xfId="32793"/>
    <cellStyle name="Ввод  11 3 2 6" xfId="20752"/>
    <cellStyle name="Ввод  11 3 2 6 2" xfId="33354"/>
    <cellStyle name="Ввод  11 3 2 7" xfId="21391"/>
    <cellStyle name="Ввод  11 3 2 7 2" xfId="33992"/>
    <cellStyle name="Ввод  11 3 2 8" xfId="21947"/>
    <cellStyle name="Ввод  11 3 2 8 2" xfId="34547"/>
    <cellStyle name="Ввод  11 3 2 9" xfId="22586"/>
    <cellStyle name="Ввод  11 3 2 9 2" xfId="35185"/>
    <cellStyle name="Ввод  11 3 3" xfId="17702"/>
    <cellStyle name="Ввод  11 3 3 10" xfId="23473"/>
    <cellStyle name="Ввод  11 3 3 10 2" xfId="36071"/>
    <cellStyle name="Ввод  11 3 3 11" xfId="24034"/>
    <cellStyle name="Ввод  11 3 3 11 2" xfId="36632"/>
    <cellStyle name="Ввод  11 3 3 12" xfId="24593"/>
    <cellStyle name="Ввод  11 3 3 12 2" xfId="37191"/>
    <cellStyle name="Ввод  11 3 3 13" xfId="30419"/>
    <cellStyle name="Ввод  11 3 3 2" xfId="18662"/>
    <cellStyle name="Ввод  11 3 3 2 2" xfId="31271"/>
    <cellStyle name="Ввод  11 3 3 3" xfId="19305"/>
    <cellStyle name="Ввод  11 3 3 3 2" xfId="31914"/>
    <cellStyle name="Ввод  11 3 3 4" xfId="19869"/>
    <cellStyle name="Ввод  11 3 3 4 2" xfId="32475"/>
    <cellStyle name="Ввод  11 3 3 5" xfId="20429"/>
    <cellStyle name="Ввод  11 3 3 5 2" xfId="33032"/>
    <cellStyle name="Ввод  11 3 3 6" xfId="21077"/>
    <cellStyle name="Ввод  11 3 3 6 2" xfId="33679"/>
    <cellStyle name="Ввод  11 3 3 7" xfId="21629"/>
    <cellStyle name="Ввод  11 3 3 7 2" xfId="34229"/>
    <cellStyle name="Ввод  11 3 3 8" xfId="22272"/>
    <cellStyle name="Ввод  11 3 3 8 2" xfId="34871"/>
    <cellStyle name="Ввод  11 3 3 9" xfId="22908"/>
    <cellStyle name="Ввод  11 3 3 9 2" xfId="35507"/>
    <cellStyle name="Ввод  11 3 4" xfId="28092"/>
    <cellStyle name="Ввод  11 4" xfId="11694"/>
    <cellStyle name="Ввод  11 4 2" xfId="17837"/>
    <cellStyle name="Ввод  11 4 2 10" xfId="23586"/>
    <cellStyle name="Ввод  11 4 2 10 2" xfId="36184"/>
    <cellStyle name="Ввод  11 4 2 11" xfId="24147"/>
    <cellStyle name="Ввод  11 4 2 11 2" xfId="36745"/>
    <cellStyle name="Ввод  11 4 2 12" xfId="24706"/>
    <cellStyle name="Ввод  11 4 2 12 2" xfId="37304"/>
    <cellStyle name="Ввод  11 4 2 13" xfId="30536"/>
    <cellStyle name="Ввод  11 4 2 2" xfId="18776"/>
    <cellStyle name="Ввод  11 4 2 2 2" xfId="31385"/>
    <cellStyle name="Ввод  11 4 2 3" xfId="19418"/>
    <cellStyle name="Ввод  11 4 2 3 2" xfId="32027"/>
    <cellStyle name="Ввод  11 4 2 4" xfId="19983"/>
    <cellStyle name="Ввод  11 4 2 4 2" xfId="32589"/>
    <cellStyle name="Ввод  11 4 2 5" xfId="20544"/>
    <cellStyle name="Ввод  11 4 2 5 2" xfId="33146"/>
    <cellStyle name="Ввод  11 4 2 6" xfId="21190"/>
    <cellStyle name="Ввод  11 4 2 6 2" xfId="33792"/>
    <cellStyle name="Ввод  11 4 2 7" xfId="21742"/>
    <cellStyle name="Ввод  11 4 2 7 2" xfId="34342"/>
    <cellStyle name="Ввод  11 4 2 8" xfId="22386"/>
    <cellStyle name="Ввод  11 4 2 8 2" xfId="34985"/>
    <cellStyle name="Ввод  11 4 2 9" xfId="23023"/>
    <cellStyle name="Ввод  11 4 2 9 2" xfId="35622"/>
    <cellStyle name="Ввод  11 4 3" xfId="28235"/>
    <cellStyle name="Ввод  11 5" xfId="17420"/>
    <cellStyle name="Ввод  11 5 10" xfId="14989"/>
    <cellStyle name="Ввод  11 5 10 2" xfId="29295"/>
    <cellStyle name="Ввод  11 5 11" xfId="15495"/>
    <cellStyle name="Ввод  11 5 11 2" xfId="29740"/>
    <cellStyle name="Ввод  11 5 12" xfId="14495"/>
    <cellStyle name="Ввод  11 5 12 2" xfId="28868"/>
    <cellStyle name="Ввод  11 5 13" xfId="30210"/>
    <cellStyle name="Ввод  11 5 2" xfId="18451"/>
    <cellStyle name="Ввод  11 5 2 2" xfId="31061"/>
    <cellStyle name="Ввод  11 5 3" xfId="19093"/>
    <cellStyle name="Ввод  11 5 3 2" xfId="31702"/>
    <cellStyle name="Ввод  11 5 4" xfId="18323"/>
    <cellStyle name="Ввод  11 5 4 2" xfId="30938"/>
    <cellStyle name="Ввод  11 5 5" xfId="15281"/>
    <cellStyle name="Ввод  11 5 5 2" xfId="29541"/>
    <cellStyle name="Ввод  11 5 6" xfId="20866"/>
    <cellStyle name="Ввод  11 5 6 2" xfId="33468"/>
    <cellStyle name="Ввод  11 5 7" xfId="15651"/>
    <cellStyle name="Ввод  11 5 7 2" xfId="29882"/>
    <cellStyle name="Ввод  11 5 8" xfId="22061"/>
    <cellStyle name="Ввод  11 5 8 2" xfId="34661"/>
    <cellStyle name="Ввод  11 5 9" xfId="22700"/>
    <cellStyle name="Ввод  11 5 9 2" xfId="35299"/>
    <cellStyle name="Ввод  11 6" xfId="26602"/>
    <cellStyle name="Ввод  12" xfId="4730"/>
    <cellStyle name="Ввод  12 2" xfId="4453"/>
    <cellStyle name="Ввод  12 2 2" xfId="9038"/>
    <cellStyle name="Ввод  12 2 2 2" xfId="13902"/>
    <cellStyle name="Ввод  12 2 2 2 10" xfId="23156"/>
    <cellStyle name="Ввод  12 2 2 2 10 2" xfId="35754"/>
    <cellStyle name="Ввод  12 2 2 2 11" xfId="23718"/>
    <cellStyle name="Ввод  12 2 2 2 11 2" xfId="36316"/>
    <cellStyle name="Ввод  12 2 2 2 12" xfId="24277"/>
    <cellStyle name="Ввод  12 2 2 2 12 2" xfId="36875"/>
    <cellStyle name="Ввод  12 2 2 2 13" xfId="24836"/>
    <cellStyle name="Ввод  12 2 2 2 13 2" xfId="37434"/>
    <cellStyle name="Ввод  12 2 2 2 14" xfId="28480"/>
    <cellStyle name="Ввод  12 2 2 2 2" xfId="18027"/>
    <cellStyle name="Ввод  12 2 2 2 2 2" xfId="30666"/>
    <cellStyle name="Ввод  12 2 2 2 3" xfId="18909"/>
    <cellStyle name="Ввод  12 2 2 2 3 2" xfId="31518"/>
    <cellStyle name="Ввод  12 2 2 2 4" xfId="19556"/>
    <cellStyle name="Ввод  12 2 2 2 4 2" xfId="32163"/>
    <cellStyle name="Ввод  12 2 2 2 5" xfId="20117"/>
    <cellStyle name="Ввод  12 2 2 2 5 2" xfId="32723"/>
    <cellStyle name="Ввод  12 2 2 2 6" xfId="20682"/>
    <cellStyle name="Ввод  12 2 2 2 6 2" xfId="33284"/>
    <cellStyle name="Ввод  12 2 2 2 7" xfId="21321"/>
    <cellStyle name="Ввод  12 2 2 2 7 2" xfId="33922"/>
    <cellStyle name="Ввод  12 2 2 2 8" xfId="21877"/>
    <cellStyle name="Ввод  12 2 2 2 8 2" xfId="34477"/>
    <cellStyle name="Ввод  12 2 2 2 9" xfId="22516"/>
    <cellStyle name="Ввод  12 2 2 2 9 2" xfId="35115"/>
    <cellStyle name="Ввод  12 2 2 3" xfId="17597"/>
    <cellStyle name="Ввод  12 2 2 3 10" xfId="23388"/>
    <cellStyle name="Ввод  12 2 2 3 10 2" xfId="35986"/>
    <cellStyle name="Ввод  12 2 2 3 11" xfId="23950"/>
    <cellStyle name="Ввод  12 2 2 3 11 2" xfId="36548"/>
    <cellStyle name="Ввод  12 2 2 3 12" xfId="24509"/>
    <cellStyle name="Ввод  12 2 2 3 12 2" xfId="37107"/>
    <cellStyle name="Ввод  12 2 2 3 13" xfId="30334"/>
    <cellStyle name="Ввод  12 2 2 3 2" xfId="18576"/>
    <cellStyle name="Ввод  12 2 2 3 2 2" xfId="31186"/>
    <cellStyle name="Ввод  12 2 2 3 3" xfId="19220"/>
    <cellStyle name="Ввод  12 2 2 3 3 2" xfId="31829"/>
    <cellStyle name="Ввод  12 2 2 3 4" xfId="19782"/>
    <cellStyle name="Ввод  12 2 2 3 4 2" xfId="32388"/>
    <cellStyle name="Ввод  12 2 2 3 5" xfId="20343"/>
    <cellStyle name="Ввод  12 2 2 3 5 2" xfId="32947"/>
    <cellStyle name="Ввод  12 2 2 3 6" xfId="20993"/>
    <cellStyle name="Ввод  12 2 2 3 6 2" xfId="33595"/>
    <cellStyle name="Ввод  12 2 2 3 7" xfId="21542"/>
    <cellStyle name="Ввод  12 2 2 3 7 2" xfId="34143"/>
    <cellStyle name="Ввод  12 2 2 3 8" xfId="22186"/>
    <cellStyle name="Ввод  12 2 2 3 8 2" xfId="34786"/>
    <cellStyle name="Ввод  12 2 2 3 9" xfId="22824"/>
    <cellStyle name="Ввод  12 2 2 3 9 2" xfId="35423"/>
    <cellStyle name="Ввод  12 2 2 4" xfId="27999"/>
    <cellStyle name="Ввод  12 2 3" xfId="17366"/>
    <cellStyle name="Ввод  12 2 3 10" xfId="14603"/>
    <cellStyle name="Ввод  12 2 3 10 2" xfId="28962"/>
    <cellStyle name="Ввод  12 2 3 11" xfId="14262"/>
    <cellStyle name="Ввод  12 2 3 11 2" xfId="28677"/>
    <cellStyle name="Ввод  12 2 3 12" xfId="14886"/>
    <cellStyle name="Ввод  12 2 3 12 2" xfId="29206"/>
    <cellStyle name="Ввод  12 2 3 13" xfId="30185"/>
    <cellStyle name="Ввод  12 2 3 2" xfId="18425"/>
    <cellStyle name="Ввод  12 2 3 2 2" xfId="31037"/>
    <cellStyle name="Ввод  12 2 3 3" xfId="15439"/>
    <cellStyle name="Ввод  12 2 3 3 2" xfId="29685"/>
    <cellStyle name="Ввод  12 2 3 4" xfId="14987"/>
    <cellStyle name="Ввод  12 2 3 4 2" xfId="29294"/>
    <cellStyle name="Ввод  12 2 3 5" xfId="14479"/>
    <cellStyle name="Ввод  12 2 3 5 2" xfId="28854"/>
    <cellStyle name="Ввод  12 2 3 6" xfId="14648"/>
    <cellStyle name="Ввод  12 2 3 6 2" xfId="29003"/>
    <cellStyle name="Ввод  12 2 3 7" xfId="15298"/>
    <cellStyle name="Ввод  12 2 3 7 2" xfId="29558"/>
    <cellStyle name="Ввод  12 2 3 8" xfId="14319"/>
    <cellStyle name="Ввод  12 2 3 8 2" xfId="28731"/>
    <cellStyle name="Ввод  12 2 3 9" xfId="20636"/>
    <cellStyle name="Ввод  12 2 3 9 2" xfId="33238"/>
    <cellStyle name="Ввод  12 2 4" xfId="25823"/>
    <cellStyle name="Ввод  12 3" xfId="10387"/>
    <cellStyle name="Ввод  12 3 2" xfId="13976"/>
    <cellStyle name="Ввод  12 3 2 10" xfId="23227"/>
    <cellStyle name="Ввод  12 3 2 10 2" xfId="35825"/>
    <cellStyle name="Ввод  12 3 2 11" xfId="23789"/>
    <cellStyle name="Ввод  12 3 2 11 2" xfId="36387"/>
    <cellStyle name="Ввод  12 3 2 12" xfId="24348"/>
    <cellStyle name="Ввод  12 3 2 12 2" xfId="36946"/>
    <cellStyle name="Ввод  12 3 2 13" xfId="24907"/>
    <cellStyle name="Ввод  12 3 2 13 2" xfId="37505"/>
    <cellStyle name="Ввод  12 3 2 14" xfId="28554"/>
    <cellStyle name="Ввод  12 3 2 2" xfId="18098"/>
    <cellStyle name="Ввод  12 3 2 2 2" xfId="30737"/>
    <cellStyle name="Ввод  12 3 2 3" xfId="18980"/>
    <cellStyle name="Ввод  12 3 2 3 2" xfId="31589"/>
    <cellStyle name="Ввод  12 3 2 4" xfId="19627"/>
    <cellStyle name="Ввод  12 3 2 4 2" xfId="32234"/>
    <cellStyle name="Ввод  12 3 2 5" xfId="20188"/>
    <cellStyle name="Ввод  12 3 2 5 2" xfId="32794"/>
    <cellStyle name="Ввод  12 3 2 6" xfId="20753"/>
    <cellStyle name="Ввод  12 3 2 6 2" xfId="33355"/>
    <cellStyle name="Ввод  12 3 2 7" xfId="21392"/>
    <cellStyle name="Ввод  12 3 2 7 2" xfId="33993"/>
    <cellStyle name="Ввод  12 3 2 8" xfId="21948"/>
    <cellStyle name="Ввод  12 3 2 8 2" xfId="34548"/>
    <cellStyle name="Ввод  12 3 2 9" xfId="22587"/>
    <cellStyle name="Ввод  12 3 2 9 2" xfId="35186"/>
    <cellStyle name="Ввод  12 3 3" xfId="17703"/>
    <cellStyle name="Ввод  12 3 3 10" xfId="23474"/>
    <cellStyle name="Ввод  12 3 3 10 2" xfId="36072"/>
    <cellStyle name="Ввод  12 3 3 11" xfId="24035"/>
    <cellStyle name="Ввод  12 3 3 11 2" xfId="36633"/>
    <cellStyle name="Ввод  12 3 3 12" xfId="24594"/>
    <cellStyle name="Ввод  12 3 3 12 2" xfId="37192"/>
    <cellStyle name="Ввод  12 3 3 13" xfId="30420"/>
    <cellStyle name="Ввод  12 3 3 2" xfId="18663"/>
    <cellStyle name="Ввод  12 3 3 2 2" xfId="31272"/>
    <cellStyle name="Ввод  12 3 3 3" xfId="19306"/>
    <cellStyle name="Ввод  12 3 3 3 2" xfId="31915"/>
    <cellStyle name="Ввод  12 3 3 4" xfId="19870"/>
    <cellStyle name="Ввод  12 3 3 4 2" xfId="32476"/>
    <cellStyle name="Ввод  12 3 3 5" xfId="20430"/>
    <cellStyle name="Ввод  12 3 3 5 2" xfId="33033"/>
    <cellStyle name="Ввод  12 3 3 6" xfId="21078"/>
    <cellStyle name="Ввод  12 3 3 6 2" xfId="33680"/>
    <cellStyle name="Ввод  12 3 3 7" xfId="21630"/>
    <cellStyle name="Ввод  12 3 3 7 2" xfId="34230"/>
    <cellStyle name="Ввод  12 3 3 8" xfId="22273"/>
    <cellStyle name="Ввод  12 3 3 8 2" xfId="34872"/>
    <cellStyle name="Ввод  12 3 3 9" xfId="22909"/>
    <cellStyle name="Ввод  12 3 3 9 2" xfId="35508"/>
    <cellStyle name="Ввод  12 3 4" xfId="28093"/>
    <cellStyle name="Ввод  12 4" xfId="11695"/>
    <cellStyle name="Ввод  12 4 2" xfId="17838"/>
    <cellStyle name="Ввод  12 4 2 10" xfId="23587"/>
    <cellStyle name="Ввод  12 4 2 10 2" xfId="36185"/>
    <cellStyle name="Ввод  12 4 2 11" xfId="24148"/>
    <cellStyle name="Ввод  12 4 2 11 2" xfId="36746"/>
    <cellStyle name="Ввод  12 4 2 12" xfId="24707"/>
    <cellStyle name="Ввод  12 4 2 12 2" xfId="37305"/>
    <cellStyle name="Ввод  12 4 2 13" xfId="30537"/>
    <cellStyle name="Ввод  12 4 2 2" xfId="18777"/>
    <cellStyle name="Ввод  12 4 2 2 2" xfId="31386"/>
    <cellStyle name="Ввод  12 4 2 3" xfId="19419"/>
    <cellStyle name="Ввод  12 4 2 3 2" xfId="32028"/>
    <cellStyle name="Ввод  12 4 2 4" xfId="19984"/>
    <cellStyle name="Ввод  12 4 2 4 2" xfId="32590"/>
    <cellStyle name="Ввод  12 4 2 5" xfId="20545"/>
    <cellStyle name="Ввод  12 4 2 5 2" xfId="33147"/>
    <cellStyle name="Ввод  12 4 2 6" xfId="21191"/>
    <cellStyle name="Ввод  12 4 2 6 2" xfId="33793"/>
    <cellStyle name="Ввод  12 4 2 7" xfId="21743"/>
    <cellStyle name="Ввод  12 4 2 7 2" xfId="34343"/>
    <cellStyle name="Ввод  12 4 2 8" xfId="22387"/>
    <cellStyle name="Ввод  12 4 2 8 2" xfId="34986"/>
    <cellStyle name="Ввод  12 4 2 9" xfId="23024"/>
    <cellStyle name="Ввод  12 4 2 9 2" xfId="35623"/>
    <cellStyle name="Ввод  12 4 3" xfId="28236"/>
    <cellStyle name="Ввод  12 5" xfId="17376"/>
    <cellStyle name="Ввод  12 5 10" xfId="14320"/>
    <cellStyle name="Ввод  12 5 10 2" xfId="28732"/>
    <cellStyle name="Ввод  12 5 11" xfId="15688"/>
    <cellStyle name="Ввод  12 5 11 2" xfId="29914"/>
    <cellStyle name="Ввод  12 5 12" xfId="14351"/>
    <cellStyle name="Ввод  12 5 12 2" xfId="28757"/>
    <cellStyle name="Ввод  12 5 13" xfId="30188"/>
    <cellStyle name="Ввод  12 5 2" xfId="18429"/>
    <cellStyle name="Ввод  12 5 2 2" xfId="31041"/>
    <cellStyle name="Ввод  12 5 3" xfId="15093"/>
    <cellStyle name="Ввод  12 5 3 2" xfId="29374"/>
    <cellStyle name="Ввод  12 5 4" xfId="14616"/>
    <cellStyle name="Ввод  12 5 4 2" xfId="28974"/>
    <cellStyle name="Ввод  12 5 5" xfId="15207"/>
    <cellStyle name="Ввод  12 5 5 2" xfId="29478"/>
    <cellStyle name="Ввод  12 5 6" xfId="15483"/>
    <cellStyle name="Ввод  12 5 6 2" xfId="29729"/>
    <cellStyle name="Ввод  12 5 7" xfId="18325"/>
    <cellStyle name="Ввод  12 5 7 2" xfId="30940"/>
    <cellStyle name="Ввод  12 5 8" xfId="14739"/>
    <cellStyle name="Ввод  12 5 8 2" xfId="29085"/>
    <cellStyle name="Ввод  12 5 9" xfId="14472"/>
    <cellStyle name="Ввод  12 5 9 2" xfId="28847"/>
    <cellStyle name="Ввод  12 6" xfId="25967"/>
    <cellStyle name="Ввод  13" xfId="6858"/>
    <cellStyle name="Ввод  13 2" xfId="8889"/>
    <cellStyle name="Ввод  13 2 2" xfId="9113"/>
    <cellStyle name="Ввод  13 2 2 2" xfId="13960"/>
    <cellStyle name="Ввод  13 2 2 2 10" xfId="23214"/>
    <cellStyle name="Ввод  13 2 2 2 10 2" xfId="35812"/>
    <cellStyle name="Ввод  13 2 2 2 11" xfId="23776"/>
    <cellStyle name="Ввод  13 2 2 2 11 2" xfId="36374"/>
    <cellStyle name="Ввод  13 2 2 2 12" xfId="24335"/>
    <cellStyle name="Ввод  13 2 2 2 12 2" xfId="36933"/>
    <cellStyle name="Ввод  13 2 2 2 13" xfId="24894"/>
    <cellStyle name="Ввод  13 2 2 2 13 2" xfId="37492"/>
    <cellStyle name="Ввод  13 2 2 2 14" xfId="28538"/>
    <cellStyle name="Ввод  13 2 2 2 2" xfId="18085"/>
    <cellStyle name="Ввод  13 2 2 2 2 2" xfId="30724"/>
    <cellStyle name="Ввод  13 2 2 2 3" xfId="18967"/>
    <cellStyle name="Ввод  13 2 2 2 3 2" xfId="31576"/>
    <cellStyle name="Ввод  13 2 2 2 4" xfId="19614"/>
    <cellStyle name="Ввод  13 2 2 2 4 2" xfId="32221"/>
    <cellStyle name="Ввод  13 2 2 2 5" xfId="20175"/>
    <cellStyle name="Ввод  13 2 2 2 5 2" xfId="32781"/>
    <cellStyle name="Ввод  13 2 2 2 6" xfId="20740"/>
    <cellStyle name="Ввод  13 2 2 2 6 2" xfId="33342"/>
    <cellStyle name="Ввод  13 2 2 2 7" xfId="21379"/>
    <cellStyle name="Ввод  13 2 2 2 7 2" xfId="33980"/>
    <cellStyle name="Ввод  13 2 2 2 8" xfId="21935"/>
    <cellStyle name="Ввод  13 2 2 2 8 2" xfId="34535"/>
    <cellStyle name="Ввод  13 2 2 2 9" xfId="22574"/>
    <cellStyle name="Ввод  13 2 2 2 9 2" xfId="35173"/>
    <cellStyle name="Ввод  13 2 2 3" xfId="17663"/>
    <cellStyle name="Ввод  13 2 2 3 10" xfId="23454"/>
    <cellStyle name="Ввод  13 2 2 3 10 2" xfId="36052"/>
    <cellStyle name="Ввод  13 2 2 3 11" xfId="24016"/>
    <cellStyle name="Ввод  13 2 2 3 11 2" xfId="36614"/>
    <cellStyle name="Ввод  13 2 2 3 12" xfId="24575"/>
    <cellStyle name="Ввод  13 2 2 3 12 2" xfId="37173"/>
    <cellStyle name="Ввод  13 2 2 3 13" xfId="30400"/>
    <cellStyle name="Ввод  13 2 2 3 2" xfId="18642"/>
    <cellStyle name="Ввод  13 2 2 3 2 2" xfId="31252"/>
    <cellStyle name="Ввод  13 2 2 3 3" xfId="19286"/>
    <cellStyle name="Ввод  13 2 2 3 3 2" xfId="31895"/>
    <cellStyle name="Ввод  13 2 2 3 4" xfId="19848"/>
    <cellStyle name="Ввод  13 2 2 3 4 2" xfId="32454"/>
    <cellStyle name="Ввод  13 2 2 3 5" xfId="20409"/>
    <cellStyle name="Ввод  13 2 2 3 5 2" xfId="33013"/>
    <cellStyle name="Ввод  13 2 2 3 6" xfId="21059"/>
    <cellStyle name="Ввод  13 2 2 3 6 2" xfId="33661"/>
    <cellStyle name="Ввод  13 2 2 3 7" xfId="21608"/>
    <cellStyle name="Ввод  13 2 2 3 7 2" xfId="34209"/>
    <cellStyle name="Ввод  13 2 2 3 8" xfId="22252"/>
    <cellStyle name="Ввод  13 2 2 3 8 2" xfId="34852"/>
    <cellStyle name="Ввод  13 2 2 3 9" xfId="22890"/>
    <cellStyle name="Ввод  13 2 2 3 9 2" xfId="35489"/>
    <cellStyle name="Ввод  13 2 2 4" xfId="28074"/>
    <cellStyle name="Ввод  13 2 3" xfId="17562"/>
    <cellStyle name="Ввод  13 2 3 10" xfId="23356"/>
    <cellStyle name="Ввод  13 2 3 10 2" xfId="35954"/>
    <cellStyle name="Ввод  13 2 3 11" xfId="23918"/>
    <cellStyle name="Ввод  13 2 3 11 2" xfId="36516"/>
    <cellStyle name="Ввод  13 2 3 12" xfId="24477"/>
    <cellStyle name="Ввод  13 2 3 12 2" xfId="37075"/>
    <cellStyle name="Ввод  13 2 3 13" xfId="30302"/>
    <cellStyle name="Ввод  13 2 3 2" xfId="18544"/>
    <cellStyle name="Ввод  13 2 3 2 2" xfId="31154"/>
    <cellStyle name="Ввод  13 2 3 3" xfId="19187"/>
    <cellStyle name="Ввод  13 2 3 3 2" xfId="31796"/>
    <cellStyle name="Ввод  13 2 3 4" xfId="19748"/>
    <cellStyle name="Ввод  13 2 3 4 2" xfId="32354"/>
    <cellStyle name="Ввод  13 2 3 5" xfId="20310"/>
    <cellStyle name="Ввод  13 2 3 5 2" xfId="32914"/>
    <cellStyle name="Ввод  13 2 3 6" xfId="20961"/>
    <cellStyle name="Ввод  13 2 3 6 2" xfId="33563"/>
    <cellStyle name="Ввод  13 2 3 7" xfId="21509"/>
    <cellStyle name="Ввод  13 2 3 7 2" xfId="34110"/>
    <cellStyle name="Ввод  13 2 3 8" xfId="22154"/>
    <cellStyle name="Ввод  13 2 3 8 2" xfId="34754"/>
    <cellStyle name="Ввод  13 2 3 9" xfId="22792"/>
    <cellStyle name="Ввод  13 2 3 9 2" xfId="35391"/>
    <cellStyle name="Ввод  13 2 4" xfId="27933"/>
    <cellStyle name="Ввод  13 3" xfId="10388"/>
    <cellStyle name="Ввод  13 3 2" xfId="13977"/>
    <cellStyle name="Ввод  13 3 2 10" xfId="23228"/>
    <cellStyle name="Ввод  13 3 2 10 2" xfId="35826"/>
    <cellStyle name="Ввод  13 3 2 11" xfId="23790"/>
    <cellStyle name="Ввод  13 3 2 11 2" xfId="36388"/>
    <cellStyle name="Ввод  13 3 2 12" xfId="24349"/>
    <cellStyle name="Ввод  13 3 2 12 2" xfId="36947"/>
    <cellStyle name="Ввод  13 3 2 13" xfId="24908"/>
    <cellStyle name="Ввод  13 3 2 13 2" xfId="37506"/>
    <cellStyle name="Ввод  13 3 2 14" xfId="28555"/>
    <cellStyle name="Ввод  13 3 2 2" xfId="18099"/>
    <cellStyle name="Ввод  13 3 2 2 2" xfId="30738"/>
    <cellStyle name="Ввод  13 3 2 3" xfId="18981"/>
    <cellStyle name="Ввод  13 3 2 3 2" xfId="31590"/>
    <cellStyle name="Ввод  13 3 2 4" xfId="19628"/>
    <cellStyle name="Ввод  13 3 2 4 2" xfId="32235"/>
    <cellStyle name="Ввод  13 3 2 5" xfId="20189"/>
    <cellStyle name="Ввод  13 3 2 5 2" xfId="32795"/>
    <cellStyle name="Ввод  13 3 2 6" xfId="20754"/>
    <cellStyle name="Ввод  13 3 2 6 2" xfId="33356"/>
    <cellStyle name="Ввод  13 3 2 7" xfId="21393"/>
    <cellStyle name="Ввод  13 3 2 7 2" xfId="33994"/>
    <cellStyle name="Ввод  13 3 2 8" xfId="21949"/>
    <cellStyle name="Ввод  13 3 2 8 2" xfId="34549"/>
    <cellStyle name="Ввод  13 3 2 9" xfId="22588"/>
    <cellStyle name="Ввод  13 3 2 9 2" xfId="35187"/>
    <cellStyle name="Ввод  13 3 3" xfId="17704"/>
    <cellStyle name="Ввод  13 3 3 10" xfId="23475"/>
    <cellStyle name="Ввод  13 3 3 10 2" xfId="36073"/>
    <cellStyle name="Ввод  13 3 3 11" xfId="24036"/>
    <cellStyle name="Ввод  13 3 3 11 2" xfId="36634"/>
    <cellStyle name="Ввод  13 3 3 12" xfId="24595"/>
    <cellStyle name="Ввод  13 3 3 12 2" xfId="37193"/>
    <cellStyle name="Ввод  13 3 3 13" xfId="30421"/>
    <cellStyle name="Ввод  13 3 3 2" xfId="18664"/>
    <cellStyle name="Ввод  13 3 3 2 2" xfId="31273"/>
    <cellStyle name="Ввод  13 3 3 3" xfId="19307"/>
    <cellStyle name="Ввод  13 3 3 3 2" xfId="31916"/>
    <cellStyle name="Ввод  13 3 3 4" xfId="19871"/>
    <cellStyle name="Ввод  13 3 3 4 2" xfId="32477"/>
    <cellStyle name="Ввод  13 3 3 5" xfId="20431"/>
    <cellStyle name="Ввод  13 3 3 5 2" xfId="33034"/>
    <cellStyle name="Ввод  13 3 3 6" xfId="21079"/>
    <cellStyle name="Ввод  13 3 3 6 2" xfId="33681"/>
    <cellStyle name="Ввод  13 3 3 7" xfId="21631"/>
    <cellStyle name="Ввод  13 3 3 7 2" xfId="34231"/>
    <cellStyle name="Ввод  13 3 3 8" xfId="22274"/>
    <cellStyle name="Ввод  13 3 3 8 2" xfId="34873"/>
    <cellStyle name="Ввод  13 3 3 9" xfId="22910"/>
    <cellStyle name="Ввод  13 3 3 9 2" xfId="35509"/>
    <cellStyle name="Ввод  13 3 4" xfId="28094"/>
    <cellStyle name="Ввод  13 4" xfId="11696"/>
    <cellStyle name="Ввод  13 4 2" xfId="17839"/>
    <cellStyle name="Ввод  13 4 2 10" xfId="23588"/>
    <cellStyle name="Ввод  13 4 2 10 2" xfId="36186"/>
    <cellStyle name="Ввод  13 4 2 11" xfId="24149"/>
    <cellStyle name="Ввод  13 4 2 11 2" xfId="36747"/>
    <cellStyle name="Ввод  13 4 2 12" xfId="24708"/>
    <cellStyle name="Ввод  13 4 2 12 2" xfId="37306"/>
    <cellStyle name="Ввод  13 4 2 13" xfId="30538"/>
    <cellStyle name="Ввод  13 4 2 2" xfId="18778"/>
    <cellStyle name="Ввод  13 4 2 2 2" xfId="31387"/>
    <cellStyle name="Ввод  13 4 2 3" xfId="19420"/>
    <cellStyle name="Ввод  13 4 2 3 2" xfId="32029"/>
    <cellStyle name="Ввод  13 4 2 4" xfId="19985"/>
    <cellStyle name="Ввод  13 4 2 4 2" xfId="32591"/>
    <cellStyle name="Ввод  13 4 2 5" xfId="20546"/>
    <cellStyle name="Ввод  13 4 2 5 2" xfId="33148"/>
    <cellStyle name="Ввод  13 4 2 6" xfId="21192"/>
    <cellStyle name="Ввод  13 4 2 6 2" xfId="33794"/>
    <cellStyle name="Ввод  13 4 2 7" xfId="21744"/>
    <cellStyle name="Ввод  13 4 2 7 2" xfId="34344"/>
    <cellStyle name="Ввод  13 4 2 8" xfId="22388"/>
    <cellStyle name="Ввод  13 4 2 8 2" xfId="34987"/>
    <cellStyle name="Ввод  13 4 2 9" xfId="23025"/>
    <cellStyle name="Ввод  13 4 2 9 2" xfId="35624"/>
    <cellStyle name="Ввод  13 4 3" xfId="28237"/>
    <cellStyle name="Ввод  13 5" xfId="17459"/>
    <cellStyle name="Ввод  13 5 10" xfId="14897"/>
    <cellStyle name="Ввод  13 5 10 2" xfId="29216"/>
    <cellStyle name="Ввод  13 5 11" xfId="14661"/>
    <cellStyle name="Ввод  13 5 11 2" xfId="29016"/>
    <cellStyle name="Ввод  13 5 12" xfId="15096"/>
    <cellStyle name="Ввод  13 5 12 2" xfId="29377"/>
    <cellStyle name="Ввод  13 5 13" xfId="30234"/>
    <cellStyle name="Ввод  13 5 2" xfId="18476"/>
    <cellStyle name="Ввод  13 5 2 2" xfId="31086"/>
    <cellStyle name="Ввод  13 5 3" xfId="19119"/>
    <cellStyle name="Ввод  13 5 3 2" xfId="31728"/>
    <cellStyle name="Ввод  13 5 4" xfId="14937"/>
    <cellStyle name="Ввод  13 5 4 2" xfId="29250"/>
    <cellStyle name="Ввод  13 5 5" xfId="15068"/>
    <cellStyle name="Ввод  13 5 5 2" xfId="29356"/>
    <cellStyle name="Ввод  13 5 6" xfId="20892"/>
    <cellStyle name="Ввод  13 5 6 2" xfId="33494"/>
    <cellStyle name="Ввод  13 5 7" xfId="15174"/>
    <cellStyle name="Ввод  13 5 7 2" xfId="29446"/>
    <cellStyle name="Ввод  13 5 8" xfId="22085"/>
    <cellStyle name="Ввод  13 5 8 2" xfId="34685"/>
    <cellStyle name="Ввод  13 5 9" xfId="22724"/>
    <cellStyle name="Ввод  13 5 9 2" xfId="35323"/>
    <cellStyle name="Ввод  13 6" xfId="27062"/>
    <cellStyle name="Ввод  14" xfId="5735"/>
    <cellStyle name="Ввод  14 2" xfId="8808"/>
    <cellStyle name="Ввод  14 2 2" xfId="9092"/>
    <cellStyle name="Ввод  14 2 2 2" xfId="13944"/>
    <cellStyle name="Ввод  14 2 2 2 10" xfId="23198"/>
    <cellStyle name="Ввод  14 2 2 2 10 2" xfId="35796"/>
    <cellStyle name="Ввод  14 2 2 2 11" xfId="23760"/>
    <cellStyle name="Ввод  14 2 2 2 11 2" xfId="36358"/>
    <cellStyle name="Ввод  14 2 2 2 12" xfId="24319"/>
    <cellStyle name="Ввод  14 2 2 2 12 2" xfId="36917"/>
    <cellStyle name="Ввод  14 2 2 2 13" xfId="24878"/>
    <cellStyle name="Ввод  14 2 2 2 13 2" xfId="37476"/>
    <cellStyle name="Ввод  14 2 2 2 14" xfId="28522"/>
    <cellStyle name="Ввод  14 2 2 2 2" xfId="18069"/>
    <cellStyle name="Ввод  14 2 2 2 2 2" xfId="30708"/>
    <cellStyle name="Ввод  14 2 2 2 3" xfId="18951"/>
    <cellStyle name="Ввод  14 2 2 2 3 2" xfId="31560"/>
    <cellStyle name="Ввод  14 2 2 2 4" xfId="19598"/>
    <cellStyle name="Ввод  14 2 2 2 4 2" xfId="32205"/>
    <cellStyle name="Ввод  14 2 2 2 5" xfId="20159"/>
    <cellStyle name="Ввод  14 2 2 2 5 2" xfId="32765"/>
    <cellStyle name="Ввод  14 2 2 2 6" xfId="20724"/>
    <cellStyle name="Ввод  14 2 2 2 6 2" xfId="33326"/>
    <cellStyle name="Ввод  14 2 2 2 7" xfId="21363"/>
    <cellStyle name="Ввод  14 2 2 2 7 2" xfId="33964"/>
    <cellStyle name="Ввод  14 2 2 2 8" xfId="21919"/>
    <cellStyle name="Ввод  14 2 2 2 8 2" xfId="34519"/>
    <cellStyle name="Ввод  14 2 2 2 9" xfId="22558"/>
    <cellStyle name="Ввод  14 2 2 2 9 2" xfId="35157"/>
    <cellStyle name="Ввод  14 2 2 3" xfId="17642"/>
    <cellStyle name="Ввод  14 2 2 3 10" xfId="23433"/>
    <cellStyle name="Ввод  14 2 2 3 10 2" xfId="36031"/>
    <cellStyle name="Ввод  14 2 2 3 11" xfId="23995"/>
    <cellStyle name="Ввод  14 2 2 3 11 2" xfId="36593"/>
    <cellStyle name="Ввод  14 2 2 3 12" xfId="24554"/>
    <cellStyle name="Ввод  14 2 2 3 12 2" xfId="37152"/>
    <cellStyle name="Ввод  14 2 2 3 13" xfId="30379"/>
    <cellStyle name="Ввод  14 2 2 3 2" xfId="18621"/>
    <cellStyle name="Ввод  14 2 2 3 2 2" xfId="31231"/>
    <cellStyle name="Ввод  14 2 2 3 3" xfId="19265"/>
    <cellStyle name="Ввод  14 2 2 3 3 2" xfId="31874"/>
    <cellStyle name="Ввод  14 2 2 3 4" xfId="19827"/>
    <cellStyle name="Ввод  14 2 2 3 4 2" xfId="32433"/>
    <cellStyle name="Ввод  14 2 2 3 5" xfId="20388"/>
    <cellStyle name="Ввод  14 2 2 3 5 2" xfId="32992"/>
    <cellStyle name="Ввод  14 2 2 3 6" xfId="21038"/>
    <cellStyle name="Ввод  14 2 2 3 6 2" xfId="33640"/>
    <cellStyle name="Ввод  14 2 2 3 7" xfId="21587"/>
    <cellStyle name="Ввод  14 2 2 3 7 2" xfId="34188"/>
    <cellStyle name="Ввод  14 2 2 3 8" xfId="22231"/>
    <cellStyle name="Ввод  14 2 2 3 8 2" xfId="34831"/>
    <cellStyle name="Ввод  14 2 2 3 9" xfId="22869"/>
    <cellStyle name="Ввод  14 2 2 3 9 2" xfId="35468"/>
    <cellStyle name="Ввод  14 2 2 4" xfId="28053"/>
    <cellStyle name="Ввод  14 2 3" xfId="17525"/>
    <cellStyle name="Ввод  14 2 3 10" xfId="23319"/>
    <cellStyle name="Ввод  14 2 3 10 2" xfId="35917"/>
    <cellStyle name="Ввод  14 2 3 11" xfId="23881"/>
    <cellStyle name="Ввод  14 2 3 11 2" xfId="36479"/>
    <cellStyle name="Ввод  14 2 3 12" xfId="24440"/>
    <cellStyle name="Ввод  14 2 3 12 2" xfId="37038"/>
    <cellStyle name="Ввод  14 2 3 13" xfId="30265"/>
    <cellStyle name="Ввод  14 2 3 2" xfId="18507"/>
    <cellStyle name="Ввод  14 2 3 2 2" xfId="31117"/>
    <cellStyle name="Ввод  14 2 3 3" xfId="19150"/>
    <cellStyle name="Ввод  14 2 3 3 2" xfId="31759"/>
    <cellStyle name="Ввод  14 2 3 4" xfId="19711"/>
    <cellStyle name="Ввод  14 2 3 4 2" xfId="32317"/>
    <cellStyle name="Ввод  14 2 3 5" xfId="20273"/>
    <cellStyle name="Ввод  14 2 3 5 2" xfId="32877"/>
    <cellStyle name="Ввод  14 2 3 6" xfId="20924"/>
    <cellStyle name="Ввод  14 2 3 6 2" xfId="33526"/>
    <cellStyle name="Ввод  14 2 3 7" xfId="21472"/>
    <cellStyle name="Ввод  14 2 3 7 2" xfId="34073"/>
    <cellStyle name="Ввод  14 2 3 8" xfId="22117"/>
    <cellStyle name="Ввод  14 2 3 8 2" xfId="34717"/>
    <cellStyle name="Ввод  14 2 3 9" xfId="22755"/>
    <cellStyle name="Ввод  14 2 3 9 2" xfId="35354"/>
    <cellStyle name="Ввод  14 2 4" xfId="27896"/>
    <cellStyle name="Ввод  14 3" xfId="10389"/>
    <cellStyle name="Ввод  14 3 2" xfId="13978"/>
    <cellStyle name="Ввод  14 3 2 10" xfId="23229"/>
    <cellStyle name="Ввод  14 3 2 10 2" xfId="35827"/>
    <cellStyle name="Ввод  14 3 2 11" xfId="23791"/>
    <cellStyle name="Ввод  14 3 2 11 2" xfId="36389"/>
    <cellStyle name="Ввод  14 3 2 12" xfId="24350"/>
    <cellStyle name="Ввод  14 3 2 12 2" xfId="36948"/>
    <cellStyle name="Ввод  14 3 2 13" xfId="24909"/>
    <cellStyle name="Ввод  14 3 2 13 2" xfId="37507"/>
    <cellStyle name="Ввод  14 3 2 14" xfId="28556"/>
    <cellStyle name="Ввод  14 3 2 2" xfId="18100"/>
    <cellStyle name="Ввод  14 3 2 2 2" xfId="30739"/>
    <cellStyle name="Ввод  14 3 2 3" xfId="18982"/>
    <cellStyle name="Ввод  14 3 2 3 2" xfId="31591"/>
    <cellStyle name="Ввод  14 3 2 4" xfId="19629"/>
    <cellStyle name="Ввод  14 3 2 4 2" xfId="32236"/>
    <cellStyle name="Ввод  14 3 2 5" xfId="20190"/>
    <cellStyle name="Ввод  14 3 2 5 2" xfId="32796"/>
    <cellStyle name="Ввод  14 3 2 6" xfId="20755"/>
    <cellStyle name="Ввод  14 3 2 6 2" xfId="33357"/>
    <cellStyle name="Ввод  14 3 2 7" xfId="21394"/>
    <cellStyle name="Ввод  14 3 2 7 2" xfId="33995"/>
    <cellStyle name="Ввод  14 3 2 8" xfId="21950"/>
    <cellStyle name="Ввод  14 3 2 8 2" xfId="34550"/>
    <cellStyle name="Ввод  14 3 2 9" xfId="22589"/>
    <cellStyle name="Ввод  14 3 2 9 2" xfId="35188"/>
    <cellStyle name="Ввод  14 3 3" xfId="17705"/>
    <cellStyle name="Ввод  14 3 3 10" xfId="23476"/>
    <cellStyle name="Ввод  14 3 3 10 2" xfId="36074"/>
    <cellStyle name="Ввод  14 3 3 11" xfId="24037"/>
    <cellStyle name="Ввод  14 3 3 11 2" xfId="36635"/>
    <cellStyle name="Ввод  14 3 3 12" xfId="24596"/>
    <cellStyle name="Ввод  14 3 3 12 2" xfId="37194"/>
    <cellStyle name="Ввод  14 3 3 13" xfId="30422"/>
    <cellStyle name="Ввод  14 3 3 2" xfId="18665"/>
    <cellStyle name="Ввод  14 3 3 2 2" xfId="31274"/>
    <cellStyle name="Ввод  14 3 3 3" xfId="19308"/>
    <cellStyle name="Ввод  14 3 3 3 2" xfId="31917"/>
    <cellStyle name="Ввод  14 3 3 4" xfId="19872"/>
    <cellStyle name="Ввод  14 3 3 4 2" xfId="32478"/>
    <cellStyle name="Ввод  14 3 3 5" xfId="20432"/>
    <cellStyle name="Ввод  14 3 3 5 2" xfId="33035"/>
    <cellStyle name="Ввод  14 3 3 6" xfId="21080"/>
    <cellStyle name="Ввод  14 3 3 6 2" xfId="33682"/>
    <cellStyle name="Ввод  14 3 3 7" xfId="21632"/>
    <cellStyle name="Ввод  14 3 3 7 2" xfId="34232"/>
    <cellStyle name="Ввод  14 3 3 8" xfId="22275"/>
    <cellStyle name="Ввод  14 3 3 8 2" xfId="34874"/>
    <cellStyle name="Ввод  14 3 3 9" xfId="22911"/>
    <cellStyle name="Ввод  14 3 3 9 2" xfId="35510"/>
    <cellStyle name="Ввод  14 3 4" xfId="28095"/>
    <cellStyle name="Ввод  14 4" xfId="11697"/>
    <cellStyle name="Ввод  14 4 2" xfId="17840"/>
    <cellStyle name="Ввод  14 4 2 10" xfId="23589"/>
    <cellStyle name="Ввод  14 4 2 10 2" xfId="36187"/>
    <cellStyle name="Ввод  14 4 2 11" xfId="24150"/>
    <cellStyle name="Ввод  14 4 2 11 2" xfId="36748"/>
    <cellStyle name="Ввод  14 4 2 12" xfId="24709"/>
    <cellStyle name="Ввод  14 4 2 12 2" xfId="37307"/>
    <cellStyle name="Ввод  14 4 2 13" xfId="30539"/>
    <cellStyle name="Ввод  14 4 2 2" xfId="18779"/>
    <cellStyle name="Ввод  14 4 2 2 2" xfId="31388"/>
    <cellStyle name="Ввод  14 4 2 3" xfId="19421"/>
    <cellStyle name="Ввод  14 4 2 3 2" xfId="32030"/>
    <cellStyle name="Ввод  14 4 2 4" xfId="19986"/>
    <cellStyle name="Ввод  14 4 2 4 2" xfId="32592"/>
    <cellStyle name="Ввод  14 4 2 5" xfId="20547"/>
    <cellStyle name="Ввод  14 4 2 5 2" xfId="33149"/>
    <cellStyle name="Ввод  14 4 2 6" xfId="21193"/>
    <cellStyle name="Ввод  14 4 2 6 2" xfId="33795"/>
    <cellStyle name="Ввод  14 4 2 7" xfId="21745"/>
    <cellStyle name="Ввод  14 4 2 7 2" xfId="34345"/>
    <cellStyle name="Ввод  14 4 2 8" xfId="22389"/>
    <cellStyle name="Ввод  14 4 2 8 2" xfId="34988"/>
    <cellStyle name="Ввод  14 4 2 9" xfId="23026"/>
    <cellStyle name="Ввод  14 4 2 9 2" xfId="35625"/>
    <cellStyle name="Ввод  14 4 3" xfId="28238"/>
    <cellStyle name="Ввод  14 5" xfId="17409"/>
    <cellStyle name="Ввод  14 5 10" xfId="15231"/>
    <cellStyle name="Ввод  14 5 10 2" xfId="29498"/>
    <cellStyle name="Ввод  14 5 11" xfId="14322"/>
    <cellStyle name="Ввод  14 5 11 2" xfId="28734"/>
    <cellStyle name="Ввод  14 5 12" xfId="23673"/>
    <cellStyle name="Ввод  14 5 12 2" xfId="36271"/>
    <cellStyle name="Ввод  14 5 13" xfId="30206"/>
    <cellStyle name="Ввод  14 5 2" xfId="18447"/>
    <cellStyle name="Ввод  14 5 2 2" xfId="31057"/>
    <cellStyle name="Ввод  14 5 3" xfId="19088"/>
    <cellStyle name="Ввод  14 5 3 2" xfId="31697"/>
    <cellStyle name="Ввод  14 5 4" xfId="15230"/>
    <cellStyle name="Ввод  14 5 4 2" xfId="29497"/>
    <cellStyle name="Ввод  14 5 5" xfId="14800"/>
    <cellStyle name="Ввод  14 5 5 2" xfId="29130"/>
    <cellStyle name="Ввод  14 5 6" xfId="20862"/>
    <cellStyle name="Ввод  14 5 6 2" xfId="33464"/>
    <cellStyle name="Ввод  14 5 7" xfId="19955"/>
    <cellStyle name="Ввод  14 5 7 2" xfId="32561"/>
    <cellStyle name="Ввод  14 5 8" xfId="22056"/>
    <cellStyle name="Ввод  14 5 8 2" xfId="34656"/>
    <cellStyle name="Ввод  14 5 9" xfId="22696"/>
    <cellStyle name="Ввод  14 5 9 2" xfId="35295"/>
    <cellStyle name="Ввод  14 6" xfId="26476"/>
    <cellStyle name="Ввод  15" xfId="10390"/>
    <cellStyle name="Ввод  15 2" xfId="11698"/>
    <cellStyle name="Ввод  15 2 2" xfId="17841"/>
    <cellStyle name="Ввод  15 2 2 10" xfId="23590"/>
    <cellStyle name="Ввод  15 2 2 10 2" xfId="36188"/>
    <cellStyle name="Ввод  15 2 2 11" xfId="24151"/>
    <cellStyle name="Ввод  15 2 2 11 2" xfId="36749"/>
    <cellStyle name="Ввод  15 2 2 12" xfId="24710"/>
    <cellStyle name="Ввод  15 2 2 12 2" xfId="37308"/>
    <cellStyle name="Ввод  15 2 2 13" xfId="30540"/>
    <cellStyle name="Ввод  15 2 2 2" xfId="18780"/>
    <cellStyle name="Ввод  15 2 2 2 2" xfId="31389"/>
    <cellStyle name="Ввод  15 2 2 3" xfId="19422"/>
    <cellStyle name="Ввод  15 2 2 3 2" xfId="32031"/>
    <cellStyle name="Ввод  15 2 2 4" xfId="19987"/>
    <cellStyle name="Ввод  15 2 2 4 2" xfId="32593"/>
    <cellStyle name="Ввод  15 2 2 5" xfId="20548"/>
    <cellStyle name="Ввод  15 2 2 5 2" xfId="33150"/>
    <cellStyle name="Ввод  15 2 2 6" xfId="21194"/>
    <cellStyle name="Ввод  15 2 2 6 2" xfId="33796"/>
    <cellStyle name="Ввод  15 2 2 7" xfId="21746"/>
    <cellStyle name="Ввод  15 2 2 7 2" xfId="34346"/>
    <cellStyle name="Ввод  15 2 2 8" xfId="22390"/>
    <cellStyle name="Ввод  15 2 2 8 2" xfId="34989"/>
    <cellStyle name="Ввод  15 2 2 9" xfId="23027"/>
    <cellStyle name="Ввод  15 2 2 9 2" xfId="35626"/>
    <cellStyle name="Ввод  15 2 3" xfId="28239"/>
    <cellStyle name="Ввод  15 3" xfId="17706"/>
    <cellStyle name="Ввод  15 3 10" xfId="23477"/>
    <cellStyle name="Ввод  15 3 10 2" xfId="36075"/>
    <cellStyle name="Ввод  15 3 11" xfId="24038"/>
    <cellStyle name="Ввод  15 3 11 2" xfId="36636"/>
    <cellStyle name="Ввод  15 3 12" xfId="24597"/>
    <cellStyle name="Ввод  15 3 12 2" xfId="37195"/>
    <cellStyle name="Ввод  15 3 13" xfId="30423"/>
    <cellStyle name="Ввод  15 3 2" xfId="18666"/>
    <cellStyle name="Ввод  15 3 2 2" xfId="31275"/>
    <cellStyle name="Ввод  15 3 3" xfId="19309"/>
    <cellStyle name="Ввод  15 3 3 2" xfId="31918"/>
    <cellStyle name="Ввод  15 3 4" xfId="19873"/>
    <cellStyle name="Ввод  15 3 4 2" xfId="32479"/>
    <cellStyle name="Ввод  15 3 5" xfId="20433"/>
    <cellStyle name="Ввод  15 3 5 2" xfId="33036"/>
    <cellStyle name="Ввод  15 3 6" xfId="21081"/>
    <cellStyle name="Ввод  15 3 6 2" xfId="33683"/>
    <cellStyle name="Ввод  15 3 7" xfId="21633"/>
    <cellStyle name="Ввод  15 3 7 2" xfId="34233"/>
    <cellStyle name="Ввод  15 3 8" xfId="22276"/>
    <cellStyle name="Ввод  15 3 8 2" xfId="34875"/>
    <cellStyle name="Ввод  15 3 9" xfId="22912"/>
    <cellStyle name="Ввод  15 3 9 2" xfId="35511"/>
    <cellStyle name="Ввод  15 4" xfId="28096"/>
    <cellStyle name="Ввод  16" xfId="10391"/>
    <cellStyle name="Ввод  16 2" xfId="11699"/>
    <cellStyle name="Ввод  16 2 2" xfId="17842"/>
    <cellStyle name="Ввод  16 2 2 10" xfId="23591"/>
    <cellStyle name="Ввод  16 2 2 10 2" xfId="36189"/>
    <cellStyle name="Ввод  16 2 2 11" xfId="24152"/>
    <cellStyle name="Ввод  16 2 2 11 2" xfId="36750"/>
    <cellStyle name="Ввод  16 2 2 12" xfId="24711"/>
    <cellStyle name="Ввод  16 2 2 12 2" xfId="37309"/>
    <cellStyle name="Ввод  16 2 2 13" xfId="30541"/>
    <cellStyle name="Ввод  16 2 2 2" xfId="18781"/>
    <cellStyle name="Ввод  16 2 2 2 2" xfId="31390"/>
    <cellStyle name="Ввод  16 2 2 3" xfId="19423"/>
    <cellStyle name="Ввод  16 2 2 3 2" xfId="32032"/>
    <cellStyle name="Ввод  16 2 2 4" xfId="19988"/>
    <cellStyle name="Ввод  16 2 2 4 2" xfId="32594"/>
    <cellStyle name="Ввод  16 2 2 5" xfId="20549"/>
    <cellStyle name="Ввод  16 2 2 5 2" xfId="33151"/>
    <cellStyle name="Ввод  16 2 2 6" xfId="21195"/>
    <cellStyle name="Ввод  16 2 2 6 2" xfId="33797"/>
    <cellStyle name="Ввод  16 2 2 7" xfId="21747"/>
    <cellStyle name="Ввод  16 2 2 7 2" xfId="34347"/>
    <cellStyle name="Ввод  16 2 2 8" xfId="22391"/>
    <cellStyle name="Ввод  16 2 2 8 2" xfId="34990"/>
    <cellStyle name="Ввод  16 2 2 9" xfId="23028"/>
    <cellStyle name="Ввод  16 2 2 9 2" xfId="35627"/>
    <cellStyle name="Ввод  16 2 3" xfId="28240"/>
    <cellStyle name="Ввод  16 3" xfId="17707"/>
    <cellStyle name="Ввод  16 3 10" xfId="23478"/>
    <cellStyle name="Ввод  16 3 10 2" xfId="36076"/>
    <cellStyle name="Ввод  16 3 11" xfId="24039"/>
    <cellStyle name="Ввод  16 3 11 2" xfId="36637"/>
    <cellStyle name="Ввод  16 3 12" xfId="24598"/>
    <cellStyle name="Ввод  16 3 12 2" xfId="37196"/>
    <cellStyle name="Ввод  16 3 13" xfId="30424"/>
    <cellStyle name="Ввод  16 3 2" xfId="18667"/>
    <cellStyle name="Ввод  16 3 2 2" xfId="31276"/>
    <cellStyle name="Ввод  16 3 3" xfId="19310"/>
    <cellStyle name="Ввод  16 3 3 2" xfId="31919"/>
    <cellStyle name="Ввод  16 3 4" xfId="19874"/>
    <cellStyle name="Ввод  16 3 4 2" xfId="32480"/>
    <cellStyle name="Ввод  16 3 5" xfId="20434"/>
    <cellStyle name="Ввод  16 3 5 2" xfId="33037"/>
    <cellStyle name="Ввод  16 3 6" xfId="21082"/>
    <cellStyle name="Ввод  16 3 6 2" xfId="33684"/>
    <cellStyle name="Ввод  16 3 7" xfId="21634"/>
    <cellStyle name="Ввод  16 3 7 2" xfId="34234"/>
    <cellStyle name="Ввод  16 3 8" xfId="22277"/>
    <cellStyle name="Ввод  16 3 8 2" xfId="34876"/>
    <cellStyle name="Ввод  16 3 9" xfId="22913"/>
    <cellStyle name="Ввод  16 3 9 2" xfId="35512"/>
    <cellStyle name="Ввод  16 4" xfId="28097"/>
    <cellStyle name="Ввод  17" xfId="17231"/>
    <cellStyle name="Ввод  17 10" xfId="15659"/>
    <cellStyle name="Ввод  17 10 2" xfId="29889"/>
    <cellStyle name="Ввод  17 11" xfId="14830"/>
    <cellStyle name="Ввод  17 11 2" xfId="29158"/>
    <cellStyle name="Ввод  17 12" xfId="14395"/>
    <cellStyle name="Ввод  17 12 2" xfId="28793"/>
    <cellStyle name="Ввод  17 13" xfId="30117"/>
    <cellStyle name="Ввод  17 2" xfId="18351"/>
    <cellStyle name="Ввод  17 2 2" xfId="30964"/>
    <cellStyle name="Ввод  17 3" xfId="15236"/>
    <cellStyle name="Ввод  17 3 2" xfId="29503"/>
    <cellStyle name="Ввод  17 4" xfId="14957"/>
    <cellStyle name="Ввод  17 4 2" xfId="29265"/>
    <cellStyle name="Ввод  17 5" xfId="15015"/>
    <cellStyle name="Ввод  17 5 2" xfId="29313"/>
    <cellStyle name="Ввод  17 6" xfId="15572"/>
    <cellStyle name="Ввод  17 6 2" xfId="29812"/>
    <cellStyle name="Ввод  17 7" xfId="20630"/>
    <cellStyle name="Ввод  17 7 2" xfId="33232"/>
    <cellStyle name="Ввод  17 8" xfId="15210"/>
    <cellStyle name="Ввод  17 8 2" xfId="29481"/>
    <cellStyle name="Ввод  17 9" xfId="18247"/>
    <cellStyle name="Ввод  17 9 2" xfId="30866"/>
    <cellStyle name="Ввод  18" xfId="25008"/>
    <cellStyle name="Ввод  2" xfId="603"/>
    <cellStyle name="Ввод  2 10" xfId="9020"/>
    <cellStyle name="Ввод  2 10 2" xfId="10393"/>
    <cellStyle name="Ввод  2 10 2 2" xfId="13980"/>
    <cellStyle name="Ввод  2 10 2 2 10" xfId="23231"/>
    <cellStyle name="Ввод  2 10 2 2 10 2" xfId="35829"/>
    <cellStyle name="Ввод  2 10 2 2 11" xfId="23793"/>
    <cellStyle name="Ввод  2 10 2 2 11 2" xfId="36391"/>
    <cellStyle name="Ввод  2 10 2 2 12" xfId="24352"/>
    <cellStyle name="Ввод  2 10 2 2 12 2" xfId="36950"/>
    <cellStyle name="Ввод  2 10 2 2 13" xfId="24911"/>
    <cellStyle name="Ввод  2 10 2 2 13 2" xfId="37509"/>
    <cellStyle name="Ввод  2 10 2 2 14" xfId="28558"/>
    <cellStyle name="Ввод  2 10 2 2 2" xfId="18102"/>
    <cellStyle name="Ввод  2 10 2 2 2 2" xfId="30741"/>
    <cellStyle name="Ввод  2 10 2 2 3" xfId="18984"/>
    <cellStyle name="Ввод  2 10 2 2 3 2" xfId="31593"/>
    <cellStyle name="Ввод  2 10 2 2 4" xfId="19631"/>
    <cellStyle name="Ввод  2 10 2 2 4 2" xfId="32238"/>
    <cellStyle name="Ввод  2 10 2 2 5" xfId="20192"/>
    <cellStyle name="Ввод  2 10 2 2 5 2" xfId="32798"/>
    <cellStyle name="Ввод  2 10 2 2 6" xfId="20757"/>
    <cellStyle name="Ввод  2 10 2 2 6 2" xfId="33359"/>
    <cellStyle name="Ввод  2 10 2 2 7" xfId="21396"/>
    <cellStyle name="Ввод  2 10 2 2 7 2" xfId="33997"/>
    <cellStyle name="Ввод  2 10 2 2 8" xfId="21952"/>
    <cellStyle name="Ввод  2 10 2 2 8 2" xfId="34552"/>
    <cellStyle name="Ввод  2 10 2 2 9" xfId="22591"/>
    <cellStyle name="Ввод  2 10 2 2 9 2" xfId="35190"/>
    <cellStyle name="Ввод  2 10 2 3" xfId="17709"/>
    <cellStyle name="Ввод  2 10 2 3 10" xfId="23480"/>
    <cellStyle name="Ввод  2 10 2 3 10 2" xfId="36078"/>
    <cellStyle name="Ввод  2 10 2 3 11" xfId="24041"/>
    <cellStyle name="Ввод  2 10 2 3 11 2" xfId="36639"/>
    <cellStyle name="Ввод  2 10 2 3 12" xfId="24600"/>
    <cellStyle name="Ввод  2 10 2 3 12 2" xfId="37198"/>
    <cellStyle name="Ввод  2 10 2 3 13" xfId="30426"/>
    <cellStyle name="Ввод  2 10 2 3 2" xfId="18669"/>
    <cellStyle name="Ввод  2 10 2 3 2 2" xfId="31278"/>
    <cellStyle name="Ввод  2 10 2 3 3" xfId="19312"/>
    <cellStyle name="Ввод  2 10 2 3 3 2" xfId="31921"/>
    <cellStyle name="Ввод  2 10 2 3 4" xfId="19876"/>
    <cellStyle name="Ввод  2 10 2 3 4 2" xfId="32482"/>
    <cellStyle name="Ввод  2 10 2 3 5" xfId="20436"/>
    <cellStyle name="Ввод  2 10 2 3 5 2" xfId="33039"/>
    <cellStyle name="Ввод  2 10 2 3 6" xfId="21084"/>
    <cellStyle name="Ввод  2 10 2 3 6 2" xfId="33686"/>
    <cellStyle name="Ввод  2 10 2 3 7" xfId="21636"/>
    <cellStyle name="Ввод  2 10 2 3 7 2" xfId="34236"/>
    <cellStyle name="Ввод  2 10 2 3 8" xfId="22279"/>
    <cellStyle name="Ввод  2 10 2 3 8 2" xfId="34878"/>
    <cellStyle name="Ввод  2 10 2 3 9" xfId="22915"/>
    <cellStyle name="Ввод  2 10 2 3 9 2" xfId="35514"/>
    <cellStyle name="Ввод  2 10 2 4" xfId="28099"/>
    <cellStyle name="Ввод  2 10 3" xfId="11701"/>
    <cellStyle name="Ввод  2 10 3 2" xfId="17844"/>
    <cellStyle name="Ввод  2 10 3 2 10" xfId="23593"/>
    <cellStyle name="Ввод  2 10 3 2 10 2" xfId="36191"/>
    <cellStyle name="Ввод  2 10 3 2 11" xfId="24154"/>
    <cellStyle name="Ввод  2 10 3 2 11 2" xfId="36752"/>
    <cellStyle name="Ввод  2 10 3 2 12" xfId="24713"/>
    <cellStyle name="Ввод  2 10 3 2 12 2" xfId="37311"/>
    <cellStyle name="Ввод  2 10 3 2 13" xfId="30543"/>
    <cellStyle name="Ввод  2 10 3 2 2" xfId="18783"/>
    <cellStyle name="Ввод  2 10 3 2 2 2" xfId="31392"/>
    <cellStyle name="Ввод  2 10 3 2 3" xfId="19425"/>
    <cellStyle name="Ввод  2 10 3 2 3 2" xfId="32034"/>
    <cellStyle name="Ввод  2 10 3 2 4" xfId="19990"/>
    <cellStyle name="Ввод  2 10 3 2 4 2" xfId="32596"/>
    <cellStyle name="Ввод  2 10 3 2 5" xfId="20551"/>
    <cellStyle name="Ввод  2 10 3 2 5 2" xfId="33153"/>
    <cellStyle name="Ввод  2 10 3 2 6" xfId="21197"/>
    <cellStyle name="Ввод  2 10 3 2 6 2" xfId="33799"/>
    <cellStyle name="Ввод  2 10 3 2 7" xfId="21749"/>
    <cellStyle name="Ввод  2 10 3 2 7 2" xfId="34349"/>
    <cellStyle name="Ввод  2 10 3 2 8" xfId="22393"/>
    <cellStyle name="Ввод  2 10 3 2 8 2" xfId="34992"/>
    <cellStyle name="Ввод  2 10 3 2 9" xfId="23030"/>
    <cellStyle name="Ввод  2 10 3 2 9 2" xfId="35629"/>
    <cellStyle name="Ввод  2 10 3 3" xfId="28242"/>
    <cellStyle name="Ввод  2 10 4" xfId="13890"/>
    <cellStyle name="Ввод  2 10 4 10" xfId="23144"/>
    <cellStyle name="Ввод  2 10 4 10 2" xfId="35742"/>
    <cellStyle name="Ввод  2 10 4 11" xfId="23706"/>
    <cellStyle name="Ввод  2 10 4 11 2" xfId="36304"/>
    <cellStyle name="Ввод  2 10 4 12" xfId="24265"/>
    <cellStyle name="Ввод  2 10 4 12 2" xfId="36863"/>
    <cellStyle name="Ввод  2 10 4 13" xfId="24824"/>
    <cellStyle name="Ввод  2 10 4 13 2" xfId="37422"/>
    <cellStyle name="Ввод  2 10 4 14" xfId="28468"/>
    <cellStyle name="Ввод  2 10 4 2" xfId="18015"/>
    <cellStyle name="Ввод  2 10 4 2 2" xfId="30654"/>
    <cellStyle name="Ввод  2 10 4 3" xfId="18897"/>
    <cellStyle name="Ввод  2 10 4 3 2" xfId="31506"/>
    <cellStyle name="Ввод  2 10 4 4" xfId="19544"/>
    <cellStyle name="Ввод  2 10 4 4 2" xfId="32151"/>
    <cellStyle name="Ввод  2 10 4 5" xfId="20105"/>
    <cellStyle name="Ввод  2 10 4 5 2" xfId="32711"/>
    <cellStyle name="Ввод  2 10 4 6" xfId="20670"/>
    <cellStyle name="Ввод  2 10 4 6 2" xfId="33272"/>
    <cellStyle name="Ввод  2 10 4 7" xfId="21309"/>
    <cellStyle name="Ввод  2 10 4 7 2" xfId="33910"/>
    <cellStyle name="Ввод  2 10 4 8" xfId="21865"/>
    <cellStyle name="Ввод  2 10 4 8 2" xfId="34465"/>
    <cellStyle name="Ввод  2 10 4 9" xfId="22504"/>
    <cellStyle name="Ввод  2 10 4 9 2" xfId="35103"/>
    <cellStyle name="Ввод  2 10 5" xfId="17585"/>
    <cellStyle name="Ввод  2 10 5 10" xfId="23376"/>
    <cellStyle name="Ввод  2 10 5 10 2" xfId="35974"/>
    <cellStyle name="Ввод  2 10 5 11" xfId="23938"/>
    <cellStyle name="Ввод  2 10 5 11 2" xfId="36536"/>
    <cellStyle name="Ввод  2 10 5 12" xfId="24497"/>
    <cellStyle name="Ввод  2 10 5 12 2" xfId="37095"/>
    <cellStyle name="Ввод  2 10 5 13" xfId="30322"/>
    <cellStyle name="Ввод  2 10 5 2" xfId="18564"/>
    <cellStyle name="Ввод  2 10 5 2 2" xfId="31174"/>
    <cellStyle name="Ввод  2 10 5 3" xfId="19208"/>
    <cellStyle name="Ввод  2 10 5 3 2" xfId="31817"/>
    <cellStyle name="Ввод  2 10 5 4" xfId="19770"/>
    <cellStyle name="Ввод  2 10 5 4 2" xfId="32376"/>
    <cellStyle name="Ввод  2 10 5 5" xfId="20331"/>
    <cellStyle name="Ввод  2 10 5 5 2" xfId="32935"/>
    <cellStyle name="Ввод  2 10 5 6" xfId="20981"/>
    <cellStyle name="Ввод  2 10 5 6 2" xfId="33583"/>
    <cellStyle name="Ввод  2 10 5 7" xfId="21530"/>
    <cellStyle name="Ввод  2 10 5 7 2" xfId="34131"/>
    <cellStyle name="Ввод  2 10 5 8" xfId="22174"/>
    <cellStyle name="Ввод  2 10 5 8 2" xfId="34774"/>
    <cellStyle name="Ввод  2 10 5 9" xfId="22812"/>
    <cellStyle name="Ввод  2 10 5 9 2" xfId="35411"/>
    <cellStyle name="Ввод  2 10 6" xfId="27981"/>
    <cellStyle name="Ввод  2 11" xfId="10394"/>
    <cellStyle name="Ввод  2 11 2" xfId="11702"/>
    <cellStyle name="Ввод  2 11 2 2" xfId="17845"/>
    <cellStyle name="Ввод  2 11 2 2 10" xfId="23594"/>
    <cellStyle name="Ввод  2 11 2 2 10 2" xfId="36192"/>
    <cellStyle name="Ввод  2 11 2 2 11" xfId="24155"/>
    <cellStyle name="Ввод  2 11 2 2 11 2" xfId="36753"/>
    <cellStyle name="Ввод  2 11 2 2 12" xfId="24714"/>
    <cellStyle name="Ввод  2 11 2 2 12 2" xfId="37312"/>
    <cellStyle name="Ввод  2 11 2 2 13" xfId="30544"/>
    <cellStyle name="Ввод  2 11 2 2 2" xfId="18784"/>
    <cellStyle name="Ввод  2 11 2 2 2 2" xfId="31393"/>
    <cellStyle name="Ввод  2 11 2 2 3" xfId="19426"/>
    <cellStyle name="Ввод  2 11 2 2 3 2" xfId="32035"/>
    <cellStyle name="Ввод  2 11 2 2 4" xfId="19991"/>
    <cellStyle name="Ввод  2 11 2 2 4 2" xfId="32597"/>
    <cellStyle name="Ввод  2 11 2 2 5" xfId="20552"/>
    <cellStyle name="Ввод  2 11 2 2 5 2" xfId="33154"/>
    <cellStyle name="Ввод  2 11 2 2 6" xfId="21198"/>
    <cellStyle name="Ввод  2 11 2 2 6 2" xfId="33800"/>
    <cellStyle name="Ввод  2 11 2 2 7" xfId="21750"/>
    <cellStyle name="Ввод  2 11 2 2 7 2" xfId="34350"/>
    <cellStyle name="Ввод  2 11 2 2 8" xfId="22394"/>
    <cellStyle name="Ввод  2 11 2 2 8 2" xfId="34993"/>
    <cellStyle name="Ввод  2 11 2 2 9" xfId="23031"/>
    <cellStyle name="Ввод  2 11 2 2 9 2" xfId="35630"/>
    <cellStyle name="Ввод  2 11 2 3" xfId="28243"/>
    <cellStyle name="Ввод  2 11 3" xfId="17710"/>
    <cellStyle name="Ввод  2 11 3 10" xfId="23481"/>
    <cellStyle name="Ввод  2 11 3 10 2" xfId="36079"/>
    <cellStyle name="Ввод  2 11 3 11" xfId="24042"/>
    <cellStyle name="Ввод  2 11 3 11 2" xfId="36640"/>
    <cellStyle name="Ввод  2 11 3 12" xfId="24601"/>
    <cellStyle name="Ввод  2 11 3 12 2" xfId="37199"/>
    <cellStyle name="Ввод  2 11 3 13" xfId="30427"/>
    <cellStyle name="Ввод  2 11 3 2" xfId="18670"/>
    <cellStyle name="Ввод  2 11 3 2 2" xfId="31279"/>
    <cellStyle name="Ввод  2 11 3 3" xfId="19313"/>
    <cellStyle name="Ввод  2 11 3 3 2" xfId="31922"/>
    <cellStyle name="Ввод  2 11 3 4" xfId="19877"/>
    <cellStyle name="Ввод  2 11 3 4 2" xfId="32483"/>
    <cellStyle name="Ввод  2 11 3 5" xfId="20437"/>
    <cellStyle name="Ввод  2 11 3 5 2" xfId="33040"/>
    <cellStyle name="Ввод  2 11 3 6" xfId="21085"/>
    <cellStyle name="Ввод  2 11 3 6 2" xfId="33687"/>
    <cellStyle name="Ввод  2 11 3 7" xfId="21637"/>
    <cellStyle name="Ввод  2 11 3 7 2" xfId="34237"/>
    <cellStyle name="Ввод  2 11 3 8" xfId="22280"/>
    <cellStyle name="Ввод  2 11 3 8 2" xfId="34879"/>
    <cellStyle name="Ввод  2 11 3 9" xfId="22916"/>
    <cellStyle name="Ввод  2 11 3 9 2" xfId="35515"/>
    <cellStyle name="Ввод  2 11 4" xfId="28100"/>
    <cellStyle name="Ввод  2 12" xfId="10395"/>
    <cellStyle name="Ввод  2 12 2" xfId="11703"/>
    <cellStyle name="Ввод  2 12 2 2" xfId="17846"/>
    <cellStyle name="Ввод  2 12 2 2 10" xfId="23595"/>
    <cellStyle name="Ввод  2 12 2 2 10 2" xfId="36193"/>
    <cellStyle name="Ввод  2 12 2 2 11" xfId="24156"/>
    <cellStyle name="Ввод  2 12 2 2 11 2" xfId="36754"/>
    <cellStyle name="Ввод  2 12 2 2 12" xfId="24715"/>
    <cellStyle name="Ввод  2 12 2 2 12 2" xfId="37313"/>
    <cellStyle name="Ввод  2 12 2 2 13" xfId="30545"/>
    <cellStyle name="Ввод  2 12 2 2 2" xfId="18785"/>
    <cellStyle name="Ввод  2 12 2 2 2 2" xfId="31394"/>
    <cellStyle name="Ввод  2 12 2 2 3" xfId="19427"/>
    <cellStyle name="Ввод  2 12 2 2 3 2" xfId="32036"/>
    <cellStyle name="Ввод  2 12 2 2 4" xfId="19992"/>
    <cellStyle name="Ввод  2 12 2 2 4 2" xfId="32598"/>
    <cellStyle name="Ввод  2 12 2 2 5" xfId="20553"/>
    <cellStyle name="Ввод  2 12 2 2 5 2" xfId="33155"/>
    <cellStyle name="Ввод  2 12 2 2 6" xfId="21199"/>
    <cellStyle name="Ввод  2 12 2 2 6 2" xfId="33801"/>
    <cellStyle name="Ввод  2 12 2 2 7" xfId="21751"/>
    <cellStyle name="Ввод  2 12 2 2 7 2" xfId="34351"/>
    <cellStyle name="Ввод  2 12 2 2 8" xfId="22395"/>
    <cellStyle name="Ввод  2 12 2 2 8 2" xfId="34994"/>
    <cellStyle name="Ввод  2 12 2 2 9" xfId="23032"/>
    <cellStyle name="Ввод  2 12 2 2 9 2" xfId="35631"/>
    <cellStyle name="Ввод  2 12 2 3" xfId="28244"/>
    <cellStyle name="Ввод  2 12 3" xfId="17711"/>
    <cellStyle name="Ввод  2 12 3 10" xfId="23482"/>
    <cellStyle name="Ввод  2 12 3 10 2" xfId="36080"/>
    <cellStyle name="Ввод  2 12 3 11" xfId="24043"/>
    <cellStyle name="Ввод  2 12 3 11 2" xfId="36641"/>
    <cellStyle name="Ввод  2 12 3 12" xfId="24602"/>
    <cellStyle name="Ввод  2 12 3 12 2" xfId="37200"/>
    <cellStyle name="Ввод  2 12 3 13" xfId="30428"/>
    <cellStyle name="Ввод  2 12 3 2" xfId="18671"/>
    <cellStyle name="Ввод  2 12 3 2 2" xfId="31280"/>
    <cellStyle name="Ввод  2 12 3 3" xfId="19314"/>
    <cellStyle name="Ввод  2 12 3 3 2" xfId="31923"/>
    <cellStyle name="Ввод  2 12 3 4" xfId="19878"/>
    <cellStyle name="Ввод  2 12 3 4 2" xfId="32484"/>
    <cellStyle name="Ввод  2 12 3 5" xfId="20438"/>
    <cellStyle name="Ввод  2 12 3 5 2" xfId="33041"/>
    <cellStyle name="Ввод  2 12 3 6" xfId="21086"/>
    <cellStyle name="Ввод  2 12 3 6 2" xfId="33688"/>
    <cellStyle name="Ввод  2 12 3 7" xfId="21638"/>
    <cellStyle name="Ввод  2 12 3 7 2" xfId="34238"/>
    <cellStyle name="Ввод  2 12 3 8" xfId="22281"/>
    <cellStyle name="Ввод  2 12 3 8 2" xfId="34880"/>
    <cellStyle name="Ввод  2 12 3 9" xfId="22917"/>
    <cellStyle name="Ввод  2 12 3 9 2" xfId="35516"/>
    <cellStyle name="Ввод  2 12 4" xfId="28101"/>
    <cellStyle name="Ввод  2 13" xfId="10396"/>
    <cellStyle name="Ввод  2 13 2" xfId="11704"/>
    <cellStyle name="Ввод  2 13 2 2" xfId="17847"/>
    <cellStyle name="Ввод  2 13 2 2 10" xfId="23596"/>
    <cellStyle name="Ввод  2 13 2 2 10 2" xfId="36194"/>
    <cellStyle name="Ввод  2 13 2 2 11" xfId="24157"/>
    <cellStyle name="Ввод  2 13 2 2 11 2" xfId="36755"/>
    <cellStyle name="Ввод  2 13 2 2 12" xfId="24716"/>
    <cellStyle name="Ввод  2 13 2 2 12 2" xfId="37314"/>
    <cellStyle name="Ввод  2 13 2 2 13" xfId="30546"/>
    <cellStyle name="Ввод  2 13 2 2 2" xfId="18786"/>
    <cellStyle name="Ввод  2 13 2 2 2 2" xfId="31395"/>
    <cellStyle name="Ввод  2 13 2 2 3" xfId="19428"/>
    <cellStyle name="Ввод  2 13 2 2 3 2" xfId="32037"/>
    <cellStyle name="Ввод  2 13 2 2 4" xfId="19993"/>
    <cellStyle name="Ввод  2 13 2 2 4 2" xfId="32599"/>
    <cellStyle name="Ввод  2 13 2 2 5" xfId="20554"/>
    <cellStyle name="Ввод  2 13 2 2 5 2" xfId="33156"/>
    <cellStyle name="Ввод  2 13 2 2 6" xfId="21200"/>
    <cellStyle name="Ввод  2 13 2 2 6 2" xfId="33802"/>
    <cellStyle name="Ввод  2 13 2 2 7" xfId="21752"/>
    <cellStyle name="Ввод  2 13 2 2 7 2" xfId="34352"/>
    <cellStyle name="Ввод  2 13 2 2 8" xfId="22396"/>
    <cellStyle name="Ввод  2 13 2 2 8 2" xfId="34995"/>
    <cellStyle name="Ввод  2 13 2 2 9" xfId="23033"/>
    <cellStyle name="Ввод  2 13 2 2 9 2" xfId="35632"/>
    <cellStyle name="Ввод  2 13 2 3" xfId="28245"/>
    <cellStyle name="Ввод  2 13 3" xfId="17712"/>
    <cellStyle name="Ввод  2 13 3 10" xfId="23483"/>
    <cellStyle name="Ввод  2 13 3 10 2" xfId="36081"/>
    <cellStyle name="Ввод  2 13 3 11" xfId="24044"/>
    <cellStyle name="Ввод  2 13 3 11 2" xfId="36642"/>
    <cellStyle name="Ввод  2 13 3 12" xfId="24603"/>
    <cellStyle name="Ввод  2 13 3 12 2" xfId="37201"/>
    <cellStyle name="Ввод  2 13 3 13" xfId="30429"/>
    <cellStyle name="Ввод  2 13 3 2" xfId="18672"/>
    <cellStyle name="Ввод  2 13 3 2 2" xfId="31281"/>
    <cellStyle name="Ввод  2 13 3 3" xfId="19315"/>
    <cellStyle name="Ввод  2 13 3 3 2" xfId="31924"/>
    <cellStyle name="Ввод  2 13 3 4" xfId="19879"/>
    <cellStyle name="Ввод  2 13 3 4 2" xfId="32485"/>
    <cellStyle name="Ввод  2 13 3 5" xfId="20439"/>
    <cellStyle name="Ввод  2 13 3 5 2" xfId="33042"/>
    <cellStyle name="Ввод  2 13 3 6" xfId="21087"/>
    <cellStyle name="Ввод  2 13 3 6 2" xfId="33689"/>
    <cellStyle name="Ввод  2 13 3 7" xfId="21639"/>
    <cellStyle name="Ввод  2 13 3 7 2" xfId="34239"/>
    <cellStyle name="Ввод  2 13 3 8" xfId="22282"/>
    <cellStyle name="Ввод  2 13 3 8 2" xfId="34881"/>
    <cellStyle name="Ввод  2 13 3 9" xfId="22918"/>
    <cellStyle name="Ввод  2 13 3 9 2" xfId="35517"/>
    <cellStyle name="Ввод  2 13 4" xfId="28102"/>
    <cellStyle name="Ввод  2 14" xfId="10397"/>
    <cellStyle name="Ввод  2 14 2" xfId="11705"/>
    <cellStyle name="Ввод  2 14 2 2" xfId="17848"/>
    <cellStyle name="Ввод  2 14 2 2 10" xfId="23597"/>
    <cellStyle name="Ввод  2 14 2 2 10 2" xfId="36195"/>
    <cellStyle name="Ввод  2 14 2 2 11" xfId="24158"/>
    <cellStyle name="Ввод  2 14 2 2 11 2" xfId="36756"/>
    <cellStyle name="Ввод  2 14 2 2 12" xfId="24717"/>
    <cellStyle name="Ввод  2 14 2 2 12 2" xfId="37315"/>
    <cellStyle name="Ввод  2 14 2 2 13" xfId="30547"/>
    <cellStyle name="Ввод  2 14 2 2 2" xfId="18787"/>
    <cellStyle name="Ввод  2 14 2 2 2 2" xfId="31396"/>
    <cellStyle name="Ввод  2 14 2 2 3" xfId="19429"/>
    <cellStyle name="Ввод  2 14 2 2 3 2" xfId="32038"/>
    <cellStyle name="Ввод  2 14 2 2 4" xfId="19994"/>
    <cellStyle name="Ввод  2 14 2 2 4 2" xfId="32600"/>
    <cellStyle name="Ввод  2 14 2 2 5" xfId="20555"/>
    <cellStyle name="Ввод  2 14 2 2 5 2" xfId="33157"/>
    <cellStyle name="Ввод  2 14 2 2 6" xfId="21201"/>
    <cellStyle name="Ввод  2 14 2 2 6 2" xfId="33803"/>
    <cellStyle name="Ввод  2 14 2 2 7" xfId="21753"/>
    <cellStyle name="Ввод  2 14 2 2 7 2" xfId="34353"/>
    <cellStyle name="Ввод  2 14 2 2 8" xfId="22397"/>
    <cellStyle name="Ввод  2 14 2 2 8 2" xfId="34996"/>
    <cellStyle name="Ввод  2 14 2 2 9" xfId="23034"/>
    <cellStyle name="Ввод  2 14 2 2 9 2" xfId="35633"/>
    <cellStyle name="Ввод  2 14 2 3" xfId="28246"/>
    <cellStyle name="Ввод  2 14 3" xfId="17713"/>
    <cellStyle name="Ввод  2 14 3 10" xfId="23484"/>
    <cellStyle name="Ввод  2 14 3 10 2" xfId="36082"/>
    <cellStyle name="Ввод  2 14 3 11" xfId="24045"/>
    <cellStyle name="Ввод  2 14 3 11 2" xfId="36643"/>
    <cellStyle name="Ввод  2 14 3 12" xfId="24604"/>
    <cellStyle name="Ввод  2 14 3 12 2" xfId="37202"/>
    <cellStyle name="Ввод  2 14 3 13" xfId="30430"/>
    <cellStyle name="Ввод  2 14 3 2" xfId="18673"/>
    <cellStyle name="Ввод  2 14 3 2 2" xfId="31282"/>
    <cellStyle name="Ввод  2 14 3 3" xfId="19316"/>
    <cellStyle name="Ввод  2 14 3 3 2" xfId="31925"/>
    <cellStyle name="Ввод  2 14 3 4" xfId="19880"/>
    <cellStyle name="Ввод  2 14 3 4 2" xfId="32486"/>
    <cellStyle name="Ввод  2 14 3 5" xfId="20440"/>
    <cellStyle name="Ввод  2 14 3 5 2" xfId="33043"/>
    <cellStyle name="Ввод  2 14 3 6" xfId="21088"/>
    <cellStyle name="Ввод  2 14 3 6 2" xfId="33690"/>
    <cellStyle name="Ввод  2 14 3 7" xfId="21640"/>
    <cellStyle name="Ввод  2 14 3 7 2" xfId="34240"/>
    <cellStyle name="Ввод  2 14 3 8" xfId="22283"/>
    <cellStyle name="Ввод  2 14 3 8 2" xfId="34882"/>
    <cellStyle name="Ввод  2 14 3 9" xfId="22919"/>
    <cellStyle name="Ввод  2 14 3 9 2" xfId="35518"/>
    <cellStyle name="Ввод  2 14 4" xfId="28103"/>
    <cellStyle name="Ввод  2 15" xfId="10398"/>
    <cellStyle name="Ввод  2 15 2" xfId="11706"/>
    <cellStyle name="Ввод  2 15 2 2" xfId="17849"/>
    <cellStyle name="Ввод  2 15 2 2 10" xfId="23598"/>
    <cellStyle name="Ввод  2 15 2 2 10 2" xfId="36196"/>
    <cellStyle name="Ввод  2 15 2 2 11" xfId="24159"/>
    <cellStyle name="Ввод  2 15 2 2 11 2" xfId="36757"/>
    <cellStyle name="Ввод  2 15 2 2 12" xfId="24718"/>
    <cellStyle name="Ввод  2 15 2 2 12 2" xfId="37316"/>
    <cellStyle name="Ввод  2 15 2 2 13" xfId="30548"/>
    <cellStyle name="Ввод  2 15 2 2 2" xfId="18788"/>
    <cellStyle name="Ввод  2 15 2 2 2 2" xfId="31397"/>
    <cellStyle name="Ввод  2 15 2 2 3" xfId="19430"/>
    <cellStyle name="Ввод  2 15 2 2 3 2" xfId="32039"/>
    <cellStyle name="Ввод  2 15 2 2 4" xfId="19995"/>
    <cellStyle name="Ввод  2 15 2 2 4 2" xfId="32601"/>
    <cellStyle name="Ввод  2 15 2 2 5" xfId="20556"/>
    <cellStyle name="Ввод  2 15 2 2 5 2" xfId="33158"/>
    <cellStyle name="Ввод  2 15 2 2 6" xfId="21202"/>
    <cellStyle name="Ввод  2 15 2 2 6 2" xfId="33804"/>
    <cellStyle name="Ввод  2 15 2 2 7" xfId="21754"/>
    <cellStyle name="Ввод  2 15 2 2 7 2" xfId="34354"/>
    <cellStyle name="Ввод  2 15 2 2 8" xfId="22398"/>
    <cellStyle name="Ввод  2 15 2 2 8 2" xfId="34997"/>
    <cellStyle name="Ввод  2 15 2 2 9" xfId="23035"/>
    <cellStyle name="Ввод  2 15 2 2 9 2" xfId="35634"/>
    <cellStyle name="Ввод  2 15 2 3" xfId="28247"/>
    <cellStyle name="Ввод  2 15 3" xfId="17714"/>
    <cellStyle name="Ввод  2 15 3 10" xfId="23485"/>
    <cellStyle name="Ввод  2 15 3 10 2" xfId="36083"/>
    <cellStyle name="Ввод  2 15 3 11" xfId="24046"/>
    <cellStyle name="Ввод  2 15 3 11 2" xfId="36644"/>
    <cellStyle name="Ввод  2 15 3 12" xfId="24605"/>
    <cellStyle name="Ввод  2 15 3 12 2" xfId="37203"/>
    <cellStyle name="Ввод  2 15 3 13" xfId="30431"/>
    <cellStyle name="Ввод  2 15 3 2" xfId="18674"/>
    <cellStyle name="Ввод  2 15 3 2 2" xfId="31283"/>
    <cellStyle name="Ввод  2 15 3 3" xfId="19317"/>
    <cellStyle name="Ввод  2 15 3 3 2" xfId="31926"/>
    <cellStyle name="Ввод  2 15 3 4" xfId="19881"/>
    <cellStyle name="Ввод  2 15 3 4 2" xfId="32487"/>
    <cellStyle name="Ввод  2 15 3 5" xfId="20441"/>
    <cellStyle name="Ввод  2 15 3 5 2" xfId="33044"/>
    <cellStyle name="Ввод  2 15 3 6" xfId="21089"/>
    <cellStyle name="Ввод  2 15 3 6 2" xfId="33691"/>
    <cellStyle name="Ввод  2 15 3 7" xfId="21641"/>
    <cellStyle name="Ввод  2 15 3 7 2" xfId="34241"/>
    <cellStyle name="Ввод  2 15 3 8" xfId="22284"/>
    <cellStyle name="Ввод  2 15 3 8 2" xfId="34883"/>
    <cellStyle name="Ввод  2 15 3 9" xfId="22920"/>
    <cellStyle name="Ввод  2 15 3 9 2" xfId="35519"/>
    <cellStyle name="Ввод  2 15 4" xfId="28104"/>
    <cellStyle name="Ввод  2 16" xfId="10392"/>
    <cellStyle name="Ввод  2 16 2" xfId="13979"/>
    <cellStyle name="Ввод  2 16 2 10" xfId="23230"/>
    <cellStyle name="Ввод  2 16 2 10 2" xfId="35828"/>
    <cellStyle name="Ввод  2 16 2 11" xfId="23792"/>
    <cellStyle name="Ввод  2 16 2 11 2" xfId="36390"/>
    <cellStyle name="Ввод  2 16 2 12" xfId="24351"/>
    <cellStyle name="Ввод  2 16 2 12 2" xfId="36949"/>
    <cellStyle name="Ввод  2 16 2 13" xfId="24910"/>
    <cellStyle name="Ввод  2 16 2 13 2" xfId="37508"/>
    <cellStyle name="Ввод  2 16 2 14" xfId="28557"/>
    <cellStyle name="Ввод  2 16 2 2" xfId="18101"/>
    <cellStyle name="Ввод  2 16 2 2 2" xfId="30740"/>
    <cellStyle name="Ввод  2 16 2 3" xfId="18983"/>
    <cellStyle name="Ввод  2 16 2 3 2" xfId="31592"/>
    <cellStyle name="Ввод  2 16 2 4" xfId="19630"/>
    <cellStyle name="Ввод  2 16 2 4 2" xfId="32237"/>
    <cellStyle name="Ввод  2 16 2 5" xfId="20191"/>
    <cellStyle name="Ввод  2 16 2 5 2" xfId="32797"/>
    <cellStyle name="Ввод  2 16 2 6" xfId="20756"/>
    <cellStyle name="Ввод  2 16 2 6 2" xfId="33358"/>
    <cellStyle name="Ввод  2 16 2 7" xfId="21395"/>
    <cellStyle name="Ввод  2 16 2 7 2" xfId="33996"/>
    <cellStyle name="Ввод  2 16 2 8" xfId="21951"/>
    <cellStyle name="Ввод  2 16 2 8 2" xfId="34551"/>
    <cellStyle name="Ввод  2 16 2 9" xfId="22590"/>
    <cellStyle name="Ввод  2 16 2 9 2" xfId="35189"/>
    <cellStyle name="Ввод  2 16 3" xfId="17708"/>
    <cellStyle name="Ввод  2 16 3 10" xfId="23479"/>
    <cellStyle name="Ввод  2 16 3 10 2" xfId="36077"/>
    <cellStyle name="Ввод  2 16 3 11" xfId="24040"/>
    <cellStyle name="Ввод  2 16 3 11 2" xfId="36638"/>
    <cellStyle name="Ввод  2 16 3 12" xfId="24599"/>
    <cellStyle name="Ввод  2 16 3 12 2" xfId="37197"/>
    <cellStyle name="Ввод  2 16 3 13" xfId="30425"/>
    <cellStyle name="Ввод  2 16 3 2" xfId="18668"/>
    <cellStyle name="Ввод  2 16 3 2 2" xfId="31277"/>
    <cellStyle name="Ввод  2 16 3 3" xfId="19311"/>
    <cellStyle name="Ввод  2 16 3 3 2" xfId="31920"/>
    <cellStyle name="Ввод  2 16 3 4" xfId="19875"/>
    <cellStyle name="Ввод  2 16 3 4 2" xfId="32481"/>
    <cellStyle name="Ввод  2 16 3 5" xfId="20435"/>
    <cellStyle name="Ввод  2 16 3 5 2" xfId="33038"/>
    <cellStyle name="Ввод  2 16 3 6" xfId="21083"/>
    <cellStyle name="Ввод  2 16 3 6 2" xfId="33685"/>
    <cellStyle name="Ввод  2 16 3 7" xfId="21635"/>
    <cellStyle name="Ввод  2 16 3 7 2" xfId="34235"/>
    <cellStyle name="Ввод  2 16 3 8" xfId="22278"/>
    <cellStyle name="Ввод  2 16 3 8 2" xfId="34877"/>
    <cellStyle name="Ввод  2 16 3 9" xfId="22914"/>
    <cellStyle name="Ввод  2 16 3 9 2" xfId="35513"/>
    <cellStyle name="Ввод  2 16 4" xfId="28098"/>
    <cellStyle name="Ввод  2 17" xfId="11700"/>
    <cellStyle name="Ввод  2 17 2" xfId="17843"/>
    <cellStyle name="Ввод  2 17 2 10" xfId="23592"/>
    <cellStyle name="Ввод  2 17 2 10 2" xfId="36190"/>
    <cellStyle name="Ввод  2 17 2 11" xfId="24153"/>
    <cellStyle name="Ввод  2 17 2 11 2" xfId="36751"/>
    <cellStyle name="Ввод  2 17 2 12" xfId="24712"/>
    <cellStyle name="Ввод  2 17 2 12 2" xfId="37310"/>
    <cellStyle name="Ввод  2 17 2 13" xfId="30542"/>
    <cellStyle name="Ввод  2 17 2 2" xfId="18782"/>
    <cellStyle name="Ввод  2 17 2 2 2" xfId="31391"/>
    <cellStyle name="Ввод  2 17 2 3" xfId="19424"/>
    <cellStyle name="Ввод  2 17 2 3 2" xfId="32033"/>
    <cellStyle name="Ввод  2 17 2 4" xfId="19989"/>
    <cellStyle name="Ввод  2 17 2 4 2" xfId="32595"/>
    <cellStyle name="Ввод  2 17 2 5" xfId="20550"/>
    <cellStyle name="Ввод  2 17 2 5 2" xfId="33152"/>
    <cellStyle name="Ввод  2 17 2 6" xfId="21196"/>
    <cellStyle name="Ввод  2 17 2 6 2" xfId="33798"/>
    <cellStyle name="Ввод  2 17 2 7" xfId="21748"/>
    <cellStyle name="Ввод  2 17 2 7 2" xfId="34348"/>
    <cellStyle name="Ввод  2 17 2 8" xfId="22392"/>
    <cellStyle name="Ввод  2 17 2 8 2" xfId="34991"/>
    <cellStyle name="Ввод  2 17 2 9" xfId="23029"/>
    <cellStyle name="Ввод  2 17 2 9 2" xfId="35628"/>
    <cellStyle name="Ввод  2 17 3" xfId="28241"/>
    <cellStyle name="Ввод  2 18" xfId="17232"/>
    <cellStyle name="Ввод  2 18 10" xfId="15049"/>
    <cellStyle name="Ввод  2 18 10 2" xfId="29340"/>
    <cellStyle name="Ввод  2 18 11" xfId="15152"/>
    <cellStyle name="Ввод  2 18 11 2" xfId="29426"/>
    <cellStyle name="Ввод  2 18 12" xfId="15362"/>
    <cellStyle name="Ввод  2 18 12 2" xfId="29615"/>
    <cellStyle name="Ввод  2 18 13" xfId="30118"/>
    <cellStyle name="Ввод  2 18 2" xfId="18352"/>
    <cellStyle name="Ввод  2 18 2 2" xfId="30965"/>
    <cellStyle name="Ввод  2 18 3" xfId="15707"/>
    <cellStyle name="Ввод  2 18 3 2" xfId="29929"/>
    <cellStyle name="Ввод  2 18 4" xfId="16235"/>
    <cellStyle name="Ввод  2 18 4 2" xfId="30051"/>
    <cellStyle name="Ввод  2 18 5" xfId="15357"/>
    <cellStyle name="Ввод  2 18 5 2" xfId="29611"/>
    <cellStyle name="Ввод  2 18 6" xfId="14769"/>
    <cellStyle name="Ввод  2 18 6 2" xfId="29110"/>
    <cellStyle name="Ввод  2 18 7" xfId="14612"/>
    <cellStyle name="Ввод  2 18 7 2" xfId="28971"/>
    <cellStyle name="Ввод  2 18 8" xfId="18284"/>
    <cellStyle name="Ввод  2 18 8 2" xfId="30903"/>
    <cellStyle name="Ввод  2 18 9" xfId="14736"/>
    <cellStyle name="Ввод  2 18 9 2" xfId="29082"/>
    <cellStyle name="Ввод  2 19" xfId="25009"/>
    <cellStyle name="Ввод  2 2" xfId="604"/>
    <cellStyle name="Ввод  2 2 2" xfId="605"/>
    <cellStyle name="Ввод  2 2 2 2" xfId="2798"/>
    <cellStyle name="Ввод  2 2 2 2 2" xfId="8835"/>
    <cellStyle name="Ввод  2 2 2 2 2 2" xfId="9100"/>
    <cellStyle name="Ввод  2 2 2 2 2 2 2" xfId="13950"/>
    <cellStyle name="Ввод  2 2 2 2 2 2 2 10" xfId="23204"/>
    <cellStyle name="Ввод  2 2 2 2 2 2 2 10 2" xfId="35802"/>
    <cellStyle name="Ввод  2 2 2 2 2 2 2 11" xfId="23766"/>
    <cellStyle name="Ввод  2 2 2 2 2 2 2 11 2" xfId="36364"/>
    <cellStyle name="Ввод  2 2 2 2 2 2 2 12" xfId="24325"/>
    <cellStyle name="Ввод  2 2 2 2 2 2 2 12 2" xfId="36923"/>
    <cellStyle name="Ввод  2 2 2 2 2 2 2 13" xfId="24884"/>
    <cellStyle name="Ввод  2 2 2 2 2 2 2 13 2" xfId="37482"/>
    <cellStyle name="Ввод  2 2 2 2 2 2 2 14" xfId="28528"/>
    <cellStyle name="Ввод  2 2 2 2 2 2 2 2" xfId="18075"/>
    <cellStyle name="Ввод  2 2 2 2 2 2 2 2 2" xfId="30714"/>
    <cellStyle name="Ввод  2 2 2 2 2 2 2 3" xfId="18957"/>
    <cellStyle name="Ввод  2 2 2 2 2 2 2 3 2" xfId="31566"/>
    <cellStyle name="Ввод  2 2 2 2 2 2 2 4" xfId="19604"/>
    <cellStyle name="Ввод  2 2 2 2 2 2 2 4 2" xfId="32211"/>
    <cellStyle name="Ввод  2 2 2 2 2 2 2 5" xfId="20165"/>
    <cellStyle name="Ввод  2 2 2 2 2 2 2 5 2" xfId="32771"/>
    <cellStyle name="Ввод  2 2 2 2 2 2 2 6" xfId="20730"/>
    <cellStyle name="Ввод  2 2 2 2 2 2 2 6 2" xfId="33332"/>
    <cellStyle name="Ввод  2 2 2 2 2 2 2 7" xfId="21369"/>
    <cellStyle name="Ввод  2 2 2 2 2 2 2 7 2" xfId="33970"/>
    <cellStyle name="Ввод  2 2 2 2 2 2 2 8" xfId="21925"/>
    <cellStyle name="Ввод  2 2 2 2 2 2 2 8 2" xfId="34525"/>
    <cellStyle name="Ввод  2 2 2 2 2 2 2 9" xfId="22564"/>
    <cellStyle name="Ввод  2 2 2 2 2 2 2 9 2" xfId="35163"/>
    <cellStyle name="Ввод  2 2 2 2 2 2 3" xfId="17650"/>
    <cellStyle name="Ввод  2 2 2 2 2 2 3 10" xfId="23441"/>
    <cellStyle name="Ввод  2 2 2 2 2 2 3 10 2" xfId="36039"/>
    <cellStyle name="Ввод  2 2 2 2 2 2 3 11" xfId="24003"/>
    <cellStyle name="Ввод  2 2 2 2 2 2 3 11 2" xfId="36601"/>
    <cellStyle name="Ввод  2 2 2 2 2 2 3 12" xfId="24562"/>
    <cellStyle name="Ввод  2 2 2 2 2 2 3 12 2" xfId="37160"/>
    <cellStyle name="Ввод  2 2 2 2 2 2 3 13" xfId="30387"/>
    <cellStyle name="Ввод  2 2 2 2 2 2 3 2" xfId="18629"/>
    <cellStyle name="Ввод  2 2 2 2 2 2 3 2 2" xfId="31239"/>
    <cellStyle name="Ввод  2 2 2 2 2 2 3 3" xfId="19273"/>
    <cellStyle name="Ввод  2 2 2 2 2 2 3 3 2" xfId="31882"/>
    <cellStyle name="Ввод  2 2 2 2 2 2 3 4" xfId="19835"/>
    <cellStyle name="Ввод  2 2 2 2 2 2 3 4 2" xfId="32441"/>
    <cellStyle name="Ввод  2 2 2 2 2 2 3 5" xfId="20396"/>
    <cellStyle name="Ввод  2 2 2 2 2 2 3 5 2" xfId="33000"/>
    <cellStyle name="Ввод  2 2 2 2 2 2 3 6" xfId="21046"/>
    <cellStyle name="Ввод  2 2 2 2 2 2 3 6 2" xfId="33648"/>
    <cellStyle name="Ввод  2 2 2 2 2 2 3 7" xfId="21595"/>
    <cellStyle name="Ввод  2 2 2 2 2 2 3 7 2" xfId="34196"/>
    <cellStyle name="Ввод  2 2 2 2 2 2 3 8" xfId="22239"/>
    <cellStyle name="Ввод  2 2 2 2 2 2 3 8 2" xfId="34839"/>
    <cellStyle name="Ввод  2 2 2 2 2 2 3 9" xfId="22877"/>
    <cellStyle name="Ввод  2 2 2 2 2 2 3 9 2" xfId="35476"/>
    <cellStyle name="Ввод  2 2 2 2 2 2 4" xfId="28061"/>
    <cellStyle name="Ввод  2 2 2 2 2 3" xfId="17540"/>
    <cellStyle name="Ввод  2 2 2 2 2 3 10" xfId="23334"/>
    <cellStyle name="Ввод  2 2 2 2 2 3 10 2" xfId="35932"/>
    <cellStyle name="Ввод  2 2 2 2 2 3 11" xfId="23896"/>
    <cellStyle name="Ввод  2 2 2 2 2 3 11 2" xfId="36494"/>
    <cellStyle name="Ввод  2 2 2 2 2 3 12" xfId="24455"/>
    <cellStyle name="Ввод  2 2 2 2 2 3 12 2" xfId="37053"/>
    <cellStyle name="Ввод  2 2 2 2 2 3 13" xfId="30280"/>
    <cellStyle name="Ввод  2 2 2 2 2 3 2" xfId="18522"/>
    <cellStyle name="Ввод  2 2 2 2 2 3 2 2" xfId="31132"/>
    <cellStyle name="Ввод  2 2 2 2 2 3 3" xfId="19165"/>
    <cellStyle name="Ввод  2 2 2 2 2 3 3 2" xfId="31774"/>
    <cellStyle name="Ввод  2 2 2 2 2 3 4" xfId="19726"/>
    <cellStyle name="Ввод  2 2 2 2 2 3 4 2" xfId="32332"/>
    <cellStyle name="Ввод  2 2 2 2 2 3 5" xfId="20288"/>
    <cellStyle name="Ввод  2 2 2 2 2 3 5 2" xfId="32892"/>
    <cellStyle name="Ввод  2 2 2 2 2 3 6" xfId="20939"/>
    <cellStyle name="Ввод  2 2 2 2 2 3 6 2" xfId="33541"/>
    <cellStyle name="Ввод  2 2 2 2 2 3 7" xfId="21487"/>
    <cellStyle name="Ввод  2 2 2 2 2 3 7 2" xfId="34088"/>
    <cellStyle name="Ввод  2 2 2 2 2 3 8" xfId="22132"/>
    <cellStyle name="Ввод  2 2 2 2 2 3 8 2" xfId="34732"/>
    <cellStyle name="Ввод  2 2 2 2 2 3 9" xfId="22770"/>
    <cellStyle name="Ввод  2 2 2 2 2 3 9 2" xfId="35369"/>
    <cellStyle name="Ввод  2 2 2 2 2 4" xfId="27911"/>
    <cellStyle name="Ввод  2 2 2 2 3" xfId="17309"/>
    <cellStyle name="Ввод  2 2 2 2 3 10" xfId="14759"/>
    <cellStyle name="Ввод  2 2 2 2 3 10 2" xfId="29100"/>
    <cellStyle name="Ввод  2 2 2 2 3 11" xfId="14599"/>
    <cellStyle name="Ввод  2 2 2 2 3 11 2" xfId="28959"/>
    <cellStyle name="Ввод  2 2 2 2 3 12" xfId="15012"/>
    <cellStyle name="Ввод  2 2 2 2 3 12 2" xfId="29311"/>
    <cellStyle name="Ввод  2 2 2 2 3 13" xfId="30157"/>
    <cellStyle name="Ввод  2 2 2 2 3 2" xfId="18393"/>
    <cellStyle name="Ввод  2 2 2 2 3 2 2" xfId="31005"/>
    <cellStyle name="Ввод  2 2 2 2 3 3" xfId="15571"/>
    <cellStyle name="Ввод  2 2 2 2 3 3 2" xfId="29811"/>
    <cellStyle name="Ввод  2 2 2 2 3 4" xfId="18370"/>
    <cellStyle name="Ввод  2 2 2 2 3 4 2" xfId="30983"/>
    <cellStyle name="Ввод  2 2 2 2 3 5" xfId="14403"/>
    <cellStyle name="Ввод  2 2 2 2 3 5 2" xfId="28801"/>
    <cellStyle name="Ввод  2 2 2 2 3 6" xfId="15583"/>
    <cellStyle name="Ввод  2 2 2 2 3 6 2" xfId="29822"/>
    <cellStyle name="Ввод  2 2 2 2 3 7" xfId="15404"/>
    <cellStyle name="Ввод  2 2 2 2 3 7 2" xfId="29655"/>
    <cellStyle name="Ввод  2 2 2 2 3 8" xfId="18187"/>
    <cellStyle name="Ввод  2 2 2 2 3 8 2" xfId="30815"/>
    <cellStyle name="Ввод  2 2 2 2 3 9" xfId="15165"/>
    <cellStyle name="Ввод  2 2 2 2 3 9 2" xfId="29438"/>
    <cellStyle name="Ввод  2 2 2 2 4" xfId="25583"/>
    <cellStyle name="Ввод  2 2 2 3" xfId="17234"/>
    <cellStyle name="Ввод  2 2 2 3 10" xfId="16243"/>
    <cellStyle name="Ввод  2 2 2 3 10 2" xfId="30059"/>
    <cellStyle name="Ввод  2 2 2 3 11" xfId="14296"/>
    <cellStyle name="Ввод  2 2 2 3 11 2" xfId="28709"/>
    <cellStyle name="Ввод  2 2 2 3 12" xfId="14960"/>
    <cellStyle name="Ввод  2 2 2 3 12 2" xfId="29268"/>
    <cellStyle name="Ввод  2 2 2 3 13" xfId="30120"/>
    <cellStyle name="Ввод  2 2 2 3 2" xfId="18354"/>
    <cellStyle name="Ввод  2 2 2 3 2 2" xfId="30967"/>
    <cellStyle name="Ввод  2 2 2 3 3" xfId="15336"/>
    <cellStyle name="Ввод  2 2 2 3 3 2" xfId="29593"/>
    <cellStyle name="Ввод  2 2 2 3 4" xfId="14594"/>
    <cellStyle name="Ввод  2 2 2 3 4 2" xfId="28954"/>
    <cellStyle name="Ввод  2 2 2 3 5" xfId="15147"/>
    <cellStyle name="Ввод  2 2 2 3 5 2" xfId="29421"/>
    <cellStyle name="Ввод  2 2 2 3 6" xfId="14297"/>
    <cellStyle name="Ввод  2 2 2 3 6 2" xfId="28710"/>
    <cellStyle name="Ввод  2 2 2 3 7" xfId="15568"/>
    <cellStyle name="Ввод  2 2 2 3 7 2" xfId="29808"/>
    <cellStyle name="Ввод  2 2 2 3 8" xfId="15694"/>
    <cellStyle name="Ввод  2 2 2 3 8 2" xfId="29919"/>
    <cellStyle name="Ввод  2 2 2 3 9" xfId="14387"/>
    <cellStyle name="Ввод  2 2 2 3 9 2" xfId="28788"/>
    <cellStyle name="Ввод  2 2 2 4" xfId="25011"/>
    <cellStyle name="Ввод  2 2 3" xfId="606"/>
    <cellStyle name="Ввод  2 2 3 2" xfId="3064"/>
    <cellStyle name="Ввод  2 2 3 2 2" xfId="8853"/>
    <cellStyle name="Ввод  2 2 3 2 2 2" xfId="9106"/>
    <cellStyle name="Ввод  2 2 3 2 2 2 2" xfId="13954"/>
    <cellStyle name="Ввод  2 2 3 2 2 2 2 10" xfId="23208"/>
    <cellStyle name="Ввод  2 2 3 2 2 2 2 10 2" xfId="35806"/>
    <cellStyle name="Ввод  2 2 3 2 2 2 2 11" xfId="23770"/>
    <cellStyle name="Ввод  2 2 3 2 2 2 2 11 2" xfId="36368"/>
    <cellStyle name="Ввод  2 2 3 2 2 2 2 12" xfId="24329"/>
    <cellStyle name="Ввод  2 2 3 2 2 2 2 12 2" xfId="36927"/>
    <cellStyle name="Ввод  2 2 3 2 2 2 2 13" xfId="24888"/>
    <cellStyle name="Ввод  2 2 3 2 2 2 2 13 2" xfId="37486"/>
    <cellStyle name="Ввод  2 2 3 2 2 2 2 14" xfId="28532"/>
    <cellStyle name="Ввод  2 2 3 2 2 2 2 2" xfId="18079"/>
    <cellStyle name="Ввод  2 2 3 2 2 2 2 2 2" xfId="30718"/>
    <cellStyle name="Ввод  2 2 3 2 2 2 2 3" xfId="18961"/>
    <cellStyle name="Ввод  2 2 3 2 2 2 2 3 2" xfId="31570"/>
    <cellStyle name="Ввод  2 2 3 2 2 2 2 4" xfId="19608"/>
    <cellStyle name="Ввод  2 2 3 2 2 2 2 4 2" xfId="32215"/>
    <cellStyle name="Ввод  2 2 3 2 2 2 2 5" xfId="20169"/>
    <cellStyle name="Ввод  2 2 3 2 2 2 2 5 2" xfId="32775"/>
    <cellStyle name="Ввод  2 2 3 2 2 2 2 6" xfId="20734"/>
    <cellStyle name="Ввод  2 2 3 2 2 2 2 6 2" xfId="33336"/>
    <cellStyle name="Ввод  2 2 3 2 2 2 2 7" xfId="21373"/>
    <cellStyle name="Ввод  2 2 3 2 2 2 2 7 2" xfId="33974"/>
    <cellStyle name="Ввод  2 2 3 2 2 2 2 8" xfId="21929"/>
    <cellStyle name="Ввод  2 2 3 2 2 2 2 8 2" xfId="34529"/>
    <cellStyle name="Ввод  2 2 3 2 2 2 2 9" xfId="22568"/>
    <cellStyle name="Ввод  2 2 3 2 2 2 2 9 2" xfId="35167"/>
    <cellStyle name="Ввод  2 2 3 2 2 2 3" xfId="17656"/>
    <cellStyle name="Ввод  2 2 3 2 2 2 3 10" xfId="23447"/>
    <cellStyle name="Ввод  2 2 3 2 2 2 3 10 2" xfId="36045"/>
    <cellStyle name="Ввод  2 2 3 2 2 2 3 11" xfId="24009"/>
    <cellStyle name="Ввод  2 2 3 2 2 2 3 11 2" xfId="36607"/>
    <cellStyle name="Ввод  2 2 3 2 2 2 3 12" xfId="24568"/>
    <cellStyle name="Ввод  2 2 3 2 2 2 3 12 2" xfId="37166"/>
    <cellStyle name="Ввод  2 2 3 2 2 2 3 13" xfId="30393"/>
    <cellStyle name="Ввод  2 2 3 2 2 2 3 2" xfId="18635"/>
    <cellStyle name="Ввод  2 2 3 2 2 2 3 2 2" xfId="31245"/>
    <cellStyle name="Ввод  2 2 3 2 2 2 3 3" xfId="19279"/>
    <cellStyle name="Ввод  2 2 3 2 2 2 3 3 2" xfId="31888"/>
    <cellStyle name="Ввод  2 2 3 2 2 2 3 4" xfId="19841"/>
    <cellStyle name="Ввод  2 2 3 2 2 2 3 4 2" xfId="32447"/>
    <cellStyle name="Ввод  2 2 3 2 2 2 3 5" xfId="20402"/>
    <cellStyle name="Ввод  2 2 3 2 2 2 3 5 2" xfId="33006"/>
    <cellStyle name="Ввод  2 2 3 2 2 2 3 6" xfId="21052"/>
    <cellStyle name="Ввод  2 2 3 2 2 2 3 6 2" xfId="33654"/>
    <cellStyle name="Ввод  2 2 3 2 2 2 3 7" xfId="21601"/>
    <cellStyle name="Ввод  2 2 3 2 2 2 3 7 2" xfId="34202"/>
    <cellStyle name="Ввод  2 2 3 2 2 2 3 8" xfId="22245"/>
    <cellStyle name="Ввод  2 2 3 2 2 2 3 8 2" xfId="34845"/>
    <cellStyle name="Ввод  2 2 3 2 2 2 3 9" xfId="22883"/>
    <cellStyle name="Ввод  2 2 3 2 2 2 3 9 2" xfId="35482"/>
    <cellStyle name="Ввод  2 2 3 2 2 2 4" xfId="28067"/>
    <cellStyle name="Ввод  2 2 3 2 2 3" xfId="17551"/>
    <cellStyle name="Ввод  2 2 3 2 2 3 10" xfId="23345"/>
    <cellStyle name="Ввод  2 2 3 2 2 3 10 2" xfId="35943"/>
    <cellStyle name="Ввод  2 2 3 2 2 3 11" xfId="23907"/>
    <cellStyle name="Ввод  2 2 3 2 2 3 11 2" xfId="36505"/>
    <cellStyle name="Ввод  2 2 3 2 2 3 12" xfId="24466"/>
    <cellStyle name="Ввод  2 2 3 2 2 3 12 2" xfId="37064"/>
    <cellStyle name="Ввод  2 2 3 2 2 3 13" xfId="30291"/>
    <cellStyle name="Ввод  2 2 3 2 2 3 2" xfId="18533"/>
    <cellStyle name="Ввод  2 2 3 2 2 3 2 2" xfId="31143"/>
    <cellStyle name="Ввод  2 2 3 2 2 3 3" xfId="19176"/>
    <cellStyle name="Ввод  2 2 3 2 2 3 3 2" xfId="31785"/>
    <cellStyle name="Ввод  2 2 3 2 2 3 4" xfId="19737"/>
    <cellStyle name="Ввод  2 2 3 2 2 3 4 2" xfId="32343"/>
    <cellStyle name="Ввод  2 2 3 2 2 3 5" xfId="20299"/>
    <cellStyle name="Ввод  2 2 3 2 2 3 5 2" xfId="32903"/>
    <cellStyle name="Ввод  2 2 3 2 2 3 6" xfId="20950"/>
    <cellStyle name="Ввод  2 2 3 2 2 3 6 2" xfId="33552"/>
    <cellStyle name="Ввод  2 2 3 2 2 3 7" xfId="21498"/>
    <cellStyle name="Ввод  2 2 3 2 2 3 7 2" xfId="34099"/>
    <cellStyle name="Ввод  2 2 3 2 2 3 8" xfId="22143"/>
    <cellStyle name="Ввод  2 2 3 2 2 3 8 2" xfId="34743"/>
    <cellStyle name="Ввод  2 2 3 2 2 3 9" xfId="22781"/>
    <cellStyle name="Ввод  2 2 3 2 2 3 9 2" xfId="35380"/>
    <cellStyle name="Ввод  2 2 3 2 2 4" xfId="27922"/>
    <cellStyle name="Ввод  2 2 3 2 3" xfId="17314"/>
    <cellStyle name="Ввод  2 2 3 2 3 10" xfId="15122"/>
    <cellStyle name="Ввод  2 2 3 2 3 10 2" xfId="29399"/>
    <cellStyle name="Ввод  2 2 3 2 3 11" xfId="15065"/>
    <cellStyle name="Ввод  2 2 3 2 3 11 2" xfId="29353"/>
    <cellStyle name="Ввод  2 2 3 2 3 12" xfId="18275"/>
    <cellStyle name="Ввод  2 2 3 2 3 12 2" xfId="30894"/>
    <cellStyle name="Ввод  2 2 3 2 3 13" xfId="30161"/>
    <cellStyle name="Ввод  2 2 3 2 3 2" xfId="18397"/>
    <cellStyle name="Ввод  2 2 3 2 3 2 2" xfId="31009"/>
    <cellStyle name="Ввод  2 2 3 2 3 3" xfId="14782"/>
    <cellStyle name="Ввод  2 2 3 2 3 3 2" xfId="29119"/>
    <cellStyle name="Ввод  2 2 3 2 3 4" xfId="15211"/>
    <cellStyle name="Ввод  2 2 3 2 3 4 2" xfId="29482"/>
    <cellStyle name="Ввод  2 2 3 2 3 5" xfId="15324"/>
    <cellStyle name="Ввод  2 2 3 2 3 5 2" xfId="29581"/>
    <cellStyle name="Ввод  2 2 3 2 3 6" xfId="14561"/>
    <cellStyle name="Ввод  2 2 3 2 3 6 2" xfId="28925"/>
    <cellStyle name="Ввод  2 2 3 2 3 7" xfId="15691"/>
    <cellStyle name="Ввод  2 2 3 2 3 7 2" xfId="29917"/>
    <cellStyle name="Ввод  2 2 3 2 3 8" xfId="15499"/>
    <cellStyle name="Ввод  2 2 3 2 3 8 2" xfId="29744"/>
    <cellStyle name="Ввод  2 2 3 2 3 9" xfId="14784"/>
    <cellStyle name="Ввод  2 2 3 2 3 9 2" xfId="29120"/>
    <cellStyle name="Ввод  2 2 3 2 4" xfId="25669"/>
    <cellStyle name="Ввод  2 2 3 3" xfId="17235"/>
    <cellStyle name="Ввод  2 2 3 3 10" xfId="15363"/>
    <cellStyle name="Ввод  2 2 3 3 10 2" xfId="29616"/>
    <cellStyle name="Ввод  2 2 3 3 11" xfId="15213"/>
    <cellStyle name="Ввод  2 2 3 3 11 2" xfId="29484"/>
    <cellStyle name="Ввод  2 2 3 3 12" xfId="15687"/>
    <cellStyle name="Ввод  2 2 3 3 12 2" xfId="29913"/>
    <cellStyle name="Ввод  2 2 3 3 13" xfId="30121"/>
    <cellStyle name="Ввод  2 2 3 3 2" xfId="18355"/>
    <cellStyle name="Ввод  2 2 3 3 2 2" xfId="30968"/>
    <cellStyle name="Ввод  2 2 3 3 3" xfId="14652"/>
    <cellStyle name="Ввод  2 2 3 3 3 2" xfId="29007"/>
    <cellStyle name="Ввод  2 2 3 3 4" xfId="15405"/>
    <cellStyle name="Ввод  2 2 3 3 4 2" xfId="29656"/>
    <cellStyle name="Ввод  2 2 3 3 5" xfId="15321"/>
    <cellStyle name="Ввод  2 2 3 3 5 2" xfId="29578"/>
    <cellStyle name="Ввод  2 2 3 3 6" xfId="14421"/>
    <cellStyle name="Ввод  2 2 3 3 6 2" xfId="28817"/>
    <cellStyle name="Ввод  2 2 3 3 7" xfId="18864"/>
    <cellStyle name="Ввод  2 2 3 3 7 2" xfId="31473"/>
    <cellStyle name="Ввод  2 2 3 3 8" xfId="18339"/>
    <cellStyle name="Ввод  2 2 3 3 8 2" xfId="30954"/>
    <cellStyle name="Ввод  2 2 3 3 9" xfId="14431"/>
    <cellStyle name="Ввод  2 2 3 3 9 2" xfId="28826"/>
    <cellStyle name="Ввод  2 2 3 4" xfId="25012"/>
    <cellStyle name="Ввод  2 2 4" xfId="2799"/>
    <cellStyle name="Ввод  2 2 4 2" xfId="8836"/>
    <cellStyle name="Ввод  2 2 4 2 2" xfId="9101"/>
    <cellStyle name="Ввод  2 2 4 2 2 2" xfId="13951"/>
    <cellStyle name="Ввод  2 2 4 2 2 2 10" xfId="23205"/>
    <cellStyle name="Ввод  2 2 4 2 2 2 10 2" xfId="35803"/>
    <cellStyle name="Ввод  2 2 4 2 2 2 11" xfId="23767"/>
    <cellStyle name="Ввод  2 2 4 2 2 2 11 2" xfId="36365"/>
    <cellStyle name="Ввод  2 2 4 2 2 2 12" xfId="24326"/>
    <cellStyle name="Ввод  2 2 4 2 2 2 12 2" xfId="36924"/>
    <cellStyle name="Ввод  2 2 4 2 2 2 13" xfId="24885"/>
    <cellStyle name="Ввод  2 2 4 2 2 2 13 2" xfId="37483"/>
    <cellStyle name="Ввод  2 2 4 2 2 2 14" xfId="28529"/>
    <cellStyle name="Ввод  2 2 4 2 2 2 2" xfId="18076"/>
    <cellStyle name="Ввод  2 2 4 2 2 2 2 2" xfId="30715"/>
    <cellStyle name="Ввод  2 2 4 2 2 2 3" xfId="18958"/>
    <cellStyle name="Ввод  2 2 4 2 2 2 3 2" xfId="31567"/>
    <cellStyle name="Ввод  2 2 4 2 2 2 4" xfId="19605"/>
    <cellStyle name="Ввод  2 2 4 2 2 2 4 2" xfId="32212"/>
    <cellStyle name="Ввод  2 2 4 2 2 2 5" xfId="20166"/>
    <cellStyle name="Ввод  2 2 4 2 2 2 5 2" xfId="32772"/>
    <cellStyle name="Ввод  2 2 4 2 2 2 6" xfId="20731"/>
    <cellStyle name="Ввод  2 2 4 2 2 2 6 2" xfId="33333"/>
    <cellStyle name="Ввод  2 2 4 2 2 2 7" xfId="21370"/>
    <cellStyle name="Ввод  2 2 4 2 2 2 7 2" xfId="33971"/>
    <cellStyle name="Ввод  2 2 4 2 2 2 8" xfId="21926"/>
    <cellStyle name="Ввод  2 2 4 2 2 2 8 2" xfId="34526"/>
    <cellStyle name="Ввод  2 2 4 2 2 2 9" xfId="22565"/>
    <cellStyle name="Ввод  2 2 4 2 2 2 9 2" xfId="35164"/>
    <cellStyle name="Ввод  2 2 4 2 2 3" xfId="17651"/>
    <cellStyle name="Ввод  2 2 4 2 2 3 10" xfId="23442"/>
    <cellStyle name="Ввод  2 2 4 2 2 3 10 2" xfId="36040"/>
    <cellStyle name="Ввод  2 2 4 2 2 3 11" xfId="24004"/>
    <cellStyle name="Ввод  2 2 4 2 2 3 11 2" xfId="36602"/>
    <cellStyle name="Ввод  2 2 4 2 2 3 12" xfId="24563"/>
    <cellStyle name="Ввод  2 2 4 2 2 3 12 2" xfId="37161"/>
    <cellStyle name="Ввод  2 2 4 2 2 3 13" xfId="30388"/>
    <cellStyle name="Ввод  2 2 4 2 2 3 2" xfId="18630"/>
    <cellStyle name="Ввод  2 2 4 2 2 3 2 2" xfId="31240"/>
    <cellStyle name="Ввод  2 2 4 2 2 3 3" xfId="19274"/>
    <cellStyle name="Ввод  2 2 4 2 2 3 3 2" xfId="31883"/>
    <cellStyle name="Ввод  2 2 4 2 2 3 4" xfId="19836"/>
    <cellStyle name="Ввод  2 2 4 2 2 3 4 2" xfId="32442"/>
    <cellStyle name="Ввод  2 2 4 2 2 3 5" xfId="20397"/>
    <cellStyle name="Ввод  2 2 4 2 2 3 5 2" xfId="33001"/>
    <cellStyle name="Ввод  2 2 4 2 2 3 6" xfId="21047"/>
    <cellStyle name="Ввод  2 2 4 2 2 3 6 2" xfId="33649"/>
    <cellStyle name="Ввод  2 2 4 2 2 3 7" xfId="21596"/>
    <cellStyle name="Ввод  2 2 4 2 2 3 7 2" xfId="34197"/>
    <cellStyle name="Ввод  2 2 4 2 2 3 8" xfId="22240"/>
    <cellStyle name="Ввод  2 2 4 2 2 3 8 2" xfId="34840"/>
    <cellStyle name="Ввод  2 2 4 2 2 3 9" xfId="22878"/>
    <cellStyle name="Ввод  2 2 4 2 2 3 9 2" xfId="35477"/>
    <cellStyle name="Ввод  2 2 4 2 2 4" xfId="28062"/>
    <cellStyle name="Ввод  2 2 4 2 3" xfId="17541"/>
    <cellStyle name="Ввод  2 2 4 2 3 10" xfId="23335"/>
    <cellStyle name="Ввод  2 2 4 2 3 10 2" xfId="35933"/>
    <cellStyle name="Ввод  2 2 4 2 3 11" xfId="23897"/>
    <cellStyle name="Ввод  2 2 4 2 3 11 2" xfId="36495"/>
    <cellStyle name="Ввод  2 2 4 2 3 12" xfId="24456"/>
    <cellStyle name="Ввод  2 2 4 2 3 12 2" xfId="37054"/>
    <cellStyle name="Ввод  2 2 4 2 3 13" xfId="30281"/>
    <cellStyle name="Ввод  2 2 4 2 3 2" xfId="18523"/>
    <cellStyle name="Ввод  2 2 4 2 3 2 2" xfId="31133"/>
    <cellStyle name="Ввод  2 2 4 2 3 3" xfId="19166"/>
    <cellStyle name="Ввод  2 2 4 2 3 3 2" xfId="31775"/>
    <cellStyle name="Ввод  2 2 4 2 3 4" xfId="19727"/>
    <cellStyle name="Ввод  2 2 4 2 3 4 2" xfId="32333"/>
    <cellStyle name="Ввод  2 2 4 2 3 5" xfId="20289"/>
    <cellStyle name="Ввод  2 2 4 2 3 5 2" xfId="32893"/>
    <cellStyle name="Ввод  2 2 4 2 3 6" xfId="20940"/>
    <cellStyle name="Ввод  2 2 4 2 3 6 2" xfId="33542"/>
    <cellStyle name="Ввод  2 2 4 2 3 7" xfId="21488"/>
    <cellStyle name="Ввод  2 2 4 2 3 7 2" xfId="34089"/>
    <cellStyle name="Ввод  2 2 4 2 3 8" xfId="22133"/>
    <cellStyle name="Ввод  2 2 4 2 3 8 2" xfId="34733"/>
    <cellStyle name="Ввод  2 2 4 2 3 9" xfId="22771"/>
    <cellStyle name="Ввод  2 2 4 2 3 9 2" xfId="35370"/>
    <cellStyle name="Ввод  2 2 4 2 4" xfId="27912"/>
    <cellStyle name="Ввод  2 2 4 3" xfId="13785"/>
    <cellStyle name="Ввод  2 2 4 3 2" xfId="14051"/>
    <cellStyle name="Ввод  2 2 4 3 2 10" xfId="23269"/>
    <cellStyle name="Ввод  2 2 4 3 2 10 2" xfId="35867"/>
    <cellStyle name="Ввод  2 2 4 3 2 11" xfId="23831"/>
    <cellStyle name="Ввод  2 2 4 3 2 11 2" xfId="36429"/>
    <cellStyle name="Ввод  2 2 4 3 2 12" xfId="24390"/>
    <cellStyle name="Ввод  2 2 4 3 2 12 2" xfId="36988"/>
    <cellStyle name="Ввод  2 2 4 3 2 13" xfId="24978"/>
    <cellStyle name="Ввод  2 2 4 3 2 13 2" xfId="37576"/>
    <cellStyle name="Ввод  2 2 4 3 2 14" xfId="28629"/>
    <cellStyle name="Ввод  2 2 4 3 2 2" xfId="18142"/>
    <cellStyle name="Ввод  2 2 4 3 2 2 2" xfId="30781"/>
    <cellStyle name="Ввод  2 2 4 3 2 3" xfId="19051"/>
    <cellStyle name="Ввод  2 2 4 3 2 3 2" xfId="31660"/>
    <cellStyle name="Ввод  2 2 4 3 2 4" xfId="19671"/>
    <cellStyle name="Ввод  2 2 4 3 2 4 2" xfId="32277"/>
    <cellStyle name="Ввод  2 2 4 3 2 5" xfId="20235"/>
    <cellStyle name="Ввод  2 2 4 3 2 5 2" xfId="32839"/>
    <cellStyle name="Ввод  2 2 4 3 2 6" xfId="20824"/>
    <cellStyle name="Ввод  2 2 4 3 2 6 2" xfId="33426"/>
    <cellStyle name="Ввод  2 2 4 3 2 7" xfId="21434"/>
    <cellStyle name="Ввод  2 2 4 3 2 7 2" xfId="34035"/>
    <cellStyle name="Ввод  2 2 4 3 2 8" xfId="22019"/>
    <cellStyle name="Ввод  2 2 4 3 2 8 2" xfId="34619"/>
    <cellStyle name="Ввод  2 2 4 3 2 9" xfId="22658"/>
    <cellStyle name="Ввод  2 2 4 3 2 9 2" xfId="35257"/>
    <cellStyle name="Ввод  2 2 4 3 3" xfId="17979"/>
    <cellStyle name="Ввод  2 2 4 3 3 10" xfId="23674"/>
    <cellStyle name="Ввод  2 2 4 3 3 10 2" xfId="36272"/>
    <cellStyle name="Ввод  2 2 4 3 3 11" xfId="24233"/>
    <cellStyle name="Ввод  2 2 4 3 3 11 2" xfId="36831"/>
    <cellStyle name="Ввод  2 2 4 3 3 12" xfId="24792"/>
    <cellStyle name="Ввод  2 2 4 3 3 12 2" xfId="37390"/>
    <cellStyle name="Ввод  2 2 4 3 3 13" xfId="30622"/>
    <cellStyle name="Ввод  2 2 4 3 3 2" xfId="18865"/>
    <cellStyle name="Ввод  2 2 4 3 3 2 2" xfId="31474"/>
    <cellStyle name="Ввод  2 2 4 3 3 3" xfId="19512"/>
    <cellStyle name="Ввод  2 2 4 3 3 3 2" xfId="32119"/>
    <cellStyle name="Ввод  2 2 4 3 3 4" xfId="20072"/>
    <cellStyle name="Ввод  2 2 4 3 3 4 2" xfId="32678"/>
    <cellStyle name="Ввод  2 2 4 3 3 5" xfId="20638"/>
    <cellStyle name="Ввод  2 2 4 3 3 5 2" xfId="33240"/>
    <cellStyle name="Ввод  2 2 4 3 3 6" xfId="21277"/>
    <cellStyle name="Ввод  2 2 4 3 3 6 2" xfId="33878"/>
    <cellStyle name="Ввод  2 2 4 3 3 7" xfId="21833"/>
    <cellStyle name="Ввод  2 2 4 3 3 7 2" xfId="34433"/>
    <cellStyle name="Ввод  2 2 4 3 3 8" xfId="22472"/>
    <cellStyle name="Ввод  2 2 4 3 3 8 2" xfId="35071"/>
    <cellStyle name="Ввод  2 2 4 3 3 9" xfId="23112"/>
    <cellStyle name="Ввод  2 2 4 3 3 9 2" xfId="35710"/>
    <cellStyle name="Ввод  2 2 4 3 4" xfId="28411"/>
    <cellStyle name="Ввод  2 2 4 4" xfId="17310"/>
    <cellStyle name="Ввод  2 2 4 4 10" xfId="14441"/>
    <cellStyle name="Ввод  2 2 4 4 10 2" xfId="28836"/>
    <cellStyle name="Ввод  2 2 4 4 11" xfId="15502"/>
    <cellStyle name="Ввод  2 2 4 4 11 2" xfId="29747"/>
    <cellStyle name="Ввод  2 2 4 4 12" xfId="15697"/>
    <cellStyle name="Ввод  2 2 4 4 12 2" xfId="29922"/>
    <cellStyle name="Ввод  2 2 4 4 13" xfId="30158"/>
    <cellStyle name="Ввод  2 2 4 4 2" xfId="18394"/>
    <cellStyle name="Ввод  2 2 4 4 2 2" xfId="31006"/>
    <cellStyle name="Ввод  2 2 4 4 3" xfId="15142"/>
    <cellStyle name="Ввод  2 2 4 4 3 2" xfId="29416"/>
    <cellStyle name="Ввод  2 2 4 4 4" xfId="14525"/>
    <cellStyle name="Ввод  2 2 4 4 4 2" xfId="28894"/>
    <cellStyle name="Ввод  2 2 4 4 5" xfId="16212"/>
    <cellStyle name="Ввод  2 2 4 4 5 2" xfId="30036"/>
    <cellStyle name="Ввод  2 2 4 4 6" xfId="15509"/>
    <cellStyle name="Ввод  2 2 4 4 6 2" xfId="29753"/>
    <cellStyle name="Ввод  2 2 4 4 7" xfId="18265"/>
    <cellStyle name="Ввод  2 2 4 4 7 2" xfId="30884"/>
    <cellStyle name="Ввод  2 2 4 4 8" xfId="14682"/>
    <cellStyle name="Ввод  2 2 4 4 8 2" xfId="29036"/>
    <cellStyle name="Ввод  2 2 4 4 9" xfId="15195"/>
    <cellStyle name="Ввод  2 2 4 4 9 2" xfId="29466"/>
    <cellStyle name="Ввод  2 2 4 5" xfId="25584"/>
    <cellStyle name="Ввод  2 2 5" xfId="10399"/>
    <cellStyle name="Ввод  2 2 5 2" xfId="13981"/>
    <cellStyle name="Ввод  2 2 5 2 10" xfId="23232"/>
    <cellStyle name="Ввод  2 2 5 2 10 2" xfId="35830"/>
    <cellStyle name="Ввод  2 2 5 2 11" xfId="23794"/>
    <cellStyle name="Ввод  2 2 5 2 11 2" xfId="36392"/>
    <cellStyle name="Ввод  2 2 5 2 12" xfId="24353"/>
    <cellStyle name="Ввод  2 2 5 2 12 2" xfId="36951"/>
    <cellStyle name="Ввод  2 2 5 2 13" xfId="24912"/>
    <cellStyle name="Ввод  2 2 5 2 13 2" xfId="37510"/>
    <cellStyle name="Ввод  2 2 5 2 14" xfId="28559"/>
    <cellStyle name="Ввод  2 2 5 2 2" xfId="18103"/>
    <cellStyle name="Ввод  2 2 5 2 2 2" xfId="30742"/>
    <cellStyle name="Ввод  2 2 5 2 3" xfId="18985"/>
    <cellStyle name="Ввод  2 2 5 2 3 2" xfId="31594"/>
    <cellStyle name="Ввод  2 2 5 2 4" xfId="19632"/>
    <cellStyle name="Ввод  2 2 5 2 4 2" xfId="32239"/>
    <cellStyle name="Ввод  2 2 5 2 5" xfId="20193"/>
    <cellStyle name="Ввод  2 2 5 2 5 2" xfId="32799"/>
    <cellStyle name="Ввод  2 2 5 2 6" xfId="20758"/>
    <cellStyle name="Ввод  2 2 5 2 6 2" xfId="33360"/>
    <cellStyle name="Ввод  2 2 5 2 7" xfId="21397"/>
    <cellStyle name="Ввод  2 2 5 2 7 2" xfId="33998"/>
    <cellStyle name="Ввод  2 2 5 2 8" xfId="21953"/>
    <cellStyle name="Ввод  2 2 5 2 8 2" xfId="34553"/>
    <cellStyle name="Ввод  2 2 5 2 9" xfId="22592"/>
    <cellStyle name="Ввод  2 2 5 2 9 2" xfId="35191"/>
    <cellStyle name="Ввод  2 2 5 3" xfId="17715"/>
    <cellStyle name="Ввод  2 2 5 3 10" xfId="23486"/>
    <cellStyle name="Ввод  2 2 5 3 10 2" xfId="36084"/>
    <cellStyle name="Ввод  2 2 5 3 11" xfId="24047"/>
    <cellStyle name="Ввод  2 2 5 3 11 2" xfId="36645"/>
    <cellStyle name="Ввод  2 2 5 3 12" xfId="24606"/>
    <cellStyle name="Ввод  2 2 5 3 12 2" xfId="37204"/>
    <cellStyle name="Ввод  2 2 5 3 13" xfId="30432"/>
    <cellStyle name="Ввод  2 2 5 3 2" xfId="18675"/>
    <cellStyle name="Ввод  2 2 5 3 2 2" xfId="31284"/>
    <cellStyle name="Ввод  2 2 5 3 3" xfId="19318"/>
    <cellStyle name="Ввод  2 2 5 3 3 2" xfId="31927"/>
    <cellStyle name="Ввод  2 2 5 3 4" xfId="19882"/>
    <cellStyle name="Ввод  2 2 5 3 4 2" xfId="32488"/>
    <cellStyle name="Ввод  2 2 5 3 5" xfId="20442"/>
    <cellStyle name="Ввод  2 2 5 3 5 2" xfId="33045"/>
    <cellStyle name="Ввод  2 2 5 3 6" xfId="21090"/>
    <cellStyle name="Ввод  2 2 5 3 6 2" xfId="33692"/>
    <cellStyle name="Ввод  2 2 5 3 7" xfId="21642"/>
    <cellStyle name="Ввод  2 2 5 3 7 2" xfId="34242"/>
    <cellStyle name="Ввод  2 2 5 3 8" xfId="22285"/>
    <cellStyle name="Ввод  2 2 5 3 8 2" xfId="34884"/>
    <cellStyle name="Ввод  2 2 5 3 9" xfId="22921"/>
    <cellStyle name="Ввод  2 2 5 3 9 2" xfId="35520"/>
    <cellStyle name="Ввод  2 2 5 4" xfId="28105"/>
    <cellStyle name="Ввод  2 2 6" xfId="11707"/>
    <cellStyle name="Ввод  2 2 6 2" xfId="17850"/>
    <cellStyle name="Ввод  2 2 6 2 10" xfId="23599"/>
    <cellStyle name="Ввод  2 2 6 2 10 2" xfId="36197"/>
    <cellStyle name="Ввод  2 2 6 2 11" xfId="24160"/>
    <cellStyle name="Ввод  2 2 6 2 11 2" xfId="36758"/>
    <cellStyle name="Ввод  2 2 6 2 12" xfId="24719"/>
    <cellStyle name="Ввод  2 2 6 2 12 2" xfId="37317"/>
    <cellStyle name="Ввод  2 2 6 2 13" xfId="30549"/>
    <cellStyle name="Ввод  2 2 6 2 2" xfId="18789"/>
    <cellStyle name="Ввод  2 2 6 2 2 2" xfId="31398"/>
    <cellStyle name="Ввод  2 2 6 2 3" xfId="19431"/>
    <cellStyle name="Ввод  2 2 6 2 3 2" xfId="32040"/>
    <cellStyle name="Ввод  2 2 6 2 4" xfId="19996"/>
    <cellStyle name="Ввод  2 2 6 2 4 2" xfId="32602"/>
    <cellStyle name="Ввод  2 2 6 2 5" xfId="20557"/>
    <cellStyle name="Ввод  2 2 6 2 5 2" xfId="33159"/>
    <cellStyle name="Ввод  2 2 6 2 6" xfId="21203"/>
    <cellStyle name="Ввод  2 2 6 2 6 2" xfId="33805"/>
    <cellStyle name="Ввод  2 2 6 2 7" xfId="21755"/>
    <cellStyle name="Ввод  2 2 6 2 7 2" xfId="34355"/>
    <cellStyle name="Ввод  2 2 6 2 8" xfId="22399"/>
    <cellStyle name="Ввод  2 2 6 2 8 2" xfId="34998"/>
    <cellStyle name="Ввод  2 2 6 2 9" xfId="23036"/>
    <cellStyle name="Ввод  2 2 6 2 9 2" xfId="35635"/>
    <cellStyle name="Ввод  2 2 6 3" xfId="28248"/>
    <cellStyle name="Ввод  2 2 7" xfId="17233"/>
    <cellStyle name="Ввод  2 2 7 10" xfId="15289"/>
    <cellStyle name="Ввод  2 2 7 10 2" xfId="29549"/>
    <cellStyle name="Ввод  2 2 7 11" xfId="19702"/>
    <cellStyle name="Ввод  2 2 7 11 2" xfId="32308"/>
    <cellStyle name="Ввод  2 2 7 12" xfId="22358"/>
    <cellStyle name="Ввод  2 2 7 12 2" xfId="34957"/>
    <cellStyle name="Ввод  2 2 7 13" xfId="30119"/>
    <cellStyle name="Ввод  2 2 7 2" xfId="18353"/>
    <cellStyle name="Ввод  2 2 7 2 2" xfId="30966"/>
    <cellStyle name="Ввод  2 2 7 3" xfId="15469"/>
    <cellStyle name="Ввод  2 2 7 3 2" xfId="29715"/>
    <cellStyle name="Ввод  2 2 7 4" xfId="18342"/>
    <cellStyle name="Ввод  2 2 7 4 2" xfId="30957"/>
    <cellStyle name="Ввод  2 2 7 5" xfId="15372"/>
    <cellStyle name="Ввод  2 2 7 5 2" xfId="29623"/>
    <cellStyle name="Ввод  2 2 7 6" xfId="14952"/>
    <cellStyle name="Ввод  2 2 7 6 2" xfId="29261"/>
    <cellStyle name="Ввод  2 2 7 7" xfId="15442"/>
    <cellStyle name="Ввод  2 2 7 7 2" xfId="29688"/>
    <cellStyle name="Ввод  2 2 7 8" xfId="15434"/>
    <cellStyle name="Ввод  2 2 7 8 2" xfId="29680"/>
    <cellStyle name="Ввод  2 2 7 9" xfId="15635"/>
    <cellStyle name="Ввод  2 2 7 9 2" xfId="29868"/>
    <cellStyle name="Ввод  2 2 8" xfId="25010"/>
    <cellStyle name="Ввод  2 2_г.Аксу" xfId="607"/>
    <cellStyle name="Ввод  2 3" xfId="2800"/>
    <cellStyle name="Ввод  2 3 2" xfId="8837"/>
    <cellStyle name="Ввод  2 3 2 2" xfId="9102"/>
    <cellStyle name="Ввод  2 3 2 2 2" xfId="13952"/>
    <cellStyle name="Ввод  2 3 2 2 2 10" xfId="23206"/>
    <cellStyle name="Ввод  2 3 2 2 2 10 2" xfId="35804"/>
    <cellStyle name="Ввод  2 3 2 2 2 11" xfId="23768"/>
    <cellStyle name="Ввод  2 3 2 2 2 11 2" xfId="36366"/>
    <cellStyle name="Ввод  2 3 2 2 2 12" xfId="24327"/>
    <cellStyle name="Ввод  2 3 2 2 2 12 2" xfId="36925"/>
    <cellStyle name="Ввод  2 3 2 2 2 13" xfId="24886"/>
    <cellStyle name="Ввод  2 3 2 2 2 13 2" xfId="37484"/>
    <cellStyle name="Ввод  2 3 2 2 2 14" xfId="28530"/>
    <cellStyle name="Ввод  2 3 2 2 2 2" xfId="18077"/>
    <cellStyle name="Ввод  2 3 2 2 2 2 2" xfId="30716"/>
    <cellStyle name="Ввод  2 3 2 2 2 3" xfId="18959"/>
    <cellStyle name="Ввод  2 3 2 2 2 3 2" xfId="31568"/>
    <cellStyle name="Ввод  2 3 2 2 2 4" xfId="19606"/>
    <cellStyle name="Ввод  2 3 2 2 2 4 2" xfId="32213"/>
    <cellStyle name="Ввод  2 3 2 2 2 5" xfId="20167"/>
    <cellStyle name="Ввод  2 3 2 2 2 5 2" xfId="32773"/>
    <cellStyle name="Ввод  2 3 2 2 2 6" xfId="20732"/>
    <cellStyle name="Ввод  2 3 2 2 2 6 2" xfId="33334"/>
    <cellStyle name="Ввод  2 3 2 2 2 7" xfId="21371"/>
    <cellStyle name="Ввод  2 3 2 2 2 7 2" xfId="33972"/>
    <cellStyle name="Ввод  2 3 2 2 2 8" xfId="21927"/>
    <cellStyle name="Ввод  2 3 2 2 2 8 2" xfId="34527"/>
    <cellStyle name="Ввод  2 3 2 2 2 9" xfId="22566"/>
    <cellStyle name="Ввод  2 3 2 2 2 9 2" xfId="35165"/>
    <cellStyle name="Ввод  2 3 2 2 3" xfId="17652"/>
    <cellStyle name="Ввод  2 3 2 2 3 10" xfId="23443"/>
    <cellStyle name="Ввод  2 3 2 2 3 10 2" xfId="36041"/>
    <cellStyle name="Ввод  2 3 2 2 3 11" xfId="24005"/>
    <cellStyle name="Ввод  2 3 2 2 3 11 2" xfId="36603"/>
    <cellStyle name="Ввод  2 3 2 2 3 12" xfId="24564"/>
    <cellStyle name="Ввод  2 3 2 2 3 12 2" xfId="37162"/>
    <cellStyle name="Ввод  2 3 2 2 3 13" xfId="30389"/>
    <cellStyle name="Ввод  2 3 2 2 3 2" xfId="18631"/>
    <cellStyle name="Ввод  2 3 2 2 3 2 2" xfId="31241"/>
    <cellStyle name="Ввод  2 3 2 2 3 3" xfId="19275"/>
    <cellStyle name="Ввод  2 3 2 2 3 3 2" xfId="31884"/>
    <cellStyle name="Ввод  2 3 2 2 3 4" xfId="19837"/>
    <cellStyle name="Ввод  2 3 2 2 3 4 2" xfId="32443"/>
    <cellStyle name="Ввод  2 3 2 2 3 5" xfId="20398"/>
    <cellStyle name="Ввод  2 3 2 2 3 5 2" xfId="33002"/>
    <cellStyle name="Ввод  2 3 2 2 3 6" xfId="21048"/>
    <cellStyle name="Ввод  2 3 2 2 3 6 2" xfId="33650"/>
    <cellStyle name="Ввод  2 3 2 2 3 7" xfId="21597"/>
    <cellStyle name="Ввод  2 3 2 2 3 7 2" xfId="34198"/>
    <cellStyle name="Ввод  2 3 2 2 3 8" xfId="22241"/>
    <cellStyle name="Ввод  2 3 2 2 3 8 2" xfId="34841"/>
    <cellStyle name="Ввод  2 3 2 2 3 9" xfId="22879"/>
    <cellStyle name="Ввод  2 3 2 2 3 9 2" xfId="35478"/>
    <cellStyle name="Ввод  2 3 2 2 4" xfId="28063"/>
    <cellStyle name="Ввод  2 3 2 3" xfId="17542"/>
    <cellStyle name="Ввод  2 3 2 3 10" xfId="23336"/>
    <cellStyle name="Ввод  2 3 2 3 10 2" xfId="35934"/>
    <cellStyle name="Ввод  2 3 2 3 11" xfId="23898"/>
    <cellStyle name="Ввод  2 3 2 3 11 2" xfId="36496"/>
    <cellStyle name="Ввод  2 3 2 3 12" xfId="24457"/>
    <cellStyle name="Ввод  2 3 2 3 12 2" xfId="37055"/>
    <cellStyle name="Ввод  2 3 2 3 13" xfId="30282"/>
    <cellStyle name="Ввод  2 3 2 3 2" xfId="18524"/>
    <cellStyle name="Ввод  2 3 2 3 2 2" xfId="31134"/>
    <cellStyle name="Ввод  2 3 2 3 3" xfId="19167"/>
    <cellStyle name="Ввод  2 3 2 3 3 2" xfId="31776"/>
    <cellStyle name="Ввод  2 3 2 3 4" xfId="19728"/>
    <cellStyle name="Ввод  2 3 2 3 4 2" xfId="32334"/>
    <cellStyle name="Ввод  2 3 2 3 5" xfId="20290"/>
    <cellStyle name="Ввод  2 3 2 3 5 2" xfId="32894"/>
    <cellStyle name="Ввод  2 3 2 3 6" xfId="20941"/>
    <cellStyle name="Ввод  2 3 2 3 6 2" xfId="33543"/>
    <cellStyle name="Ввод  2 3 2 3 7" xfId="21489"/>
    <cellStyle name="Ввод  2 3 2 3 7 2" xfId="34090"/>
    <cellStyle name="Ввод  2 3 2 3 8" xfId="22134"/>
    <cellStyle name="Ввод  2 3 2 3 8 2" xfId="34734"/>
    <cellStyle name="Ввод  2 3 2 3 9" xfId="22772"/>
    <cellStyle name="Ввод  2 3 2 3 9 2" xfId="35371"/>
    <cellStyle name="Ввод  2 3 2 4" xfId="27913"/>
    <cellStyle name="Ввод  2 3 3" xfId="10400"/>
    <cellStyle name="Ввод  2 3 3 2" xfId="13982"/>
    <cellStyle name="Ввод  2 3 3 2 10" xfId="23233"/>
    <cellStyle name="Ввод  2 3 3 2 10 2" xfId="35831"/>
    <cellStyle name="Ввод  2 3 3 2 11" xfId="23795"/>
    <cellStyle name="Ввод  2 3 3 2 11 2" xfId="36393"/>
    <cellStyle name="Ввод  2 3 3 2 12" xfId="24354"/>
    <cellStyle name="Ввод  2 3 3 2 12 2" xfId="36952"/>
    <cellStyle name="Ввод  2 3 3 2 13" xfId="24913"/>
    <cellStyle name="Ввод  2 3 3 2 13 2" xfId="37511"/>
    <cellStyle name="Ввод  2 3 3 2 14" xfId="28560"/>
    <cellStyle name="Ввод  2 3 3 2 2" xfId="18104"/>
    <cellStyle name="Ввод  2 3 3 2 2 2" xfId="30743"/>
    <cellStyle name="Ввод  2 3 3 2 3" xfId="18986"/>
    <cellStyle name="Ввод  2 3 3 2 3 2" xfId="31595"/>
    <cellStyle name="Ввод  2 3 3 2 4" xfId="19633"/>
    <cellStyle name="Ввод  2 3 3 2 4 2" xfId="32240"/>
    <cellStyle name="Ввод  2 3 3 2 5" xfId="20194"/>
    <cellStyle name="Ввод  2 3 3 2 5 2" xfId="32800"/>
    <cellStyle name="Ввод  2 3 3 2 6" xfId="20759"/>
    <cellStyle name="Ввод  2 3 3 2 6 2" xfId="33361"/>
    <cellStyle name="Ввод  2 3 3 2 7" xfId="21398"/>
    <cellStyle name="Ввод  2 3 3 2 7 2" xfId="33999"/>
    <cellStyle name="Ввод  2 3 3 2 8" xfId="21954"/>
    <cellStyle name="Ввод  2 3 3 2 8 2" xfId="34554"/>
    <cellStyle name="Ввод  2 3 3 2 9" xfId="22593"/>
    <cellStyle name="Ввод  2 3 3 2 9 2" xfId="35192"/>
    <cellStyle name="Ввод  2 3 3 3" xfId="17716"/>
    <cellStyle name="Ввод  2 3 3 3 10" xfId="23487"/>
    <cellStyle name="Ввод  2 3 3 3 10 2" xfId="36085"/>
    <cellStyle name="Ввод  2 3 3 3 11" xfId="24048"/>
    <cellStyle name="Ввод  2 3 3 3 11 2" xfId="36646"/>
    <cellStyle name="Ввод  2 3 3 3 12" xfId="24607"/>
    <cellStyle name="Ввод  2 3 3 3 12 2" xfId="37205"/>
    <cellStyle name="Ввод  2 3 3 3 13" xfId="30433"/>
    <cellStyle name="Ввод  2 3 3 3 2" xfId="18676"/>
    <cellStyle name="Ввод  2 3 3 3 2 2" xfId="31285"/>
    <cellStyle name="Ввод  2 3 3 3 3" xfId="19319"/>
    <cellStyle name="Ввод  2 3 3 3 3 2" xfId="31928"/>
    <cellStyle name="Ввод  2 3 3 3 4" xfId="19883"/>
    <cellStyle name="Ввод  2 3 3 3 4 2" xfId="32489"/>
    <cellStyle name="Ввод  2 3 3 3 5" xfId="20443"/>
    <cellStyle name="Ввод  2 3 3 3 5 2" xfId="33046"/>
    <cellStyle name="Ввод  2 3 3 3 6" xfId="21091"/>
    <cellStyle name="Ввод  2 3 3 3 6 2" xfId="33693"/>
    <cellStyle name="Ввод  2 3 3 3 7" xfId="21643"/>
    <cellStyle name="Ввод  2 3 3 3 7 2" xfId="34243"/>
    <cellStyle name="Ввод  2 3 3 3 8" xfId="22286"/>
    <cellStyle name="Ввод  2 3 3 3 8 2" xfId="34885"/>
    <cellStyle name="Ввод  2 3 3 3 9" xfId="22922"/>
    <cellStyle name="Ввод  2 3 3 3 9 2" xfId="35521"/>
    <cellStyle name="Ввод  2 3 3 4" xfId="28106"/>
    <cellStyle name="Ввод  2 3 4" xfId="11708"/>
    <cellStyle name="Ввод  2 3 4 2" xfId="17851"/>
    <cellStyle name="Ввод  2 3 4 2 10" xfId="23600"/>
    <cellStyle name="Ввод  2 3 4 2 10 2" xfId="36198"/>
    <cellStyle name="Ввод  2 3 4 2 11" xfId="24161"/>
    <cellStyle name="Ввод  2 3 4 2 11 2" xfId="36759"/>
    <cellStyle name="Ввод  2 3 4 2 12" xfId="24720"/>
    <cellStyle name="Ввод  2 3 4 2 12 2" xfId="37318"/>
    <cellStyle name="Ввод  2 3 4 2 13" xfId="30550"/>
    <cellStyle name="Ввод  2 3 4 2 2" xfId="18790"/>
    <cellStyle name="Ввод  2 3 4 2 2 2" xfId="31399"/>
    <cellStyle name="Ввод  2 3 4 2 3" xfId="19432"/>
    <cellStyle name="Ввод  2 3 4 2 3 2" xfId="32041"/>
    <cellStyle name="Ввод  2 3 4 2 4" xfId="19997"/>
    <cellStyle name="Ввод  2 3 4 2 4 2" xfId="32603"/>
    <cellStyle name="Ввод  2 3 4 2 5" xfId="20558"/>
    <cellStyle name="Ввод  2 3 4 2 5 2" xfId="33160"/>
    <cellStyle name="Ввод  2 3 4 2 6" xfId="21204"/>
    <cellStyle name="Ввод  2 3 4 2 6 2" xfId="33806"/>
    <cellStyle name="Ввод  2 3 4 2 7" xfId="21756"/>
    <cellStyle name="Ввод  2 3 4 2 7 2" xfId="34356"/>
    <cellStyle name="Ввод  2 3 4 2 8" xfId="22400"/>
    <cellStyle name="Ввод  2 3 4 2 8 2" xfId="34999"/>
    <cellStyle name="Ввод  2 3 4 2 9" xfId="23037"/>
    <cellStyle name="Ввод  2 3 4 2 9 2" xfId="35636"/>
    <cellStyle name="Ввод  2 3 4 3" xfId="28249"/>
    <cellStyle name="Ввод  2 3 5" xfId="17311"/>
    <cellStyle name="Ввод  2 3 5 10" xfId="14282"/>
    <cellStyle name="Ввод  2 3 5 10 2" xfId="28696"/>
    <cellStyle name="Ввод  2 3 5 11" xfId="14746"/>
    <cellStyle name="Ввод  2 3 5 11 2" xfId="29090"/>
    <cellStyle name="Ввод  2 3 5 12" xfId="15066"/>
    <cellStyle name="Ввод  2 3 5 12 2" xfId="29354"/>
    <cellStyle name="Ввод  2 3 5 13" xfId="30159"/>
    <cellStyle name="Ввод  2 3 5 2" xfId="18395"/>
    <cellStyle name="Ввод  2 3 5 2 2" xfId="31007"/>
    <cellStyle name="Ввод  2 3 5 3" xfId="15464"/>
    <cellStyle name="Ввод  2 3 5 3 2" xfId="29710"/>
    <cellStyle name="Ввод  2 3 5 4" xfId="14688"/>
    <cellStyle name="Ввод  2 3 5 4 2" xfId="29042"/>
    <cellStyle name="Ввод  2 3 5 5" xfId="15130"/>
    <cellStyle name="Ввод  2 3 5 5 2" xfId="29407"/>
    <cellStyle name="Ввод  2 3 5 6" xfId="14397"/>
    <cellStyle name="Ввод  2 3 5 6 2" xfId="28795"/>
    <cellStyle name="Ввод  2 3 5 7" xfId="19865"/>
    <cellStyle name="Ввод  2 3 5 7 2" xfId="32471"/>
    <cellStyle name="Ввод  2 3 5 8" xfId="14836"/>
    <cellStyle name="Ввод  2 3 5 8 2" xfId="29163"/>
    <cellStyle name="Ввод  2 3 5 9" xfId="15323"/>
    <cellStyle name="Ввод  2 3 5 9 2" xfId="29580"/>
    <cellStyle name="Ввод  2 3 6" xfId="25585"/>
    <cellStyle name="Ввод  2 4" xfId="4370"/>
    <cellStyle name="Ввод  2 4 2" xfId="8993"/>
    <cellStyle name="Ввод  2 4 2 2" xfId="9127"/>
    <cellStyle name="Ввод  2 4 2 2 2" xfId="13968"/>
    <cellStyle name="Ввод  2 4 2 2 2 10" xfId="23222"/>
    <cellStyle name="Ввод  2 4 2 2 2 10 2" xfId="35820"/>
    <cellStyle name="Ввод  2 4 2 2 2 11" xfId="23784"/>
    <cellStyle name="Ввод  2 4 2 2 2 11 2" xfId="36382"/>
    <cellStyle name="Ввод  2 4 2 2 2 12" xfId="24343"/>
    <cellStyle name="Ввод  2 4 2 2 2 12 2" xfId="36941"/>
    <cellStyle name="Ввод  2 4 2 2 2 13" xfId="24902"/>
    <cellStyle name="Ввод  2 4 2 2 2 13 2" xfId="37500"/>
    <cellStyle name="Ввод  2 4 2 2 2 14" xfId="28546"/>
    <cellStyle name="Ввод  2 4 2 2 2 2" xfId="18093"/>
    <cellStyle name="Ввод  2 4 2 2 2 2 2" xfId="30732"/>
    <cellStyle name="Ввод  2 4 2 2 2 3" xfId="18975"/>
    <cellStyle name="Ввод  2 4 2 2 2 3 2" xfId="31584"/>
    <cellStyle name="Ввод  2 4 2 2 2 4" xfId="19622"/>
    <cellStyle name="Ввод  2 4 2 2 2 4 2" xfId="32229"/>
    <cellStyle name="Ввод  2 4 2 2 2 5" xfId="20183"/>
    <cellStyle name="Ввод  2 4 2 2 2 5 2" xfId="32789"/>
    <cellStyle name="Ввод  2 4 2 2 2 6" xfId="20748"/>
    <cellStyle name="Ввод  2 4 2 2 2 6 2" xfId="33350"/>
    <cellStyle name="Ввод  2 4 2 2 2 7" xfId="21387"/>
    <cellStyle name="Ввод  2 4 2 2 2 7 2" xfId="33988"/>
    <cellStyle name="Ввод  2 4 2 2 2 8" xfId="21943"/>
    <cellStyle name="Ввод  2 4 2 2 2 8 2" xfId="34543"/>
    <cellStyle name="Ввод  2 4 2 2 2 9" xfId="22582"/>
    <cellStyle name="Ввод  2 4 2 2 2 9 2" xfId="35181"/>
    <cellStyle name="Ввод  2 4 2 2 3" xfId="17677"/>
    <cellStyle name="Ввод  2 4 2 2 3 10" xfId="23468"/>
    <cellStyle name="Ввод  2 4 2 2 3 10 2" xfId="36066"/>
    <cellStyle name="Ввод  2 4 2 2 3 11" xfId="24030"/>
    <cellStyle name="Ввод  2 4 2 2 3 11 2" xfId="36628"/>
    <cellStyle name="Ввод  2 4 2 2 3 12" xfId="24589"/>
    <cellStyle name="Ввод  2 4 2 2 3 12 2" xfId="37187"/>
    <cellStyle name="Ввод  2 4 2 2 3 13" xfId="30414"/>
    <cellStyle name="Ввод  2 4 2 2 3 2" xfId="18656"/>
    <cellStyle name="Ввод  2 4 2 2 3 2 2" xfId="31266"/>
    <cellStyle name="Ввод  2 4 2 2 3 3" xfId="19300"/>
    <cellStyle name="Ввод  2 4 2 2 3 3 2" xfId="31909"/>
    <cellStyle name="Ввод  2 4 2 2 3 4" xfId="19862"/>
    <cellStyle name="Ввод  2 4 2 2 3 4 2" xfId="32468"/>
    <cellStyle name="Ввод  2 4 2 2 3 5" xfId="20423"/>
    <cellStyle name="Ввод  2 4 2 2 3 5 2" xfId="33027"/>
    <cellStyle name="Ввод  2 4 2 2 3 6" xfId="21073"/>
    <cellStyle name="Ввод  2 4 2 2 3 6 2" xfId="33675"/>
    <cellStyle name="Ввод  2 4 2 2 3 7" xfId="21622"/>
    <cellStyle name="Ввод  2 4 2 2 3 7 2" xfId="34223"/>
    <cellStyle name="Ввод  2 4 2 2 3 8" xfId="22266"/>
    <cellStyle name="Ввод  2 4 2 2 3 8 2" xfId="34866"/>
    <cellStyle name="Ввод  2 4 2 2 3 9" xfId="22904"/>
    <cellStyle name="Ввод  2 4 2 2 3 9 2" xfId="35503"/>
    <cellStyle name="Ввод  2 4 2 2 4" xfId="28088"/>
    <cellStyle name="Ввод  2 4 2 3" xfId="17582"/>
    <cellStyle name="Ввод  2 4 2 3 10" xfId="23374"/>
    <cellStyle name="Ввод  2 4 2 3 10 2" xfId="35972"/>
    <cellStyle name="Ввод  2 4 2 3 11" xfId="23936"/>
    <cellStyle name="Ввод  2 4 2 3 11 2" xfId="36534"/>
    <cellStyle name="Ввод  2 4 2 3 12" xfId="24495"/>
    <cellStyle name="Ввод  2 4 2 3 12 2" xfId="37093"/>
    <cellStyle name="Ввод  2 4 2 3 13" xfId="30320"/>
    <cellStyle name="Ввод  2 4 2 3 2" xfId="18562"/>
    <cellStyle name="Ввод  2 4 2 3 2 2" xfId="31172"/>
    <cellStyle name="Ввод  2 4 2 3 3" xfId="19206"/>
    <cellStyle name="Ввод  2 4 2 3 3 2" xfId="31815"/>
    <cellStyle name="Ввод  2 4 2 3 4" xfId="19767"/>
    <cellStyle name="Ввод  2 4 2 3 4 2" xfId="32373"/>
    <cellStyle name="Ввод  2 4 2 3 5" xfId="20329"/>
    <cellStyle name="Ввод  2 4 2 3 5 2" xfId="32933"/>
    <cellStyle name="Ввод  2 4 2 3 6" xfId="20979"/>
    <cellStyle name="Ввод  2 4 2 3 6 2" xfId="33581"/>
    <cellStyle name="Ввод  2 4 2 3 7" xfId="21527"/>
    <cellStyle name="Ввод  2 4 2 3 7 2" xfId="34128"/>
    <cellStyle name="Ввод  2 4 2 3 8" xfId="22172"/>
    <cellStyle name="Ввод  2 4 2 3 8 2" xfId="34772"/>
    <cellStyle name="Ввод  2 4 2 3 9" xfId="22810"/>
    <cellStyle name="Ввод  2 4 2 3 9 2" xfId="35409"/>
    <cellStyle name="Ввод  2 4 2 4" xfId="27954"/>
    <cellStyle name="Ввод  2 4 3" xfId="10401"/>
    <cellStyle name="Ввод  2 4 3 2" xfId="13983"/>
    <cellStyle name="Ввод  2 4 3 2 10" xfId="23234"/>
    <cellStyle name="Ввод  2 4 3 2 10 2" xfId="35832"/>
    <cellStyle name="Ввод  2 4 3 2 11" xfId="23796"/>
    <cellStyle name="Ввод  2 4 3 2 11 2" xfId="36394"/>
    <cellStyle name="Ввод  2 4 3 2 12" xfId="24355"/>
    <cellStyle name="Ввод  2 4 3 2 12 2" xfId="36953"/>
    <cellStyle name="Ввод  2 4 3 2 13" xfId="24914"/>
    <cellStyle name="Ввод  2 4 3 2 13 2" xfId="37512"/>
    <cellStyle name="Ввод  2 4 3 2 14" xfId="28561"/>
    <cellStyle name="Ввод  2 4 3 2 2" xfId="18105"/>
    <cellStyle name="Ввод  2 4 3 2 2 2" xfId="30744"/>
    <cellStyle name="Ввод  2 4 3 2 3" xfId="18987"/>
    <cellStyle name="Ввод  2 4 3 2 3 2" xfId="31596"/>
    <cellStyle name="Ввод  2 4 3 2 4" xfId="19634"/>
    <cellStyle name="Ввод  2 4 3 2 4 2" xfId="32241"/>
    <cellStyle name="Ввод  2 4 3 2 5" xfId="20195"/>
    <cellStyle name="Ввод  2 4 3 2 5 2" xfId="32801"/>
    <cellStyle name="Ввод  2 4 3 2 6" xfId="20760"/>
    <cellStyle name="Ввод  2 4 3 2 6 2" xfId="33362"/>
    <cellStyle name="Ввод  2 4 3 2 7" xfId="21399"/>
    <cellStyle name="Ввод  2 4 3 2 7 2" xfId="34000"/>
    <cellStyle name="Ввод  2 4 3 2 8" xfId="21955"/>
    <cellStyle name="Ввод  2 4 3 2 8 2" xfId="34555"/>
    <cellStyle name="Ввод  2 4 3 2 9" xfId="22594"/>
    <cellStyle name="Ввод  2 4 3 2 9 2" xfId="35193"/>
    <cellStyle name="Ввод  2 4 3 3" xfId="17717"/>
    <cellStyle name="Ввод  2 4 3 3 10" xfId="23488"/>
    <cellStyle name="Ввод  2 4 3 3 10 2" xfId="36086"/>
    <cellStyle name="Ввод  2 4 3 3 11" xfId="24049"/>
    <cellStyle name="Ввод  2 4 3 3 11 2" xfId="36647"/>
    <cellStyle name="Ввод  2 4 3 3 12" xfId="24608"/>
    <cellStyle name="Ввод  2 4 3 3 12 2" xfId="37206"/>
    <cellStyle name="Ввод  2 4 3 3 13" xfId="30434"/>
    <cellStyle name="Ввод  2 4 3 3 2" xfId="18677"/>
    <cellStyle name="Ввод  2 4 3 3 2 2" xfId="31286"/>
    <cellStyle name="Ввод  2 4 3 3 3" xfId="19320"/>
    <cellStyle name="Ввод  2 4 3 3 3 2" xfId="31929"/>
    <cellStyle name="Ввод  2 4 3 3 4" xfId="19884"/>
    <cellStyle name="Ввод  2 4 3 3 4 2" xfId="32490"/>
    <cellStyle name="Ввод  2 4 3 3 5" xfId="20444"/>
    <cellStyle name="Ввод  2 4 3 3 5 2" xfId="33047"/>
    <cellStyle name="Ввод  2 4 3 3 6" xfId="21092"/>
    <cellStyle name="Ввод  2 4 3 3 6 2" xfId="33694"/>
    <cellStyle name="Ввод  2 4 3 3 7" xfId="21644"/>
    <cellStyle name="Ввод  2 4 3 3 7 2" xfId="34244"/>
    <cellStyle name="Ввод  2 4 3 3 8" xfId="22287"/>
    <cellStyle name="Ввод  2 4 3 3 8 2" xfId="34886"/>
    <cellStyle name="Ввод  2 4 3 3 9" xfId="22923"/>
    <cellStyle name="Ввод  2 4 3 3 9 2" xfId="35522"/>
    <cellStyle name="Ввод  2 4 3 4" xfId="28107"/>
    <cellStyle name="Ввод  2 4 4" xfId="11709"/>
    <cellStyle name="Ввод  2 4 4 2" xfId="17852"/>
    <cellStyle name="Ввод  2 4 4 2 10" xfId="23601"/>
    <cellStyle name="Ввод  2 4 4 2 10 2" xfId="36199"/>
    <cellStyle name="Ввод  2 4 4 2 11" xfId="24162"/>
    <cellStyle name="Ввод  2 4 4 2 11 2" xfId="36760"/>
    <cellStyle name="Ввод  2 4 4 2 12" xfId="24721"/>
    <cellStyle name="Ввод  2 4 4 2 12 2" xfId="37319"/>
    <cellStyle name="Ввод  2 4 4 2 13" xfId="30551"/>
    <cellStyle name="Ввод  2 4 4 2 2" xfId="18791"/>
    <cellStyle name="Ввод  2 4 4 2 2 2" xfId="31400"/>
    <cellStyle name="Ввод  2 4 4 2 3" xfId="19433"/>
    <cellStyle name="Ввод  2 4 4 2 3 2" xfId="32042"/>
    <cellStyle name="Ввод  2 4 4 2 4" xfId="19998"/>
    <cellStyle name="Ввод  2 4 4 2 4 2" xfId="32604"/>
    <cellStyle name="Ввод  2 4 4 2 5" xfId="20559"/>
    <cellStyle name="Ввод  2 4 4 2 5 2" xfId="33161"/>
    <cellStyle name="Ввод  2 4 4 2 6" xfId="21205"/>
    <cellStyle name="Ввод  2 4 4 2 6 2" xfId="33807"/>
    <cellStyle name="Ввод  2 4 4 2 7" xfId="21757"/>
    <cellStyle name="Ввод  2 4 4 2 7 2" xfId="34357"/>
    <cellStyle name="Ввод  2 4 4 2 8" xfId="22401"/>
    <cellStyle name="Ввод  2 4 4 2 8 2" xfId="35000"/>
    <cellStyle name="Ввод  2 4 4 2 9" xfId="23038"/>
    <cellStyle name="Ввод  2 4 4 2 9 2" xfId="35637"/>
    <cellStyle name="Ввод  2 4 4 3" xfId="28250"/>
    <cellStyle name="Ввод  2 4 5" xfId="17362"/>
    <cellStyle name="Ввод  2 4 5 10" xfId="14605"/>
    <cellStyle name="Ввод  2 4 5 10 2" xfId="28964"/>
    <cellStyle name="Ввод  2 4 5 11" xfId="14829"/>
    <cellStyle name="Ввод  2 4 5 11 2" xfId="29157"/>
    <cellStyle name="Ввод  2 4 5 12" xfId="15454"/>
    <cellStyle name="Ввод  2 4 5 12 2" xfId="29700"/>
    <cellStyle name="Ввод  2 4 5 13" xfId="30182"/>
    <cellStyle name="Ввод  2 4 5 2" xfId="18422"/>
    <cellStyle name="Ввод  2 4 5 2 2" xfId="31034"/>
    <cellStyle name="Ввод  2 4 5 3" xfId="15394"/>
    <cellStyle name="Ввод  2 4 5 3 2" xfId="29645"/>
    <cellStyle name="Ввод  2 4 5 4" xfId="14919"/>
    <cellStyle name="Ввод  2 4 5 4 2" xfId="29235"/>
    <cellStyle name="Ввод  2 4 5 5" xfId="14294"/>
    <cellStyle name="Ввод  2 4 5 5 2" xfId="28707"/>
    <cellStyle name="Ввод  2 4 5 6" xfId="15330"/>
    <cellStyle name="Ввод  2 4 5 6 2" xfId="29587"/>
    <cellStyle name="Ввод  2 4 5 7" xfId="19205"/>
    <cellStyle name="Ввод  2 4 5 7 2" xfId="31814"/>
    <cellStyle name="Ввод  2 4 5 8" xfId="14899"/>
    <cellStyle name="Ввод  2 4 5 8 2" xfId="29218"/>
    <cellStyle name="Ввод  2 4 5 9" xfId="14757"/>
    <cellStyle name="Ввод  2 4 5 9 2" xfId="29098"/>
    <cellStyle name="Ввод  2 4 6" xfId="25820"/>
    <cellStyle name="Ввод  2 5" xfId="9021"/>
    <cellStyle name="Ввод  2 5 2" xfId="10402"/>
    <cellStyle name="Ввод  2 5 2 2" xfId="13984"/>
    <cellStyle name="Ввод  2 5 2 2 10" xfId="23235"/>
    <cellStyle name="Ввод  2 5 2 2 10 2" xfId="35833"/>
    <cellStyle name="Ввод  2 5 2 2 11" xfId="23797"/>
    <cellStyle name="Ввод  2 5 2 2 11 2" xfId="36395"/>
    <cellStyle name="Ввод  2 5 2 2 12" xfId="24356"/>
    <cellStyle name="Ввод  2 5 2 2 12 2" xfId="36954"/>
    <cellStyle name="Ввод  2 5 2 2 13" xfId="24915"/>
    <cellStyle name="Ввод  2 5 2 2 13 2" xfId="37513"/>
    <cellStyle name="Ввод  2 5 2 2 14" xfId="28562"/>
    <cellStyle name="Ввод  2 5 2 2 2" xfId="18106"/>
    <cellStyle name="Ввод  2 5 2 2 2 2" xfId="30745"/>
    <cellStyle name="Ввод  2 5 2 2 3" xfId="18988"/>
    <cellStyle name="Ввод  2 5 2 2 3 2" xfId="31597"/>
    <cellStyle name="Ввод  2 5 2 2 4" xfId="19635"/>
    <cellStyle name="Ввод  2 5 2 2 4 2" xfId="32242"/>
    <cellStyle name="Ввод  2 5 2 2 5" xfId="20196"/>
    <cellStyle name="Ввод  2 5 2 2 5 2" xfId="32802"/>
    <cellStyle name="Ввод  2 5 2 2 6" xfId="20761"/>
    <cellStyle name="Ввод  2 5 2 2 6 2" xfId="33363"/>
    <cellStyle name="Ввод  2 5 2 2 7" xfId="21400"/>
    <cellStyle name="Ввод  2 5 2 2 7 2" xfId="34001"/>
    <cellStyle name="Ввод  2 5 2 2 8" xfId="21956"/>
    <cellStyle name="Ввод  2 5 2 2 8 2" xfId="34556"/>
    <cellStyle name="Ввод  2 5 2 2 9" xfId="22595"/>
    <cellStyle name="Ввод  2 5 2 2 9 2" xfId="35194"/>
    <cellStyle name="Ввод  2 5 2 3" xfId="17718"/>
    <cellStyle name="Ввод  2 5 2 3 10" xfId="23489"/>
    <cellStyle name="Ввод  2 5 2 3 10 2" xfId="36087"/>
    <cellStyle name="Ввод  2 5 2 3 11" xfId="24050"/>
    <cellStyle name="Ввод  2 5 2 3 11 2" xfId="36648"/>
    <cellStyle name="Ввод  2 5 2 3 12" xfId="24609"/>
    <cellStyle name="Ввод  2 5 2 3 12 2" xfId="37207"/>
    <cellStyle name="Ввод  2 5 2 3 13" xfId="30435"/>
    <cellStyle name="Ввод  2 5 2 3 2" xfId="18678"/>
    <cellStyle name="Ввод  2 5 2 3 2 2" xfId="31287"/>
    <cellStyle name="Ввод  2 5 2 3 3" xfId="19321"/>
    <cellStyle name="Ввод  2 5 2 3 3 2" xfId="31930"/>
    <cellStyle name="Ввод  2 5 2 3 4" xfId="19885"/>
    <cellStyle name="Ввод  2 5 2 3 4 2" xfId="32491"/>
    <cellStyle name="Ввод  2 5 2 3 5" xfId="20445"/>
    <cellStyle name="Ввод  2 5 2 3 5 2" xfId="33048"/>
    <cellStyle name="Ввод  2 5 2 3 6" xfId="21093"/>
    <cellStyle name="Ввод  2 5 2 3 6 2" xfId="33695"/>
    <cellStyle name="Ввод  2 5 2 3 7" xfId="21645"/>
    <cellStyle name="Ввод  2 5 2 3 7 2" xfId="34245"/>
    <cellStyle name="Ввод  2 5 2 3 8" xfId="22288"/>
    <cellStyle name="Ввод  2 5 2 3 8 2" xfId="34887"/>
    <cellStyle name="Ввод  2 5 2 3 9" xfId="22924"/>
    <cellStyle name="Ввод  2 5 2 3 9 2" xfId="35523"/>
    <cellStyle name="Ввод  2 5 2 4" xfId="28108"/>
    <cellStyle name="Ввод  2 5 3" xfId="11710"/>
    <cellStyle name="Ввод  2 5 3 2" xfId="17853"/>
    <cellStyle name="Ввод  2 5 3 2 10" xfId="23602"/>
    <cellStyle name="Ввод  2 5 3 2 10 2" xfId="36200"/>
    <cellStyle name="Ввод  2 5 3 2 11" xfId="24163"/>
    <cellStyle name="Ввод  2 5 3 2 11 2" xfId="36761"/>
    <cellStyle name="Ввод  2 5 3 2 12" xfId="24722"/>
    <cellStyle name="Ввод  2 5 3 2 12 2" xfId="37320"/>
    <cellStyle name="Ввод  2 5 3 2 13" xfId="30552"/>
    <cellStyle name="Ввод  2 5 3 2 2" xfId="18792"/>
    <cellStyle name="Ввод  2 5 3 2 2 2" xfId="31401"/>
    <cellStyle name="Ввод  2 5 3 2 3" xfId="19434"/>
    <cellStyle name="Ввод  2 5 3 2 3 2" xfId="32043"/>
    <cellStyle name="Ввод  2 5 3 2 4" xfId="19999"/>
    <cellStyle name="Ввод  2 5 3 2 4 2" xfId="32605"/>
    <cellStyle name="Ввод  2 5 3 2 5" xfId="20560"/>
    <cellStyle name="Ввод  2 5 3 2 5 2" xfId="33162"/>
    <cellStyle name="Ввод  2 5 3 2 6" xfId="21206"/>
    <cellStyle name="Ввод  2 5 3 2 6 2" xfId="33808"/>
    <cellStyle name="Ввод  2 5 3 2 7" xfId="21758"/>
    <cellStyle name="Ввод  2 5 3 2 7 2" xfId="34358"/>
    <cellStyle name="Ввод  2 5 3 2 8" xfId="22402"/>
    <cellStyle name="Ввод  2 5 3 2 8 2" xfId="35001"/>
    <cellStyle name="Ввод  2 5 3 2 9" xfId="23039"/>
    <cellStyle name="Ввод  2 5 3 2 9 2" xfId="35638"/>
    <cellStyle name="Ввод  2 5 3 3" xfId="28251"/>
    <cellStyle name="Ввод  2 5 4" xfId="13891"/>
    <cellStyle name="Ввод  2 5 4 10" xfId="23145"/>
    <cellStyle name="Ввод  2 5 4 10 2" xfId="35743"/>
    <cellStyle name="Ввод  2 5 4 11" xfId="23707"/>
    <cellStyle name="Ввод  2 5 4 11 2" xfId="36305"/>
    <cellStyle name="Ввод  2 5 4 12" xfId="24266"/>
    <cellStyle name="Ввод  2 5 4 12 2" xfId="36864"/>
    <cellStyle name="Ввод  2 5 4 13" xfId="24825"/>
    <cellStyle name="Ввод  2 5 4 13 2" xfId="37423"/>
    <cellStyle name="Ввод  2 5 4 14" xfId="28469"/>
    <cellStyle name="Ввод  2 5 4 2" xfId="18016"/>
    <cellStyle name="Ввод  2 5 4 2 2" xfId="30655"/>
    <cellStyle name="Ввод  2 5 4 3" xfId="18898"/>
    <cellStyle name="Ввод  2 5 4 3 2" xfId="31507"/>
    <cellStyle name="Ввод  2 5 4 4" xfId="19545"/>
    <cellStyle name="Ввод  2 5 4 4 2" xfId="32152"/>
    <cellStyle name="Ввод  2 5 4 5" xfId="20106"/>
    <cellStyle name="Ввод  2 5 4 5 2" xfId="32712"/>
    <cellStyle name="Ввод  2 5 4 6" xfId="20671"/>
    <cellStyle name="Ввод  2 5 4 6 2" xfId="33273"/>
    <cellStyle name="Ввод  2 5 4 7" xfId="21310"/>
    <cellStyle name="Ввод  2 5 4 7 2" xfId="33911"/>
    <cellStyle name="Ввод  2 5 4 8" xfId="21866"/>
    <cellStyle name="Ввод  2 5 4 8 2" xfId="34466"/>
    <cellStyle name="Ввод  2 5 4 9" xfId="22505"/>
    <cellStyle name="Ввод  2 5 4 9 2" xfId="35104"/>
    <cellStyle name="Ввод  2 5 5" xfId="17586"/>
    <cellStyle name="Ввод  2 5 5 10" xfId="23377"/>
    <cellStyle name="Ввод  2 5 5 10 2" xfId="35975"/>
    <cellStyle name="Ввод  2 5 5 11" xfId="23939"/>
    <cellStyle name="Ввод  2 5 5 11 2" xfId="36537"/>
    <cellStyle name="Ввод  2 5 5 12" xfId="24498"/>
    <cellStyle name="Ввод  2 5 5 12 2" xfId="37096"/>
    <cellStyle name="Ввод  2 5 5 13" xfId="30323"/>
    <cellStyle name="Ввод  2 5 5 2" xfId="18565"/>
    <cellStyle name="Ввод  2 5 5 2 2" xfId="31175"/>
    <cellStyle name="Ввод  2 5 5 3" xfId="19209"/>
    <cellStyle name="Ввод  2 5 5 3 2" xfId="31818"/>
    <cellStyle name="Ввод  2 5 5 4" xfId="19771"/>
    <cellStyle name="Ввод  2 5 5 4 2" xfId="32377"/>
    <cellStyle name="Ввод  2 5 5 5" xfId="20332"/>
    <cellStyle name="Ввод  2 5 5 5 2" xfId="32936"/>
    <cellStyle name="Ввод  2 5 5 6" xfId="20982"/>
    <cellStyle name="Ввод  2 5 5 6 2" xfId="33584"/>
    <cellStyle name="Ввод  2 5 5 7" xfId="21531"/>
    <cellStyle name="Ввод  2 5 5 7 2" xfId="34132"/>
    <cellStyle name="Ввод  2 5 5 8" xfId="22175"/>
    <cellStyle name="Ввод  2 5 5 8 2" xfId="34775"/>
    <cellStyle name="Ввод  2 5 5 9" xfId="22813"/>
    <cellStyle name="Ввод  2 5 5 9 2" xfId="35412"/>
    <cellStyle name="Ввод  2 5 6" xfId="27982"/>
    <cellStyle name="Ввод  2 6" xfId="9032"/>
    <cellStyle name="Ввод  2 6 2" xfId="10403"/>
    <cellStyle name="Ввод  2 6 2 2" xfId="13985"/>
    <cellStyle name="Ввод  2 6 2 2 10" xfId="23236"/>
    <cellStyle name="Ввод  2 6 2 2 10 2" xfId="35834"/>
    <cellStyle name="Ввод  2 6 2 2 11" xfId="23798"/>
    <cellStyle name="Ввод  2 6 2 2 11 2" xfId="36396"/>
    <cellStyle name="Ввод  2 6 2 2 12" xfId="24357"/>
    <cellStyle name="Ввод  2 6 2 2 12 2" xfId="36955"/>
    <cellStyle name="Ввод  2 6 2 2 13" xfId="24916"/>
    <cellStyle name="Ввод  2 6 2 2 13 2" xfId="37514"/>
    <cellStyle name="Ввод  2 6 2 2 14" xfId="28563"/>
    <cellStyle name="Ввод  2 6 2 2 2" xfId="18107"/>
    <cellStyle name="Ввод  2 6 2 2 2 2" xfId="30746"/>
    <cellStyle name="Ввод  2 6 2 2 3" xfId="18989"/>
    <cellStyle name="Ввод  2 6 2 2 3 2" xfId="31598"/>
    <cellStyle name="Ввод  2 6 2 2 4" xfId="19636"/>
    <cellStyle name="Ввод  2 6 2 2 4 2" xfId="32243"/>
    <cellStyle name="Ввод  2 6 2 2 5" xfId="20197"/>
    <cellStyle name="Ввод  2 6 2 2 5 2" xfId="32803"/>
    <cellStyle name="Ввод  2 6 2 2 6" xfId="20762"/>
    <cellStyle name="Ввод  2 6 2 2 6 2" xfId="33364"/>
    <cellStyle name="Ввод  2 6 2 2 7" xfId="21401"/>
    <cellStyle name="Ввод  2 6 2 2 7 2" xfId="34002"/>
    <cellStyle name="Ввод  2 6 2 2 8" xfId="21957"/>
    <cellStyle name="Ввод  2 6 2 2 8 2" xfId="34557"/>
    <cellStyle name="Ввод  2 6 2 2 9" xfId="22596"/>
    <cellStyle name="Ввод  2 6 2 2 9 2" xfId="35195"/>
    <cellStyle name="Ввод  2 6 2 3" xfId="17719"/>
    <cellStyle name="Ввод  2 6 2 3 10" xfId="23490"/>
    <cellStyle name="Ввод  2 6 2 3 10 2" xfId="36088"/>
    <cellStyle name="Ввод  2 6 2 3 11" xfId="24051"/>
    <cellStyle name="Ввод  2 6 2 3 11 2" xfId="36649"/>
    <cellStyle name="Ввод  2 6 2 3 12" xfId="24610"/>
    <cellStyle name="Ввод  2 6 2 3 12 2" xfId="37208"/>
    <cellStyle name="Ввод  2 6 2 3 13" xfId="30436"/>
    <cellStyle name="Ввод  2 6 2 3 2" xfId="18679"/>
    <cellStyle name="Ввод  2 6 2 3 2 2" xfId="31288"/>
    <cellStyle name="Ввод  2 6 2 3 3" xfId="19322"/>
    <cellStyle name="Ввод  2 6 2 3 3 2" xfId="31931"/>
    <cellStyle name="Ввод  2 6 2 3 4" xfId="19886"/>
    <cellStyle name="Ввод  2 6 2 3 4 2" xfId="32492"/>
    <cellStyle name="Ввод  2 6 2 3 5" xfId="20446"/>
    <cellStyle name="Ввод  2 6 2 3 5 2" xfId="33049"/>
    <cellStyle name="Ввод  2 6 2 3 6" xfId="21094"/>
    <cellStyle name="Ввод  2 6 2 3 6 2" xfId="33696"/>
    <cellStyle name="Ввод  2 6 2 3 7" xfId="21646"/>
    <cellStyle name="Ввод  2 6 2 3 7 2" xfId="34246"/>
    <cellStyle name="Ввод  2 6 2 3 8" xfId="22289"/>
    <cellStyle name="Ввод  2 6 2 3 8 2" xfId="34888"/>
    <cellStyle name="Ввод  2 6 2 3 9" xfId="22925"/>
    <cellStyle name="Ввод  2 6 2 3 9 2" xfId="35524"/>
    <cellStyle name="Ввод  2 6 2 4" xfId="28109"/>
    <cellStyle name="Ввод  2 6 3" xfId="11711"/>
    <cellStyle name="Ввод  2 6 3 2" xfId="17854"/>
    <cellStyle name="Ввод  2 6 3 2 10" xfId="23603"/>
    <cellStyle name="Ввод  2 6 3 2 10 2" xfId="36201"/>
    <cellStyle name="Ввод  2 6 3 2 11" xfId="24164"/>
    <cellStyle name="Ввод  2 6 3 2 11 2" xfId="36762"/>
    <cellStyle name="Ввод  2 6 3 2 12" xfId="24723"/>
    <cellStyle name="Ввод  2 6 3 2 12 2" xfId="37321"/>
    <cellStyle name="Ввод  2 6 3 2 13" xfId="30553"/>
    <cellStyle name="Ввод  2 6 3 2 2" xfId="18793"/>
    <cellStyle name="Ввод  2 6 3 2 2 2" xfId="31402"/>
    <cellStyle name="Ввод  2 6 3 2 3" xfId="19435"/>
    <cellStyle name="Ввод  2 6 3 2 3 2" xfId="32044"/>
    <cellStyle name="Ввод  2 6 3 2 4" xfId="20000"/>
    <cellStyle name="Ввод  2 6 3 2 4 2" xfId="32606"/>
    <cellStyle name="Ввод  2 6 3 2 5" xfId="20561"/>
    <cellStyle name="Ввод  2 6 3 2 5 2" xfId="33163"/>
    <cellStyle name="Ввод  2 6 3 2 6" xfId="21207"/>
    <cellStyle name="Ввод  2 6 3 2 6 2" xfId="33809"/>
    <cellStyle name="Ввод  2 6 3 2 7" xfId="21759"/>
    <cellStyle name="Ввод  2 6 3 2 7 2" xfId="34359"/>
    <cellStyle name="Ввод  2 6 3 2 8" xfId="22403"/>
    <cellStyle name="Ввод  2 6 3 2 8 2" xfId="35002"/>
    <cellStyle name="Ввод  2 6 3 2 9" xfId="23040"/>
    <cellStyle name="Ввод  2 6 3 2 9 2" xfId="35639"/>
    <cellStyle name="Ввод  2 6 3 3" xfId="28252"/>
    <cellStyle name="Ввод  2 6 4" xfId="13898"/>
    <cellStyle name="Ввод  2 6 4 10" xfId="23152"/>
    <cellStyle name="Ввод  2 6 4 10 2" xfId="35750"/>
    <cellStyle name="Ввод  2 6 4 11" xfId="23714"/>
    <cellStyle name="Ввод  2 6 4 11 2" xfId="36312"/>
    <cellStyle name="Ввод  2 6 4 12" xfId="24273"/>
    <cellStyle name="Ввод  2 6 4 12 2" xfId="36871"/>
    <cellStyle name="Ввод  2 6 4 13" xfId="24832"/>
    <cellStyle name="Ввод  2 6 4 13 2" xfId="37430"/>
    <cellStyle name="Ввод  2 6 4 14" xfId="28476"/>
    <cellStyle name="Ввод  2 6 4 2" xfId="18023"/>
    <cellStyle name="Ввод  2 6 4 2 2" xfId="30662"/>
    <cellStyle name="Ввод  2 6 4 3" xfId="18905"/>
    <cellStyle name="Ввод  2 6 4 3 2" xfId="31514"/>
    <cellStyle name="Ввод  2 6 4 4" xfId="19552"/>
    <cellStyle name="Ввод  2 6 4 4 2" xfId="32159"/>
    <cellStyle name="Ввод  2 6 4 5" xfId="20113"/>
    <cellStyle name="Ввод  2 6 4 5 2" xfId="32719"/>
    <cellStyle name="Ввод  2 6 4 6" xfId="20678"/>
    <cellStyle name="Ввод  2 6 4 6 2" xfId="33280"/>
    <cellStyle name="Ввод  2 6 4 7" xfId="21317"/>
    <cellStyle name="Ввод  2 6 4 7 2" xfId="33918"/>
    <cellStyle name="Ввод  2 6 4 8" xfId="21873"/>
    <cellStyle name="Ввод  2 6 4 8 2" xfId="34473"/>
    <cellStyle name="Ввод  2 6 4 9" xfId="22512"/>
    <cellStyle name="Ввод  2 6 4 9 2" xfId="35111"/>
    <cellStyle name="Ввод  2 6 5" xfId="17593"/>
    <cellStyle name="Ввод  2 6 5 10" xfId="23384"/>
    <cellStyle name="Ввод  2 6 5 10 2" xfId="35982"/>
    <cellStyle name="Ввод  2 6 5 11" xfId="23946"/>
    <cellStyle name="Ввод  2 6 5 11 2" xfId="36544"/>
    <cellStyle name="Ввод  2 6 5 12" xfId="24505"/>
    <cellStyle name="Ввод  2 6 5 12 2" xfId="37103"/>
    <cellStyle name="Ввод  2 6 5 13" xfId="30330"/>
    <cellStyle name="Ввод  2 6 5 2" xfId="18572"/>
    <cellStyle name="Ввод  2 6 5 2 2" xfId="31182"/>
    <cellStyle name="Ввод  2 6 5 3" xfId="19216"/>
    <cellStyle name="Ввод  2 6 5 3 2" xfId="31825"/>
    <cellStyle name="Ввод  2 6 5 4" xfId="19778"/>
    <cellStyle name="Ввод  2 6 5 4 2" xfId="32384"/>
    <cellStyle name="Ввод  2 6 5 5" xfId="20339"/>
    <cellStyle name="Ввод  2 6 5 5 2" xfId="32943"/>
    <cellStyle name="Ввод  2 6 5 6" xfId="20989"/>
    <cellStyle name="Ввод  2 6 5 6 2" xfId="33591"/>
    <cellStyle name="Ввод  2 6 5 7" xfId="21538"/>
    <cellStyle name="Ввод  2 6 5 7 2" xfId="34139"/>
    <cellStyle name="Ввод  2 6 5 8" xfId="22182"/>
    <cellStyle name="Ввод  2 6 5 8 2" xfId="34782"/>
    <cellStyle name="Ввод  2 6 5 9" xfId="22820"/>
    <cellStyle name="Ввод  2 6 5 9 2" xfId="35419"/>
    <cellStyle name="Ввод  2 6 6" xfId="27993"/>
    <cellStyle name="Ввод  2 7" xfId="9054"/>
    <cellStyle name="Ввод  2 7 2" xfId="10404"/>
    <cellStyle name="Ввод  2 7 2 2" xfId="13986"/>
    <cellStyle name="Ввод  2 7 2 2 10" xfId="23237"/>
    <cellStyle name="Ввод  2 7 2 2 10 2" xfId="35835"/>
    <cellStyle name="Ввод  2 7 2 2 11" xfId="23799"/>
    <cellStyle name="Ввод  2 7 2 2 11 2" xfId="36397"/>
    <cellStyle name="Ввод  2 7 2 2 12" xfId="24358"/>
    <cellStyle name="Ввод  2 7 2 2 12 2" xfId="36956"/>
    <cellStyle name="Ввод  2 7 2 2 13" xfId="24917"/>
    <cellStyle name="Ввод  2 7 2 2 13 2" xfId="37515"/>
    <cellStyle name="Ввод  2 7 2 2 14" xfId="28564"/>
    <cellStyle name="Ввод  2 7 2 2 2" xfId="18108"/>
    <cellStyle name="Ввод  2 7 2 2 2 2" xfId="30747"/>
    <cellStyle name="Ввод  2 7 2 2 3" xfId="18990"/>
    <cellStyle name="Ввод  2 7 2 2 3 2" xfId="31599"/>
    <cellStyle name="Ввод  2 7 2 2 4" xfId="19637"/>
    <cellStyle name="Ввод  2 7 2 2 4 2" xfId="32244"/>
    <cellStyle name="Ввод  2 7 2 2 5" xfId="20198"/>
    <cellStyle name="Ввод  2 7 2 2 5 2" xfId="32804"/>
    <cellStyle name="Ввод  2 7 2 2 6" xfId="20763"/>
    <cellStyle name="Ввод  2 7 2 2 6 2" xfId="33365"/>
    <cellStyle name="Ввод  2 7 2 2 7" xfId="21402"/>
    <cellStyle name="Ввод  2 7 2 2 7 2" xfId="34003"/>
    <cellStyle name="Ввод  2 7 2 2 8" xfId="21958"/>
    <cellStyle name="Ввод  2 7 2 2 8 2" xfId="34558"/>
    <cellStyle name="Ввод  2 7 2 2 9" xfId="22597"/>
    <cellStyle name="Ввод  2 7 2 2 9 2" xfId="35196"/>
    <cellStyle name="Ввод  2 7 2 3" xfId="17720"/>
    <cellStyle name="Ввод  2 7 2 3 10" xfId="23491"/>
    <cellStyle name="Ввод  2 7 2 3 10 2" xfId="36089"/>
    <cellStyle name="Ввод  2 7 2 3 11" xfId="24052"/>
    <cellStyle name="Ввод  2 7 2 3 11 2" xfId="36650"/>
    <cellStyle name="Ввод  2 7 2 3 12" xfId="24611"/>
    <cellStyle name="Ввод  2 7 2 3 12 2" xfId="37209"/>
    <cellStyle name="Ввод  2 7 2 3 13" xfId="30437"/>
    <cellStyle name="Ввод  2 7 2 3 2" xfId="18680"/>
    <cellStyle name="Ввод  2 7 2 3 2 2" xfId="31289"/>
    <cellStyle name="Ввод  2 7 2 3 3" xfId="19323"/>
    <cellStyle name="Ввод  2 7 2 3 3 2" xfId="31932"/>
    <cellStyle name="Ввод  2 7 2 3 4" xfId="19887"/>
    <cellStyle name="Ввод  2 7 2 3 4 2" xfId="32493"/>
    <cellStyle name="Ввод  2 7 2 3 5" xfId="20447"/>
    <cellStyle name="Ввод  2 7 2 3 5 2" xfId="33050"/>
    <cellStyle name="Ввод  2 7 2 3 6" xfId="21095"/>
    <cellStyle name="Ввод  2 7 2 3 6 2" xfId="33697"/>
    <cellStyle name="Ввод  2 7 2 3 7" xfId="21647"/>
    <cellStyle name="Ввод  2 7 2 3 7 2" xfId="34247"/>
    <cellStyle name="Ввод  2 7 2 3 8" xfId="22290"/>
    <cellStyle name="Ввод  2 7 2 3 8 2" xfId="34889"/>
    <cellStyle name="Ввод  2 7 2 3 9" xfId="22926"/>
    <cellStyle name="Ввод  2 7 2 3 9 2" xfId="35525"/>
    <cellStyle name="Ввод  2 7 2 4" xfId="28110"/>
    <cellStyle name="Ввод  2 7 3" xfId="11712"/>
    <cellStyle name="Ввод  2 7 3 2" xfId="17855"/>
    <cellStyle name="Ввод  2 7 3 2 10" xfId="23604"/>
    <cellStyle name="Ввод  2 7 3 2 10 2" xfId="36202"/>
    <cellStyle name="Ввод  2 7 3 2 11" xfId="24165"/>
    <cellStyle name="Ввод  2 7 3 2 11 2" xfId="36763"/>
    <cellStyle name="Ввод  2 7 3 2 12" xfId="24724"/>
    <cellStyle name="Ввод  2 7 3 2 12 2" xfId="37322"/>
    <cellStyle name="Ввод  2 7 3 2 13" xfId="30554"/>
    <cellStyle name="Ввод  2 7 3 2 2" xfId="18794"/>
    <cellStyle name="Ввод  2 7 3 2 2 2" xfId="31403"/>
    <cellStyle name="Ввод  2 7 3 2 3" xfId="19436"/>
    <cellStyle name="Ввод  2 7 3 2 3 2" xfId="32045"/>
    <cellStyle name="Ввод  2 7 3 2 4" xfId="20001"/>
    <cellStyle name="Ввод  2 7 3 2 4 2" xfId="32607"/>
    <cellStyle name="Ввод  2 7 3 2 5" xfId="20562"/>
    <cellStyle name="Ввод  2 7 3 2 5 2" xfId="33164"/>
    <cellStyle name="Ввод  2 7 3 2 6" xfId="21208"/>
    <cellStyle name="Ввод  2 7 3 2 6 2" xfId="33810"/>
    <cellStyle name="Ввод  2 7 3 2 7" xfId="21760"/>
    <cellStyle name="Ввод  2 7 3 2 7 2" xfId="34360"/>
    <cellStyle name="Ввод  2 7 3 2 8" xfId="22404"/>
    <cellStyle name="Ввод  2 7 3 2 8 2" xfId="35003"/>
    <cellStyle name="Ввод  2 7 3 2 9" xfId="23041"/>
    <cellStyle name="Ввод  2 7 3 2 9 2" xfId="35640"/>
    <cellStyle name="Ввод  2 7 3 3" xfId="28253"/>
    <cellStyle name="Ввод  2 7 4" xfId="13915"/>
    <cellStyle name="Ввод  2 7 4 10" xfId="23169"/>
    <cellStyle name="Ввод  2 7 4 10 2" xfId="35767"/>
    <cellStyle name="Ввод  2 7 4 11" xfId="23731"/>
    <cellStyle name="Ввод  2 7 4 11 2" xfId="36329"/>
    <cellStyle name="Ввод  2 7 4 12" xfId="24290"/>
    <cellStyle name="Ввод  2 7 4 12 2" xfId="36888"/>
    <cellStyle name="Ввод  2 7 4 13" xfId="24849"/>
    <cellStyle name="Ввод  2 7 4 13 2" xfId="37447"/>
    <cellStyle name="Ввод  2 7 4 14" xfId="28493"/>
    <cellStyle name="Ввод  2 7 4 2" xfId="18040"/>
    <cellStyle name="Ввод  2 7 4 2 2" xfId="30679"/>
    <cellStyle name="Ввод  2 7 4 3" xfId="18922"/>
    <cellStyle name="Ввод  2 7 4 3 2" xfId="31531"/>
    <cellStyle name="Ввод  2 7 4 4" xfId="19569"/>
    <cellStyle name="Ввод  2 7 4 4 2" xfId="32176"/>
    <cellStyle name="Ввод  2 7 4 5" xfId="20130"/>
    <cellStyle name="Ввод  2 7 4 5 2" xfId="32736"/>
    <cellStyle name="Ввод  2 7 4 6" xfId="20695"/>
    <cellStyle name="Ввод  2 7 4 6 2" xfId="33297"/>
    <cellStyle name="Ввод  2 7 4 7" xfId="21334"/>
    <cellStyle name="Ввод  2 7 4 7 2" xfId="33935"/>
    <cellStyle name="Ввод  2 7 4 8" xfId="21890"/>
    <cellStyle name="Ввод  2 7 4 8 2" xfId="34490"/>
    <cellStyle name="Ввод  2 7 4 9" xfId="22529"/>
    <cellStyle name="Ввод  2 7 4 9 2" xfId="35128"/>
    <cellStyle name="Ввод  2 7 5" xfId="17610"/>
    <cellStyle name="Ввод  2 7 5 10" xfId="23401"/>
    <cellStyle name="Ввод  2 7 5 10 2" xfId="35999"/>
    <cellStyle name="Ввод  2 7 5 11" xfId="23963"/>
    <cellStyle name="Ввод  2 7 5 11 2" xfId="36561"/>
    <cellStyle name="Ввод  2 7 5 12" xfId="24522"/>
    <cellStyle name="Ввод  2 7 5 12 2" xfId="37120"/>
    <cellStyle name="Ввод  2 7 5 13" xfId="30347"/>
    <cellStyle name="Ввод  2 7 5 2" xfId="18589"/>
    <cellStyle name="Ввод  2 7 5 2 2" xfId="31199"/>
    <cellStyle name="Ввод  2 7 5 3" xfId="19233"/>
    <cellStyle name="Ввод  2 7 5 3 2" xfId="31842"/>
    <cellStyle name="Ввод  2 7 5 4" xfId="19795"/>
    <cellStyle name="Ввод  2 7 5 4 2" xfId="32401"/>
    <cellStyle name="Ввод  2 7 5 5" xfId="20356"/>
    <cellStyle name="Ввод  2 7 5 5 2" xfId="32960"/>
    <cellStyle name="Ввод  2 7 5 6" xfId="21006"/>
    <cellStyle name="Ввод  2 7 5 6 2" xfId="33608"/>
    <cellStyle name="Ввод  2 7 5 7" xfId="21555"/>
    <cellStyle name="Ввод  2 7 5 7 2" xfId="34156"/>
    <cellStyle name="Ввод  2 7 5 8" xfId="22199"/>
    <cellStyle name="Ввод  2 7 5 8 2" xfId="34799"/>
    <cellStyle name="Ввод  2 7 5 9" xfId="22837"/>
    <cellStyle name="Ввод  2 7 5 9 2" xfId="35436"/>
    <cellStyle name="Ввод  2 7 6" xfId="28015"/>
    <cellStyle name="Ввод  2 8" xfId="9063"/>
    <cellStyle name="Ввод  2 8 2" xfId="10405"/>
    <cellStyle name="Ввод  2 8 2 2" xfId="13987"/>
    <cellStyle name="Ввод  2 8 2 2 10" xfId="23238"/>
    <cellStyle name="Ввод  2 8 2 2 10 2" xfId="35836"/>
    <cellStyle name="Ввод  2 8 2 2 11" xfId="23800"/>
    <cellStyle name="Ввод  2 8 2 2 11 2" xfId="36398"/>
    <cellStyle name="Ввод  2 8 2 2 12" xfId="24359"/>
    <cellStyle name="Ввод  2 8 2 2 12 2" xfId="36957"/>
    <cellStyle name="Ввод  2 8 2 2 13" xfId="24918"/>
    <cellStyle name="Ввод  2 8 2 2 13 2" xfId="37516"/>
    <cellStyle name="Ввод  2 8 2 2 14" xfId="28565"/>
    <cellStyle name="Ввод  2 8 2 2 2" xfId="18109"/>
    <cellStyle name="Ввод  2 8 2 2 2 2" xfId="30748"/>
    <cellStyle name="Ввод  2 8 2 2 3" xfId="18991"/>
    <cellStyle name="Ввод  2 8 2 2 3 2" xfId="31600"/>
    <cellStyle name="Ввод  2 8 2 2 4" xfId="19638"/>
    <cellStyle name="Ввод  2 8 2 2 4 2" xfId="32245"/>
    <cellStyle name="Ввод  2 8 2 2 5" xfId="20199"/>
    <cellStyle name="Ввод  2 8 2 2 5 2" xfId="32805"/>
    <cellStyle name="Ввод  2 8 2 2 6" xfId="20764"/>
    <cellStyle name="Ввод  2 8 2 2 6 2" xfId="33366"/>
    <cellStyle name="Ввод  2 8 2 2 7" xfId="21403"/>
    <cellStyle name="Ввод  2 8 2 2 7 2" xfId="34004"/>
    <cellStyle name="Ввод  2 8 2 2 8" xfId="21959"/>
    <cellStyle name="Ввод  2 8 2 2 8 2" xfId="34559"/>
    <cellStyle name="Ввод  2 8 2 2 9" xfId="22598"/>
    <cellStyle name="Ввод  2 8 2 2 9 2" xfId="35197"/>
    <cellStyle name="Ввод  2 8 2 3" xfId="17721"/>
    <cellStyle name="Ввод  2 8 2 3 10" xfId="23492"/>
    <cellStyle name="Ввод  2 8 2 3 10 2" xfId="36090"/>
    <cellStyle name="Ввод  2 8 2 3 11" xfId="24053"/>
    <cellStyle name="Ввод  2 8 2 3 11 2" xfId="36651"/>
    <cellStyle name="Ввод  2 8 2 3 12" xfId="24612"/>
    <cellStyle name="Ввод  2 8 2 3 12 2" xfId="37210"/>
    <cellStyle name="Ввод  2 8 2 3 13" xfId="30438"/>
    <cellStyle name="Ввод  2 8 2 3 2" xfId="18681"/>
    <cellStyle name="Ввод  2 8 2 3 2 2" xfId="31290"/>
    <cellStyle name="Ввод  2 8 2 3 3" xfId="19324"/>
    <cellStyle name="Ввод  2 8 2 3 3 2" xfId="31933"/>
    <cellStyle name="Ввод  2 8 2 3 4" xfId="19888"/>
    <cellStyle name="Ввод  2 8 2 3 4 2" xfId="32494"/>
    <cellStyle name="Ввод  2 8 2 3 5" xfId="20448"/>
    <cellStyle name="Ввод  2 8 2 3 5 2" xfId="33051"/>
    <cellStyle name="Ввод  2 8 2 3 6" xfId="21096"/>
    <cellStyle name="Ввод  2 8 2 3 6 2" xfId="33698"/>
    <cellStyle name="Ввод  2 8 2 3 7" xfId="21648"/>
    <cellStyle name="Ввод  2 8 2 3 7 2" xfId="34248"/>
    <cellStyle name="Ввод  2 8 2 3 8" xfId="22291"/>
    <cellStyle name="Ввод  2 8 2 3 8 2" xfId="34890"/>
    <cellStyle name="Ввод  2 8 2 3 9" xfId="22927"/>
    <cellStyle name="Ввод  2 8 2 3 9 2" xfId="35526"/>
    <cellStyle name="Ввод  2 8 2 4" xfId="28111"/>
    <cellStyle name="Ввод  2 8 3" xfId="11713"/>
    <cellStyle name="Ввод  2 8 3 2" xfId="17856"/>
    <cellStyle name="Ввод  2 8 3 2 10" xfId="23605"/>
    <cellStyle name="Ввод  2 8 3 2 10 2" xfId="36203"/>
    <cellStyle name="Ввод  2 8 3 2 11" xfId="24166"/>
    <cellStyle name="Ввод  2 8 3 2 11 2" xfId="36764"/>
    <cellStyle name="Ввод  2 8 3 2 12" xfId="24725"/>
    <cellStyle name="Ввод  2 8 3 2 12 2" xfId="37323"/>
    <cellStyle name="Ввод  2 8 3 2 13" xfId="30555"/>
    <cellStyle name="Ввод  2 8 3 2 2" xfId="18795"/>
    <cellStyle name="Ввод  2 8 3 2 2 2" xfId="31404"/>
    <cellStyle name="Ввод  2 8 3 2 3" xfId="19437"/>
    <cellStyle name="Ввод  2 8 3 2 3 2" xfId="32046"/>
    <cellStyle name="Ввод  2 8 3 2 4" xfId="20002"/>
    <cellStyle name="Ввод  2 8 3 2 4 2" xfId="32608"/>
    <cellStyle name="Ввод  2 8 3 2 5" xfId="20563"/>
    <cellStyle name="Ввод  2 8 3 2 5 2" xfId="33165"/>
    <cellStyle name="Ввод  2 8 3 2 6" xfId="21209"/>
    <cellStyle name="Ввод  2 8 3 2 6 2" xfId="33811"/>
    <cellStyle name="Ввод  2 8 3 2 7" xfId="21761"/>
    <cellStyle name="Ввод  2 8 3 2 7 2" xfId="34361"/>
    <cellStyle name="Ввод  2 8 3 2 8" xfId="22405"/>
    <cellStyle name="Ввод  2 8 3 2 8 2" xfId="35004"/>
    <cellStyle name="Ввод  2 8 3 2 9" xfId="23042"/>
    <cellStyle name="Ввод  2 8 3 2 9 2" xfId="35641"/>
    <cellStyle name="Ввод  2 8 3 3" xfId="28254"/>
    <cellStyle name="Ввод  2 8 4" xfId="13924"/>
    <cellStyle name="Ввод  2 8 4 10" xfId="23178"/>
    <cellStyle name="Ввод  2 8 4 10 2" xfId="35776"/>
    <cellStyle name="Ввод  2 8 4 11" xfId="23740"/>
    <cellStyle name="Ввод  2 8 4 11 2" xfId="36338"/>
    <cellStyle name="Ввод  2 8 4 12" xfId="24299"/>
    <cellStyle name="Ввод  2 8 4 12 2" xfId="36897"/>
    <cellStyle name="Ввод  2 8 4 13" xfId="24858"/>
    <cellStyle name="Ввод  2 8 4 13 2" xfId="37456"/>
    <cellStyle name="Ввод  2 8 4 14" xfId="28502"/>
    <cellStyle name="Ввод  2 8 4 2" xfId="18049"/>
    <cellStyle name="Ввод  2 8 4 2 2" xfId="30688"/>
    <cellStyle name="Ввод  2 8 4 3" xfId="18931"/>
    <cellStyle name="Ввод  2 8 4 3 2" xfId="31540"/>
    <cellStyle name="Ввод  2 8 4 4" xfId="19578"/>
    <cellStyle name="Ввод  2 8 4 4 2" xfId="32185"/>
    <cellStyle name="Ввод  2 8 4 5" xfId="20139"/>
    <cellStyle name="Ввод  2 8 4 5 2" xfId="32745"/>
    <cellStyle name="Ввод  2 8 4 6" xfId="20704"/>
    <cellStyle name="Ввод  2 8 4 6 2" xfId="33306"/>
    <cellStyle name="Ввод  2 8 4 7" xfId="21343"/>
    <cellStyle name="Ввод  2 8 4 7 2" xfId="33944"/>
    <cellStyle name="Ввод  2 8 4 8" xfId="21899"/>
    <cellStyle name="Ввод  2 8 4 8 2" xfId="34499"/>
    <cellStyle name="Ввод  2 8 4 9" xfId="22538"/>
    <cellStyle name="Ввод  2 8 4 9 2" xfId="35137"/>
    <cellStyle name="Ввод  2 8 5" xfId="17619"/>
    <cellStyle name="Ввод  2 8 5 10" xfId="23410"/>
    <cellStyle name="Ввод  2 8 5 10 2" xfId="36008"/>
    <cellStyle name="Ввод  2 8 5 11" xfId="23972"/>
    <cellStyle name="Ввод  2 8 5 11 2" xfId="36570"/>
    <cellStyle name="Ввод  2 8 5 12" xfId="24531"/>
    <cellStyle name="Ввод  2 8 5 12 2" xfId="37129"/>
    <cellStyle name="Ввод  2 8 5 13" xfId="30356"/>
    <cellStyle name="Ввод  2 8 5 2" xfId="18598"/>
    <cellStyle name="Ввод  2 8 5 2 2" xfId="31208"/>
    <cellStyle name="Ввод  2 8 5 3" xfId="19242"/>
    <cellStyle name="Ввод  2 8 5 3 2" xfId="31851"/>
    <cellStyle name="Ввод  2 8 5 4" xfId="19804"/>
    <cellStyle name="Ввод  2 8 5 4 2" xfId="32410"/>
    <cellStyle name="Ввод  2 8 5 5" xfId="20365"/>
    <cellStyle name="Ввод  2 8 5 5 2" xfId="32969"/>
    <cellStyle name="Ввод  2 8 5 6" xfId="21015"/>
    <cellStyle name="Ввод  2 8 5 6 2" xfId="33617"/>
    <cellStyle name="Ввод  2 8 5 7" xfId="21564"/>
    <cellStyle name="Ввод  2 8 5 7 2" xfId="34165"/>
    <cellStyle name="Ввод  2 8 5 8" xfId="22208"/>
    <cellStyle name="Ввод  2 8 5 8 2" xfId="34808"/>
    <cellStyle name="Ввод  2 8 5 9" xfId="22846"/>
    <cellStyle name="Ввод  2 8 5 9 2" xfId="35445"/>
    <cellStyle name="Ввод  2 8 6" xfId="28024"/>
    <cellStyle name="Ввод  2 9" xfId="9034"/>
    <cellStyle name="Ввод  2 9 2" xfId="10406"/>
    <cellStyle name="Ввод  2 9 2 2" xfId="13988"/>
    <cellStyle name="Ввод  2 9 2 2 10" xfId="23239"/>
    <cellStyle name="Ввод  2 9 2 2 10 2" xfId="35837"/>
    <cellStyle name="Ввод  2 9 2 2 11" xfId="23801"/>
    <cellStyle name="Ввод  2 9 2 2 11 2" xfId="36399"/>
    <cellStyle name="Ввод  2 9 2 2 12" xfId="24360"/>
    <cellStyle name="Ввод  2 9 2 2 12 2" xfId="36958"/>
    <cellStyle name="Ввод  2 9 2 2 13" xfId="24919"/>
    <cellStyle name="Ввод  2 9 2 2 13 2" xfId="37517"/>
    <cellStyle name="Ввод  2 9 2 2 14" xfId="28566"/>
    <cellStyle name="Ввод  2 9 2 2 2" xfId="18110"/>
    <cellStyle name="Ввод  2 9 2 2 2 2" xfId="30749"/>
    <cellStyle name="Ввод  2 9 2 2 3" xfId="18992"/>
    <cellStyle name="Ввод  2 9 2 2 3 2" xfId="31601"/>
    <cellStyle name="Ввод  2 9 2 2 4" xfId="19639"/>
    <cellStyle name="Ввод  2 9 2 2 4 2" xfId="32246"/>
    <cellStyle name="Ввод  2 9 2 2 5" xfId="20200"/>
    <cellStyle name="Ввод  2 9 2 2 5 2" xfId="32806"/>
    <cellStyle name="Ввод  2 9 2 2 6" xfId="20765"/>
    <cellStyle name="Ввод  2 9 2 2 6 2" xfId="33367"/>
    <cellStyle name="Ввод  2 9 2 2 7" xfId="21404"/>
    <cellStyle name="Ввод  2 9 2 2 7 2" xfId="34005"/>
    <cellStyle name="Ввод  2 9 2 2 8" xfId="21960"/>
    <cellStyle name="Ввод  2 9 2 2 8 2" xfId="34560"/>
    <cellStyle name="Ввод  2 9 2 2 9" xfId="22599"/>
    <cellStyle name="Ввод  2 9 2 2 9 2" xfId="35198"/>
    <cellStyle name="Ввод  2 9 2 3" xfId="17722"/>
    <cellStyle name="Ввод  2 9 2 3 10" xfId="23493"/>
    <cellStyle name="Ввод  2 9 2 3 10 2" xfId="36091"/>
    <cellStyle name="Ввод  2 9 2 3 11" xfId="24054"/>
    <cellStyle name="Ввод  2 9 2 3 11 2" xfId="36652"/>
    <cellStyle name="Ввод  2 9 2 3 12" xfId="24613"/>
    <cellStyle name="Ввод  2 9 2 3 12 2" xfId="37211"/>
    <cellStyle name="Ввод  2 9 2 3 13" xfId="30439"/>
    <cellStyle name="Ввод  2 9 2 3 2" xfId="18682"/>
    <cellStyle name="Ввод  2 9 2 3 2 2" xfId="31291"/>
    <cellStyle name="Ввод  2 9 2 3 3" xfId="19325"/>
    <cellStyle name="Ввод  2 9 2 3 3 2" xfId="31934"/>
    <cellStyle name="Ввод  2 9 2 3 4" xfId="19889"/>
    <cellStyle name="Ввод  2 9 2 3 4 2" xfId="32495"/>
    <cellStyle name="Ввод  2 9 2 3 5" xfId="20449"/>
    <cellStyle name="Ввод  2 9 2 3 5 2" xfId="33052"/>
    <cellStyle name="Ввод  2 9 2 3 6" xfId="21097"/>
    <cellStyle name="Ввод  2 9 2 3 6 2" xfId="33699"/>
    <cellStyle name="Ввод  2 9 2 3 7" xfId="21649"/>
    <cellStyle name="Ввод  2 9 2 3 7 2" xfId="34249"/>
    <cellStyle name="Ввод  2 9 2 3 8" xfId="22292"/>
    <cellStyle name="Ввод  2 9 2 3 8 2" xfId="34891"/>
    <cellStyle name="Ввод  2 9 2 3 9" xfId="22928"/>
    <cellStyle name="Ввод  2 9 2 3 9 2" xfId="35527"/>
    <cellStyle name="Ввод  2 9 2 4" xfId="28112"/>
    <cellStyle name="Ввод  2 9 3" xfId="11714"/>
    <cellStyle name="Ввод  2 9 3 2" xfId="17857"/>
    <cellStyle name="Ввод  2 9 3 2 10" xfId="23606"/>
    <cellStyle name="Ввод  2 9 3 2 10 2" xfId="36204"/>
    <cellStyle name="Ввод  2 9 3 2 11" xfId="24167"/>
    <cellStyle name="Ввод  2 9 3 2 11 2" xfId="36765"/>
    <cellStyle name="Ввод  2 9 3 2 12" xfId="24726"/>
    <cellStyle name="Ввод  2 9 3 2 12 2" xfId="37324"/>
    <cellStyle name="Ввод  2 9 3 2 13" xfId="30556"/>
    <cellStyle name="Ввод  2 9 3 2 2" xfId="18796"/>
    <cellStyle name="Ввод  2 9 3 2 2 2" xfId="31405"/>
    <cellStyle name="Ввод  2 9 3 2 3" xfId="19438"/>
    <cellStyle name="Ввод  2 9 3 2 3 2" xfId="32047"/>
    <cellStyle name="Ввод  2 9 3 2 4" xfId="20003"/>
    <cellStyle name="Ввод  2 9 3 2 4 2" xfId="32609"/>
    <cellStyle name="Ввод  2 9 3 2 5" xfId="20564"/>
    <cellStyle name="Ввод  2 9 3 2 5 2" xfId="33166"/>
    <cellStyle name="Ввод  2 9 3 2 6" xfId="21210"/>
    <cellStyle name="Ввод  2 9 3 2 6 2" xfId="33812"/>
    <cellStyle name="Ввод  2 9 3 2 7" xfId="21762"/>
    <cellStyle name="Ввод  2 9 3 2 7 2" xfId="34362"/>
    <cellStyle name="Ввод  2 9 3 2 8" xfId="22406"/>
    <cellStyle name="Ввод  2 9 3 2 8 2" xfId="35005"/>
    <cellStyle name="Ввод  2 9 3 2 9" xfId="23043"/>
    <cellStyle name="Ввод  2 9 3 2 9 2" xfId="35642"/>
    <cellStyle name="Ввод  2 9 3 3" xfId="28255"/>
    <cellStyle name="Ввод  2 9 4" xfId="13899"/>
    <cellStyle name="Ввод  2 9 4 10" xfId="23153"/>
    <cellStyle name="Ввод  2 9 4 10 2" xfId="35751"/>
    <cellStyle name="Ввод  2 9 4 11" xfId="23715"/>
    <cellStyle name="Ввод  2 9 4 11 2" xfId="36313"/>
    <cellStyle name="Ввод  2 9 4 12" xfId="24274"/>
    <cellStyle name="Ввод  2 9 4 12 2" xfId="36872"/>
    <cellStyle name="Ввод  2 9 4 13" xfId="24833"/>
    <cellStyle name="Ввод  2 9 4 13 2" xfId="37431"/>
    <cellStyle name="Ввод  2 9 4 14" xfId="28477"/>
    <cellStyle name="Ввод  2 9 4 2" xfId="18024"/>
    <cellStyle name="Ввод  2 9 4 2 2" xfId="30663"/>
    <cellStyle name="Ввод  2 9 4 3" xfId="18906"/>
    <cellStyle name="Ввод  2 9 4 3 2" xfId="31515"/>
    <cellStyle name="Ввод  2 9 4 4" xfId="19553"/>
    <cellStyle name="Ввод  2 9 4 4 2" xfId="32160"/>
    <cellStyle name="Ввод  2 9 4 5" xfId="20114"/>
    <cellStyle name="Ввод  2 9 4 5 2" xfId="32720"/>
    <cellStyle name="Ввод  2 9 4 6" xfId="20679"/>
    <cellStyle name="Ввод  2 9 4 6 2" xfId="33281"/>
    <cellStyle name="Ввод  2 9 4 7" xfId="21318"/>
    <cellStyle name="Ввод  2 9 4 7 2" xfId="33919"/>
    <cellStyle name="Ввод  2 9 4 8" xfId="21874"/>
    <cellStyle name="Ввод  2 9 4 8 2" xfId="34474"/>
    <cellStyle name="Ввод  2 9 4 9" xfId="22513"/>
    <cellStyle name="Ввод  2 9 4 9 2" xfId="35112"/>
    <cellStyle name="Ввод  2 9 5" xfId="17594"/>
    <cellStyle name="Ввод  2 9 5 10" xfId="23385"/>
    <cellStyle name="Ввод  2 9 5 10 2" xfId="35983"/>
    <cellStyle name="Ввод  2 9 5 11" xfId="23947"/>
    <cellStyle name="Ввод  2 9 5 11 2" xfId="36545"/>
    <cellStyle name="Ввод  2 9 5 12" xfId="24506"/>
    <cellStyle name="Ввод  2 9 5 12 2" xfId="37104"/>
    <cellStyle name="Ввод  2 9 5 13" xfId="30331"/>
    <cellStyle name="Ввод  2 9 5 2" xfId="18573"/>
    <cellStyle name="Ввод  2 9 5 2 2" xfId="31183"/>
    <cellStyle name="Ввод  2 9 5 3" xfId="19217"/>
    <cellStyle name="Ввод  2 9 5 3 2" xfId="31826"/>
    <cellStyle name="Ввод  2 9 5 4" xfId="19779"/>
    <cellStyle name="Ввод  2 9 5 4 2" xfId="32385"/>
    <cellStyle name="Ввод  2 9 5 5" xfId="20340"/>
    <cellStyle name="Ввод  2 9 5 5 2" xfId="32944"/>
    <cellStyle name="Ввод  2 9 5 6" xfId="20990"/>
    <cellStyle name="Ввод  2 9 5 6 2" xfId="33592"/>
    <cellStyle name="Ввод  2 9 5 7" xfId="21539"/>
    <cellStyle name="Ввод  2 9 5 7 2" xfId="34140"/>
    <cellStyle name="Ввод  2 9 5 8" xfId="22183"/>
    <cellStyle name="Ввод  2 9 5 8 2" xfId="34783"/>
    <cellStyle name="Ввод  2 9 5 9" xfId="22821"/>
    <cellStyle name="Ввод  2 9 5 9 2" xfId="35420"/>
    <cellStyle name="Ввод  2 9 6" xfId="27995"/>
    <cellStyle name="Ввод  2_г.Аксу" xfId="608"/>
    <cellStyle name="Ввод  3" xfId="4894"/>
    <cellStyle name="Ввод  3 2" xfId="6902"/>
    <cellStyle name="Ввод  3 2 2" xfId="9080"/>
    <cellStyle name="Ввод  3 2 2 2" xfId="13938"/>
    <cellStyle name="Ввод  3 2 2 2 10" xfId="23192"/>
    <cellStyle name="Ввод  3 2 2 2 10 2" xfId="35790"/>
    <cellStyle name="Ввод  3 2 2 2 11" xfId="23754"/>
    <cellStyle name="Ввод  3 2 2 2 11 2" xfId="36352"/>
    <cellStyle name="Ввод  3 2 2 2 12" xfId="24313"/>
    <cellStyle name="Ввод  3 2 2 2 12 2" xfId="36911"/>
    <cellStyle name="Ввод  3 2 2 2 13" xfId="24872"/>
    <cellStyle name="Ввод  3 2 2 2 13 2" xfId="37470"/>
    <cellStyle name="Ввод  3 2 2 2 14" xfId="28516"/>
    <cellStyle name="Ввод  3 2 2 2 2" xfId="18063"/>
    <cellStyle name="Ввод  3 2 2 2 2 2" xfId="30702"/>
    <cellStyle name="Ввод  3 2 2 2 3" xfId="18945"/>
    <cellStyle name="Ввод  3 2 2 2 3 2" xfId="31554"/>
    <cellStyle name="Ввод  3 2 2 2 4" xfId="19592"/>
    <cellStyle name="Ввод  3 2 2 2 4 2" xfId="32199"/>
    <cellStyle name="Ввод  3 2 2 2 5" xfId="20153"/>
    <cellStyle name="Ввод  3 2 2 2 5 2" xfId="32759"/>
    <cellStyle name="Ввод  3 2 2 2 6" xfId="20718"/>
    <cellStyle name="Ввод  3 2 2 2 6 2" xfId="33320"/>
    <cellStyle name="Ввод  3 2 2 2 7" xfId="21357"/>
    <cellStyle name="Ввод  3 2 2 2 7 2" xfId="33958"/>
    <cellStyle name="Ввод  3 2 2 2 8" xfId="21913"/>
    <cellStyle name="Ввод  3 2 2 2 8 2" xfId="34513"/>
    <cellStyle name="Ввод  3 2 2 2 9" xfId="22552"/>
    <cellStyle name="Ввод  3 2 2 2 9 2" xfId="35151"/>
    <cellStyle name="Ввод  3 2 2 3" xfId="17633"/>
    <cellStyle name="Ввод  3 2 2 3 10" xfId="23424"/>
    <cellStyle name="Ввод  3 2 2 3 10 2" xfId="36022"/>
    <cellStyle name="Ввод  3 2 2 3 11" xfId="23986"/>
    <cellStyle name="Ввод  3 2 2 3 11 2" xfId="36584"/>
    <cellStyle name="Ввод  3 2 2 3 12" xfId="24545"/>
    <cellStyle name="Ввод  3 2 2 3 12 2" xfId="37143"/>
    <cellStyle name="Ввод  3 2 2 3 13" xfId="30370"/>
    <cellStyle name="Ввод  3 2 2 3 2" xfId="18612"/>
    <cellStyle name="Ввод  3 2 2 3 2 2" xfId="31222"/>
    <cellStyle name="Ввод  3 2 2 3 3" xfId="19256"/>
    <cellStyle name="Ввод  3 2 2 3 3 2" xfId="31865"/>
    <cellStyle name="Ввод  3 2 2 3 4" xfId="19818"/>
    <cellStyle name="Ввод  3 2 2 3 4 2" xfId="32424"/>
    <cellStyle name="Ввод  3 2 2 3 5" xfId="20379"/>
    <cellStyle name="Ввод  3 2 2 3 5 2" xfId="32983"/>
    <cellStyle name="Ввод  3 2 2 3 6" xfId="21029"/>
    <cellStyle name="Ввод  3 2 2 3 6 2" xfId="33631"/>
    <cellStyle name="Ввод  3 2 2 3 7" xfId="21578"/>
    <cellStyle name="Ввод  3 2 2 3 7 2" xfId="34179"/>
    <cellStyle name="Ввод  3 2 2 3 8" xfId="22222"/>
    <cellStyle name="Ввод  3 2 2 3 8 2" xfId="34822"/>
    <cellStyle name="Ввод  3 2 2 3 9" xfId="22860"/>
    <cellStyle name="Ввод  3 2 2 3 9 2" xfId="35459"/>
    <cellStyle name="Ввод  3 2 2 4" xfId="28041"/>
    <cellStyle name="Ввод  3 2 3" xfId="13787"/>
    <cellStyle name="Ввод  3 2 3 2" xfId="14052"/>
    <cellStyle name="Ввод  3 2 3 2 10" xfId="23270"/>
    <cellStyle name="Ввод  3 2 3 2 10 2" xfId="35868"/>
    <cellStyle name="Ввод  3 2 3 2 11" xfId="23832"/>
    <cellStyle name="Ввод  3 2 3 2 11 2" xfId="36430"/>
    <cellStyle name="Ввод  3 2 3 2 12" xfId="24391"/>
    <cellStyle name="Ввод  3 2 3 2 12 2" xfId="36989"/>
    <cellStyle name="Ввод  3 2 3 2 13" xfId="24979"/>
    <cellStyle name="Ввод  3 2 3 2 13 2" xfId="37577"/>
    <cellStyle name="Ввод  3 2 3 2 14" xfId="28630"/>
    <cellStyle name="Ввод  3 2 3 2 2" xfId="18143"/>
    <cellStyle name="Ввод  3 2 3 2 2 2" xfId="30782"/>
    <cellStyle name="Ввод  3 2 3 2 3" xfId="19052"/>
    <cellStyle name="Ввод  3 2 3 2 3 2" xfId="31661"/>
    <cellStyle name="Ввод  3 2 3 2 4" xfId="19672"/>
    <cellStyle name="Ввод  3 2 3 2 4 2" xfId="32278"/>
    <cellStyle name="Ввод  3 2 3 2 5" xfId="20236"/>
    <cellStyle name="Ввод  3 2 3 2 5 2" xfId="32840"/>
    <cellStyle name="Ввод  3 2 3 2 6" xfId="20825"/>
    <cellStyle name="Ввод  3 2 3 2 6 2" xfId="33427"/>
    <cellStyle name="Ввод  3 2 3 2 7" xfId="21435"/>
    <cellStyle name="Ввод  3 2 3 2 7 2" xfId="34036"/>
    <cellStyle name="Ввод  3 2 3 2 8" xfId="22020"/>
    <cellStyle name="Ввод  3 2 3 2 8 2" xfId="34620"/>
    <cellStyle name="Ввод  3 2 3 2 9" xfId="22659"/>
    <cellStyle name="Ввод  3 2 3 2 9 2" xfId="35258"/>
    <cellStyle name="Ввод  3 2 3 3" xfId="17980"/>
    <cellStyle name="Ввод  3 2 3 3 10" xfId="23675"/>
    <cellStyle name="Ввод  3 2 3 3 10 2" xfId="36273"/>
    <cellStyle name="Ввод  3 2 3 3 11" xfId="24234"/>
    <cellStyle name="Ввод  3 2 3 3 11 2" xfId="36832"/>
    <cellStyle name="Ввод  3 2 3 3 12" xfId="24793"/>
    <cellStyle name="Ввод  3 2 3 3 12 2" xfId="37391"/>
    <cellStyle name="Ввод  3 2 3 3 13" xfId="30623"/>
    <cellStyle name="Ввод  3 2 3 3 2" xfId="18866"/>
    <cellStyle name="Ввод  3 2 3 3 2 2" xfId="31475"/>
    <cellStyle name="Ввод  3 2 3 3 3" xfId="19513"/>
    <cellStyle name="Ввод  3 2 3 3 3 2" xfId="32120"/>
    <cellStyle name="Ввод  3 2 3 3 4" xfId="20073"/>
    <cellStyle name="Ввод  3 2 3 3 4 2" xfId="32679"/>
    <cellStyle name="Ввод  3 2 3 3 5" xfId="20639"/>
    <cellStyle name="Ввод  3 2 3 3 5 2" xfId="33241"/>
    <cellStyle name="Ввод  3 2 3 3 6" xfId="21278"/>
    <cellStyle name="Ввод  3 2 3 3 6 2" xfId="33879"/>
    <cellStyle name="Ввод  3 2 3 3 7" xfId="21834"/>
    <cellStyle name="Ввод  3 2 3 3 7 2" xfId="34434"/>
    <cellStyle name="Ввод  3 2 3 3 8" xfId="22473"/>
    <cellStyle name="Ввод  3 2 3 3 8 2" xfId="35072"/>
    <cellStyle name="Ввод  3 2 3 3 9" xfId="23113"/>
    <cellStyle name="Ввод  3 2 3 3 9 2" xfId="35711"/>
    <cellStyle name="Ввод  3 2 3 4" xfId="28412"/>
    <cellStyle name="Ввод  3 2 4" xfId="17468"/>
    <cellStyle name="Ввод  3 2 4 10" xfId="15072"/>
    <cellStyle name="Ввод  3 2 4 10 2" xfId="29360"/>
    <cellStyle name="Ввод  3 2 4 11" xfId="14963"/>
    <cellStyle name="Ввод  3 2 4 11 2" xfId="29271"/>
    <cellStyle name="Ввод  3 2 4 12" xfId="15184"/>
    <cellStyle name="Ввод  3 2 4 12 2" xfId="29456"/>
    <cellStyle name="Ввод  3 2 4 13" xfId="30243"/>
    <cellStyle name="Ввод  3 2 4 2" xfId="18485"/>
    <cellStyle name="Ввод  3 2 4 2 2" xfId="31095"/>
    <cellStyle name="Ввод  3 2 4 3" xfId="19128"/>
    <cellStyle name="Ввод  3 2 4 3 2" xfId="31737"/>
    <cellStyle name="Ввод  3 2 4 4" xfId="14826"/>
    <cellStyle name="Ввод  3 2 4 4 2" xfId="29154"/>
    <cellStyle name="Ввод  3 2 4 5" xfId="14366"/>
    <cellStyle name="Ввод  3 2 4 5 2" xfId="28771"/>
    <cellStyle name="Ввод  3 2 4 6" xfId="20901"/>
    <cellStyle name="Ввод  3 2 4 6 2" xfId="33503"/>
    <cellStyle name="Ввод  3 2 4 7" xfId="18285"/>
    <cellStyle name="Ввод  3 2 4 7 2" xfId="30904"/>
    <cellStyle name="Ввод  3 2 4 8" xfId="22094"/>
    <cellStyle name="Ввод  3 2 4 8 2" xfId="34694"/>
    <cellStyle name="Ввод  3 2 4 9" xfId="22733"/>
    <cellStyle name="Ввод  3 2 4 9 2" xfId="35332"/>
    <cellStyle name="Ввод  3 2 5" xfId="27083"/>
    <cellStyle name="Ввод  3 3" xfId="10407"/>
    <cellStyle name="Ввод  3 3 2" xfId="13989"/>
    <cellStyle name="Ввод  3 3 2 10" xfId="23240"/>
    <cellStyle name="Ввод  3 3 2 10 2" xfId="35838"/>
    <cellStyle name="Ввод  3 3 2 11" xfId="23802"/>
    <cellStyle name="Ввод  3 3 2 11 2" xfId="36400"/>
    <cellStyle name="Ввод  3 3 2 12" xfId="24361"/>
    <cellStyle name="Ввод  3 3 2 12 2" xfId="36959"/>
    <cellStyle name="Ввод  3 3 2 13" xfId="24920"/>
    <cellStyle name="Ввод  3 3 2 13 2" xfId="37518"/>
    <cellStyle name="Ввод  3 3 2 14" xfId="28567"/>
    <cellStyle name="Ввод  3 3 2 2" xfId="18111"/>
    <cellStyle name="Ввод  3 3 2 2 2" xfId="30750"/>
    <cellStyle name="Ввод  3 3 2 3" xfId="18993"/>
    <cellStyle name="Ввод  3 3 2 3 2" xfId="31602"/>
    <cellStyle name="Ввод  3 3 2 4" xfId="19640"/>
    <cellStyle name="Ввод  3 3 2 4 2" xfId="32247"/>
    <cellStyle name="Ввод  3 3 2 5" xfId="20201"/>
    <cellStyle name="Ввод  3 3 2 5 2" xfId="32807"/>
    <cellStyle name="Ввод  3 3 2 6" xfId="20766"/>
    <cellStyle name="Ввод  3 3 2 6 2" xfId="33368"/>
    <cellStyle name="Ввод  3 3 2 7" xfId="21405"/>
    <cellStyle name="Ввод  3 3 2 7 2" xfId="34006"/>
    <cellStyle name="Ввод  3 3 2 8" xfId="21961"/>
    <cellStyle name="Ввод  3 3 2 8 2" xfId="34561"/>
    <cellStyle name="Ввод  3 3 2 9" xfId="22600"/>
    <cellStyle name="Ввод  3 3 2 9 2" xfId="35199"/>
    <cellStyle name="Ввод  3 3 3" xfId="17723"/>
    <cellStyle name="Ввод  3 3 3 10" xfId="23494"/>
    <cellStyle name="Ввод  3 3 3 10 2" xfId="36092"/>
    <cellStyle name="Ввод  3 3 3 11" xfId="24055"/>
    <cellStyle name="Ввод  3 3 3 11 2" xfId="36653"/>
    <cellStyle name="Ввод  3 3 3 12" xfId="24614"/>
    <cellStyle name="Ввод  3 3 3 12 2" xfId="37212"/>
    <cellStyle name="Ввод  3 3 3 13" xfId="30440"/>
    <cellStyle name="Ввод  3 3 3 2" xfId="18683"/>
    <cellStyle name="Ввод  3 3 3 2 2" xfId="31292"/>
    <cellStyle name="Ввод  3 3 3 3" xfId="19326"/>
    <cellStyle name="Ввод  3 3 3 3 2" xfId="31935"/>
    <cellStyle name="Ввод  3 3 3 4" xfId="19890"/>
    <cellStyle name="Ввод  3 3 3 4 2" xfId="32496"/>
    <cellStyle name="Ввод  3 3 3 5" xfId="20450"/>
    <cellStyle name="Ввод  3 3 3 5 2" xfId="33053"/>
    <cellStyle name="Ввод  3 3 3 6" xfId="21098"/>
    <cellStyle name="Ввод  3 3 3 6 2" xfId="33700"/>
    <cellStyle name="Ввод  3 3 3 7" xfId="21650"/>
    <cellStyle name="Ввод  3 3 3 7 2" xfId="34250"/>
    <cellStyle name="Ввод  3 3 3 8" xfId="22293"/>
    <cellStyle name="Ввод  3 3 3 8 2" xfId="34892"/>
    <cellStyle name="Ввод  3 3 3 9" xfId="22929"/>
    <cellStyle name="Ввод  3 3 3 9 2" xfId="35528"/>
    <cellStyle name="Ввод  3 3 4" xfId="28113"/>
    <cellStyle name="Ввод  3 4" xfId="11715"/>
    <cellStyle name="Ввод  3 4 2" xfId="17858"/>
    <cellStyle name="Ввод  3 4 2 10" xfId="23607"/>
    <cellStyle name="Ввод  3 4 2 10 2" xfId="36205"/>
    <cellStyle name="Ввод  3 4 2 11" xfId="24168"/>
    <cellStyle name="Ввод  3 4 2 11 2" xfId="36766"/>
    <cellStyle name="Ввод  3 4 2 12" xfId="24727"/>
    <cellStyle name="Ввод  3 4 2 12 2" xfId="37325"/>
    <cellStyle name="Ввод  3 4 2 13" xfId="30557"/>
    <cellStyle name="Ввод  3 4 2 2" xfId="18797"/>
    <cellStyle name="Ввод  3 4 2 2 2" xfId="31406"/>
    <cellStyle name="Ввод  3 4 2 3" xfId="19439"/>
    <cellStyle name="Ввод  3 4 2 3 2" xfId="32048"/>
    <cellStyle name="Ввод  3 4 2 4" xfId="20004"/>
    <cellStyle name="Ввод  3 4 2 4 2" xfId="32610"/>
    <cellStyle name="Ввод  3 4 2 5" xfId="20565"/>
    <cellStyle name="Ввод  3 4 2 5 2" xfId="33167"/>
    <cellStyle name="Ввод  3 4 2 6" xfId="21211"/>
    <cellStyle name="Ввод  3 4 2 6 2" xfId="33813"/>
    <cellStyle name="Ввод  3 4 2 7" xfId="21763"/>
    <cellStyle name="Ввод  3 4 2 7 2" xfId="34363"/>
    <cellStyle name="Ввод  3 4 2 8" xfId="22407"/>
    <cellStyle name="Ввод  3 4 2 8 2" xfId="35006"/>
    <cellStyle name="Ввод  3 4 2 9" xfId="23044"/>
    <cellStyle name="Ввод  3 4 2 9 2" xfId="35643"/>
    <cellStyle name="Ввод  3 4 3" xfId="28256"/>
    <cellStyle name="Ввод  3 5" xfId="17379"/>
    <cellStyle name="Ввод  3 5 10" xfId="18241"/>
    <cellStyle name="Ввод  3 5 10 2" xfId="30860"/>
    <cellStyle name="Ввод  3 5 11" xfId="16183"/>
    <cellStyle name="Ввод  3 5 11 2" xfId="30020"/>
    <cellStyle name="Ввод  3 5 12" xfId="14735"/>
    <cellStyle name="Ввод  3 5 12 2" xfId="29081"/>
    <cellStyle name="Ввод  3 5 13" xfId="30191"/>
    <cellStyle name="Ввод  3 5 2" xfId="18432"/>
    <cellStyle name="Ввод  3 5 2 2" xfId="31044"/>
    <cellStyle name="Ввод  3 5 3" xfId="15162"/>
    <cellStyle name="Ввод  3 5 3 2" xfId="29435"/>
    <cellStyle name="Ввод  3 5 4" xfId="14314"/>
    <cellStyle name="Ввод  3 5 4 2" xfId="28727"/>
    <cellStyle name="Ввод  3 5 5" xfId="15419"/>
    <cellStyle name="Ввод  3 5 5 2" xfId="29667"/>
    <cellStyle name="Ввод  3 5 6" xfId="15252"/>
    <cellStyle name="Ввод  3 5 6 2" xfId="29516"/>
    <cellStyle name="Ввод  3 5 7" xfId="15603"/>
    <cellStyle name="Ввод  3 5 7 2" xfId="29840"/>
    <cellStyle name="Ввод  3 5 8" xfId="14657"/>
    <cellStyle name="Ввод  3 5 8 2" xfId="29012"/>
    <cellStyle name="Ввод  3 5 9" xfId="15653"/>
    <cellStyle name="Ввод  3 5 9 2" xfId="29884"/>
    <cellStyle name="Ввод  3 6" xfId="26053"/>
    <cellStyle name="Ввод  4" xfId="5458"/>
    <cellStyle name="Ввод  4 2" xfId="8799"/>
    <cellStyle name="Ввод  4 2 2" xfId="9091"/>
    <cellStyle name="Ввод  4 2 2 2" xfId="13943"/>
    <cellStyle name="Ввод  4 2 2 2 10" xfId="23197"/>
    <cellStyle name="Ввод  4 2 2 2 10 2" xfId="35795"/>
    <cellStyle name="Ввод  4 2 2 2 11" xfId="23759"/>
    <cellStyle name="Ввод  4 2 2 2 11 2" xfId="36357"/>
    <cellStyle name="Ввод  4 2 2 2 12" xfId="24318"/>
    <cellStyle name="Ввод  4 2 2 2 12 2" xfId="36916"/>
    <cellStyle name="Ввод  4 2 2 2 13" xfId="24877"/>
    <cellStyle name="Ввод  4 2 2 2 13 2" xfId="37475"/>
    <cellStyle name="Ввод  4 2 2 2 14" xfId="28521"/>
    <cellStyle name="Ввод  4 2 2 2 2" xfId="18068"/>
    <cellStyle name="Ввод  4 2 2 2 2 2" xfId="30707"/>
    <cellStyle name="Ввод  4 2 2 2 3" xfId="18950"/>
    <cellStyle name="Ввод  4 2 2 2 3 2" xfId="31559"/>
    <cellStyle name="Ввод  4 2 2 2 4" xfId="19597"/>
    <cellStyle name="Ввод  4 2 2 2 4 2" xfId="32204"/>
    <cellStyle name="Ввод  4 2 2 2 5" xfId="20158"/>
    <cellStyle name="Ввод  4 2 2 2 5 2" xfId="32764"/>
    <cellStyle name="Ввод  4 2 2 2 6" xfId="20723"/>
    <cellStyle name="Ввод  4 2 2 2 6 2" xfId="33325"/>
    <cellStyle name="Ввод  4 2 2 2 7" xfId="21362"/>
    <cellStyle name="Ввод  4 2 2 2 7 2" xfId="33963"/>
    <cellStyle name="Ввод  4 2 2 2 8" xfId="21918"/>
    <cellStyle name="Ввод  4 2 2 2 8 2" xfId="34518"/>
    <cellStyle name="Ввод  4 2 2 2 9" xfId="22557"/>
    <cellStyle name="Ввод  4 2 2 2 9 2" xfId="35156"/>
    <cellStyle name="Ввод  4 2 2 3" xfId="17641"/>
    <cellStyle name="Ввод  4 2 2 3 10" xfId="23432"/>
    <cellStyle name="Ввод  4 2 2 3 10 2" xfId="36030"/>
    <cellStyle name="Ввод  4 2 2 3 11" xfId="23994"/>
    <cellStyle name="Ввод  4 2 2 3 11 2" xfId="36592"/>
    <cellStyle name="Ввод  4 2 2 3 12" xfId="24553"/>
    <cellStyle name="Ввод  4 2 2 3 12 2" xfId="37151"/>
    <cellStyle name="Ввод  4 2 2 3 13" xfId="30378"/>
    <cellStyle name="Ввод  4 2 2 3 2" xfId="18620"/>
    <cellStyle name="Ввод  4 2 2 3 2 2" xfId="31230"/>
    <cellStyle name="Ввод  4 2 2 3 3" xfId="19264"/>
    <cellStyle name="Ввод  4 2 2 3 3 2" xfId="31873"/>
    <cellStyle name="Ввод  4 2 2 3 4" xfId="19826"/>
    <cellStyle name="Ввод  4 2 2 3 4 2" xfId="32432"/>
    <cellStyle name="Ввод  4 2 2 3 5" xfId="20387"/>
    <cellStyle name="Ввод  4 2 2 3 5 2" xfId="32991"/>
    <cellStyle name="Ввод  4 2 2 3 6" xfId="21037"/>
    <cellStyle name="Ввод  4 2 2 3 6 2" xfId="33639"/>
    <cellStyle name="Ввод  4 2 2 3 7" xfId="21586"/>
    <cellStyle name="Ввод  4 2 2 3 7 2" xfId="34187"/>
    <cellStyle name="Ввод  4 2 2 3 8" xfId="22230"/>
    <cellStyle name="Ввод  4 2 2 3 8 2" xfId="34830"/>
    <cellStyle name="Ввод  4 2 2 3 9" xfId="22868"/>
    <cellStyle name="Ввод  4 2 2 3 9 2" xfId="35467"/>
    <cellStyle name="Ввод  4 2 2 4" xfId="28052"/>
    <cellStyle name="Ввод  4 2 3" xfId="17524"/>
    <cellStyle name="Ввод  4 2 3 10" xfId="23318"/>
    <cellStyle name="Ввод  4 2 3 10 2" xfId="35916"/>
    <cellStyle name="Ввод  4 2 3 11" xfId="23880"/>
    <cellStyle name="Ввод  4 2 3 11 2" xfId="36478"/>
    <cellStyle name="Ввод  4 2 3 12" xfId="24439"/>
    <cellStyle name="Ввод  4 2 3 12 2" xfId="37037"/>
    <cellStyle name="Ввод  4 2 3 13" xfId="30264"/>
    <cellStyle name="Ввод  4 2 3 2" xfId="18506"/>
    <cellStyle name="Ввод  4 2 3 2 2" xfId="31116"/>
    <cellStyle name="Ввод  4 2 3 3" xfId="19149"/>
    <cellStyle name="Ввод  4 2 3 3 2" xfId="31758"/>
    <cellStyle name="Ввод  4 2 3 4" xfId="19710"/>
    <cellStyle name="Ввод  4 2 3 4 2" xfId="32316"/>
    <cellStyle name="Ввод  4 2 3 5" xfId="20272"/>
    <cellStyle name="Ввод  4 2 3 5 2" xfId="32876"/>
    <cellStyle name="Ввод  4 2 3 6" xfId="20923"/>
    <cellStyle name="Ввод  4 2 3 6 2" xfId="33525"/>
    <cellStyle name="Ввод  4 2 3 7" xfId="21471"/>
    <cellStyle name="Ввод  4 2 3 7 2" xfId="34072"/>
    <cellStyle name="Ввод  4 2 3 8" xfId="22116"/>
    <cellStyle name="Ввод  4 2 3 8 2" xfId="34716"/>
    <cellStyle name="Ввод  4 2 3 9" xfId="22754"/>
    <cellStyle name="Ввод  4 2 3 9 2" xfId="35353"/>
    <cellStyle name="Ввод  4 2 4" xfId="27895"/>
    <cellStyle name="Ввод  4 3" xfId="10408"/>
    <cellStyle name="Ввод  4 3 2" xfId="13990"/>
    <cellStyle name="Ввод  4 3 2 10" xfId="23241"/>
    <cellStyle name="Ввод  4 3 2 10 2" xfId="35839"/>
    <cellStyle name="Ввод  4 3 2 11" xfId="23803"/>
    <cellStyle name="Ввод  4 3 2 11 2" xfId="36401"/>
    <cellStyle name="Ввод  4 3 2 12" xfId="24362"/>
    <cellStyle name="Ввод  4 3 2 12 2" xfId="36960"/>
    <cellStyle name="Ввод  4 3 2 13" xfId="24921"/>
    <cellStyle name="Ввод  4 3 2 13 2" xfId="37519"/>
    <cellStyle name="Ввод  4 3 2 14" xfId="28568"/>
    <cellStyle name="Ввод  4 3 2 2" xfId="18112"/>
    <cellStyle name="Ввод  4 3 2 2 2" xfId="30751"/>
    <cellStyle name="Ввод  4 3 2 3" xfId="18994"/>
    <cellStyle name="Ввод  4 3 2 3 2" xfId="31603"/>
    <cellStyle name="Ввод  4 3 2 4" xfId="19641"/>
    <cellStyle name="Ввод  4 3 2 4 2" xfId="32248"/>
    <cellStyle name="Ввод  4 3 2 5" xfId="20202"/>
    <cellStyle name="Ввод  4 3 2 5 2" xfId="32808"/>
    <cellStyle name="Ввод  4 3 2 6" xfId="20767"/>
    <cellStyle name="Ввод  4 3 2 6 2" xfId="33369"/>
    <cellStyle name="Ввод  4 3 2 7" xfId="21406"/>
    <cellStyle name="Ввод  4 3 2 7 2" xfId="34007"/>
    <cellStyle name="Ввод  4 3 2 8" xfId="21962"/>
    <cellStyle name="Ввод  4 3 2 8 2" xfId="34562"/>
    <cellStyle name="Ввод  4 3 2 9" xfId="22601"/>
    <cellStyle name="Ввод  4 3 2 9 2" xfId="35200"/>
    <cellStyle name="Ввод  4 3 3" xfId="17724"/>
    <cellStyle name="Ввод  4 3 3 10" xfId="23495"/>
    <cellStyle name="Ввод  4 3 3 10 2" xfId="36093"/>
    <cellStyle name="Ввод  4 3 3 11" xfId="24056"/>
    <cellStyle name="Ввод  4 3 3 11 2" xfId="36654"/>
    <cellStyle name="Ввод  4 3 3 12" xfId="24615"/>
    <cellStyle name="Ввод  4 3 3 12 2" xfId="37213"/>
    <cellStyle name="Ввод  4 3 3 13" xfId="30441"/>
    <cellStyle name="Ввод  4 3 3 2" xfId="18684"/>
    <cellStyle name="Ввод  4 3 3 2 2" xfId="31293"/>
    <cellStyle name="Ввод  4 3 3 3" xfId="19327"/>
    <cellStyle name="Ввод  4 3 3 3 2" xfId="31936"/>
    <cellStyle name="Ввод  4 3 3 4" xfId="19891"/>
    <cellStyle name="Ввод  4 3 3 4 2" xfId="32497"/>
    <cellStyle name="Ввод  4 3 3 5" xfId="20451"/>
    <cellStyle name="Ввод  4 3 3 5 2" xfId="33054"/>
    <cellStyle name="Ввод  4 3 3 6" xfId="21099"/>
    <cellStyle name="Ввод  4 3 3 6 2" xfId="33701"/>
    <cellStyle name="Ввод  4 3 3 7" xfId="21651"/>
    <cellStyle name="Ввод  4 3 3 7 2" xfId="34251"/>
    <cellStyle name="Ввод  4 3 3 8" xfId="22294"/>
    <cellStyle name="Ввод  4 3 3 8 2" xfId="34893"/>
    <cellStyle name="Ввод  4 3 3 9" xfId="22930"/>
    <cellStyle name="Ввод  4 3 3 9 2" xfId="35529"/>
    <cellStyle name="Ввод  4 3 4" xfId="28114"/>
    <cellStyle name="Ввод  4 4" xfId="11716"/>
    <cellStyle name="Ввод  4 4 2" xfId="17859"/>
    <cellStyle name="Ввод  4 4 2 10" xfId="23608"/>
    <cellStyle name="Ввод  4 4 2 10 2" xfId="36206"/>
    <cellStyle name="Ввод  4 4 2 11" xfId="24169"/>
    <cellStyle name="Ввод  4 4 2 11 2" xfId="36767"/>
    <cellStyle name="Ввод  4 4 2 12" xfId="24728"/>
    <cellStyle name="Ввод  4 4 2 12 2" xfId="37326"/>
    <cellStyle name="Ввод  4 4 2 13" xfId="30558"/>
    <cellStyle name="Ввод  4 4 2 2" xfId="18798"/>
    <cellStyle name="Ввод  4 4 2 2 2" xfId="31407"/>
    <cellStyle name="Ввод  4 4 2 3" xfId="19440"/>
    <cellStyle name="Ввод  4 4 2 3 2" xfId="32049"/>
    <cellStyle name="Ввод  4 4 2 4" xfId="20005"/>
    <cellStyle name="Ввод  4 4 2 4 2" xfId="32611"/>
    <cellStyle name="Ввод  4 4 2 5" xfId="20566"/>
    <cellStyle name="Ввод  4 4 2 5 2" xfId="33168"/>
    <cellStyle name="Ввод  4 4 2 6" xfId="21212"/>
    <cellStyle name="Ввод  4 4 2 6 2" xfId="33814"/>
    <cellStyle name="Ввод  4 4 2 7" xfId="21764"/>
    <cellStyle name="Ввод  4 4 2 7 2" xfId="34364"/>
    <cellStyle name="Ввод  4 4 2 8" xfId="22408"/>
    <cellStyle name="Ввод  4 4 2 8 2" xfId="35007"/>
    <cellStyle name="Ввод  4 4 2 9" xfId="23045"/>
    <cellStyle name="Ввод  4 4 2 9 2" xfId="35644"/>
    <cellStyle name="Ввод  4 4 3" xfId="28257"/>
    <cellStyle name="Ввод  4 5" xfId="17402"/>
    <cellStyle name="Ввод  4 5 10" xfId="14311"/>
    <cellStyle name="Ввод  4 5 10 2" xfId="28724"/>
    <cellStyle name="Ввод  4 5 11" xfId="21828"/>
    <cellStyle name="Ввод  4 5 11 2" xfId="34428"/>
    <cellStyle name="Ввод  4 5 12" xfId="14968"/>
    <cellStyle name="Ввод  4 5 12 2" xfId="29276"/>
    <cellStyle name="Ввод  4 5 13" xfId="30202"/>
    <cellStyle name="Ввод  4 5 2" xfId="18443"/>
    <cellStyle name="Ввод  4 5 2 2" xfId="31054"/>
    <cellStyle name="Ввод  4 5 3" xfId="19086"/>
    <cellStyle name="Ввод  4 5 3 2" xfId="31695"/>
    <cellStyle name="Ввод  4 5 4" xfId="15064"/>
    <cellStyle name="Ввод  4 5 4 2" xfId="29352"/>
    <cellStyle name="Ввод  4 5 5" xfId="15689"/>
    <cellStyle name="Ввод  4 5 5 2" xfId="29915"/>
    <cellStyle name="Ввод  4 5 6" xfId="20860"/>
    <cellStyle name="Ввод  4 5 6 2" xfId="33462"/>
    <cellStyle name="Ввод  4 5 7" xfId="15149"/>
    <cellStyle name="Ввод  4 5 7 2" xfId="29423"/>
    <cellStyle name="Ввод  4 5 8" xfId="22054"/>
    <cellStyle name="Ввод  4 5 8 2" xfId="34654"/>
    <cellStyle name="Ввод  4 5 9" xfId="22694"/>
    <cellStyle name="Ввод  4 5 9 2" xfId="35293"/>
    <cellStyle name="Ввод  4 6" xfId="26343"/>
    <cellStyle name="Ввод  5" xfId="4985"/>
    <cellStyle name="Ввод  5 2" xfId="8775"/>
    <cellStyle name="Ввод  5 2 2" xfId="9087"/>
    <cellStyle name="Ввод  5 2 2 2" xfId="13941"/>
    <cellStyle name="Ввод  5 2 2 2 10" xfId="23195"/>
    <cellStyle name="Ввод  5 2 2 2 10 2" xfId="35793"/>
    <cellStyle name="Ввод  5 2 2 2 11" xfId="23757"/>
    <cellStyle name="Ввод  5 2 2 2 11 2" xfId="36355"/>
    <cellStyle name="Ввод  5 2 2 2 12" xfId="24316"/>
    <cellStyle name="Ввод  5 2 2 2 12 2" xfId="36914"/>
    <cellStyle name="Ввод  5 2 2 2 13" xfId="24875"/>
    <cellStyle name="Ввод  5 2 2 2 13 2" xfId="37473"/>
    <cellStyle name="Ввод  5 2 2 2 14" xfId="28519"/>
    <cellStyle name="Ввод  5 2 2 2 2" xfId="18066"/>
    <cellStyle name="Ввод  5 2 2 2 2 2" xfId="30705"/>
    <cellStyle name="Ввод  5 2 2 2 3" xfId="18948"/>
    <cellStyle name="Ввод  5 2 2 2 3 2" xfId="31557"/>
    <cellStyle name="Ввод  5 2 2 2 4" xfId="19595"/>
    <cellStyle name="Ввод  5 2 2 2 4 2" xfId="32202"/>
    <cellStyle name="Ввод  5 2 2 2 5" xfId="20156"/>
    <cellStyle name="Ввод  5 2 2 2 5 2" xfId="32762"/>
    <cellStyle name="Ввод  5 2 2 2 6" xfId="20721"/>
    <cellStyle name="Ввод  5 2 2 2 6 2" xfId="33323"/>
    <cellStyle name="Ввод  5 2 2 2 7" xfId="21360"/>
    <cellStyle name="Ввод  5 2 2 2 7 2" xfId="33961"/>
    <cellStyle name="Ввод  5 2 2 2 8" xfId="21916"/>
    <cellStyle name="Ввод  5 2 2 2 8 2" xfId="34516"/>
    <cellStyle name="Ввод  5 2 2 2 9" xfId="22555"/>
    <cellStyle name="Ввод  5 2 2 2 9 2" xfId="35154"/>
    <cellStyle name="Ввод  5 2 2 3" xfId="17637"/>
    <cellStyle name="Ввод  5 2 2 3 10" xfId="23428"/>
    <cellStyle name="Ввод  5 2 2 3 10 2" xfId="36026"/>
    <cellStyle name="Ввод  5 2 2 3 11" xfId="23990"/>
    <cellStyle name="Ввод  5 2 2 3 11 2" xfId="36588"/>
    <cellStyle name="Ввод  5 2 2 3 12" xfId="24549"/>
    <cellStyle name="Ввод  5 2 2 3 12 2" xfId="37147"/>
    <cellStyle name="Ввод  5 2 2 3 13" xfId="30374"/>
    <cellStyle name="Ввод  5 2 2 3 2" xfId="18616"/>
    <cellStyle name="Ввод  5 2 2 3 2 2" xfId="31226"/>
    <cellStyle name="Ввод  5 2 2 3 3" xfId="19260"/>
    <cellStyle name="Ввод  5 2 2 3 3 2" xfId="31869"/>
    <cellStyle name="Ввод  5 2 2 3 4" xfId="19822"/>
    <cellStyle name="Ввод  5 2 2 3 4 2" xfId="32428"/>
    <cellStyle name="Ввод  5 2 2 3 5" xfId="20383"/>
    <cellStyle name="Ввод  5 2 2 3 5 2" xfId="32987"/>
    <cellStyle name="Ввод  5 2 2 3 6" xfId="21033"/>
    <cellStyle name="Ввод  5 2 2 3 6 2" xfId="33635"/>
    <cellStyle name="Ввод  5 2 2 3 7" xfId="21582"/>
    <cellStyle name="Ввод  5 2 2 3 7 2" xfId="34183"/>
    <cellStyle name="Ввод  5 2 2 3 8" xfId="22226"/>
    <cellStyle name="Ввод  5 2 2 3 8 2" xfId="34826"/>
    <cellStyle name="Ввод  5 2 2 3 9" xfId="22864"/>
    <cellStyle name="Ввод  5 2 2 3 9 2" xfId="35463"/>
    <cellStyle name="Ввод  5 2 2 4" xfId="28048"/>
    <cellStyle name="Ввод  5 2 3" xfId="17518"/>
    <cellStyle name="Ввод  5 2 3 10" xfId="23312"/>
    <cellStyle name="Ввод  5 2 3 10 2" xfId="35910"/>
    <cellStyle name="Ввод  5 2 3 11" xfId="23874"/>
    <cellStyle name="Ввод  5 2 3 11 2" xfId="36472"/>
    <cellStyle name="Ввод  5 2 3 12" xfId="24433"/>
    <cellStyle name="Ввод  5 2 3 12 2" xfId="37031"/>
    <cellStyle name="Ввод  5 2 3 13" xfId="30258"/>
    <cellStyle name="Ввод  5 2 3 2" xfId="18500"/>
    <cellStyle name="Ввод  5 2 3 2 2" xfId="31110"/>
    <cellStyle name="Ввод  5 2 3 3" xfId="19143"/>
    <cellStyle name="Ввод  5 2 3 3 2" xfId="31752"/>
    <cellStyle name="Ввод  5 2 3 4" xfId="19704"/>
    <cellStyle name="Ввод  5 2 3 4 2" xfId="32310"/>
    <cellStyle name="Ввод  5 2 3 5" xfId="20266"/>
    <cellStyle name="Ввод  5 2 3 5 2" xfId="32870"/>
    <cellStyle name="Ввод  5 2 3 6" xfId="20917"/>
    <cellStyle name="Ввод  5 2 3 6 2" xfId="33519"/>
    <cellStyle name="Ввод  5 2 3 7" xfId="21465"/>
    <cellStyle name="Ввод  5 2 3 7 2" xfId="34066"/>
    <cellStyle name="Ввод  5 2 3 8" xfId="22110"/>
    <cellStyle name="Ввод  5 2 3 8 2" xfId="34710"/>
    <cellStyle name="Ввод  5 2 3 9" xfId="22748"/>
    <cellStyle name="Ввод  5 2 3 9 2" xfId="35347"/>
    <cellStyle name="Ввод  5 2 4" xfId="27889"/>
    <cellStyle name="Ввод  5 3" xfId="10409"/>
    <cellStyle name="Ввод  5 3 2" xfId="13991"/>
    <cellStyle name="Ввод  5 3 2 10" xfId="23242"/>
    <cellStyle name="Ввод  5 3 2 10 2" xfId="35840"/>
    <cellStyle name="Ввод  5 3 2 11" xfId="23804"/>
    <cellStyle name="Ввод  5 3 2 11 2" xfId="36402"/>
    <cellStyle name="Ввод  5 3 2 12" xfId="24363"/>
    <cellStyle name="Ввод  5 3 2 12 2" xfId="36961"/>
    <cellStyle name="Ввод  5 3 2 13" xfId="24922"/>
    <cellStyle name="Ввод  5 3 2 13 2" xfId="37520"/>
    <cellStyle name="Ввод  5 3 2 14" xfId="28569"/>
    <cellStyle name="Ввод  5 3 2 2" xfId="18113"/>
    <cellStyle name="Ввод  5 3 2 2 2" xfId="30752"/>
    <cellStyle name="Ввод  5 3 2 3" xfId="18995"/>
    <cellStyle name="Ввод  5 3 2 3 2" xfId="31604"/>
    <cellStyle name="Ввод  5 3 2 4" xfId="19642"/>
    <cellStyle name="Ввод  5 3 2 4 2" xfId="32249"/>
    <cellStyle name="Ввод  5 3 2 5" xfId="20203"/>
    <cellStyle name="Ввод  5 3 2 5 2" xfId="32809"/>
    <cellStyle name="Ввод  5 3 2 6" xfId="20768"/>
    <cellStyle name="Ввод  5 3 2 6 2" xfId="33370"/>
    <cellStyle name="Ввод  5 3 2 7" xfId="21407"/>
    <cellStyle name="Ввод  5 3 2 7 2" xfId="34008"/>
    <cellStyle name="Ввод  5 3 2 8" xfId="21963"/>
    <cellStyle name="Ввод  5 3 2 8 2" xfId="34563"/>
    <cellStyle name="Ввод  5 3 2 9" xfId="22602"/>
    <cellStyle name="Ввод  5 3 2 9 2" xfId="35201"/>
    <cellStyle name="Ввод  5 3 3" xfId="17725"/>
    <cellStyle name="Ввод  5 3 3 10" xfId="23496"/>
    <cellStyle name="Ввод  5 3 3 10 2" xfId="36094"/>
    <cellStyle name="Ввод  5 3 3 11" xfId="24057"/>
    <cellStyle name="Ввод  5 3 3 11 2" xfId="36655"/>
    <cellStyle name="Ввод  5 3 3 12" xfId="24616"/>
    <cellStyle name="Ввод  5 3 3 12 2" xfId="37214"/>
    <cellStyle name="Ввод  5 3 3 13" xfId="30442"/>
    <cellStyle name="Ввод  5 3 3 2" xfId="18685"/>
    <cellStyle name="Ввод  5 3 3 2 2" xfId="31294"/>
    <cellStyle name="Ввод  5 3 3 3" xfId="19328"/>
    <cellStyle name="Ввод  5 3 3 3 2" xfId="31937"/>
    <cellStyle name="Ввод  5 3 3 4" xfId="19892"/>
    <cellStyle name="Ввод  5 3 3 4 2" xfId="32498"/>
    <cellStyle name="Ввод  5 3 3 5" xfId="20452"/>
    <cellStyle name="Ввод  5 3 3 5 2" xfId="33055"/>
    <cellStyle name="Ввод  5 3 3 6" xfId="21100"/>
    <cellStyle name="Ввод  5 3 3 6 2" xfId="33702"/>
    <cellStyle name="Ввод  5 3 3 7" xfId="21652"/>
    <cellStyle name="Ввод  5 3 3 7 2" xfId="34252"/>
    <cellStyle name="Ввод  5 3 3 8" xfId="22295"/>
    <cellStyle name="Ввод  5 3 3 8 2" xfId="34894"/>
    <cellStyle name="Ввод  5 3 3 9" xfId="22931"/>
    <cellStyle name="Ввод  5 3 3 9 2" xfId="35530"/>
    <cellStyle name="Ввод  5 3 4" xfId="28115"/>
    <cellStyle name="Ввод  5 4" xfId="11717"/>
    <cellStyle name="Ввод  5 4 2" xfId="17860"/>
    <cellStyle name="Ввод  5 4 2 10" xfId="23609"/>
    <cellStyle name="Ввод  5 4 2 10 2" xfId="36207"/>
    <cellStyle name="Ввод  5 4 2 11" xfId="24170"/>
    <cellStyle name="Ввод  5 4 2 11 2" xfId="36768"/>
    <cellStyle name="Ввод  5 4 2 12" xfId="24729"/>
    <cellStyle name="Ввод  5 4 2 12 2" xfId="37327"/>
    <cellStyle name="Ввод  5 4 2 13" xfId="30559"/>
    <cellStyle name="Ввод  5 4 2 2" xfId="18799"/>
    <cellStyle name="Ввод  5 4 2 2 2" xfId="31408"/>
    <cellStyle name="Ввод  5 4 2 3" xfId="19441"/>
    <cellStyle name="Ввод  5 4 2 3 2" xfId="32050"/>
    <cellStyle name="Ввод  5 4 2 4" xfId="20006"/>
    <cellStyle name="Ввод  5 4 2 4 2" xfId="32612"/>
    <cellStyle name="Ввод  5 4 2 5" xfId="20567"/>
    <cellStyle name="Ввод  5 4 2 5 2" xfId="33169"/>
    <cellStyle name="Ввод  5 4 2 6" xfId="21213"/>
    <cellStyle name="Ввод  5 4 2 6 2" xfId="33815"/>
    <cellStyle name="Ввод  5 4 2 7" xfId="21765"/>
    <cellStyle name="Ввод  5 4 2 7 2" xfId="34365"/>
    <cellStyle name="Ввод  5 4 2 8" xfId="22409"/>
    <cellStyle name="Ввод  5 4 2 8 2" xfId="35008"/>
    <cellStyle name="Ввод  5 4 2 9" xfId="23046"/>
    <cellStyle name="Ввод  5 4 2 9 2" xfId="35645"/>
    <cellStyle name="Ввод  5 4 3" xfId="28258"/>
    <cellStyle name="Ввод  5 5" xfId="17382"/>
    <cellStyle name="Ввод  5 5 10" xfId="15534"/>
    <cellStyle name="Ввод  5 5 10 2" xfId="29776"/>
    <cellStyle name="Ввод  5 5 11" xfId="15401"/>
    <cellStyle name="Ввод  5 5 11 2" xfId="29652"/>
    <cellStyle name="Ввод  5 5 12" xfId="15241"/>
    <cellStyle name="Ввод  5 5 12 2" xfId="29507"/>
    <cellStyle name="Ввод  5 5 13" xfId="30193"/>
    <cellStyle name="Ввод  5 5 2" xfId="18434"/>
    <cellStyle name="Ввод  5 5 2 2" xfId="31046"/>
    <cellStyle name="Ввод  5 5 3" xfId="14315"/>
    <cellStyle name="Ввод  5 5 3 2" xfId="28728"/>
    <cellStyle name="Ввод  5 5 4" xfId="15106"/>
    <cellStyle name="Ввод  5 5 4 2" xfId="29386"/>
    <cellStyle name="Ввод  5 5 5" xfId="15045"/>
    <cellStyle name="Ввод  5 5 5 2" xfId="29337"/>
    <cellStyle name="Ввод  5 5 6" xfId="15519"/>
    <cellStyle name="Ввод  5 5 6 2" xfId="29762"/>
    <cellStyle name="Ввод  5 5 7" xfId="14914"/>
    <cellStyle name="Ввод  5 5 7 2" xfId="29230"/>
    <cellStyle name="Ввод  5 5 8" xfId="18331"/>
    <cellStyle name="Ввод  5 5 8 2" xfId="30946"/>
    <cellStyle name="Ввод  5 5 9" xfId="14951"/>
    <cellStyle name="Ввод  5 5 9 2" xfId="29260"/>
    <cellStyle name="Ввод  5 6" xfId="26113"/>
    <cellStyle name="Ввод  6" xfId="5360"/>
    <cellStyle name="Ввод  6 2" xfId="8795"/>
    <cellStyle name="Ввод  6 2 2" xfId="9090"/>
    <cellStyle name="Ввод  6 2 2 2" xfId="13942"/>
    <cellStyle name="Ввод  6 2 2 2 10" xfId="23196"/>
    <cellStyle name="Ввод  6 2 2 2 10 2" xfId="35794"/>
    <cellStyle name="Ввод  6 2 2 2 11" xfId="23758"/>
    <cellStyle name="Ввод  6 2 2 2 11 2" xfId="36356"/>
    <cellStyle name="Ввод  6 2 2 2 12" xfId="24317"/>
    <cellStyle name="Ввод  6 2 2 2 12 2" xfId="36915"/>
    <cellStyle name="Ввод  6 2 2 2 13" xfId="24876"/>
    <cellStyle name="Ввод  6 2 2 2 13 2" xfId="37474"/>
    <cellStyle name="Ввод  6 2 2 2 14" xfId="28520"/>
    <cellStyle name="Ввод  6 2 2 2 2" xfId="18067"/>
    <cellStyle name="Ввод  6 2 2 2 2 2" xfId="30706"/>
    <cellStyle name="Ввод  6 2 2 2 3" xfId="18949"/>
    <cellStyle name="Ввод  6 2 2 2 3 2" xfId="31558"/>
    <cellStyle name="Ввод  6 2 2 2 4" xfId="19596"/>
    <cellStyle name="Ввод  6 2 2 2 4 2" xfId="32203"/>
    <cellStyle name="Ввод  6 2 2 2 5" xfId="20157"/>
    <cellStyle name="Ввод  6 2 2 2 5 2" xfId="32763"/>
    <cellStyle name="Ввод  6 2 2 2 6" xfId="20722"/>
    <cellStyle name="Ввод  6 2 2 2 6 2" xfId="33324"/>
    <cellStyle name="Ввод  6 2 2 2 7" xfId="21361"/>
    <cellStyle name="Ввод  6 2 2 2 7 2" xfId="33962"/>
    <cellStyle name="Ввод  6 2 2 2 8" xfId="21917"/>
    <cellStyle name="Ввод  6 2 2 2 8 2" xfId="34517"/>
    <cellStyle name="Ввод  6 2 2 2 9" xfId="22556"/>
    <cellStyle name="Ввод  6 2 2 2 9 2" xfId="35155"/>
    <cellStyle name="Ввод  6 2 2 3" xfId="17640"/>
    <cellStyle name="Ввод  6 2 2 3 10" xfId="23431"/>
    <cellStyle name="Ввод  6 2 2 3 10 2" xfId="36029"/>
    <cellStyle name="Ввод  6 2 2 3 11" xfId="23993"/>
    <cellStyle name="Ввод  6 2 2 3 11 2" xfId="36591"/>
    <cellStyle name="Ввод  6 2 2 3 12" xfId="24552"/>
    <cellStyle name="Ввод  6 2 2 3 12 2" xfId="37150"/>
    <cellStyle name="Ввод  6 2 2 3 13" xfId="30377"/>
    <cellStyle name="Ввод  6 2 2 3 2" xfId="18619"/>
    <cellStyle name="Ввод  6 2 2 3 2 2" xfId="31229"/>
    <cellStyle name="Ввод  6 2 2 3 3" xfId="19263"/>
    <cellStyle name="Ввод  6 2 2 3 3 2" xfId="31872"/>
    <cellStyle name="Ввод  6 2 2 3 4" xfId="19825"/>
    <cellStyle name="Ввод  6 2 2 3 4 2" xfId="32431"/>
    <cellStyle name="Ввод  6 2 2 3 5" xfId="20386"/>
    <cellStyle name="Ввод  6 2 2 3 5 2" xfId="32990"/>
    <cellStyle name="Ввод  6 2 2 3 6" xfId="21036"/>
    <cellStyle name="Ввод  6 2 2 3 6 2" xfId="33638"/>
    <cellStyle name="Ввод  6 2 2 3 7" xfId="21585"/>
    <cellStyle name="Ввод  6 2 2 3 7 2" xfId="34186"/>
    <cellStyle name="Ввод  6 2 2 3 8" xfId="22229"/>
    <cellStyle name="Ввод  6 2 2 3 8 2" xfId="34829"/>
    <cellStyle name="Ввод  6 2 2 3 9" xfId="22867"/>
    <cellStyle name="Ввод  6 2 2 3 9 2" xfId="35466"/>
    <cellStyle name="Ввод  6 2 2 4" xfId="28051"/>
    <cellStyle name="Ввод  6 2 3" xfId="17522"/>
    <cellStyle name="Ввод  6 2 3 10" xfId="23316"/>
    <cellStyle name="Ввод  6 2 3 10 2" xfId="35914"/>
    <cellStyle name="Ввод  6 2 3 11" xfId="23878"/>
    <cellStyle name="Ввод  6 2 3 11 2" xfId="36476"/>
    <cellStyle name="Ввод  6 2 3 12" xfId="24437"/>
    <cellStyle name="Ввод  6 2 3 12 2" xfId="37035"/>
    <cellStyle name="Ввод  6 2 3 13" xfId="30262"/>
    <cellStyle name="Ввод  6 2 3 2" xfId="18504"/>
    <cellStyle name="Ввод  6 2 3 2 2" xfId="31114"/>
    <cellStyle name="Ввод  6 2 3 3" xfId="19147"/>
    <cellStyle name="Ввод  6 2 3 3 2" xfId="31756"/>
    <cellStyle name="Ввод  6 2 3 4" xfId="19708"/>
    <cellStyle name="Ввод  6 2 3 4 2" xfId="32314"/>
    <cellStyle name="Ввод  6 2 3 5" xfId="20270"/>
    <cellStyle name="Ввод  6 2 3 5 2" xfId="32874"/>
    <cellStyle name="Ввод  6 2 3 6" xfId="20921"/>
    <cellStyle name="Ввод  6 2 3 6 2" xfId="33523"/>
    <cellStyle name="Ввод  6 2 3 7" xfId="21469"/>
    <cellStyle name="Ввод  6 2 3 7 2" xfId="34070"/>
    <cellStyle name="Ввод  6 2 3 8" xfId="22114"/>
    <cellStyle name="Ввод  6 2 3 8 2" xfId="34714"/>
    <cellStyle name="Ввод  6 2 3 9" xfId="22752"/>
    <cellStyle name="Ввод  6 2 3 9 2" xfId="35351"/>
    <cellStyle name="Ввод  6 2 4" xfId="27893"/>
    <cellStyle name="Ввод  6 3" xfId="10410"/>
    <cellStyle name="Ввод  6 3 2" xfId="13992"/>
    <cellStyle name="Ввод  6 3 2 10" xfId="23243"/>
    <cellStyle name="Ввод  6 3 2 10 2" xfId="35841"/>
    <cellStyle name="Ввод  6 3 2 11" xfId="23805"/>
    <cellStyle name="Ввод  6 3 2 11 2" xfId="36403"/>
    <cellStyle name="Ввод  6 3 2 12" xfId="24364"/>
    <cellStyle name="Ввод  6 3 2 12 2" xfId="36962"/>
    <cellStyle name="Ввод  6 3 2 13" xfId="24923"/>
    <cellStyle name="Ввод  6 3 2 13 2" xfId="37521"/>
    <cellStyle name="Ввод  6 3 2 14" xfId="28570"/>
    <cellStyle name="Ввод  6 3 2 2" xfId="18114"/>
    <cellStyle name="Ввод  6 3 2 2 2" xfId="30753"/>
    <cellStyle name="Ввод  6 3 2 3" xfId="18996"/>
    <cellStyle name="Ввод  6 3 2 3 2" xfId="31605"/>
    <cellStyle name="Ввод  6 3 2 4" xfId="19643"/>
    <cellStyle name="Ввод  6 3 2 4 2" xfId="32250"/>
    <cellStyle name="Ввод  6 3 2 5" xfId="20204"/>
    <cellStyle name="Ввод  6 3 2 5 2" xfId="32810"/>
    <cellStyle name="Ввод  6 3 2 6" xfId="20769"/>
    <cellStyle name="Ввод  6 3 2 6 2" xfId="33371"/>
    <cellStyle name="Ввод  6 3 2 7" xfId="21408"/>
    <cellStyle name="Ввод  6 3 2 7 2" xfId="34009"/>
    <cellStyle name="Ввод  6 3 2 8" xfId="21964"/>
    <cellStyle name="Ввод  6 3 2 8 2" xfId="34564"/>
    <cellStyle name="Ввод  6 3 2 9" xfId="22603"/>
    <cellStyle name="Ввод  6 3 2 9 2" xfId="35202"/>
    <cellStyle name="Ввод  6 3 3" xfId="17726"/>
    <cellStyle name="Ввод  6 3 3 10" xfId="23497"/>
    <cellStyle name="Ввод  6 3 3 10 2" xfId="36095"/>
    <cellStyle name="Ввод  6 3 3 11" xfId="24058"/>
    <cellStyle name="Ввод  6 3 3 11 2" xfId="36656"/>
    <cellStyle name="Ввод  6 3 3 12" xfId="24617"/>
    <cellStyle name="Ввод  6 3 3 12 2" xfId="37215"/>
    <cellStyle name="Ввод  6 3 3 13" xfId="30443"/>
    <cellStyle name="Ввод  6 3 3 2" xfId="18686"/>
    <cellStyle name="Ввод  6 3 3 2 2" xfId="31295"/>
    <cellStyle name="Ввод  6 3 3 3" xfId="19329"/>
    <cellStyle name="Ввод  6 3 3 3 2" xfId="31938"/>
    <cellStyle name="Ввод  6 3 3 4" xfId="19893"/>
    <cellStyle name="Ввод  6 3 3 4 2" xfId="32499"/>
    <cellStyle name="Ввод  6 3 3 5" xfId="20453"/>
    <cellStyle name="Ввод  6 3 3 5 2" xfId="33056"/>
    <cellStyle name="Ввод  6 3 3 6" xfId="21101"/>
    <cellStyle name="Ввод  6 3 3 6 2" xfId="33703"/>
    <cellStyle name="Ввод  6 3 3 7" xfId="21653"/>
    <cellStyle name="Ввод  6 3 3 7 2" xfId="34253"/>
    <cellStyle name="Ввод  6 3 3 8" xfId="22296"/>
    <cellStyle name="Ввод  6 3 3 8 2" xfId="34895"/>
    <cellStyle name="Ввод  6 3 3 9" xfId="22932"/>
    <cellStyle name="Ввод  6 3 3 9 2" xfId="35531"/>
    <cellStyle name="Ввод  6 3 4" xfId="28116"/>
    <cellStyle name="Ввод  6 4" xfId="11718"/>
    <cellStyle name="Ввод  6 4 2" xfId="17861"/>
    <cellStyle name="Ввод  6 4 2 10" xfId="23610"/>
    <cellStyle name="Ввод  6 4 2 10 2" xfId="36208"/>
    <cellStyle name="Ввод  6 4 2 11" xfId="24171"/>
    <cellStyle name="Ввод  6 4 2 11 2" xfId="36769"/>
    <cellStyle name="Ввод  6 4 2 12" xfId="24730"/>
    <cellStyle name="Ввод  6 4 2 12 2" xfId="37328"/>
    <cellStyle name="Ввод  6 4 2 13" xfId="30560"/>
    <cellStyle name="Ввод  6 4 2 2" xfId="18800"/>
    <cellStyle name="Ввод  6 4 2 2 2" xfId="31409"/>
    <cellStyle name="Ввод  6 4 2 3" xfId="19442"/>
    <cellStyle name="Ввод  6 4 2 3 2" xfId="32051"/>
    <cellStyle name="Ввод  6 4 2 4" xfId="20007"/>
    <cellStyle name="Ввод  6 4 2 4 2" xfId="32613"/>
    <cellStyle name="Ввод  6 4 2 5" xfId="20568"/>
    <cellStyle name="Ввод  6 4 2 5 2" xfId="33170"/>
    <cellStyle name="Ввод  6 4 2 6" xfId="21214"/>
    <cellStyle name="Ввод  6 4 2 6 2" xfId="33816"/>
    <cellStyle name="Ввод  6 4 2 7" xfId="21766"/>
    <cellStyle name="Ввод  6 4 2 7 2" xfId="34366"/>
    <cellStyle name="Ввод  6 4 2 8" xfId="22410"/>
    <cellStyle name="Ввод  6 4 2 8 2" xfId="35009"/>
    <cellStyle name="Ввод  6 4 2 9" xfId="23047"/>
    <cellStyle name="Ввод  6 4 2 9 2" xfId="35646"/>
    <cellStyle name="Ввод  6 4 3" xfId="28259"/>
    <cellStyle name="Ввод  6 5" xfId="17398"/>
    <cellStyle name="Ввод  6 5 10" xfId="14399"/>
    <cellStyle name="Ввод  6 5 10 2" xfId="28797"/>
    <cellStyle name="Ввод  6 5 11" xfId="18863"/>
    <cellStyle name="Ввод  6 5 11 2" xfId="31472"/>
    <cellStyle name="Ввод  6 5 12" xfId="15437"/>
    <cellStyle name="Ввод  6 5 12 2" xfId="29683"/>
    <cellStyle name="Ввод  6 5 13" xfId="30200"/>
    <cellStyle name="Ввод  6 5 2" xfId="18441"/>
    <cellStyle name="Ввод  6 5 2 2" xfId="31052"/>
    <cellStyle name="Ввод  6 5 3" xfId="19084"/>
    <cellStyle name="Ввод  6 5 3 2" xfId="31693"/>
    <cellStyle name="Ввод  6 5 4" xfId="14719"/>
    <cellStyle name="Ввод  6 5 4 2" xfId="29067"/>
    <cellStyle name="Ввод  6 5 5" xfId="17212"/>
    <cellStyle name="Ввод  6 5 5 2" xfId="30111"/>
    <cellStyle name="Ввод  6 5 6" xfId="20858"/>
    <cellStyle name="Ввод  6 5 6 2" xfId="33460"/>
    <cellStyle name="Ввод  6 5 7" xfId="16201"/>
    <cellStyle name="Ввод  6 5 7 2" xfId="30029"/>
    <cellStyle name="Ввод  6 5 8" xfId="22052"/>
    <cellStyle name="Ввод  6 5 8 2" xfId="34652"/>
    <cellStyle name="Ввод  6 5 9" xfId="22692"/>
    <cellStyle name="Ввод  6 5 9 2" xfId="35291"/>
    <cellStyle name="Ввод  6 6" xfId="26289"/>
    <cellStyle name="Ввод  7" xfId="6445"/>
    <cellStyle name="Ввод  7 2" xfId="8871"/>
    <cellStyle name="Ввод  7 2 2" xfId="9109"/>
    <cellStyle name="Ввод  7 2 2 2" xfId="13957"/>
    <cellStyle name="Ввод  7 2 2 2 10" xfId="23211"/>
    <cellStyle name="Ввод  7 2 2 2 10 2" xfId="35809"/>
    <cellStyle name="Ввод  7 2 2 2 11" xfId="23773"/>
    <cellStyle name="Ввод  7 2 2 2 11 2" xfId="36371"/>
    <cellStyle name="Ввод  7 2 2 2 12" xfId="24332"/>
    <cellStyle name="Ввод  7 2 2 2 12 2" xfId="36930"/>
    <cellStyle name="Ввод  7 2 2 2 13" xfId="24891"/>
    <cellStyle name="Ввод  7 2 2 2 13 2" xfId="37489"/>
    <cellStyle name="Ввод  7 2 2 2 14" xfId="28535"/>
    <cellStyle name="Ввод  7 2 2 2 2" xfId="18082"/>
    <cellStyle name="Ввод  7 2 2 2 2 2" xfId="30721"/>
    <cellStyle name="Ввод  7 2 2 2 3" xfId="18964"/>
    <cellStyle name="Ввод  7 2 2 2 3 2" xfId="31573"/>
    <cellStyle name="Ввод  7 2 2 2 4" xfId="19611"/>
    <cellStyle name="Ввод  7 2 2 2 4 2" xfId="32218"/>
    <cellStyle name="Ввод  7 2 2 2 5" xfId="20172"/>
    <cellStyle name="Ввод  7 2 2 2 5 2" xfId="32778"/>
    <cellStyle name="Ввод  7 2 2 2 6" xfId="20737"/>
    <cellStyle name="Ввод  7 2 2 2 6 2" xfId="33339"/>
    <cellStyle name="Ввод  7 2 2 2 7" xfId="21376"/>
    <cellStyle name="Ввод  7 2 2 2 7 2" xfId="33977"/>
    <cellStyle name="Ввод  7 2 2 2 8" xfId="21932"/>
    <cellStyle name="Ввод  7 2 2 2 8 2" xfId="34532"/>
    <cellStyle name="Ввод  7 2 2 2 9" xfId="22571"/>
    <cellStyle name="Ввод  7 2 2 2 9 2" xfId="35170"/>
    <cellStyle name="Ввод  7 2 2 3" xfId="17659"/>
    <cellStyle name="Ввод  7 2 2 3 10" xfId="23450"/>
    <cellStyle name="Ввод  7 2 2 3 10 2" xfId="36048"/>
    <cellStyle name="Ввод  7 2 2 3 11" xfId="24012"/>
    <cellStyle name="Ввод  7 2 2 3 11 2" xfId="36610"/>
    <cellStyle name="Ввод  7 2 2 3 12" xfId="24571"/>
    <cellStyle name="Ввод  7 2 2 3 12 2" xfId="37169"/>
    <cellStyle name="Ввод  7 2 2 3 13" xfId="30396"/>
    <cellStyle name="Ввод  7 2 2 3 2" xfId="18638"/>
    <cellStyle name="Ввод  7 2 2 3 2 2" xfId="31248"/>
    <cellStyle name="Ввод  7 2 2 3 3" xfId="19282"/>
    <cellStyle name="Ввод  7 2 2 3 3 2" xfId="31891"/>
    <cellStyle name="Ввод  7 2 2 3 4" xfId="19844"/>
    <cellStyle name="Ввод  7 2 2 3 4 2" xfId="32450"/>
    <cellStyle name="Ввод  7 2 2 3 5" xfId="20405"/>
    <cellStyle name="Ввод  7 2 2 3 5 2" xfId="33009"/>
    <cellStyle name="Ввод  7 2 2 3 6" xfId="21055"/>
    <cellStyle name="Ввод  7 2 2 3 6 2" xfId="33657"/>
    <cellStyle name="Ввод  7 2 2 3 7" xfId="21604"/>
    <cellStyle name="Ввод  7 2 2 3 7 2" xfId="34205"/>
    <cellStyle name="Ввод  7 2 2 3 8" xfId="22248"/>
    <cellStyle name="Ввод  7 2 2 3 8 2" xfId="34848"/>
    <cellStyle name="Ввод  7 2 2 3 9" xfId="22886"/>
    <cellStyle name="Ввод  7 2 2 3 9 2" xfId="35485"/>
    <cellStyle name="Ввод  7 2 2 4" xfId="28070"/>
    <cellStyle name="Ввод  7 2 3" xfId="17555"/>
    <cellStyle name="Ввод  7 2 3 10" xfId="23349"/>
    <cellStyle name="Ввод  7 2 3 10 2" xfId="35947"/>
    <cellStyle name="Ввод  7 2 3 11" xfId="23911"/>
    <cellStyle name="Ввод  7 2 3 11 2" xfId="36509"/>
    <cellStyle name="Ввод  7 2 3 12" xfId="24470"/>
    <cellStyle name="Ввод  7 2 3 12 2" xfId="37068"/>
    <cellStyle name="Ввод  7 2 3 13" xfId="30295"/>
    <cellStyle name="Ввод  7 2 3 2" xfId="18537"/>
    <cellStyle name="Ввод  7 2 3 2 2" xfId="31147"/>
    <cellStyle name="Ввод  7 2 3 3" xfId="19180"/>
    <cellStyle name="Ввод  7 2 3 3 2" xfId="31789"/>
    <cellStyle name="Ввод  7 2 3 4" xfId="19741"/>
    <cellStyle name="Ввод  7 2 3 4 2" xfId="32347"/>
    <cellStyle name="Ввод  7 2 3 5" xfId="20303"/>
    <cellStyle name="Ввод  7 2 3 5 2" xfId="32907"/>
    <cellStyle name="Ввод  7 2 3 6" xfId="20954"/>
    <cellStyle name="Ввод  7 2 3 6 2" xfId="33556"/>
    <cellStyle name="Ввод  7 2 3 7" xfId="21502"/>
    <cellStyle name="Ввод  7 2 3 7 2" xfId="34103"/>
    <cellStyle name="Ввод  7 2 3 8" xfId="22147"/>
    <cellStyle name="Ввод  7 2 3 8 2" xfId="34747"/>
    <cellStyle name="Ввод  7 2 3 9" xfId="22785"/>
    <cellStyle name="Ввод  7 2 3 9 2" xfId="35384"/>
    <cellStyle name="Ввод  7 2 4" xfId="27926"/>
    <cellStyle name="Ввод  7 3" xfId="10411"/>
    <cellStyle name="Ввод  7 3 2" xfId="13993"/>
    <cellStyle name="Ввод  7 3 2 10" xfId="23244"/>
    <cellStyle name="Ввод  7 3 2 10 2" xfId="35842"/>
    <cellStyle name="Ввод  7 3 2 11" xfId="23806"/>
    <cellStyle name="Ввод  7 3 2 11 2" xfId="36404"/>
    <cellStyle name="Ввод  7 3 2 12" xfId="24365"/>
    <cellStyle name="Ввод  7 3 2 12 2" xfId="36963"/>
    <cellStyle name="Ввод  7 3 2 13" xfId="24924"/>
    <cellStyle name="Ввод  7 3 2 13 2" xfId="37522"/>
    <cellStyle name="Ввод  7 3 2 14" xfId="28571"/>
    <cellStyle name="Ввод  7 3 2 2" xfId="18115"/>
    <cellStyle name="Ввод  7 3 2 2 2" xfId="30754"/>
    <cellStyle name="Ввод  7 3 2 3" xfId="18997"/>
    <cellStyle name="Ввод  7 3 2 3 2" xfId="31606"/>
    <cellStyle name="Ввод  7 3 2 4" xfId="19644"/>
    <cellStyle name="Ввод  7 3 2 4 2" xfId="32251"/>
    <cellStyle name="Ввод  7 3 2 5" xfId="20205"/>
    <cellStyle name="Ввод  7 3 2 5 2" xfId="32811"/>
    <cellStyle name="Ввод  7 3 2 6" xfId="20770"/>
    <cellStyle name="Ввод  7 3 2 6 2" xfId="33372"/>
    <cellStyle name="Ввод  7 3 2 7" xfId="21409"/>
    <cellStyle name="Ввод  7 3 2 7 2" xfId="34010"/>
    <cellStyle name="Ввод  7 3 2 8" xfId="21965"/>
    <cellStyle name="Ввод  7 3 2 8 2" xfId="34565"/>
    <cellStyle name="Ввод  7 3 2 9" xfId="22604"/>
    <cellStyle name="Ввод  7 3 2 9 2" xfId="35203"/>
    <cellStyle name="Ввод  7 3 3" xfId="17727"/>
    <cellStyle name="Ввод  7 3 3 10" xfId="23498"/>
    <cellStyle name="Ввод  7 3 3 10 2" xfId="36096"/>
    <cellStyle name="Ввод  7 3 3 11" xfId="24059"/>
    <cellStyle name="Ввод  7 3 3 11 2" xfId="36657"/>
    <cellStyle name="Ввод  7 3 3 12" xfId="24618"/>
    <cellStyle name="Ввод  7 3 3 12 2" xfId="37216"/>
    <cellStyle name="Ввод  7 3 3 13" xfId="30444"/>
    <cellStyle name="Ввод  7 3 3 2" xfId="18687"/>
    <cellStyle name="Ввод  7 3 3 2 2" xfId="31296"/>
    <cellStyle name="Ввод  7 3 3 3" xfId="19330"/>
    <cellStyle name="Ввод  7 3 3 3 2" xfId="31939"/>
    <cellStyle name="Ввод  7 3 3 4" xfId="19894"/>
    <cellStyle name="Ввод  7 3 3 4 2" xfId="32500"/>
    <cellStyle name="Ввод  7 3 3 5" xfId="20454"/>
    <cellStyle name="Ввод  7 3 3 5 2" xfId="33057"/>
    <cellStyle name="Ввод  7 3 3 6" xfId="21102"/>
    <cellStyle name="Ввод  7 3 3 6 2" xfId="33704"/>
    <cellStyle name="Ввод  7 3 3 7" xfId="21654"/>
    <cellStyle name="Ввод  7 3 3 7 2" xfId="34254"/>
    <cellStyle name="Ввод  7 3 3 8" xfId="22297"/>
    <cellStyle name="Ввод  7 3 3 8 2" xfId="34896"/>
    <cellStyle name="Ввод  7 3 3 9" xfId="22933"/>
    <cellStyle name="Ввод  7 3 3 9 2" xfId="35532"/>
    <cellStyle name="Ввод  7 3 4" xfId="28117"/>
    <cellStyle name="Ввод  7 4" xfId="11719"/>
    <cellStyle name="Ввод  7 4 2" xfId="17862"/>
    <cellStyle name="Ввод  7 4 2 10" xfId="23611"/>
    <cellStyle name="Ввод  7 4 2 10 2" xfId="36209"/>
    <cellStyle name="Ввод  7 4 2 11" xfId="24172"/>
    <cellStyle name="Ввод  7 4 2 11 2" xfId="36770"/>
    <cellStyle name="Ввод  7 4 2 12" xfId="24731"/>
    <cellStyle name="Ввод  7 4 2 12 2" xfId="37329"/>
    <cellStyle name="Ввод  7 4 2 13" xfId="30561"/>
    <cellStyle name="Ввод  7 4 2 2" xfId="18801"/>
    <cellStyle name="Ввод  7 4 2 2 2" xfId="31410"/>
    <cellStyle name="Ввод  7 4 2 3" xfId="19443"/>
    <cellStyle name="Ввод  7 4 2 3 2" xfId="32052"/>
    <cellStyle name="Ввод  7 4 2 4" xfId="20008"/>
    <cellStyle name="Ввод  7 4 2 4 2" xfId="32614"/>
    <cellStyle name="Ввод  7 4 2 5" xfId="20569"/>
    <cellStyle name="Ввод  7 4 2 5 2" xfId="33171"/>
    <cellStyle name="Ввод  7 4 2 6" xfId="21215"/>
    <cellStyle name="Ввод  7 4 2 6 2" xfId="33817"/>
    <cellStyle name="Ввод  7 4 2 7" xfId="21767"/>
    <cellStyle name="Ввод  7 4 2 7 2" xfId="34367"/>
    <cellStyle name="Ввод  7 4 2 8" xfId="22411"/>
    <cellStyle name="Ввод  7 4 2 8 2" xfId="35010"/>
    <cellStyle name="Ввод  7 4 2 9" xfId="23048"/>
    <cellStyle name="Ввод  7 4 2 9 2" xfId="35647"/>
    <cellStyle name="Ввод  7 4 3" xfId="28260"/>
    <cellStyle name="Ввод  7 5" xfId="17449"/>
    <cellStyle name="Ввод  7 5 10" xfId="15245"/>
    <cellStyle name="Ввод  7 5 10 2" xfId="29510"/>
    <cellStyle name="Ввод  7 5 11" xfId="18250"/>
    <cellStyle name="Ввод  7 5 11 2" xfId="30869"/>
    <cellStyle name="Ввод  7 5 12" xfId="14336"/>
    <cellStyle name="Ввод  7 5 12 2" xfId="28743"/>
    <cellStyle name="Ввод  7 5 13" xfId="30229"/>
    <cellStyle name="Ввод  7 5 2" xfId="18471"/>
    <cellStyle name="Ввод  7 5 2 2" xfId="31081"/>
    <cellStyle name="Ввод  7 5 3" xfId="19114"/>
    <cellStyle name="Ввод  7 5 3 2" xfId="31723"/>
    <cellStyle name="Ввод  7 5 4" xfId="15438"/>
    <cellStyle name="Ввод  7 5 4 2" xfId="29684"/>
    <cellStyle name="Ввод  7 5 5" xfId="15055"/>
    <cellStyle name="Ввод  7 5 5 2" xfId="29345"/>
    <cellStyle name="Ввод  7 5 6" xfId="20887"/>
    <cellStyle name="Ввод  7 5 6 2" xfId="33489"/>
    <cellStyle name="Ввод  7 5 7" xfId="15421"/>
    <cellStyle name="Ввод  7 5 7 2" xfId="29669"/>
    <cellStyle name="Ввод  7 5 8" xfId="22080"/>
    <cellStyle name="Ввод  7 5 8 2" xfId="34680"/>
    <cellStyle name="Ввод  7 5 9" xfId="22719"/>
    <cellStyle name="Ввод  7 5 9 2" xfId="35318"/>
    <cellStyle name="Ввод  7 6" xfId="26835"/>
    <cellStyle name="Ввод  8" xfId="4471"/>
    <cellStyle name="Ввод  8 2" xfId="4341"/>
    <cellStyle name="Ввод  8 2 2" xfId="9036"/>
    <cellStyle name="Ввод  8 2 2 2" xfId="13900"/>
    <cellStyle name="Ввод  8 2 2 2 10" xfId="23154"/>
    <cellStyle name="Ввод  8 2 2 2 10 2" xfId="35752"/>
    <cellStyle name="Ввод  8 2 2 2 11" xfId="23716"/>
    <cellStyle name="Ввод  8 2 2 2 11 2" xfId="36314"/>
    <cellStyle name="Ввод  8 2 2 2 12" xfId="24275"/>
    <cellStyle name="Ввод  8 2 2 2 12 2" xfId="36873"/>
    <cellStyle name="Ввод  8 2 2 2 13" xfId="24834"/>
    <cellStyle name="Ввод  8 2 2 2 13 2" xfId="37432"/>
    <cellStyle name="Ввод  8 2 2 2 14" xfId="28478"/>
    <cellStyle name="Ввод  8 2 2 2 2" xfId="18025"/>
    <cellStyle name="Ввод  8 2 2 2 2 2" xfId="30664"/>
    <cellStyle name="Ввод  8 2 2 2 3" xfId="18907"/>
    <cellStyle name="Ввод  8 2 2 2 3 2" xfId="31516"/>
    <cellStyle name="Ввод  8 2 2 2 4" xfId="19554"/>
    <cellStyle name="Ввод  8 2 2 2 4 2" xfId="32161"/>
    <cellStyle name="Ввод  8 2 2 2 5" xfId="20115"/>
    <cellStyle name="Ввод  8 2 2 2 5 2" xfId="32721"/>
    <cellStyle name="Ввод  8 2 2 2 6" xfId="20680"/>
    <cellStyle name="Ввод  8 2 2 2 6 2" xfId="33282"/>
    <cellStyle name="Ввод  8 2 2 2 7" xfId="21319"/>
    <cellStyle name="Ввод  8 2 2 2 7 2" xfId="33920"/>
    <cellStyle name="Ввод  8 2 2 2 8" xfId="21875"/>
    <cellStyle name="Ввод  8 2 2 2 8 2" xfId="34475"/>
    <cellStyle name="Ввод  8 2 2 2 9" xfId="22514"/>
    <cellStyle name="Ввод  8 2 2 2 9 2" xfId="35113"/>
    <cellStyle name="Ввод  8 2 2 3" xfId="17595"/>
    <cellStyle name="Ввод  8 2 2 3 10" xfId="23386"/>
    <cellStyle name="Ввод  8 2 2 3 10 2" xfId="35984"/>
    <cellStyle name="Ввод  8 2 2 3 11" xfId="23948"/>
    <cellStyle name="Ввод  8 2 2 3 11 2" xfId="36546"/>
    <cellStyle name="Ввод  8 2 2 3 12" xfId="24507"/>
    <cellStyle name="Ввод  8 2 2 3 12 2" xfId="37105"/>
    <cellStyle name="Ввод  8 2 2 3 13" xfId="30332"/>
    <cellStyle name="Ввод  8 2 2 3 2" xfId="18574"/>
    <cellStyle name="Ввод  8 2 2 3 2 2" xfId="31184"/>
    <cellStyle name="Ввод  8 2 2 3 3" xfId="19218"/>
    <cellStyle name="Ввод  8 2 2 3 3 2" xfId="31827"/>
    <cellStyle name="Ввод  8 2 2 3 4" xfId="19780"/>
    <cellStyle name="Ввод  8 2 2 3 4 2" xfId="32386"/>
    <cellStyle name="Ввод  8 2 2 3 5" xfId="20341"/>
    <cellStyle name="Ввод  8 2 2 3 5 2" xfId="32945"/>
    <cellStyle name="Ввод  8 2 2 3 6" xfId="20991"/>
    <cellStyle name="Ввод  8 2 2 3 6 2" xfId="33593"/>
    <cellStyle name="Ввод  8 2 2 3 7" xfId="21540"/>
    <cellStyle name="Ввод  8 2 2 3 7 2" xfId="34141"/>
    <cellStyle name="Ввод  8 2 2 3 8" xfId="22184"/>
    <cellStyle name="Ввод  8 2 2 3 8 2" xfId="34784"/>
    <cellStyle name="Ввод  8 2 2 3 9" xfId="22822"/>
    <cellStyle name="Ввод  8 2 2 3 9 2" xfId="35421"/>
    <cellStyle name="Ввод  8 2 2 4" xfId="27997"/>
    <cellStyle name="Ввод  8 2 3" xfId="17360"/>
    <cellStyle name="Ввод  8 2 3 10" xfId="15020"/>
    <cellStyle name="Ввод  8 2 3 10 2" xfId="29316"/>
    <cellStyle name="Ввод  8 2 3 11" xfId="14342"/>
    <cellStyle name="Ввод  8 2 3 11 2" xfId="28749"/>
    <cellStyle name="Ввод  8 2 3 12" xfId="14620"/>
    <cellStyle name="Ввод  8 2 3 12 2" xfId="28978"/>
    <cellStyle name="Ввод  8 2 3 13" xfId="30181"/>
    <cellStyle name="Ввод  8 2 3 2" xfId="18421"/>
    <cellStyle name="Ввод  8 2 3 2 2" xfId="31033"/>
    <cellStyle name="Ввод  8 2 3 3" xfId="15713"/>
    <cellStyle name="Ввод  8 2 3 3 2" xfId="29935"/>
    <cellStyle name="Ввод  8 2 3 4" xfId="14629"/>
    <cellStyle name="Ввод  8 2 3 4 2" xfId="28987"/>
    <cellStyle name="Ввод  8 2 3 5" xfId="14275"/>
    <cellStyle name="Ввод  8 2 3 5 2" xfId="28690"/>
    <cellStyle name="Ввод  8 2 3 6" xfId="14731"/>
    <cellStyle name="Ввод  8 2 3 6 2" xfId="29077"/>
    <cellStyle name="Ввод  8 2 3 7" xfId="15283"/>
    <cellStyle name="Ввод  8 2 3 7 2" xfId="29543"/>
    <cellStyle name="Ввод  8 2 3 8" xfId="15629"/>
    <cellStyle name="Ввод  8 2 3 8 2" xfId="29862"/>
    <cellStyle name="Ввод  8 2 3 9" xfId="15611"/>
    <cellStyle name="Ввод  8 2 3 9 2" xfId="29847"/>
    <cellStyle name="Ввод  8 2 4" xfId="25819"/>
    <cellStyle name="Ввод  8 3" xfId="10412"/>
    <cellStyle name="Ввод  8 3 2" xfId="13994"/>
    <cellStyle name="Ввод  8 3 2 10" xfId="23245"/>
    <cellStyle name="Ввод  8 3 2 10 2" xfId="35843"/>
    <cellStyle name="Ввод  8 3 2 11" xfId="23807"/>
    <cellStyle name="Ввод  8 3 2 11 2" xfId="36405"/>
    <cellStyle name="Ввод  8 3 2 12" xfId="24366"/>
    <cellStyle name="Ввод  8 3 2 12 2" xfId="36964"/>
    <cellStyle name="Ввод  8 3 2 13" xfId="24925"/>
    <cellStyle name="Ввод  8 3 2 13 2" xfId="37523"/>
    <cellStyle name="Ввод  8 3 2 14" xfId="28572"/>
    <cellStyle name="Ввод  8 3 2 2" xfId="18116"/>
    <cellStyle name="Ввод  8 3 2 2 2" xfId="30755"/>
    <cellStyle name="Ввод  8 3 2 3" xfId="18998"/>
    <cellStyle name="Ввод  8 3 2 3 2" xfId="31607"/>
    <cellStyle name="Ввод  8 3 2 4" xfId="19645"/>
    <cellStyle name="Ввод  8 3 2 4 2" xfId="32252"/>
    <cellStyle name="Ввод  8 3 2 5" xfId="20206"/>
    <cellStyle name="Ввод  8 3 2 5 2" xfId="32812"/>
    <cellStyle name="Ввод  8 3 2 6" xfId="20771"/>
    <cellStyle name="Ввод  8 3 2 6 2" xfId="33373"/>
    <cellStyle name="Ввод  8 3 2 7" xfId="21410"/>
    <cellStyle name="Ввод  8 3 2 7 2" xfId="34011"/>
    <cellStyle name="Ввод  8 3 2 8" xfId="21966"/>
    <cellStyle name="Ввод  8 3 2 8 2" xfId="34566"/>
    <cellStyle name="Ввод  8 3 2 9" xfId="22605"/>
    <cellStyle name="Ввод  8 3 2 9 2" xfId="35204"/>
    <cellStyle name="Ввод  8 3 3" xfId="17728"/>
    <cellStyle name="Ввод  8 3 3 10" xfId="23499"/>
    <cellStyle name="Ввод  8 3 3 10 2" xfId="36097"/>
    <cellStyle name="Ввод  8 3 3 11" xfId="24060"/>
    <cellStyle name="Ввод  8 3 3 11 2" xfId="36658"/>
    <cellStyle name="Ввод  8 3 3 12" xfId="24619"/>
    <cellStyle name="Ввод  8 3 3 12 2" xfId="37217"/>
    <cellStyle name="Ввод  8 3 3 13" xfId="30445"/>
    <cellStyle name="Ввод  8 3 3 2" xfId="18688"/>
    <cellStyle name="Ввод  8 3 3 2 2" xfId="31297"/>
    <cellStyle name="Ввод  8 3 3 3" xfId="19331"/>
    <cellStyle name="Ввод  8 3 3 3 2" xfId="31940"/>
    <cellStyle name="Ввод  8 3 3 4" xfId="19895"/>
    <cellStyle name="Ввод  8 3 3 4 2" xfId="32501"/>
    <cellStyle name="Ввод  8 3 3 5" xfId="20455"/>
    <cellStyle name="Ввод  8 3 3 5 2" xfId="33058"/>
    <cellStyle name="Ввод  8 3 3 6" xfId="21103"/>
    <cellStyle name="Ввод  8 3 3 6 2" xfId="33705"/>
    <cellStyle name="Ввод  8 3 3 7" xfId="21655"/>
    <cellStyle name="Ввод  8 3 3 7 2" xfId="34255"/>
    <cellStyle name="Ввод  8 3 3 8" xfId="22298"/>
    <cellStyle name="Ввод  8 3 3 8 2" xfId="34897"/>
    <cellStyle name="Ввод  8 3 3 9" xfId="22934"/>
    <cellStyle name="Ввод  8 3 3 9 2" xfId="35533"/>
    <cellStyle name="Ввод  8 3 4" xfId="28118"/>
    <cellStyle name="Ввод  8 4" xfId="11720"/>
    <cellStyle name="Ввод  8 4 2" xfId="17863"/>
    <cellStyle name="Ввод  8 4 2 10" xfId="23612"/>
    <cellStyle name="Ввод  8 4 2 10 2" xfId="36210"/>
    <cellStyle name="Ввод  8 4 2 11" xfId="24173"/>
    <cellStyle name="Ввод  8 4 2 11 2" xfId="36771"/>
    <cellStyle name="Ввод  8 4 2 12" xfId="24732"/>
    <cellStyle name="Ввод  8 4 2 12 2" xfId="37330"/>
    <cellStyle name="Ввод  8 4 2 13" xfId="30562"/>
    <cellStyle name="Ввод  8 4 2 2" xfId="18802"/>
    <cellStyle name="Ввод  8 4 2 2 2" xfId="31411"/>
    <cellStyle name="Ввод  8 4 2 3" xfId="19444"/>
    <cellStyle name="Ввод  8 4 2 3 2" xfId="32053"/>
    <cellStyle name="Ввод  8 4 2 4" xfId="20009"/>
    <cellStyle name="Ввод  8 4 2 4 2" xfId="32615"/>
    <cellStyle name="Ввод  8 4 2 5" xfId="20570"/>
    <cellStyle name="Ввод  8 4 2 5 2" xfId="33172"/>
    <cellStyle name="Ввод  8 4 2 6" xfId="21216"/>
    <cellStyle name="Ввод  8 4 2 6 2" xfId="33818"/>
    <cellStyle name="Ввод  8 4 2 7" xfId="21768"/>
    <cellStyle name="Ввод  8 4 2 7 2" xfId="34368"/>
    <cellStyle name="Ввод  8 4 2 8" xfId="22412"/>
    <cellStyle name="Ввод  8 4 2 8 2" xfId="35011"/>
    <cellStyle name="Ввод  8 4 2 9" xfId="23049"/>
    <cellStyle name="Ввод  8 4 2 9 2" xfId="35648"/>
    <cellStyle name="Ввод  8 4 3" xfId="28261"/>
    <cellStyle name="Ввод  8 5" xfId="17368"/>
    <cellStyle name="Ввод  8 5 10" xfId="16295"/>
    <cellStyle name="Ввод  8 5 10 2" xfId="30067"/>
    <cellStyle name="Ввод  8 5 11" xfId="15217"/>
    <cellStyle name="Ввод  8 5 11 2" xfId="29488"/>
    <cellStyle name="Ввод  8 5 12" xfId="14939"/>
    <cellStyle name="Ввод  8 5 12 2" xfId="29252"/>
    <cellStyle name="Ввод  8 5 13" xfId="30187"/>
    <cellStyle name="Ввод  8 5 2" xfId="18427"/>
    <cellStyle name="Ввод  8 5 2 2" xfId="31039"/>
    <cellStyle name="Ввод  8 5 3" xfId="15341"/>
    <cellStyle name="Ввод  8 5 3 2" xfId="29597"/>
    <cellStyle name="Ввод  8 5 4" xfId="15058"/>
    <cellStyle name="Ввод  8 5 4 2" xfId="29347"/>
    <cellStyle name="Ввод  8 5 5" xfId="14517"/>
    <cellStyle name="Ввод  8 5 5 2" xfId="28886"/>
    <cellStyle name="Ввод  8 5 6" xfId="15620"/>
    <cellStyle name="Ввод  8 5 6 2" xfId="29855"/>
    <cellStyle name="Ввод  8 5 7" xfId="14542"/>
    <cellStyle name="Ввод  8 5 7 2" xfId="28907"/>
    <cellStyle name="Ввод  8 5 8" xfId="14732"/>
    <cellStyle name="Ввод  8 5 8 2" xfId="29078"/>
    <cellStyle name="Ввод  8 5 9" xfId="15150"/>
    <cellStyle name="Ввод  8 5 9 2" xfId="29424"/>
    <cellStyle name="Ввод  8 6" xfId="25833"/>
    <cellStyle name="Ввод  9" xfId="4464"/>
    <cellStyle name="Ввод  9 2" xfId="4429"/>
    <cellStyle name="Ввод  9 2 2" xfId="9037"/>
    <cellStyle name="Ввод  9 2 2 2" xfId="13901"/>
    <cellStyle name="Ввод  9 2 2 2 10" xfId="23155"/>
    <cellStyle name="Ввод  9 2 2 2 10 2" xfId="35753"/>
    <cellStyle name="Ввод  9 2 2 2 11" xfId="23717"/>
    <cellStyle name="Ввод  9 2 2 2 11 2" xfId="36315"/>
    <cellStyle name="Ввод  9 2 2 2 12" xfId="24276"/>
    <cellStyle name="Ввод  9 2 2 2 12 2" xfId="36874"/>
    <cellStyle name="Ввод  9 2 2 2 13" xfId="24835"/>
    <cellStyle name="Ввод  9 2 2 2 13 2" xfId="37433"/>
    <cellStyle name="Ввод  9 2 2 2 14" xfId="28479"/>
    <cellStyle name="Ввод  9 2 2 2 2" xfId="18026"/>
    <cellStyle name="Ввод  9 2 2 2 2 2" xfId="30665"/>
    <cellStyle name="Ввод  9 2 2 2 3" xfId="18908"/>
    <cellStyle name="Ввод  9 2 2 2 3 2" xfId="31517"/>
    <cellStyle name="Ввод  9 2 2 2 4" xfId="19555"/>
    <cellStyle name="Ввод  9 2 2 2 4 2" xfId="32162"/>
    <cellStyle name="Ввод  9 2 2 2 5" xfId="20116"/>
    <cellStyle name="Ввод  9 2 2 2 5 2" xfId="32722"/>
    <cellStyle name="Ввод  9 2 2 2 6" xfId="20681"/>
    <cellStyle name="Ввод  9 2 2 2 6 2" xfId="33283"/>
    <cellStyle name="Ввод  9 2 2 2 7" xfId="21320"/>
    <cellStyle name="Ввод  9 2 2 2 7 2" xfId="33921"/>
    <cellStyle name="Ввод  9 2 2 2 8" xfId="21876"/>
    <cellStyle name="Ввод  9 2 2 2 8 2" xfId="34476"/>
    <cellStyle name="Ввод  9 2 2 2 9" xfId="22515"/>
    <cellStyle name="Ввод  9 2 2 2 9 2" xfId="35114"/>
    <cellStyle name="Ввод  9 2 2 3" xfId="17596"/>
    <cellStyle name="Ввод  9 2 2 3 10" xfId="23387"/>
    <cellStyle name="Ввод  9 2 2 3 10 2" xfId="35985"/>
    <cellStyle name="Ввод  9 2 2 3 11" xfId="23949"/>
    <cellStyle name="Ввод  9 2 2 3 11 2" xfId="36547"/>
    <cellStyle name="Ввод  9 2 2 3 12" xfId="24508"/>
    <cellStyle name="Ввод  9 2 2 3 12 2" xfId="37106"/>
    <cellStyle name="Ввод  9 2 2 3 13" xfId="30333"/>
    <cellStyle name="Ввод  9 2 2 3 2" xfId="18575"/>
    <cellStyle name="Ввод  9 2 2 3 2 2" xfId="31185"/>
    <cellStyle name="Ввод  9 2 2 3 3" xfId="19219"/>
    <cellStyle name="Ввод  9 2 2 3 3 2" xfId="31828"/>
    <cellStyle name="Ввод  9 2 2 3 4" xfId="19781"/>
    <cellStyle name="Ввод  9 2 2 3 4 2" xfId="32387"/>
    <cellStyle name="Ввод  9 2 2 3 5" xfId="20342"/>
    <cellStyle name="Ввод  9 2 2 3 5 2" xfId="32946"/>
    <cellStyle name="Ввод  9 2 2 3 6" xfId="20992"/>
    <cellStyle name="Ввод  9 2 2 3 6 2" xfId="33594"/>
    <cellStyle name="Ввод  9 2 2 3 7" xfId="21541"/>
    <cellStyle name="Ввод  9 2 2 3 7 2" xfId="34142"/>
    <cellStyle name="Ввод  9 2 2 3 8" xfId="22185"/>
    <cellStyle name="Ввод  9 2 2 3 8 2" xfId="34785"/>
    <cellStyle name="Ввод  9 2 2 3 9" xfId="22823"/>
    <cellStyle name="Ввод  9 2 2 3 9 2" xfId="35422"/>
    <cellStyle name="Ввод  9 2 2 4" xfId="27998"/>
    <cellStyle name="Ввод  9 2 3" xfId="17364"/>
    <cellStyle name="Ввод  9 2 3 10" xfId="14825"/>
    <cellStyle name="Ввод  9 2 3 10 2" xfId="29153"/>
    <cellStyle name="Ввод  9 2 3 11" xfId="18260"/>
    <cellStyle name="Ввод  9 2 3 11 2" xfId="30879"/>
    <cellStyle name="Ввод  9 2 3 12" xfId="18205"/>
    <cellStyle name="Ввод  9 2 3 12 2" xfId="30830"/>
    <cellStyle name="Ввод  9 2 3 13" xfId="30184"/>
    <cellStyle name="Ввод  9 2 3 2" xfId="18424"/>
    <cellStyle name="Ввод  9 2 3 2 2" xfId="31036"/>
    <cellStyle name="Ввод  9 2 3 3" xfId="16239"/>
    <cellStyle name="Ввод  9 2 3 3 2" xfId="30055"/>
    <cellStyle name="Ввод  9 2 3 4" xfId="16203"/>
    <cellStyle name="Ввод  9 2 3 4 2" xfId="30030"/>
    <cellStyle name="Ввод  9 2 3 5" xfId="15562"/>
    <cellStyle name="Ввод  9 2 3 5 2" xfId="29802"/>
    <cellStyle name="Ввод  9 2 3 6" xfId="15778"/>
    <cellStyle name="Ввод  9 2 3 6 2" xfId="29971"/>
    <cellStyle name="Ввод  9 2 3 7" xfId="15050"/>
    <cellStyle name="Ввод  9 2 3 7 2" xfId="29341"/>
    <cellStyle name="Ввод  9 2 3 8" xfId="15488"/>
    <cellStyle name="Ввод  9 2 3 8 2" xfId="29733"/>
    <cellStyle name="Ввод  9 2 3 9" xfId="18290"/>
    <cellStyle name="Ввод  9 2 3 9 2" xfId="30909"/>
    <cellStyle name="Ввод  9 2 4" xfId="25822"/>
    <cellStyle name="Ввод  9 3" xfId="10413"/>
    <cellStyle name="Ввод  9 3 2" xfId="13995"/>
    <cellStyle name="Ввод  9 3 2 10" xfId="23246"/>
    <cellStyle name="Ввод  9 3 2 10 2" xfId="35844"/>
    <cellStyle name="Ввод  9 3 2 11" xfId="23808"/>
    <cellStyle name="Ввод  9 3 2 11 2" xfId="36406"/>
    <cellStyle name="Ввод  9 3 2 12" xfId="24367"/>
    <cellStyle name="Ввод  9 3 2 12 2" xfId="36965"/>
    <cellStyle name="Ввод  9 3 2 13" xfId="24926"/>
    <cellStyle name="Ввод  9 3 2 13 2" xfId="37524"/>
    <cellStyle name="Ввод  9 3 2 14" xfId="28573"/>
    <cellStyle name="Ввод  9 3 2 2" xfId="18117"/>
    <cellStyle name="Ввод  9 3 2 2 2" xfId="30756"/>
    <cellStyle name="Ввод  9 3 2 3" xfId="18999"/>
    <cellStyle name="Ввод  9 3 2 3 2" xfId="31608"/>
    <cellStyle name="Ввод  9 3 2 4" xfId="19646"/>
    <cellStyle name="Ввод  9 3 2 4 2" xfId="32253"/>
    <cellStyle name="Ввод  9 3 2 5" xfId="20207"/>
    <cellStyle name="Ввод  9 3 2 5 2" xfId="32813"/>
    <cellStyle name="Ввод  9 3 2 6" xfId="20772"/>
    <cellStyle name="Ввод  9 3 2 6 2" xfId="33374"/>
    <cellStyle name="Ввод  9 3 2 7" xfId="21411"/>
    <cellStyle name="Ввод  9 3 2 7 2" xfId="34012"/>
    <cellStyle name="Ввод  9 3 2 8" xfId="21967"/>
    <cellStyle name="Ввод  9 3 2 8 2" xfId="34567"/>
    <cellStyle name="Ввод  9 3 2 9" xfId="22606"/>
    <cellStyle name="Ввод  9 3 2 9 2" xfId="35205"/>
    <cellStyle name="Ввод  9 3 3" xfId="17729"/>
    <cellStyle name="Ввод  9 3 3 10" xfId="23500"/>
    <cellStyle name="Ввод  9 3 3 10 2" xfId="36098"/>
    <cellStyle name="Ввод  9 3 3 11" xfId="24061"/>
    <cellStyle name="Ввод  9 3 3 11 2" xfId="36659"/>
    <cellStyle name="Ввод  9 3 3 12" xfId="24620"/>
    <cellStyle name="Ввод  9 3 3 12 2" xfId="37218"/>
    <cellStyle name="Ввод  9 3 3 13" xfId="30446"/>
    <cellStyle name="Ввод  9 3 3 2" xfId="18689"/>
    <cellStyle name="Ввод  9 3 3 2 2" xfId="31298"/>
    <cellStyle name="Ввод  9 3 3 3" xfId="19332"/>
    <cellStyle name="Ввод  9 3 3 3 2" xfId="31941"/>
    <cellStyle name="Ввод  9 3 3 4" xfId="19896"/>
    <cellStyle name="Ввод  9 3 3 4 2" xfId="32502"/>
    <cellStyle name="Ввод  9 3 3 5" xfId="20456"/>
    <cellStyle name="Ввод  9 3 3 5 2" xfId="33059"/>
    <cellStyle name="Ввод  9 3 3 6" xfId="21104"/>
    <cellStyle name="Ввод  9 3 3 6 2" xfId="33706"/>
    <cellStyle name="Ввод  9 3 3 7" xfId="21656"/>
    <cellStyle name="Ввод  9 3 3 7 2" xfId="34256"/>
    <cellStyle name="Ввод  9 3 3 8" xfId="22299"/>
    <cellStyle name="Ввод  9 3 3 8 2" xfId="34898"/>
    <cellStyle name="Ввод  9 3 3 9" xfId="22935"/>
    <cellStyle name="Ввод  9 3 3 9 2" xfId="35534"/>
    <cellStyle name="Ввод  9 3 4" xfId="28119"/>
    <cellStyle name="Ввод  9 4" xfId="11721"/>
    <cellStyle name="Ввод  9 4 2" xfId="17864"/>
    <cellStyle name="Ввод  9 4 2 10" xfId="23613"/>
    <cellStyle name="Ввод  9 4 2 10 2" xfId="36211"/>
    <cellStyle name="Ввод  9 4 2 11" xfId="24174"/>
    <cellStyle name="Ввод  9 4 2 11 2" xfId="36772"/>
    <cellStyle name="Ввод  9 4 2 12" xfId="24733"/>
    <cellStyle name="Ввод  9 4 2 12 2" xfId="37331"/>
    <cellStyle name="Ввод  9 4 2 13" xfId="30563"/>
    <cellStyle name="Ввод  9 4 2 2" xfId="18803"/>
    <cellStyle name="Ввод  9 4 2 2 2" xfId="31412"/>
    <cellStyle name="Ввод  9 4 2 3" xfId="19445"/>
    <cellStyle name="Ввод  9 4 2 3 2" xfId="32054"/>
    <cellStyle name="Ввод  9 4 2 4" xfId="20010"/>
    <cellStyle name="Ввод  9 4 2 4 2" xfId="32616"/>
    <cellStyle name="Ввод  9 4 2 5" xfId="20571"/>
    <cellStyle name="Ввод  9 4 2 5 2" xfId="33173"/>
    <cellStyle name="Ввод  9 4 2 6" xfId="21217"/>
    <cellStyle name="Ввод  9 4 2 6 2" xfId="33819"/>
    <cellStyle name="Ввод  9 4 2 7" xfId="21769"/>
    <cellStyle name="Ввод  9 4 2 7 2" xfId="34369"/>
    <cellStyle name="Ввод  9 4 2 8" xfId="22413"/>
    <cellStyle name="Ввод  9 4 2 8 2" xfId="35012"/>
    <cellStyle name="Ввод  9 4 2 9" xfId="23050"/>
    <cellStyle name="Ввод  9 4 2 9 2" xfId="35649"/>
    <cellStyle name="Ввод  9 4 3" xfId="28262"/>
    <cellStyle name="Ввод  9 5" xfId="17367"/>
    <cellStyle name="Ввод  9 5 10" xfId="14498"/>
    <cellStyle name="Ввод  9 5 10 2" xfId="28871"/>
    <cellStyle name="Ввод  9 5 11" xfId="14868"/>
    <cellStyle name="Ввод  9 5 11 2" xfId="29190"/>
    <cellStyle name="Ввод  9 5 12" xfId="14834"/>
    <cellStyle name="Ввод  9 5 12 2" xfId="29162"/>
    <cellStyle name="Ввод  9 5 13" xfId="30186"/>
    <cellStyle name="Ввод  9 5 2" xfId="18426"/>
    <cellStyle name="Ввод  9 5 2 2" xfId="31038"/>
    <cellStyle name="Ввод  9 5 3" xfId="15346"/>
    <cellStyle name="Ввод  9 5 3 2" xfId="29602"/>
    <cellStyle name="Ввод  9 5 4" xfId="14604"/>
    <cellStyle name="Ввод  9 5 4 2" xfId="28963"/>
    <cellStyle name="Ввод  9 5 5" xfId="15467"/>
    <cellStyle name="Ввод  9 5 5 2" xfId="29713"/>
    <cellStyle name="Ввод  9 5 6" xfId="15361"/>
    <cellStyle name="Ввод  9 5 6 2" xfId="29614"/>
    <cellStyle name="Ввод  9 5 7" xfId="15612"/>
    <cellStyle name="Ввод  9 5 7 2" xfId="29848"/>
    <cellStyle name="Ввод  9 5 8" xfId="14788"/>
    <cellStyle name="Ввод  9 5 8 2" xfId="29122"/>
    <cellStyle name="Ввод  9 5 9" xfId="15153"/>
    <cellStyle name="Ввод  9 5 9 2" xfId="29427"/>
    <cellStyle name="Ввод  9 6" xfId="25829"/>
    <cellStyle name="Вывод" xfId="609" builtinId="21" customBuiltin="1"/>
    <cellStyle name="Вывод 10" xfId="6548"/>
    <cellStyle name="Вывод 10 2" xfId="8876"/>
    <cellStyle name="Вывод 10 2 2" xfId="9011"/>
    <cellStyle name="Вывод 10 2 2 2" xfId="14767"/>
    <cellStyle name="Вывод 10 2 2 2 2" xfId="29108"/>
    <cellStyle name="Вывод 10 2 2 3" xfId="14722"/>
    <cellStyle name="Вывод 10 2 2 3 2" xfId="29070"/>
    <cellStyle name="Вывод 10 2 2 4" xfId="15053"/>
    <cellStyle name="Вывод 10 2 2 4 2" xfId="29343"/>
    <cellStyle name="Вывод 10 2 2 5" xfId="14859"/>
    <cellStyle name="Вывод 10 2 2 5 2" xfId="29181"/>
    <cellStyle name="Вывод 10 2 2 6" xfId="14880"/>
    <cellStyle name="Вывод 10 2 2 6 2" xfId="29201"/>
    <cellStyle name="Вывод 10 2 2 7" xfId="27972"/>
    <cellStyle name="Вывод 10 2 3" xfId="17556"/>
    <cellStyle name="Вывод 10 2 3 10" xfId="23350"/>
    <cellStyle name="Вывод 10 2 3 10 2" xfId="35948"/>
    <cellStyle name="Вывод 10 2 3 11" xfId="23912"/>
    <cellStyle name="Вывод 10 2 3 11 2" xfId="36510"/>
    <cellStyle name="Вывод 10 2 3 12" xfId="24471"/>
    <cellStyle name="Вывод 10 2 3 12 2" xfId="37069"/>
    <cellStyle name="Вывод 10 2 3 13" xfId="30296"/>
    <cellStyle name="Вывод 10 2 3 2" xfId="18538"/>
    <cellStyle name="Вывод 10 2 3 2 2" xfId="31148"/>
    <cellStyle name="Вывод 10 2 3 3" xfId="19181"/>
    <cellStyle name="Вывод 10 2 3 3 2" xfId="31790"/>
    <cellStyle name="Вывод 10 2 3 4" xfId="19742"/>
    <cellStyle name="Вывод 10 2 3 4 2" xfId="32348"/>
    <cellStyle name="Вывод 10 2 3 5" xfId="20304"/>
    <cellStyle name="Вывод 10 2 3 5 2" xfId="32908"/>
    <cellStyle name="Вывод 10 2 3 6" xfId="20955"/>
    <cellStyle name="Вывод 10 2 3 6 2" xfId="33557"/>
    <cellStyle name="Вывод 10 2 3 7" xfId="21503"/>
    <cellStyle name="Вывод 10 2 3 7 2" xfId="34104"/>
    <cellStyle name="Вывод 10 2 3 8" xfId="22148"/>
    <cellStyle name="Вывод 10 2 3 8 2" xfId="34748"/>
    <cellStyle name="Вывод 10 2 3 9" xfId="22786"/>
    <cellStyle name="Вывод 10 2 3 9 2" xfId="35385"/>
    <cellStyle name="Вывод 10 2 4" xfId="27927"/>
    <cellStyle name="Вывод 10 3" xfId="10414"/>
    <cellStyle name="Вывод 10 3 2" xfId="15275"/>
    <cellStyle name="Вывод 10 3 2 2" xfId="29536"/>
    <cellStyle name="Вывод 10 3 3" xfId="15144"/>
    <cellStyle name="Вывод 10 3 3 2" xfId="29418"/>
    <cellStyle name="Вывод 10 3 4" xfId="14670"/>
    <cellStyle name="Вывод 10 3 4 2" xfId="29025"/>
    <cellStyle name="Вывод 10 3 5" xfId="18276"/>
    <cellStyle name="Вывод 10 3 5 2" xfId="30895"/>
    <cellStyle name="Вывод 10 3 6" xfId="18256"/>
    <cellStyle name="Вывод 10 3 6 2" xfId="30875"/>
    <cellStyle name="Вывод 10 3 7" xfId="28120"/>
    <cellStyle name="Вывод 10 4" xfId="11722"/>
    <cellStyle name="Вывод 10 4 2" xfId="14020"/>
    <cellStyle name="Вывод 10 4 2 2" xfId="19022"/>
    <cellStyle name="Вывод 10 4 2 2 2" xfId="31631"/>
    <cellStyle name="Вывод 10 4 2 3" xfId="20795"/>
    <cellStyle name="Вывод 10 4 2 3 2" xfId="33397"/>
    <cellStyle name="Вывод 10 4 2 4" xfId="21990"/>
    <cellStyle name="Вывод 10 4 2 4 2" xfId="34590"/>
    <cellStyle name="Вывод 10 4 2 5" xfId="22629"/>
    <cellStyle name="Вывод 10 4 2 5 2" xfId="35228"/>
    <cellStyle name="Вывод 10 4 2 6" xfId="24949"/>
    <cellStyle name="Вывод 10 4 2 6 2" xfId="37547"/>
    <cellStyle name="Вывод 10 4 2 7" xfId="28598"/>
    <cellStyle name="Вывод 10 4 3" xfId="17865"/>
    <cellStyle name="Вывод 10 4 3 10" xfId="23614"/>
    <cellStyle name="Вывод 10 4 3 10 2" xfId="36212"/>
    <cellStyle name="Вывод 10 4 3 11" xfId="24175"/>
    <cellStyle name="Вывод 10 4 3 11 2" xfId="36773"/>
    <cellStyle name="Вывод 10 4 3 12" xfId="24734"/>
    <cellStyle name="Вывод 10 4 3 12 2" xfId="37332"/>
    <cellStyle name="Вывод 10 4 3 13" xfId="30564"/>
    <cellStyle name="Вывод 10 4 3 2" xfId="18804"/>
    <cellStyle name="Вывод 10 4 3 2 2" xfId="31413"/>
    <cellStyle name="Вывод 10 4 3 3" xfId="19446"/>
    <cellStyle name="Вывод 10 4 3 3 2" xfId="32055"/>
    <cellStyle name="Вывод 10 4 3 4" xfId="20011"/>
    <cellStyle name="Вывод 10 4 3 4 2" xfId="32617"/>
    <cellStyle name="Вывод 10 4 3 5" xfId="20572"/>
    <cellStyle name="Вывод 10 4 3 5 2" xfId="33174"/>
    <cellStyle name="Вывод 10 4 3 6" xfId="21218"/>
    <cellStyle name="Вывод 10 4 3 6 2" xfId="33820"/>
    <cellStyle name="Вывод 10 4 3 7" xfId="21770"/>
    <cellStyle name="Вывод 10 4 3 7 2" xfId="34370"/>
    <cellStyle name="Вывод 10 4 3 8" xfId="22414"/>
    <cellStyle name="Вывод 10 4 3 8 2" xfId="35013"/>
    <cellStyle name="Вывод 10 4 3 9" xfId="23051"/>
    <cellStyle name="Вывод 10 4 3 9 2" xfId="35650"/>
    <cellStyle name="Вывод 10 4 4" xfId="28263"/>
    <cellStyle name="Вывод 10 5" xfId="26887"/>
    <cellStyle name="Вывод 11" xfId="7317"/>
    <cellStyle name="Вывод 11 2" xfId="8910"/>
    <cellStyle name="Вывод 11 2 2" xfId="9014"/>
    <cellStyle name="Вывод 11 2 2 2" xfId="14510"/>
    <cellStyle name="Вывод 11 2 2 2 2" xfId="28879"/>
    <cellStyle name="Вывод 11 2 2 3" xfId="15314"/>
    <cellStyle name="Вывод 11 2 2 3 2" xfId="29572"/>
    <cellStyle name="Вывод 11 2 2 4" xfId="18311"/>
    <cellStyle name="Вывод 11 2 2 4 2" xfId="30927"/>
    <cellStyle name="Вывод 11 2 2 5" xfId="15180"/>
    <cellStyle name="Вывод 11 2 2 5 2" xfId="29452"/>
    <cellStyle name="Вывод 11 2 2 6" xfId="15226"/>
    <cellStyle name="Вывод 11 2 2 6 2" xfId="29494"/>
    <cellStyle name="Вывод 11 2 2 7" xfId="27975"/>
    <cellStyle name="Вывод 11 2 3" xfId="17568"/>
    <cellStyle name="Вывод 11 2 3 10" xfId="23362"/>
    <cellStyle name="Вывод 11 2 3 10 2" xfId="35960"/>
    <cellStyle name="Вывод 11 2 3 11" xfId="23924"/>
    <cellStyle name="Вывод 11 2 3 11 2" xfId="36522"/>
    <cellStyle name="Вывод 11 2 3 12" xfId="24483"/>
    <cellStyle name="Вывод 11 2 3 12 2" xfId="37081"/>
    <cellStyle name="Вывод 11 2 3 13" xfId="30308"/>
    <cellStyle name="Вывод 11 2 3 2" xfId="18550"/>
    <cellStyle name="Вывод 11 2 3 2 2" xfId="31160"/>
    <cellStyle name="Вывод 11 2 3 3" xfId="19193"/>
    <cellStyle name="Вывод 11 2 3 3 2" xfId="31802"/>
    <cellStyle name="Вывод 11 2 3 4" xfId="19754"/>
    <cellStyle name="Вывод 11 2 3 4 2" xfId="32360"/>
    <cellStyle name="Вывод 11 2 3 5" xfId="20316"/>
    <cellStyle name="Вывод 11 2 3 5 2" xfId="32920"/>
    <cellStyle name="Вывод 11 2 3 6" xfId="20967"/>
    <cellStyle name="Вывод 11 2 3 6 2" xfId="33569"/>
    <cellStyle name="Вывод 11 2 3 7" xfId="21515"/>
    <cellStyle name="Вывод 11 2 3 7 2" xfId="34116"/>
    <cellStyle name="Вывод 11 2 3 8" xfId="22160"/>
    <cellStyle name="Вывод 11 2 3 8 2" xfId="34760"/>
    <cellStyle name="Вывод 11 2 3 9" xfId="22798"/>
    <cellStyle name="Вывод 11 2 3 9 2" xfId="35397"/>
    <cellStyle name="Вывод 11 2 4" xfId="27939"/>
    <cellStyle name="Вывод 11 3" xfId="10415"/>
    <cellStyle name="Вывод 11 3 2" xfId="15249"/>
    <cellStyle name="Вывод 11 3 2 2" xfId="29514"/>
    <cellStyle name="Вывод 11 3 3" xfId="18211"/>
    <cellStyle name="Вывод 11 3 3 2" xfId="30836"/>
    <cellStyle name="Вывод 11 3 4" xfId="18238"/>
    <cellStyle name="Вывод 11 3 4 2" xfId="30859"/>
    <cellStyle name="Вывод 11 3 5" xfId="14621"/>
    <cellStyle name="Вывод 11 3 5 2" xfId="28979"/>
    <cellStyle name="Вывод 11 3 6" xfId="18252"/>
    <cellStyle name="Вывод 11 3 6 2" xfId="30871"/>
    <cellStyle name="Вывод 11 3 7" xfId="28121"/>
    <cellStyle name="Вывод 11 4" xfId="11723"/>
    <cellStyle name="Вывод 11 4 2" xfId="14021"/>
    <cellStyle name="Вывод 11 4 2 2" xfId="19023"/>
    <cellStyle name="Вывод 11 4 2 2 2" xfId="31632"/>
    <cellStyle name="Вывод 11 4 2 3" xfId="20796"/>
    <cellStyle name="Вывод 11 4 2 3 2" xfId="33398"/>
    <cellStyle name="Вывод 11 4 2 4" xfId="21991"/>
    <cellStyle name="Вывод 11 4 2 4 2" xfId="34591"/>
    <cellStyle name="Вывод 11 4 2 5" xfId="22630"/>
    <cellStyle name="Вывод 11 4 2 5 2" xfId="35229"/>
    <cellStyle name="Вывод 11 4 2 6" xfId="24950"/>
    <cellStyle name="Вывод 11 4 2 6 2" xfId="37548"/>
    <cellStyle name="Вывод 11 4 2 7" xfId="28599"/>
    <cellStyle name="Вывод 11 4 3" xfId="17866"/>
    <cellStyle name="Вывод 11 4 3 10" xfId="23615"/>
    <cellStyle name="Вывод 11 4 3 10 2" xfId="36213"/>
    <cellStyle name="Вывод 11 4 3 11" xfId="24176"/>
    <cellStyle name="Вывод 11 4 3 11 2" xfId="36774"/>
    <cellStyle name="Вывод 11 4 3 12" xfId="24735"/>
    <cellStyle name="Вывод 11 4 3 12 2" xfId="37333"/>
    <cellStyle name="Вывод 11 4 3 13" xfId="30565"/>
    <cellStyle name="Вывод 11 4 3 2" xfId="18805"/>
    <cellStyle name="Вывод 11 4 3 2 2" xfId="31414"/>
    <cellStyle name="Вывод 11 4 3 3" xfId="19447"/>
    <cellStyle name="Вывод 11 4 3 3 2" xfId="32056"/>
    <cellStyle name="Вывод 11 4 3 4" xfId="20012"/>
    <cellStyle name="Вывод 11 4 3 4 2" xfId="32618"/>
    <cellStyle name="Вывод 11 4 3 5" xfId="20573"/>
    <cellStyle name="Вывод 11 4 3 5 2" xfId="33175"/>
    <cellStyle name="Вывод 11 4 3 6" xfId="21219"/>
    <cellStyle name="Вывод 11 4 3 6 2" xfId="33821"/>
    <cellStyle name="Вывод 11 4 3 7" xfId="21771"/>
    <cellStyle name="Вывод 11 4 3 7 2" xfId="34371"/>
    <cellStyle name="Вывод 11 4 3 8" xfId="22415"/>
    <cellStyle name="Вывод 11 4 3 8 2" xfId="35014"/>
    <cellStyle name="Вывод 11 4 3 9" xfId="23052"/>
    <cellStyle name="Вывод 11 4 3 9 2" xfId="35651"/>
    <cellStyle name="Вывод 11 4 4" xfId="28264"/>
    <cellStyle name="Вывод 11 5" xfId="27291"/>
    <cellStyle name="Вывод 12" xfId="7524"/>
    <cellStyle name="Вывод 12 2" xfId="8921"/>
    <cellStyle name="Вывод 12 2 2" xfId="9015"/>
    <cellStyle name="Вывод 12 2 2 2" xfId="14958"/>
    <cellStyle name="Вывод 12 2 2 2 2" xfId="29266"/>
    <cellStyle name="Вывод 12 2 2 3" xfId="14669"/>
    <cellStyle name="Вывод 12 2 2 3 2" xfId="29024"/>
    <cellStyle name="Вывод 12 2 2 4" xfId="18301"/>
    <cellStyle name="Вывод 12 2 2 4 2" xfId="30918"/>
    <cellStyle name="Вывод 12 2 2 5" xfId="14888"/>
    <cellStyle name="Вывод 12 2 2 5 2" xfId="29208"/>
    <cellStyle name="Вывод 12 2 2 6" xfId="14787"/>
    <cellStyle name="Вывод 12 2 2 6 2" xfId="29121"/>
    <cellStyle name="Вывод 12 2 2 7" xfId="27976"/>
    <cellStyle name="Вывод 12 2 3" xfId="17571"/>
    <cellStyle name="Вывод 12 2 3 10" xfId="23365"/>
    <cellStyle name="Вывод 12 2 3 10 2" xfId="35963"/>
    <cellStyle name="Вывод 12 2 3 11" xfId="23927"/>
    <cellStyle name="Вывод 12 2 3 11 2" xfId="36525"/>
    <cellStyle name="Вывод 12 2 3 12" xfId="24486"/>
    <cellStyle name="Вывод 12 2 3 12 2" xfId="37084"/>
    <cellStyle name="Вывод 12 2 3 13" xfId="30311"/>
    <cellStyle name="Вывод 12 2 3 2" xfId="18553"/>
    <cellStyle name="Вывод 12 2 3 2 2" xfId="31163"/>
    <cellStyle name="Вывод 12 2 3 3" xfId="19196"/>
    <cellStyle name="Вывод 12 2 3 3 2" xfId="31805"/>
    <cellStyle name="Вывод 12 2 3 4" xfId="19757"/>
    <cellStyle name="Вывод 12 2 3 4 2" xfId="32363"/>
    <cellStyle name="Вывод 12 2 3 5" xfId="20319"/>
    <cellStyle name="Вывод 12 2 3 5 2" xfId="32923"/>
    <cellStyle name="Вывод 12 2 3 6" xfId="20970"/>
    <cellStyle name="Вывод 12 2 3 6 2" xfId="33572"/>
    <cellStyle name="Вывод 12 2 3 7" xfId="21518"/>
    <cellStyle name="Вывод 12 2 3 7 2" xfId="34119"/>
    <cellStyle name="Вывод 12 2 3 8" xfId="22163"/>
    <cellStyle name="Вывод 12 2 3 8 2" xfId="34763"/>
    <cellStyle name="Вывод 12 2 3 9" xfId="22801"/>
    <cellStyle name="Вывод 12 2 3 9 2" xfId="35400"/>
    <cellStyle name="Вывод 12 2 4" xfId="27942"/>
    <cellStyle name="Вывод 12 3" xfId="10416"/>
    <cellStyle name="Вывод 12 3 2" xfId="15264"/>
    <cellStyle name="Вывод 12 3 2 2" xfId="29527"/>
    <cellStyle name="Вывод 12 3 3" xfId="14413"/>
    <cellStyle name="Вывод 12 3 3 2" xfId="28809"/>
    <cellStyle name="Вывод 12 3 4" xfId="15599"/>
    <cellStyle name="Вывод 12 3 4 2" xfId="29838"/>
    <cellStyle name="Вывод 12 3 5" xfId="15354"/>
    <cellStyle name="Вывод 12 3 5 2" xfId="29608"/>
    <cellStyle name="Вывод 12 3 6" xfId="22688"/>
    <cellStyle name="Вывод 12 3 6 2" xfId="35287"/>
    <cellStyle name="Вывод 12 3 7" xfId="28122"/>
    <cellStyle name="Вывод 12 4" xfId="11724"/>
    <cellStyle name="Вывод 12 4 2" xfId="14022"/>
    <cellStyle name="Вывод 12 4 2 2" xfId="19024"/>
    <cellStyle name="Вывод 12 4 2 2 2" xfId="31633"/>
    <cellStyle name="Вывод 12 4 2 3" xfId="20797"/>
    <cellStyle name="Вывод 12 4 2 3 2" xfId="33399"/>
    <cellStyle name="Вывод 12 4 2 4" xfId="21992"/>
    <cellStyle name="Вывод 12 4 2 4 2" xfId="34592"/>
    <cellStyle name="Вывод 12 4 2 5" xfId="22631"/>
    <cellStyle name="Вывод 12 4 2 5 2" xfId="35230"/>
    <cellStyle name="Вывод 12 4 2 6" xfId="24951"/>
    <cellStyle name="Вывод 12 4 2 6 2" xfId="37549"/>
    <cellStyle name="Вывод 12 4 2 7" xfId="28600"/>
    <cellStyle name="Вывод 12 4 3" xfId="17867"/>
    <cellStyle name="Вывод 12 4 3 10" xfId="23616"/>
    <cellStyle name="Вывод 12 4 3 10 2" xfId="36214"/>
    <cellStyle name="Вывод 12 4 3 11" xfId="24177"/>
    <cellStyle name="Вывод 12 4 3 11 2" xfId="36775"/>
    <cellStyle name="Вывод 12 4 3 12" xfId="24736"/>
    <cellStyle name="Вывод 12 4 3 12 2" xfId="37334"/>
    <cellStyle name="Вывод 12 4 3 13" xfId="30566"/>
    <cellStyle name="Вывод 12 4 3 2" xfId="18806"/>
    <cellStyle name="Вывод 12 4 3 2 2" xfId="31415"/>
    <cellStyle name="Вывод 12 4 3 3" xfId="19448"/>
    <cellStyle name="Вывод 12 4 3 3 2" xfId="32057"/>
    <cellStyle name="Вывод 12 4 3 4" xfId="20013"/>
    <cellStyle name="Вывод 12 4 3 4 2" xfId="32619"/>
    <cellStyle name="Вывод 12 4 3 5" xfId="20574"/>
    <cellStyle name="Вывод 12 4 3 5 2" xfId="33176"/>
    <cellStyle name="Вывод 12 4 3 6" xfId="21220"/>
    <cellStyle name="Вывод 12 4 3 6 2" xfId="33822"/>
    <cellStyle name="Вывод 12 4 3 7" xfId="21772"/>
    <cellStyle name="Вывод 12 4 3 7 2" xfId="34372"/>
    <cellStyle name="Вывод 12 4 3 8" xfId="22416"/>
    <cellStyle name="Вывод 12 4 3 8 2" xfId="35015"/>
    <cellStyle name="Вывод 12 4 3 9" xfId="23053"/>
    <cellStyle name="Вывод 12 4 3 9 2" xfId="35652"/>
    <cellStyle name="Вывод 12 4 4" xfId="28265"/>
    <cellStyle name="Вывод 12 5" xfId="27400"/>
    <cellStyle name="Вывод 13" xfId="7719"/>
    <cellStyle name="Вывод 13 2" xfId="8929"/>
    <cellStyle name="Вывод 13 2 2" xfId="9016"/>
    <cellStyle name="Вывод 13 2 2 2" xfId="14861"/>
    <cellStyle name="Вывод 13 2 2 2 2" xfId="29183"/>
    <cellStyle name="Вывод 13 2 2 3" xfId="14528"/>
    <cellStyle name="Вывод 13 2 2 3 2" xfId="28895"/>
    <cellStyle name="Вывод 13 2 2 4" xfId="15462"/>
    <cellStyle name="Вывод 13 2 2 4 2" xfId="29708"/>
    <cellStyle name="Вывод 13 2 2 5" xfId="14966"/>
    <cellStyle name="Вывод 13 2 2 5 2" xfId="29274"/>
    <cellStyle name="Вывод 13 2 2 6" xfId="18263"/>
    <cellStyle name="Вывод 13 2 2 6 2" xfId="30882"/>
    <cellStyle name="Вывод 13 2 2 7" xfId="27977"/>
    <cellStyle name="Вывод 13 2 3" xfId="17574"/>
    <cellStyle name="Вывод 13 2 3 10" xfId="23368"/>
    <cellStyle name="Вывод 13 2 3 10 2" xfId="35966"/>
    <cellStyle name="Вывод 13 2 3 11" xfId="23930"/>
    <cellStyle name="Вывод 13 2 3 11 2" xfId="36528"/>
    <cellStyle name="Вывод 13 2 3 12" xfId="24489"/>
    <cellStyle name="Вывод 13 2 3 12 2" xfId="37087"/>
    <cellStyle name="Вывод 13 2 3 13" xfId="30314"/>
    <cellStyle name="Вывод 13 2 3 2" xfId="18556"/>
    <cellStyle name="Вывод 13 2 3 2 2" xfId="31166"/>
    <cellStyle name="Вывод 13 2 3 3" xfId="19199"/>
    <cellStyle name="Вывод 13 2 3 3 2" xfId="31808"/>
    <cellStyle name="Вывод 13 2 3 4" xfId="19760"/>
    <cellStyle name="Вывод 13 2 3 4 2" xfId="32366"/>
    <cellStyle name="Вывод 13 2 3 5" xfId="20322"/>
    <cellStyle name="Вывод 13 2 3 5 2" xfId="32926"/>
    <cellStyle name="Вывод 13 2 3 6" xfId="20973"/>
    <cellStyle name="Вывод 13 2 3 6 2" xfId="33575"/>
    <cellStyle name="Вывод 13 2 3 7" xfId="21521"/>
    <cellStyle name="Вывод 13 2 3 7 2" xfId="34122"/>
    <cellStyle name="Вывод 13 2 3 8" xfId="22166"/>
    <cellStyle name="Вывод 13 2 3 8 2" xfId="34766"/>
    <cellStyle name="Вывод 13 2 3 9" xfId="22804"/>
    <cellStyle name="Вывод 13 2 3 9 2" xfId="35403"/>
    <cellStyle name="Вывод 13 2 4" xfId="27945"/>
    <cellStyle name="Вывод 13 3" xfId="10417"/>
    <cellStyle name="Вывод 13 3 2" xfId="15271"/>
    <cellStyle name="Вывод 13 3 2 2" xfId="29533"/>
    <cellStyle name="Вывод 13 3 3" xfId="14436"/>
    <cellStyle name="Вывод 13 3 3 2" xfId="28831"/>
    <cellStyle name="Вывод 13 3 4" xfId="14343"/>
    <cellStyle name="Вывод 13 3 4 2" xfId="28750"/>
    <cellStyle name="Вывод 13 3 5" xfId="18320"/>
    <cellStyle name="Вывод 13 3 5 2" xfId="30935"/>
    <cellStyle name="Вывод 13 3 6" xfId="14369"/>
    <cellStyle name="Вывод 13 3 6 2" xfId="28773"/>
    <cellStyle name="Вывод 13 3 7" xfId="28123"/>
    <cellStyle name="Вывод 13 4" xfId="11725"/>
    <cellStyle name="Вывод 13 4 2" xfId="14023"/>
    <cellStyle name="Вывод 13 4 2 2" xfId="19025"/>
    <cellStyle name="Вывод 13 4 2 2 2" xfId="31634"/>
    <cellStyle name="Вывод 13 4 2 3" xfId="20798"/>
    <cellStyle name="Вывод 13 4 2 3 2" xfId="33400"/>
    <cellStyle name="Вывод 13 4 2 4" xfId="21993"/>
    <cellStyle name="Вывод 13 4 2 4 2" xfId="34593"/>
    <cellStyle name="Вывод 13 4 2 5" xfId="22632"/>
    <cellStyle name="Вывод 13 4 2 5 2" xfId="35231"/>
    <cellStyle name="Вывод 13 4 2 6" xfId="24952"/>
    <cellStyle name="Вывод 13 4 2 6 2" xfId="37550"/>
    <cellStyle name="Вывод 13 4 2 7" xfId="28601"/>
    <cellStyle name="Вывод 13 4 3" xfId="17868"/>
    <cellStyle name="Вывод 13 4 3 10" xfId="23617"/>
    <cellStyle name="Вывод 13 4 3 10 2" xfId="36215"/>
    <cellStyle name="Вывод 13 4 3 11" xfId="24178"/>
    <cellStyle name="Вывод 13 4 3 11 2" xfId="36776"/>
    <cellStyle name="Вывод 13 4 3 12" xfId="24737"/>
    <cellStyle name="Вывод 13 4 3 12 2" xfId="37335"/>
    <cellStyle name="Вывод 13 4 3 13" xfId="30567"/>
    <cellStyle name="Вывод 13 4 3 2" xfId="18807"/>
    <cellStyle name="Вывод 13 4 3 2 2" xfId="31416"/>
    <cellStyle name="Вывод 13 4 3 3" xfId="19449"/>
    <cellStyle name="Вывод 13 4 3 3 2" xfId="32058"/>
    <cellStyle name="Вывод 13 4 3 4" xfId="20014"/>
    <cellStyle name="Вывод 13 4 3 4 2" xfId="32620"/>
    <cellStyle name="Вывод 13 4 3 5" xfId="20575"/>
    <cellStyle name="Вывод 13 4 3 5 2" xfId="33177"/>
    <cellStyle name="Вывод 13 4 3 6" xfId="21221"/>
    <cellStyle name="Вывод 13 4 3 6 2" xfId="33823"/>
    <cellStyle name="Вывод 13 4 3 7" xfId="21773"/>
    <cellStyle name="Вывод 13 4 3 7 2" xfId="34373"/>
    <cellStyle name="Вывод 13 4 3 8" xfId="22417"/>
    <cellStyle name="Вывод 13 4 3 8 2" xfId="35016"/>
    <cellStyle name="Вывод 13 4 3 9" xfId="23054"/>
    <cellStyle name="Вывод 13 4 3 9 2" xfId="35653"/>
    <cellStyle name="Вывод 13 4 4" xfId="28266"/>
    <cellStyle name="Вывод 13 5" xfId="27499"/>
    <cellStyle name="Вывод 14" xfId="7901"/>
    <cellStyle name="Вывод 14 2" xfId="8940"/>
    <cellStyle name="Вывод 14 2 2" xfId="9017"/>
    <cellStyle name="Вывод 14 2 2 2" xfId="14917"/>
    <cellStyle name="Вывод 14 2 2 2 2" xfId="29233"/>
    <cellStyle name="Вывод 14 2 2 3" xfId="14430"/>
    <cellStyle name="Вывод 14 2 2 3 2" xfId="28825"/>
    <cellStyle name="Вывод 14 2 2 4" xfId="18227"/>
    <cellStyle name="Вывод 14 2 2 4 2" xfId="30850"/>
    <cellStyle name="Вывод 14 2 2 5" xfId="15412"/>
    <cellStyle name="Вывод 14 2 2 5 2" xfId="29661"/>
    <cellStyle name="Вывод 14 2 2 6" xfId="15520"/>
    <cellStyle name="Вывод 14 2 2 6 2" xfId="29763"/>
    <cellStyle name="Вывод 14 2 2 7" xfId="27978"/>
    <cellStyle name="Вывод 14 2 3" xfId="17577"/>
    <cellStyle name="Вывод 14 2 3 10" xfId="23371"/>
    <cellStyle name="Вывод 14 2 3 10 2" xfId="35969"/>
    <cellStyle name="Вывод 14 2 3 11" xfId="23933"/>
    <cellStyle name="Вывод 14 2 3 11 2" xfId="36531"/>
    <cellStyle name="Вывод 14 2 3 12" xfId="24492"/>
    <cellStyle name="Вывод 14 2 3 12 2" xfId="37090"/>
    <cellStyle name="Вывод 14 2 3 13" xfId="30317"/>
    <cellStyle name="Вывод 14 2 3 2" xfId="18559"/>
    <cellStyle name="Вывод 14 2 3 2 2" xfId="31169"/>
    <cellStyle name="Вывод 14 2 3 3" xfId="19202"/>
    <cellStyle name="Вывод 14 2 3 3 2" xfId="31811"/>
    <cellStyle name="Вывод 14 2 3 4" xfId="19763"/>
    <cellStyle name="Вывод 14 2 3 4 2" xfId="32369"/>
    <cellStyle name="Вывод 14 2 3 5" xfId="20325"/>
    <cellStyle name="Вывод 14 2 3 5 2" xfId="32929"/>
    <cellStyle name="Вывод 14 2 3 6" xfId="20976"/>
    <cellStyle name="Вывод 14 2 3 6 2" xfId="33578"/>
    <cellStyle name="Вывод 14 2 3 7" xfId="21524"/>
    <cellStyle name="Вывод 14 2 3 7 2" xfId="34125"/>
    <cellStyle name="Вывод 14 2 3 8" xfId="22169"/>
    <cellStyle name="Вывод 14 2 3 8 2" xfId="34769"/>
    <cellStyle name="Вывод 14 2 3 9" xfId="22807"/>
    <cellStyle name="Вывод 14 2 3 9 2" xfId="35406"/>
    <cellStyle name="Вывод 14 2 4" xfId="27948"/>
    <cellStyle name="Вывод 14 3" xfId="10418"/>
    <cellStyle name="Вывод 14 3 2" xfId="16173"/>
    <cellStyle name="Вывод 14 3 2 2" xfId="30018"/>
    <cellStyle name="Вывод 14 3 3" xfId="14305"/>
    <cellStyle name="Вывод 14 3 3 2" xfId="28718"/>
    <cellStyle name="Вывод 14 3 4" xfId="15460"/>
    <cellStyle name="Вывод 14 3 4 2" xfId="29706"/>
    <cellStyle name="Вывод 14 3 5" xfId="14708"/>
    <cellStyle name="Вывод 14 3 5 2" xfId="29059"/>
    <cellStyle name="Вывод 14 3 6" xfId="14986"/>
    <cellStyle name="Вывод 14 3 6 2" xfId="29293"/>
    <cellStyle name="Вывод 14 3 7" xfId="28124"/>
    <cellStyle name="Вывод 14 4" xfId="11726"/>
    <cellStyle name="Вывод 14 4 2" xfId="14024"/>
    <cellStyle name="Вывод 14 4 2 2" xfId="19026"/>
    <cellStyle name="Вывод 14 4 2 2 2" xfId="31635"/>
    <cellStyle name="Вывод 14 4 2 3" xfId="20799"/>
    <cellStyle name="Вывод 14 4 2 3 2" xfId="33401"/>
    <cellStyle name="Вывод 14 4 2 4" xfId="21994"/>
    <cellStyle name="Вывод 14 4 2 4 2" xfId="34594"/>
    <cellStyle name="Вывод 14 4 2 5" xfId="22633"/>
    <cellStyle name="Вывод 14 4 2 5 2" xfId="35232"/>
    <cellStyle name="Вывод 14 4 2 6" xfId="24953"/>
    <cellStyle name="Вывод 14 4 2 6 2" xfId="37551"/>
    <cellStyle name="Вывод 14 4 2 7" xfId="28602"/>
    <cellStyle name="Вывод 14 4 3" xfId="17869"/>
    <cellStyle name="Вывод 14 4 3 10" xfId="23618"/>
    <cellStyle name="Вывод 14 4 3 10 2" xfId="36216"/>
    <cellStyle name="Вывод 14 4 3 11" xfId="24179"/>
    <cellStyle name="Вывод 14 4 3 11 2" xfId="36777"/>
    <cellStyle name="Вывод 14 4 3 12" xfId="24738"/>
    <cellStyle name="Вывод 14 4 3 12 2" xfId="37336"/>
    <cellStyle name="Вывод 14 4 3 13" xfId="30568"/>
    <cellStyle name="Вывод 14 4 3 2" xfId="18808"/>
    <cellStyle name="Вывод 14 4 3 2 2" xfId="31417"/>
    <cellStyle name="Вывод 14 4 3 3" xfId="19450"/>
    <cellStyle name="Вывод 14 4 3 3 2" xfId="32059"/>
    <cellStyle name="Вывод 14 4 3 4" xfId="20015"/>
    <cellStyle name="Вывод 14 4 3 4 2" xfId="32621"/>
    <cellStyle name="Вывод 14 4 3 5" xfId="20576"/>
    <cellStyle name="Вывод 14 4 3 5 2" xfId="33178"/>
    <cellStyle name="Вывод 14 4 3 6" xfId="21222"/>
    <cellStyle name="Вывод 14 4 3 6 2" xfId="33824"/>
    <cellStyle name="Вывод 14 4 3 7" xfId="21774"/>
    <cellStyle name="Вывод 14 4 3 7 2" xfId="34374"/>
    <cellStyle name="Вывод 14 4 3 8" xfId="22418"/>
    <cellStyle name="Вывод 14 4 3 8 2" xfId="35017"/>
    <cellStyle name="Вывод 14 4 3 9" xfId="23055"/>
    <cellStyle name="Вывод 14 4 3 9 2" xfId="35654"/>
    <cellStyle name="Вывод 14 4 4" xfId="28267"/>
    <cellStyle name="Вывод 14 5" xfId="27593"/>
    <cellStyle name="Вывод 15" xfId="10419"/>
    <cellStyle name="Вывод 15 2" xfId="11727"/>
    <cellStyle name="Вывод 15 2 2" xfId="14025"/>
    <cellStyle name="Вывод 15 2 2 2" xfId="19027"/>
    <cellStyle name="Вывод 15 2 2 2 2" xfId="31636"/>
    <cellStyle name="Вывод 15 2 2 3" xfId="20800"/>
    <cellStyle name="Вывод 15 2 2 3 2" xfId="33402"/>
    <cellStyle name="Вывод 15 2 2 4" xfId="21995"/>
    <cellStyle name="Вывод 15 2 2 4 2" xfId="34595"/>
    <cellStyle name="Вывод 15 2 2 5" xfId="22634"/>
    <cellStyle name="Вывод 15 2 2 5 2" xfId="35233"/>
    <cellStyle name="Вывод 15 2 2 6" xfId="24954"/>
    <cellStyle name="Вывод 15 2 2 6 2" xfId="37552"/>
    <cellStyle name="Вывод 15 2 2 7" xfId="28603"/>
    <cellStyle name="Вывод 15 2 3" xfId="17870"/>
    <cellStyle name="Вывод 15 2 3 10" xfId="23619"/>
    <cellStyle name="Вывод 15 2 3 10 2" xfId="36217"/>
    <cellStyle name="Вывод 15 2 3 11" xfId="24180"/>
    <cellStyle name="Вывод 15 2 3 11 2" xfId="36778"/>
    <cellStyle name="Вывод 15 2 3 12" xfId="24739"/>
    <cellStyle name="Вывод 15 2 3 12 2" xfId="37337"/>
    <cellStyle name="Вывод 15 2 3 13" xfId="30569"/>
    <cellStyle name="Вывод 15 2 3 2" xfId="18809"/>
    <cellStyle name="Вывод 15 2 3 2 2" xfId="31418"/>
    <cellStyle name="Вывод 15 2 3 3" xfId="19451"/>
    <cellStyle name="Вывод 15 2 3 3 2" xfId="32060"/>
    <cellStyle name="Вывод 15 2 3 4" xfId="20016"/>
    <cellStyle name="Вывод 15 2 3 4 2" xfId="32622"/>
    <cellStyle name="Вывод 15 2 3 5" xfId="20577"/>
    <cellStyle name="Вывод 15 2 3 5 2" xfId="33179"/>
    <cellStyle name="Вывод 15 2 3 6" xfId="21223"/>
    <cellStyle name="Вывод 15 2 3 6 2" xfId="33825"/>
    <cellStyle name="Вывод 15 2 3 7" xfId="21775"/>
    <cellStyle name="Вывод 15 2 3 7 2" xfId="34375"/>
    <cellStyle name="Вывод 15 2 3 8" xfId="22419"/>
    <cellStyle name="Вывод 15 2 3 8 2" xfId="35018"/>
    <cellStyle name="Вывод 15 2 3 9" xfId="23056"/>
    <cellStyle name="Вывод 15 2 3 9 2" xfId="35655"/>
    <cellStyle name="Вывод 15 2 4" xfId="28268"/>
    <cellStyle name="Вывод 15 3" xfId="28125"/>
    <cellStyle name="Вывод 16" xfId="10420"/>
    <cellStyle name="Вывод 16 2" xfId="11728"/>
    <cellStyle name="Вывод 16 2 2" xfId="14026"/>
    <cellStyle name="Вывод 16 2 2 2" xfId="19028"/>
    <cellStyle name="Вывод 16 2 2 2 2" xfId="31637"/>
    <cellStyle name="Вывод 16 2 2 3" xfId="20801"/>
    <cellStyle name="Вывод 16 2 2 3 2" xfId="33403"/>
    <cellStyle name="Вывод 16 2 2 4" xfId="21996"/>
    <cellStyle name="Вывод 16 2 2 4 2" xfId="34596"/>
    <cellStyle name="Вывод 16 2 2 5" xfId="22635"/>
    <cellStyle name="Вывод 16 2 2 5 2" xfId="35234"/>
    <cellStyle name="Вывод 16 2 2 6" xfId="24955"/>
    <cellStyle name="Вывод 16 2 2 6 2" xfId="37553"/>
    <cellStyle name="Вывод 16 2 2 7" xfId="28604"/>
    <cellStyle name="Вывод 16 2 3" xfId="17871"/>
    <cellStyle name="Вывод 16 2 3 10" xfId="23620"/>
    <cellStyle name="Вывод 16 2 3 10 2" xfId="36218"/>
    <cellStyle name="Вывод 16 2 3 11" xfId="24181"/>
    <cellStyle name="Вывод 16 2 3 11 2" xfId="36779"/>
    <cellStyle name="Вывод 16 2 3 12" xfId="24740"/>
    <cellStyle name="Вывод 16 2 3 12 2" xfId="37338"/>
    <cellStyle name="Вывод 16 2 3 13" xfId="30570"/>
    <cellStyle name="Вывод 16 2 3 2" xfId="18810"/>
    <cellStyle name="Вывод 16 2 3 2 2" xfId="31419"/>
    <cellStyle name="Вывод 16 2 3 3" xfId="19452"/>
    <cellStyle name="Вывод 16 2 3 3 2" xfId="32061"/>
    <cellStyle name="Вывод 16 2 3 4" xfId="20017"/>
    <cellStyle name="Вывод 16 2 3 4 2" xfId="32623"/>
    <cellStyle name="Вывод 16 2 3 5" xfId="20578"/>
    <cellStyle name="Вывод 16 2 3 5 2" xfId="33180"/>
    <cellStyle name="Вывод 16 2 3 6" xfId="21224"/>
    <cellStyle name="Вывод 16 2 3 6 2" xfId="33826"/>
    <cellStyle name="Вывод 16 2 3 7" xfId="21776"/>
    <cellStyle name="Вывод 16 2 3 7 2" xfId="34376"/>
    <cellStyle name="Вывод 16 2 3 8" xfId="22420"/>
    <cellStyle name="Вывод 16 2 3 8 2" xfId="35019"/>
    <cellStyle name="Вывод 16 2 3 9" xfId="23057"/>
    <cellStyle name="Вывод 16 2 3 9 2" xfId="35656"/>
    <cellStyle name="Вывод 16 2 4" xfId="28269"/>
    <cellStyle name="Вывод 16 3" xfId="28126"/>
    <cellStyle name="Вывод 17" xfId="17236"/>
    <cellStyle name="Вывод 17 10" xfId="15069"/>
    <cellStyle name="Вывод 17 10 2" xfId="29357"/>
    <cellStyle name="Вывод 17 11" xfId="16238"/>
    <cellStyle name="Вывод 17 11 2" xfId="30054"/>
    <cellStyle name="Вывод 17 12" xfId="15637"/>
    <cellStyle name="Вывод 17 12 2" xfId="29870"/>
    <cellStyle name="Вывод 17 13" xfId="30122"/>
    <cellStyle name="Вывод 17 2" xfId="18356"/>
    <cellStyle name="Вывод 17 2 2" xfId="30969"/>
    <cellStyle name="Вывод 17 3" xfId="15526"/>
    <cellStyle name="Вывод 17 3 2" xfId="29769"/>
    <cellStyle name="Вывод 17 4" xfId="14841"/>
    <cellStyle name="Вывод 17 4 2" xfId="29167"/>
    <cellStyle name="Вывод 17 5" xfId="15176"/>
    <cellStyle name="Вывод 17 5 2" xfId="29448"/>
    <cellStyle name="Вывод 17 6" xfId="14848"/>
    <cellStyle name="Вывод 17 6 2" xfId="29172"/>
    <cellStyle name="Вывод 17 7" xfId="14804"/>
    <cellStyle name="Вывод 17 7 2" xfId="29134"/>
    <cellStyle name="Вывод 17 8" xfId="14432"/>
    <cellStyle name="Вывод 17 8 2" xfId="28827"/>
    <cellStyle name="Вывод 17 9" xfId="15627"/>
    <cellStyle name="Вывод 17 9 2" xfId="29860"/>
    <cellStyle name="Вывод 18" xfId="25013"/>
    <cellStyle name="Вывод 2" xfId="610"/>
    <cellStyle name="Вывод 2 10" xfId="2829"/>
    <cellStyle name="Вывод 2 10 2" xfId="8840"/>
    <cellStyle name="Вывод 2 10 2 2" xfId="9006"/>
    <cellStyle name="Вывод 2 10 2 2 2" xfId="15551"/>
    <cellStyle name="Вывод 2 10 2 2 2 2" xfId="29791"/>
    <cellStyle name="Вывод 2 10 2 2 3" xfId="14679"/>
    <cellStyle name="Вывод 2 10 2 2 3 2" xfId="29034"/>
    <cellStyle name="Вывод 2 10 2 2 4" xfId="18277"/>
    <cellStyle name="Вывод 2 10 2 2 4 2" xfId="30896"/>
    <cellStyle name="Вывод 2 10 2 2 5" xfId="21830"/>
    <cellStyle name="Вывод 2 10 2 2 5 2" xfId="34430"/>
    <cellStyle name="Вывод 2 10 2 2 6" xfId="14251"/>
    <cellStyle name="Вывод 2 10 2 2 6 2" xfId="28667"/>
    <cellStyle name="Вывод 2 10 2 2 7" xfId="27967"/>
    <cellStyle name="Вывод 2 10 2 3" xfId="17544"/>
    <cellStyle name="Вывод 2 10 2 3 10" xfId="23338"/>
    <cellStyle name="Вывод 2 10 2 3 10 2" xfId="35936"/>
    <cellStyle name="Вывод 2 10 2 3 11" xfId="23900"/>
    <cellStyle name="Вывод 2 10 2 3 11 2" xfId="36498"/>
    <cellStyle name="Вывод 2 10 2 3 12" xfId="24459"/>
    <cellStyle name="Вывод 2 10 2 3 12 2" xfId="37057"/>
    <cellStyle name="Вывод 2 10 2 3 13" xfId="30284"/>
    <cellStyle name="Вывод 2 10 2 3 2" xfId="18526"/>
    <cellStyle name="Вывод 2 10 2 3 2 2" xfId="31136"/>
    <cellStyle name="Вывод 2 10 2 3 3" xfId="19169"/>
    <cellStyle name="Вывод 2 10 2 3 3 2" xfId="31778"/>
    <cellStyle name="Вывод 2 10 2 3 4" xfId="19730"/>
    <cellStyle name="Вывод 2 10 2 3 4 2" xfId="32336"/>
    <cellStyle name="Вывод 2 10 2 3 5" xfId="20292"/>
    <cellStyle name="Вывод 2 10 2 3 5 2" xfId="32896"/>
    <cellStyle name="Вывод 2 10 2 3 6" xfId="20943"/>
    <cellStyle name="Вывод 2 10 2 3 6 2" xfId="33545"/>
    <cellStyle name="Вывод 2 10 2 3 7" xfId="21491"/>
    <cellStyle name="Вывод 2 10 2 3 7 2" xfId="34092"/>
    <cellStyle name="Вывод 2 10 2 3 8" xfId="22136"/>
    <cellStyle name="Вывод 2 10 2 3 8 2" xfId="34736"/>
    <cellStyle name="Вывод 2 10 2 3 9" xfId="22774"/>
    <cellStyle name="Вывод 2 10 2 3 9 2" xfId="35373"/>
    <cellStyle name="Вывод 2 10 2 4" xfId="27915"/>
    <cellStyle name="Вывод 2 10 3" xfId="10422"/>
    <cellStyle name="Вывод 2 10 3 2" xfId="14271"/>
    <cellStyle name="Вывод 2 10 3 2 2" xfId="28686"/>
    <cellStyle name="Вывод 2 10 3 3" xfId="14546"/>
    <cellStyle name="Вывод 2 10 3 3 2" xfId="28911"/>
    <cellStyle name="Вывод 2 10 3 4" xfId="15014"/>
    <cellStyle name="Вывод 2 10 3 4 2" xfId="29312"/>
    <cellStyle name="Вывод 2 10 3 5" xfId="14747"/>
    <cellStyle name="Вывод 2 10 3 5 2" xfId="29091"/>
    <cellStyle name="Вывод 2 10 3 6" xfId="15284"/>
    <cellStyle name="Вывод 2 10 3 6 2" xfId="29544"/>
    <cellStyle name="Вывод 2 10 3 7" xfId="28128"/>
    <cellStyle name="Вывод 2 10 4" xfId="11730"/>
    <cellStyle name="Вывод 2 10 4 2" xfId="14028"/>
    <cellStyle name="Вывод 2 10 4 2 2" xfId="19030"/>
    <cellStyle name="Вывод 2 10 4 2 2 2" xfId="31639"/>
    <cellStyle name="Вывод 2 10 4 2 3" xfId="20803"/>
    <cellStyle name="Вывод 2 10 4 2 3 2" xfId="33405"/>
    <cellStyle name="Вывод 2 10 4 2 4" xfId="21998"/>
    <cellStyle name="Вывод 2 10 4 2 4 2" xfId="34598"/>
    <cellStyle name="Вывод 2 10 4 2 5" xfId="22637"/>
    <cellStyle name="Вывод 2 10 4 2 5 2" xfId="35236"/>
    <cellStyle name="Вывод 2 10 4 2 6" xfId="24957"/>
    <cellStyle name="Вывод 2 10 4 2 6 2" xfId="37555"/>
    <cellStyle name="Вывод 2 10 4 2 7" xfId="28606"/>
    <cellStyle name="Вывод 2 10 4 3" xfId="17873"/>
    <cellStyle name="Вывод 2 10 4 3 10" xfId="23622"/>
    <cellStyle name="Вывод 2 10 4 3 10 2" xfId="36220"/>
    <cellStyle name="Вывод 2 10 4 3 11" xfId="24183"/>
    <cellStyle name="Вывод 2 10 4 3 11 2" xfId="36781"/>
    <cellStyle name="Вывод 2 10 4 3 12" xfId="24742"/>
    <cellStyle name="Вывод 2 10 4 3 12 2" xfId="37340"/>
    <cellStyle name="Вывод 2 10 4 3 13" xfId="30572"/>
    <cellStyle name="Вывод 2 10 4 3 2" xfId="18812"/>
    <cellStyle name="Вывод 2 10 4 3 2 2" xfId="31421"/>
    <cellStyle name="Вывод 2 10 4 3 3" xfId="19454"/>
    <cellStyle name="Вывод 2 10 4 3 3 2" xfId="32063"/>
    <cellStyle name="Вывод 2 10 4 3 4" xfId="20019"/>
    <cellStyle name="Вывод 2 10 4 3 4 2" xfId="32625"/>
    <cellStyle name="Вывод 2 10 4 3 5" xfId="20580"/>
    <cellStyle name="Вывод 2 10 4 3 5 2" xfId="33182"/>
    <cellStyle name="Вывод 2 10 4 3 6" xfId="21226"/>
    <cellStyle name="Вывод 2 10 4 3 6 2" xfId="33828"/>
    <cellStyle name="Вывод 2 10 4 3 7" xfId="21778"/>
    <cellStyle name="Вывод 2 10 4 3 7 2" xfId="34378"/>
    <cellStyle name="Вывод 2 10 4 3 8" xfId="22422"/>
    <cellStyle name="Вывод 2 10 4 3 8 2" xfId="35021"/>
    <cellStyle name="Вывод 2 10 4 3 9" xfId="23059"/>
    <cellStyle name="Вывод 2 10 4 3 9 2" xfId="35658"/>
    <cellStyle name="Вывод 2 10 4 4" xfId="28271"/>
    <cellStyle name="Вывод 2 10 5" xfId="25587"/>
    <cellStyle name="Вывод 2 11" xfId="10423"/>
    <cellStyle name="Вывод 2 11 2" xfId="11731"/>
    <cellStyle name="Вывод 2 11 2 2" xfId="14029"/>
    <cellStyle name="Вывод 2 11 2 2 2" xfId="19031"/>
    <cellStyle name="Вывод 2 11 2 2 2 2" xfId="31640"/>
    <cellStyle name="Вывод 2 11 2 2 3" xfId="20804"/>
    <cellStyle name="Вывод 2 11 2 2 3 2" xfId="33406"/>
    <cellStyle name="Вывод 2 11 2 2 4" xfId="21999"/>
    <cellStyle name="Вывод 2 11 2 2 4 2" xfId="34599"/>
    <cellStyle name="Вывод 2 11 2 2 5" xfId="22638"/>
    <cellStyle name="Вывод 2 11 2 2 5 2" xfId="35237"/>
    <cellStyle name="Вывод 2 11 2 2 6" xfId="24958"/>
    <cellStyle name="Вывод 2 11 2 2 6 2" xfId="37556"/>
    <cellStyle name="Вывод 2 11 2 2 7" xfId="28607"/>
    <cellStyle name="Вывод 2 11 2 3" xfId="17874"/>
    <cellStyle name="Вывод 2 11 2 3 10" xfId="23623"/>
    <cellStyle name="Вывод 2 11 2 3 10 2" xfId="36221"/>
    <cellStyle name="Вывод 2 11 2 3 11" xfId="24184"/>
    <cellStyle name="Вывод 2 11 2 3 11 2" xfId="36782"/>
    <cellStyle name="Вывод 2 11 2 3 12" xfId="24743"/>
    <cellStyle name="Вывод 2 11 2 3 12 2" xfId="37341"/>
    <cellStyle name="Вывод 2 11 2 3 13" xfId="30573"/>
    <cellStyle name="Вывод 2 11 2 3 2" xfId="18813"/>
    <cellStyle name="Вывод 2 11 2 3 2 2" xfId="31422"/>
    <cellStyle name="Вывод 2 11 2 3 3" xfId="19455"/>
    <cellStyle name="Вывод 2 11 2 3 3 2" xfId="32064"/>
    <cellStyle name="Вывод 2 11 2 3 4" xfId="20020"/>
    <cellStyle name="Вывод 2 11 2 3 4 2" xfId="32626"/>
    <cellStyle name="Вывод 2 11 2 3 5" xfId="20581"/>
    <cellStyle name="Вывод 2 11 2 3 5 2" xfId="33183"/>
    <cellStyle name="Вывод 2 11 2 3 6" xfId="21227"/>
    <cellStyle name="Вывод 2 11 2 3 6 2" xfId="33829"/>
    <cellStyle name="Вывод 2 11 2 3 7" xfId="21779"/>
    <cellStyle name="Вывод 2 11 2 3 7 2" xfId="34379"/>
    <cellStyle name="Вывод 2 11 2 3 8" xfId="22423"/>
    <cellStyle name="Вывод 2 11 2 3 8 2" xfId="35022"/>
    <cellStyle name="Вывод 2 11 2 3 9" xfId="23060"/>
    <cellStyle name="Вывод 2 11 2 3 9 2" xfId="35659"/>
    <cellStyle name="Вывод 2 11 2 4" xfId="28272"/>
    <cellStyle name="Вывод 2 11 3" xfId="28129"/>
    <cellStyle name="Вывод 2 12" xfId="10424"/>
    <cellStyle name="Вывод 2 12 2" xfId="11732"/>
    <cellStyle name="Вывод 2 12 2 2" xfId="14030"/>
    <cellStyle name="Вывод 2 12 2 2 2" xfId="19032"/>
    <cellStyle name="Вывод 2 12 2 2 2 2" xfId="31641"/>
    <cellStyle name="Вывод 2 12 2 2 3" xfId="20805"/>
    <cellStyle name="Вывод 2 12 2 2 3 2" xfId="33407"/>
    <cellStyle name="Вывод 2 12 2 2 4" xfId="22000"/>
    <cellStyle name="Вывод 2 12 2 2 4 2" xfId="34600"/>
    <cellStyle name="Вывод 2 12 2 2 5" xfId="22639"/>
    <cellStyle name="Вывод 2 12 2 2 5 2" xfId="35238"/>
    <cellStyle name="Вывод 2 12 2 2 6" xfId="24959"/>
    <cellStyle name="Вывод 2 12 2 2 6 2" xfId="37557"/>
    <cellStyle name="Вывод 2 12 2 2 7" xfId="28608"/>
    <cellStyle name="Вывод 2 12 2 3" xfId="17875"/>
    <cellStyle name="Вывод 2 12 2 3 10" xfId="23624"/>
    <cellStyle name="Вывод 2 12 2 3 10 2" xfId="36222"/>
    <cellStyle name="Вывод 2 12 2 3 11" xfId="24185"/>
    <cellStyle name="Вывод 2 12 2 3 11 2" xfId="36783"/>
    <cellStyle name="Вывод 2 12 2 3 12" xfId="24744"/>
    <cellStyle name="Вывод 2 12 2 3 12 2" xfId="37342"/>
    <cellStyle name="Вывод 2 12 2 3 13" xfId="30574"/>
    <cellStyle name="Вывод 2 12 2 3 2" xfId="18814"/>
    <cellStyle name="Вывод 2 12 2 3 2 2" xfId="31423"/>
    <cellStyle name="Вывод 2 12 2 3 3" xfId="19456"/>
    <cellStyle name="Вывод 2 12 2 3 3 2" xfId="32065"/>
    <cellStyle name="Вывод 2 12 2 3 4" xfId="20021"/>
    <cellStyle name="Вывод 2 12 2 3 4 2" xfId="32627"/>
    <cellStyle name="Вывод 2 12 2 3 5" xfId="20582"/>
    <cellStyle name="Вывод 2 12 2 3 5 2" xfId="33184"/>
    <cellStyle name="Вывод 2 12 2 3 6" xfId="21228"/>
    <cellStyle name="Вывод 2 12 2 3 6 2" xfId="33830"/>
    <cellStyle name="Вывод 2 12 2 3 7" xfId="21780"/>
    <cellStyle name="Вывод 2 12 2 3 7 2" xfId="34380"/>
    <cellStyle name="Вывод 2 12 2 3 8" xfId="22424"/>
    <cellStyle name="Вывод 2 12 2 3 8 2" xfId="35023"/>
    <cellStyle name="Вывод 2 12 2 3 9" xfId="23061"/>
    <cellStyle name="Вывод 2 12 2 3 9 2" xfId="35660"/>
    <cellStyle name="Вывод 2 12 2 4" xfId="28273"/>
    <cellStyle name="Вывод 2 12 3" xfId="28130"/>
    <cellStyle name="Вывод 2 13" xfId="10425"/>
    <cellStyle name="Вывод 2 13 2" xfId="11733"/>
    <cellStyle name="Вывод 2 13 2 2" xfId="14031"/>
    <cellStyle name="Вывод 2 13 2 2 2" xfId="19033"/>
    <cellStyle name="Вывод 2 13 2 2 2 2" xfId="31642"/>
    <cellStyle name="Вывод 2 13 2 2 3" xfId="20806"/>
    <cellStyle name="Вывод 2 13 2 2 3 2" xfId="33408"/>
    <cellStyle name="Вывод 2 13 2 2 4" xfId="22001"/>
    <cellStyle name="Вывод 2 13 2 2 4 2" xfId="34601"/>
    <cellStyle name="Вывод 2 13 2 2 5" xfId="22640"/>
    <cellStyle name="Вывод 2 13 2 2 5 2" xfId="35239"/>
    <cellStyle name="Вывод 2 13 2 2 6" xfId="24960"/>
    <cellStyle name="Вывод 2 13 2 2 6 2" xfId="37558"/>
    <cellStyle name="Вывод 2 13 2 2 7" xfId="28609"/>
    <cellStyle name="Вывод 2 13 2 3" xfId="17876"/>
    <cellStyle name="Вывод 2 13 2 3 10" xfId="23625"/>
    <cellStyle name="Вывод 2 13 2 3 10 2" xfId="36223"/>
    <cellStyle name="Вывод 2 13 2 3 11" xfId="24186"/>
    <cellStyle name="Вывод 2 13 2 3 11 2" xfId="36784"/>
    <cellStyle name="Вывод 2 13 2 3 12" xfId="24745"/>
    <cellStyle name="Вывод 2 13 2 3 12 2" xfId="37343"/>
    <cellStyle name="Вывод 2 13 2 3 13" xfId="30575"/>
    <cellStyle name="Вывод 2 13 2 3 2" xfId="18815"/>
    <cellStyle name="Вывод 2 13 2 3 2 2" xfId="31424"/>
    <cellStyle name="Вывод 2 13 2 3 3" xfId="19457"/>
    <cellStyle name="Вывод 2 13 2 3 3 2" xfId="32066"/>
    <cellStyle name="Вывод 2 13 2 3 4" xfId="20022"/>
    <cellStyle name="Вывод 2 13 2 3 4 2" xfId="32628"/>
    <cellStyle name="Вывод 2 13 2 3 5" xfId="20583"/>
    <cellStyle name="Вывод 2 13 2 3 5 2" xfId="33185"/>
    <cellStyle name="Вывод 2 13 2 3 6" xfId="21229"/>
    <cellStyle name="Вывод 2 13 2 3 6 2" xfId="33831"/>
    <cellStyle name="Вывод 2 13 2 3 7" xfId="21781"/>
    <cellStyle name="Вывод 2 13 2 3 7 2" xfId="34381"/>
    <cellStyle name="Вывод 2 13 2 3 8" xfId="22425"/>
    <cellStyle name="Вывод 2 13 2 3 8 2" xfId="35024"/>
    <cellStyle name="Вывод 2 13 2 3 9" xfId="23062"/>
    <cellStyle name="Вывод 2 13 2 3 9 2" xfId="35661"/>
    <cellStyle name="Вывод 2 13 2 4" xfId="28274"/>
    <cellStyle name="Вывод 2 13 3" xfId="28131"/>
    <cellStyle name="Вывод 2 14" xfId="10426"/>
    <cellStyle name="Вывод 2 14 2" xfId="11734"/>
    <cellStyle name="Вывод 2 14 2 2" xfId="14032"/>
    <cellStyle name="Вывод 2 14 2 2 2" xfId="19034"/>
    <cellStyle name="Вывод 2 14 2 2 2 2" xfId="31643"/>
    <cellStyle name="Вывод 2 14 2 2 3" xfId="20807"/>
    <cellStyle name="Вывод 2 14 2 2 3 2" xfId="33409"/>
    <cellStyle name="Вывод 2 14 2 2 4" xfId="22002"/>
    <cellStyle name="Вывод 2 14 2 2 4 2" xfId="34602"/>
    <cellStyle name="Вывод 2 14 2 2 5" xfId="22641"/>
    <cellStyle name="Вывод 2 14 2 2 5 2" xfId="35240"/>
    <cellStyle name="Вывод 2 14 2 2 6" xfId="24961"/>
    <cellStyle name="Вывод 2 14 2 2 6 2" xfId="37559"/>
    <cellStyle name="Вывод 2 14 2 2 7" xfId="28610"/>
    <cellStyle name="Вывод 2 14 2 3" xfId="17877"/>
    <cellStyle name="Вывод 2 14 2 3 10" xfId="23626"/>
    <cellStyle name="Вывод 2 14 2 3 10 2" xfId="36224"/>
    <cellStyle name="Вывод 2 14 2 3 11" xfId="24187"/>
    <cellStyle name="Вывод 2 14 2 3 11 2" xfId="36785"/>
    <cellStyle name="Вывод 2 14 2 3 12" xfId="24746"/>
    <cellStyle name="Вывод 2 14 2 3 12 2" xfId="37344"/>
    <cellStyle name="Вывод 2 14 2 3 13" xfId="30576"/>
    <cellStyle name="Вывод 2 14 2 3 2" xfId="18816"/>
    <cellStyle name="Вывод 2 14 2 3 2 2" xfId="31425"/>
    <cellStyle name="Вывод 2 14 2 3 3" xfId="19458"/>
    <cellStyle name="Вывод 2 14 2 3 3 2" xfId="32067"/>
    <cellStyle name="Вывод 2 14 2 3 4" xfId="20023"/>
    <cellStyle name="Вывод 2 14 2 3 4 2" xfId="32629"/>
    <cellStyle name="Вывод 2 14 2 3 5" xfId="20584"/>
    <cellStyle name="Вывод 2 14 2 3 5 2" xfId="33186"/>
    <cellStyle name="Вывод 2 14 2 3 6" xfId="21230"/>
    <cellStyle name="Вывод 2 14 2 3 6 2" xfId="33832"/>
    <cellStyle name="Вывод 2 14 2 3 7" xfId="21782"/>
    <cellStyle name="Вывод 2 14 2 3 7 2" xfId="34382"/>
    <cellStyle name="Вывод 2 14 2 3 8" xfId="22426"/>
    <cellStyle name="Вывод 2 14 2 3 8 2" xfId="35025"/>
    <cellStyle name="Вывод 2 14 2 3 9" xfId="23063"/>
    <cellStyle name="Вывод 2 14 2 3 9 2" xfId="35662"/>
    <cellStyle name="Вывод 2 14 2 4" xfId="28275"/>
    <cellStyle name="Вывод 2 14 3" xfId="28132"/>
    <cellStyle name="Вывод 2 15" xfId="10427"/>
    <cellStyle name="Вывод 2 15 2" xfId="11735"/>
    <cellStyle name="Вывод 2 15 2 2" xfId="14033"/>
    <cellStyle name="Вывод 2 15 2 2 2" xfId="19035"/>
    <cellStyle name="Вывод 2 15 2 2 2 2" xfId="31644"/>
    <cellStyle name="Вывод 2 15 2 2 3" xfId="20808"/>
    <cellStyle name="Вывод 2 15 2 2 3 2" xfId="33410"/>
    <cellStyle name="Вывод 2 15 2 2 4" xfId="22003"/>
    <cellStyle name="Вывод 2 15 2 2 4 2" xfId="34603"/>
    <cellStyle name="Вывод 2 15 2 2 5" xfId="22642"/>
    <cellStyle name="Вывод 2 15 2 2 5 2" xfId="35241"/>
    <cellStyle name="Вывод 2 15 2 2 6" xfId="24962"/>
    <cellStyle name="Вывод 2 15 2 2 6 2" xfId="37560"/>
    <cellStyle name="Вывод 2 15 2 2 7" xfId="28611"/>
    <cellStyle name="Вывод 2 15 2 3" xfId="17878"/>
    <cellStyle name="Вывод 2 15 2 3 10" xfId="23627"/>
    <cellStyle name="Вывод 2 15 2 3 10 2" xfId="36225"/>
    <cellStyle name="Вывод 2 15 2 3 11" xfId="24188"/>
    <cellStyle name="Вывод 2 15 2 3 11 2" xfId="36786"/>
    <cellStyle name="Вывод 2 15 2 3 12" xfId="24747"/>
    <cellStyle name="Вывод 2 15 2 3 12 2" xfId="37345"/>
    <cellStyle name="Вывод 2 15 2 3 13" xfId="30577"/>
    <cellStyle name="Вывод 2 15 2 3 2" xfId="18817"/>
    <cellStyle name="Вывод 2 15 2 3 2 2" xfId="31426"/>
    <cellStyle name="Вывод 2 15 2 3 3" xfId="19459"/>
    <cellStyle name="Вывод 2 15 2 3 3 2" xfId="32068"/>
    <cellStyle name="Вывод 2 15 2 3 4" xfId="20024"/>
    <cellStyle name="Вывод 2 15 2 3 4 2" xfId="32630"/>
    <cellStyle name="Вывод 2 15 2 3 5" xfId="20585"/>
    <cellStyle name="Вывод 2 15 2 3 5 2" xfId="33187"/>
    <cellStyle name="Вывод 2 15 2 3 6" xfId="21231"/>
    <cellStyle name="Вывод 2 15 2 3 6 2" xfId="33833"/>
    <cellStyle name="Вывод 2 15 2 3 7" xfId="21783"/>
    <cellStyle name="Вывод 2 15 2 3 7 2" xfId="34383"/>
    <cellStyle name="Вывод 2 15 2 3 8" xfId="22427"/>
    <cellStyle name="Вывод 2 15 2 3 8 2" xfId="35026"/>
    <cellStyle name="Вывод 2 15 2 3 9" xfId="23064"/>
    <cellStyle name="Вывод 2 15 2 3 9 2" xfId="35663"/>
    <cellStyle name="Вывод 2 15 2 4" xfId="28276"/>
    <cellStyle name="Вывод 2 15 3" xfId="28133"/>
    <cellStyle name="Вывод 2 16" xfId="10421"/>
    <cellStyle name="Вывод 2 16 2" xfId="14272"/>
    <cellStyle name="Вывод 2 16 2 2" xfId="28687"/>
    <cellStyle name="Вывод 2 16 3" xfId="15427"/>
    <cellStyle name="Вывод 2 16 3 2" xfId="29675"/>
    <cellStyle name="Вывод 2 16 4" xfId="14335"/>
    <cellStyle name="Вывод 2 16 4 2" xfId="28742"/>
    <cellStyle name="Вывод 2 16 5" xfId="14331"/>
    <cellStyle name="Вывод 2 16 5 2" xfId="28739"/>
    <cellStyle name="Вывод 2 16 6" xfId="14428"/>
    <cellStyle name="Вывод 2 16 6 2" xfId="28823"/>
    <cellStyle name="Вывод 2 16 7" xfId="28127"/>
    <cellStyle name="Вывод 2 17" xfId="11729"/>
    <cellStyle name="Вывод 2 17 2" xfId="14027"/>
    <cellStyle name="Вывод 2 17 2 2" xfId="19029"/>
    <cellStyle name="Вывод 2 17 2 2 2" xfId="31638"/>
    <cellStyle name="Вывод 2 17 2 3" xfId="20802"/>
    <cellStyle name="Вывод 2 17 2 3 2" xfId="33404"/>
    <cellStyle name="Вывод 2 17 2 4" xfId="21997"/>
    <cellStyle name="Вывод 2 17 2 4 2" xfId="34597"/>
    <cellStyle name="Вывод 2 17 2 5" xfId="22636"/>
    <cellStyle name="Вывод 2 17 2 5 2" xfId="35235"/>
    <cellStyle name="Вывод 2 17 2 6" xfId="24956"/>
    <cellStyle name="Вывод 2 17 2 6 2" xfId="37554"/>
    <cellStyle name="Вывод 2 17 2 7" xfId="28605"/>
    <cellStyle name="Вывод 2 17 3" xfId="17872"/>
    <cellStyle name="Вывод 2 17 3 10" xfId="23621"/>
    <cellStyle name="Вывод 2 17 3 10 2" xfId="36219"/>
    <cellStyle name="Вывод 2 17 3 11" xfId="24182"/>
    <cellStyle name="Вывод 2 17 3 11 2" xfId="36780"/>
    <cellStyle name="Вывод 2 17 3 12" xfId="24741"/>
    <cellStyle name="Вывод 2 17 3 12 2" xfId="37339"/>
    <cellStyle name="Вывод 2 17 3 13" xfId="30571"/>
    <cellStyle name="Вывод 2 17 3 2" xfId="18811"/>
    <cellStyle name="Вывод 2 17 3 2 2" xfId="31420"/>
    <cellStyle name="Вывод 2 17 3 3" xfId="19453"/>
    <cellStyle name="Вывод 2 17 3 3 2" xfId="32062"/>
    <cellStyle name="Вывод 2 17 3 4" xfId="20018"/>
    <cellStyle name="Вывод 2 17 3 4 2" xfId="32624"/>
    <cellStyle name="Вывод 2 17 3 5" xfId="20579"/>
    <cellStyle name="Вывод 2 17 3 5 2" xfId="33181"/>
    <cellStyle name="Вывод 2 17 3 6" xfId="21225"/>
    <cellStyle name="Вывод 2 17 3 6 2" xfId="33827"/>
    <cellStyle name="Вывод 2 17 3 7" xfId="21777"/>
    <cellStyle name="Вывод 2 17 3 7 2" xfId="34377"/>
    <cellStyle name="Вывод 2 17 3 8" xfId="22421"/>
    <cellStyle name="Вывод 2 17 3 8 2" xfId="35020"/>
    <cellStyle name="Вывод 2 17 3 9" xfId="23058"/>
    <cellStyle name="Вывод 2 17 3 9 2" xfId="35657"/>
    <cellStyle name="Вывод 2 17 4" xfId="28270"/>
    <cellStyle name="Вывод 2 18" xfId="17237"/>
    <cellStyle name="Вывод 2 18 10" xfId="15623"/>
    <cellStyle name="Вывод 2 18 10 2" xfId="29856"/>
    <cellStyle name="Вывод 2 18 11" xfId="15074"/>
    <cellStyle name="Вывод 2 18 11 2" xfId="29362"/>
    <cellStyle name="Вывод 2 18 12" xfId="14875"/>
    <cellStyle name="Вывод 2 18 12 2" xfId="29196"/>
    <cellStyle name="Вывод 2 18 13" xfId="30123"/>
    <cellStyle name="Вывод 2 18 2" xfId="18357"/>
    <cellStyle name="Вывод 2 18 2 2" xfId="30970"/>
    <cellStyle name="Вывод 2 18 3" xfId="15219"/>
    <cellStyle name="Вывод 2 18 3 2" xfId="29490"/>
    <cellStyle name="Вывод 2 18 4" xfId="15537"/>
    <cellStyle name="Вывод 2 18 4 2" xfId="29779"/>
    <cellStyle name="Вывод 2 18 5" xfId="15590"/>
    <cellStyle name="Вывод 2 18 5 2" xfId="29829"/>
    <cellStyle name="Вывод 2 18 6" xfId="14979"/>
    <cellStyle name="Вывод 2 18 6 2" xfId="29286"/>
    <cellStyle name="Вывод 2 18 7" xfId="16236"/>
    <cellStyle name="Вывод 2 18 7 2" xfId="30052"/>
    <cellStyle name="Вывод 2 18 8" xfId="15624"/>
    <cellStyle name="Вывод 2 18 8 2" xfId="29857"/>
    <cellStyle name="Вывод 2 18 9" xfId="14581"/>
    <cellStyle name="Вывод 2 18 9 2" xfId="28943"/>
    <cellStyle name="Вывод 2 19" xfId="25014"/>
    <cellStyle name="Вывод 2 2" xfId="611"/>
    <cellStyle name="Вывод 2 2 2" xfId="612"/>
    <cellStyle name="Вывод 2 2 2 2" xfId="2795"/>
    <cellStyle name="Вывод 2 2 2 2 2" xfId="8832"/>
    <cellStyle name="Вывод 2 2 2 2 2 2" xfId="9002"/>
    <cellStyle name="Вывод 2 2 2 2 2 2 2" xfId="15555"/>
    <cellStyle name="Вывод 2 2 2 2 2 2 2 2" xfId="29795"/>
    <cellStyle name="Вывод 2 2 2 2 2 2 3" xfId="15650"/>
    <cellStyle name="Вывод 2 2 2 2 2 2 3 2" xfId="29881"/>
    <cellStyle name="Вывод 2 2 2 2 2 2 4" xfId="15399"/>
    <cellStyle name="Вывод 2 2 2 2 2 2 4 2" xfId="29650"/>
    <cellStyle name="Вывод 2 2 2 2 2 2 5" xfId="19867"/>
    <cellStyle name="Вывод 2 2 2 2 2 2 5 2" xfId="32473"/>
    <cellStyle name="Вывод 2 2 2 2 2 2 6" xfId="15034"/>
    <cellStyle name="Вывод 2 2 2 2 2 2 6 2" xfId="29327"/>
    <cellStyle name="Вывод 2 2 2 2 2 2 7" xfId="27963"/>
    <cellStyle name="Вывод 2 2 2 2 2 3" xfId="17537"/>
    <cellStyle name="Вывод 2 2 2 2 2 3 10" xfId="23331"/>
    <cellStyle name="Вывод 2 2 2 2 2 3 10 2" xfId="35929"/>
    <cellStyle name="Вывод 2 2 2 2 2 3 11" xfId="23893"/>
    <cellStyle name="Вывод 2 2 2 2 2 3 11 2" xfId="36491"/>
    <cellStyle name="Вывод 2 2 2 2 2 3 12" xfId="24452"/>
    <cellStyle name="Вывод 2 2 2 2 2 3 12 2" xfId="37050"/>
    <cellStyle name="Вывод 2 2 2 2 2 3 13" xfId="30277"/>
    <cellStyle name="Вывод 2 2 2 2 2 3 2" xfId="18519"/>
    <cellStyle name="Вывод 2 2 2 2 2 3 2 2" xfId="31129"/>
    <cellStyle name="Вывод 2 2 2 2 2 3 3" xfId="19162"/>
    <cellStyle name="Вывод 2 2 2 2 2 3 3 2" xfId="31771"/>
    <cellStyle name="Вывод 2 2 2 2 2 3 4" xfId="19723"/>
    <cellStyle name="Вывод 2 2 2 2 2 3 4 2" xfId="32329"/>
    <cellStyle name="Вывод 2 2 2 2 2 3 5" xfId="20285"/>
    <cellStyle name="Вывод 2 2 2 2 2 3 5 2" xfId="32889"/>
    <cellStyle name="Вывод 2 2 2 2 2 3 6" xfId="20936"/>
    <cellStyle name="Вывод 2 2 2 2 2 3 6 2" xfId="33538"/>
    <cellStyle name="Вывод 2 2 2 2 2 3 7" xfId="21484"/>
    <cellStyle name="Вывод 2 2 2 2 2 3 7 2" xfId="34085"/>
    <cellStyle name="Вывод 2 2 2 2 2 3 8" xfId="22129"/>
    <cellStyle name="Вывод 2 2 2 2 2 3 8 2" xfId="34729"/>
    <cellStyle name="Вывод 2 2 2 2 2 3 9" xfId="22767"/>
    <cellStyle name="Вывод 2 2 2 2 2 3 9 2" xfId="35366"/>
    <cellStyle name="Вывод 2 2 2 2 2 4" xfId="27908"/>
    <cellStyle name="Вывод 2 2 2 2 3" xfId="25580"/>
    <cellStyle name="Вывод 2 2 2 3" xfId="17239"/>
    <cellStyle name="Вывод 2 2 2 3 10" xfId="14514"/>
    <cellStyle name="Вывод 2 2 2 3 10 2" xfId="28883"/>
    <cellStyle name="Вывод 2 2 2 3 11" xfId="18291"/>
    <cellStyle name="Вывод 2 2 2 3 11 2" xfId="30910"/>
    <cellStyle name="Вывод 2 2 2 3 12" xfId="14414"/>
    <cellStyle name="Вывод 2 2 2 3 12 2" xfId="28810"/>
    <cellStyle name="Вывод 2 2 2 3 13" xfId="30125"/>
    <cellStyle name="Вывод 2 2 2 3 2" xfId="18359"/>
    <cellStyle name="Вывод 2 2 2 3 2 2" xfId="30972"/>
    <cellStyle name="Вывод 2 2 2 3 3" xfId="15181"/>
    <cellStyle name="Вывод 2 2 2 3 3 2" xfId="29453"/>
    <cellStyle name="Вывод 2 2 2 3 4" xfId="15295"/>
    <cellStyle name="Вывод 2 2 2 3 4 2" xfId="29555"/>
    <cellStyle name="Вывод 2 2 2 3 5" xfId="15201"/>
    <cellStyle name="Вывод 2 2 2 3 5 2" xfId="29472"/>
    <cellStyle name="Вывод 2 2 2 3 6" xfId="18336"/>
    <cellStyle name="Вывод 2 2 2 3 6 2" xfId="30951"/>
    <cellStyle name="Вывод 2 2 2 3 7" xfId="15379"/>
    <cellStyle name="Вывод 2 2 2 3 7 2" xfId="29630"/>
    <cellStyle name="Вывод 2 2 2 3 8" xfId="14339"/>
    <cellStyle name="Вывод 2 2 2 3 8 2" xfId="28746"/>
    <cellStyle name="Вывод 2 2 2 3 9" xfId="14879"/>
    <cellStyle name="Вывод 2 2 2 3 9 2" xfId="29200"/>
    <cellStyle name="Вывод 2 2 2 4" xfId="25016"/>
    <cellStyle name="Вывод 2 2 3" xfId="613"/>
    <cellStyle name="Вывод 2 2 3 2" xfId="2794"/>
    <cellStyle name="Вывод 2 2 3 2 2" xfId="8831"/>
    <cellStyle name="Вывод 2 2 3 2 2 2" xfId="9001"/>
    <cellStyle name="Вывод 2 2 3 2 2 2 2" xfId="15556"/>
    <cellStyle name="Вывод 2 2 3 2 2 2 2 2" xfId="29796"/>
    <cellStyle name="Вывод 2 2 3 2 2 2 3" xfId="14377"/>
    <cellStyle name="Вывод 2 2 3 2 2 2 3 2" xfId="28780"/>
    <cellStyle name="Вывод 2 2 3 2 2 2 4" xfId="14976"/>
    <cellStyle name="Вывод 2 2 3 2 2 2 4 2" xfId="29284"/>
    <cellStyle name="Вывод 2 2 3 2 2 2 5" xfId="18305"/>
    <cellStyle name="Вывод 2 2 3 2 2 2 5 2" xfId="30922"/>
    <cellStyle name="Вывод 2 2 3 2 2 2 6" xfId="14354"/>
    <cellStyle name="Вывод 2 2 3 2 2 2 6 2" xfId="28760"/>
    <cellStyle name="Вывод 2 2 3 2 2 2 7" xfId="27962"/>
    <cellStyle name="Вывод 2 2 3 2 2 3" xfId="17536"/>
    <cellStyle name="Вывод 2 2 3 2 2 3 10" xfId="23330"/>
    <cellStyle name="Вывод 2 2 3 2 2 3 10 2" xfId="35928"/>
    <cellStyle name="Вывод 2 2 3 2 2 3 11" xfId="23892"/>
    <cellStyle name="Вывод 2 2 3 2 2 3 11 2" xfId="36490"/>
    <cellStyle name="Вывод 2 2 3 2 2 3 12" xfId="24451"/>
    <cellStyle name="Вывод 2 2 3 2 2 3 12 2" xfId="37049"/>
    <cellStyle name="Вывод 2 2 3 2 2 3 13" xfId="30276"/>
    <cellStyle name="Вывод 2 2 3 2 2 3 2" xfId="18518"/>
    <cellStyle name="Вывод 2 2 3 2 2 3 2 2" xfId="31128"/>
    <cellStyle name="Вывод 2 2 3 2 2 3 3" xfId="19161"/>
    <cellStyle name="Вывод 2 2 3 2 2 3 3 2" xfId="31770"/>
    <cellStyle name="Вывод 2 2 3 2 2 3 4" xfId="19722"/>
    <cellStyle name="Вывод 2 2 3 2 2 3 4 2" xfId="32328"/>
    <cellStyle name="Вывод 2 2 3 2 2 3 5" xfId="20284"/>
    <cellStyle name="Вывод 2 2 3 2 2 3 5 2" xfId="32888"/>
    <cellStyle name="Вывод 2 2 3 2 2 3 6" xfId="20935"/>
    <cellStyle name="Вывод 2 2 3 2 2 3 6 2" xfId="33537"/>
    <cellStyle name="Вывод 2 2 3 2 2 3 7" xfId="21483"/>
    <cellStyle name="Вывод 2 2 3 2 2 3 7 2" xfId="34084"/>
    <cellStyle name="Вывод 2 2 3 2 2 3 8" xfId="22128"/>
    <cellStyle name="Вывод 2 2 3 2 2 3 8 2" xfId="34728"/>
    <cellStyle name="Вывод 2 2 3 2 2 3 9" xfId="22766"/>
    <cellStyle name="Вывод 2 2 3 2 2 3 9 2" xfId="35365"/>
    <cellStyle name="Вывод 2 2 3 2 2 4" xfId="27907"/>
    <cellStyle name="Вывод 2 2 3 2 3" xfId="25579"/>
    <cellStyle name="Вывод 2 2 3 3" xfId="17240"/>
    <cellStyle name="Вывод 2 2 3 3 10" xfId="14898"/>
    <cellStyle name="Вывод 2 2 3 3 10 2" xfId="29217"/>
    <cellStyle name="Вывод 2 2 3 3 11" xfId="15185"/>
    <cellStyle name="Вывод 2 2 3 3 11 2" xfId="29457"/>
    <cellStyle name="Вывод 2 2 3 3 12" xfId="14838"/>
    <cellStyle name="Вывод 2 2 3 3 12 2" xfId="29165"/>
    <cellStyle name="Вывод 2 2 3 3 13" xfId="30126"/>
    <cellStyle name="Вывод 2 2 3 3 2" xfId="18360"/>
    <cellStyle name="Вывод 2 2 3 3 2 2" xfId="30973"/>
    <cellStyle name="Вывод 2 2 3 3 3" xfId="15227"/>
    <cellStyle name="Вывод 2 2 3 3 3 2" xfId="29495"/>
    <cellStyle name="Вывод 2 2 3 3 4" xfId="15041"/>
    <cellStyle name="Вывод 2 2 3 3 4 2" xfId="29333"/>
    <cellStyle name="Вывод 2 2 3 3 5" xfId="14772"/>
    <cellStyle name="Вывод 2 2 3 3 5 2" xfId="29112"/>
    <cellStyle name="Вывод 2 2 3 3 6" xfId="14534"/>
    <cellStyle name="Вывод 2 2 3 3 6 2" xfId="28901"/>
    <cellStyle name="Вывод 2 2 3 3 7" xfId="14252"/>
    <cellStyle name="Вывод 2 2 3 3 7 2" xfId="28668"/>
    <cellStyle name="Вывод 2 2 3 3 8" xfId="15527"/>
    <cellStyle name="Вывод 2 2 3 3 8 2" xfId="29770"/>
    <cellStyle name="Вывод 2 2 3 3 9" xfId="14755"/>
    <cellStyle name="Вывод 2 2 3 3 9 2" xfId="29096"/>
    <cellStyle name="Вывод 2 2 3 4" xfId="25017"/>
    <cellStyle name="Вывод 2 2 4" xfId="2796"/>
    <cellStyle name="Вывод 2 2 4 2" xfId="8833"/>
    <cellStyle name="Вывод 2 2 4 2 2" xfId="9003"/>
    <cellStyle name="Вывод 2 2 4 2 2 2" xfId="15554"/>
    <cellStyle name="Вывод 2 2 4 2 2 2 2" xfId="29794"/>
    <cellStyle name="Вывод 2 2 4 2 2 3" xfId="15037"/>
    <cellStyle name="Вывод 2 2 4 2 2 3 2" xfId="29330"/>
    <cellStyle name="Вывод 2 2 4 2 2 4" xfId="14837"/>
    <cellStyle name="Вывод 2 2 4 2 2 4 2" xfId="29164"/>
    <cellStyle name="Вывод 2 2 4 2 2 5" xfId="15569"/>
    <cellStyle name="Вывод 2 2 4 2 2 5 2" xfId="29809"/>
    <cellStyle name="Вывод 2 2 4 2 2 6" xfId="15327"/>
    <cellStyle name="Вывод 2 2 4 2 2 6 2" xfId="29584"/>
    <cellStyle name="Вывод 2 2 4 2 2 7" xfId="27964"/>
    <cellStyle name="Вывод 2 2 4 2 3" xfId="17538"/>
    <cellStyle name="Вывод 2 2 4 2 3 10" xfId="23332"/>
    <cellStyle name="Вывод 2 2 4 2 3 10 2" xfId="35930"/>
    <cellStyle name="Вывод 2 2 4 2 3 11" xfId="23894"/>
    <cellStyle name="Вывод 2 2 4 2 3 11 2" xfId="36492"/>
    <cellStyle name="Вывод 2 2 4 2 3 12" xfId="24453"/>
    <cellStyle name="Вывод 2 2 4 2 3 12 2" xfId="37051"/>
    <cellStyle name="Вывод 2 2 4 2 3 13" xfId="30278"/>
    <cellStyle name="Вывод 2 2 4 2 3 2" xfId="18520"/>
    <cellStyle name="Вывод 2 2 4 2 3 2 2" xfId="31130"/>
    <cellStyle name="Вывод 2 2 4 2 3 3" xfId="19163"/>
    <cellStyle name="Вывод 2 2 4 2 3 3 2" xfId="31772"/>
    <cellStyle name="Вывод 2 2 4 2 3 4" xfId="19724"/>
    <cellStyle name="Вывод 2 2 4 2 3 4 2" xfId="32330"/>
    <cellStyle name="Вывод 2 2 4 2 3 5" xfId="20286"/>
    <cellStyle name="Вывод 2 2 4 2 3 5 2" xfId="32890"/>
    <cellStyle name="Вывод 2 2 4 2 3 6" xfId="20937"/>
    <cellStyle name="Вывод 2 2 4 2 3 6 2" xfId="33539"/>
    <cellStyle name="Вывод 2 2 4 2 3 7" xfId="21485"/>
    <cellStyle name="Вывод 2 2 4 2 3 7 2" xfId="34086"/>
    <cellStyle name="Вывод 2 2 4 2 3 8" xfId="22130"/>
    <cellStyle name="Вывод 2 2 4 2 3 8 2" xfId="34730"/>
    <cellStyle name="Вывод 2 2 4 2 3 9" xfId="22768"/>
    <cellStyle name="Вывод 2 2 4 2 3 9 2" xfId="35367"/>
    <cellStyle name="Вывод 2 2 4 2 4" xfId="27909"/>
    <cellStyle name="Вывод 2 2 4 3" xfId="13788"/>
    <cellStyle name="Вывод 2 2 4 3 2" xfId="15205"/>
    <cellStyle name="Вывод 2 2 4 3 2 2" xfId="29476"/>
    <cellStyle name="Вывод 2 2 4 3 3" xfId="18322"/>
    <cellStyle name="Вывод 2 2 4 3 3 2" xfId="30937"/>
    <cellStyle name="Вывод 2 2 4 3 4" xfId="15141"/>
    <cellStyle name="Вывод 2 2 4 3 4 2" xfId="29415"/>
    <cellStyle name="Вывод 2 2 4 3 5" xfId="14324"/>
    <cellStyle name="Вывод 2 2 4 3 5 2" xfId="28735"/>
    <cellStyle name="Вывод 2 2 4 3 6" xfId="15326"/>
    <cellStyle name="Вывод 2 2 4 3 6 2" xfId="29583"/>
    <cellStyle name="Вывод 2 2 4 3 7" xfId="28413"/>
    <cellStyle name="Вывод 2 2 4 4" xfId="25581"/>
    <cellStyle name="Вывод 2 2 5" xfId="10428"/>
    <cellStyle name="Вывод 2 2 5 2" xfId="14568"/>
    <cellStyle name="Вывод 2 2 5 2 2" xfId="28931"/>
    <cellStyle name="Вывод 2 2 5 3" xfId="14609"/>
    <cellStyle name="Вывод 2 2 5 3 2" xfId="28968"/>
    <cellStyle name="Вывод 2 2 5 4" xfId="15304"/>
    <cellStyle name="Вывод 2 2 5 4 2" xfId="29564"/>
    <cellStyle name="Вывод 2 2 5 5" xfId="14274"/>
    <cellStyle name="Вывод 2 2 5 5 2" xfId="28689"/>
    <cellStyle name="Вывод 2 2 5 6" xfId="18279"/>
    <cellStyle name="Вывод 2 2 5 6 2" xfId="30898"/>
    <cellStyle name="Вывод 2 2 5 7" xfId="28134"/>
    <cellStyle name="Вывод 2 2 6" xfId="11736"/>
    <cellStyle name="Вывод 2 2 6 2" xfId="14034"/>
    <cellStyle name="Вывод 2 2 6 2 2" xfId="19036"/>
    <cellStyle name="Вывод 2 2 6 2 2 2" xfId="31645"/>
    <cellStyle name="Вывод 2 2 6 2 3" xfId="20809"/>
    <cellStyle name="Вывод 2 2 6 2 3 2" xfId="33411"/>
    <cellStyle name="Вывод 2 2 6 2 4" xfId="22004"/>
    <cellStyle name="Вывод 2 2 6 2 4 2" xfId="34604"/>
    <cellStyle name="Вывод 2 2 6 2 5" xfId="22643"/>
    <cellStyle name="Вывод 2 2 6 2 5 2" xfId="35242"/>
    <cellStyle name="Вывод 2 2 6 2 6" xfId="24963"/>
    <cellStyle name="Вывод 2 2 6 2 6 2" xfId="37561"/>
    <cellStyle name="Вывод 2 2 6 2 7" xfId="28612"/>
    <cellStyle name="Вывод 2 2 6 3" xfId="17879"/>
    <cellStyle name="Вывод 2 2 6 3 10" xfId="23628"/>
    <cellStyle name="Вывод 2 2 6 3 10 2" xfId="36226"/>
    <cellStyle name="Вывод 2 2 6 3 11" xfId="24189"/>
    <cellStyle name="Вывод 2 2 6 3 11 2" xfId="36787"/>
    <cellStyle name="Вывод 2 2 6 3 12" xfId="24748"/>
    <cellStyle name="Вывод 2 2 6 3 12 2" xfId="37346"/>
    <cellStyle name="Вывод 2 2 6 3 13" xfId="30578"/>
    <cellStyle name="Вывод 2 2 6 3 2" xfId="18818"/>
    <cellStyle name="Вывод 2 2 6 3 2 2" xfId="31427"/>
    <cellStyle name="Вывод 2 2 6 3 3" xfId="19460"/>
    <cellStyle name="Вывод 2 2 6 3 3 2" xfId="32069"/>
    <cellStyle name="Вывод 2 2 6 3 4" xfId="20025"/>
    <cellStyle name="Вывод 2 2 6 3 4 2" xfId="32631"/>
    <cellStyle name="Вывод 2 2 6 3 5" xfId="20586"/>
    <cellStyle name="Вывод 2 2 6 3 5 2" xfId="33188"/>
    <cellStyle name="Вывод 2 2 6 3 6" xfId="21232"/>
    <cellStyle name="Вывод 2 2 6 3 6 2" xfId="33834"/>
    <cellStyle name="Вывод 2 2 6 3 7" xfId="21784"/>
    <cellStyle name="Вывод 2 2 6 3 7 2" xfId="34384"/>
    <cellStyle name="Вывод 2 2 6 3 8" xfId="22428"/>
    <cellStyle name="Вывод 2 2 6 3 8 2" xfId="35027"/>
    <cellStyle name="Вывод 2 2 6 3 9" xfId="23065"/>
    <cellStyle name="Вывод 2 2 6 3 9 2" xfId="35664"/>
    <cellStyle name="Вывод 2 2 6 4" xfId="28277"/>
    <cellStyle name="Вывод 2 2 7" xfId="17238"/>
    <cellStyle name="Вывод 2 2 7 10" xfId="14569"/>
    <cellStyle name="Вывод 2 2 7 10 2" xfId="28932"/>
    <cellStyle name="Вывод 2 2 7 11" xfId="15644"/>
    <cellStyle name="Вывод 2 2 7 11 2" xfId="29875"/>
    <cellStyle name="Вывод 2 2 7 12" xfId="15728"/>
    <cellStyle name="Вывод 2 2 7 12 2" xfId="29947"/>
    <cellStyle name="Вывод 2 2 7 13" xfId="30124"/>
    <cellStyle name="Вывод 2 2 7 2" xfId="18358"/>
    <cellStyle name="Вывод 2 2 7 2 2" xfId="30971"/>
    <cellStyle name="Вывод 2 2 7 3" xfId="15235"/>
    <cellStyle name="Вывод 2 2 7 3 2" xfId="29502"/>
    <cellStyle name="Вывод 2 2 7 4" xfId="14923"/>
    <cellStyle name="Вывод 2 2 7 4 2" xfId="29238"/>
    <cellStyle name="Вывод 2 2 7 5" xfId="14313"/>
    <cellStyle name="Вывод 2 2 7 5 2" xfId="28726"/>
    <cellStyle name="Вывод 2 2 7 6" xfId="18194"/>
    <cellStyle name="Вывод 2 2 7 6 2" xfId="30822"/>
    <cellStyle name="Вывод 2 2 7 7" xfId="14734"/>
    <cellStyle name="Вывод 2 2 7 7 2" xfId="29080"/>
    <cellStyle name="Вывод 2 2 7 8" xfId="15592"/>
    <cellStyle name="Вывод 2 2 7 8 2" xfId="29831"/>
    <cellStyle name="Вывод 2 2 7 9" xfId="20631"/>
    <cellStyle name="Вывод 2 2 7 9 2" xfId="33233"/>
    <cellStyle name="Вывод 2 2 8" xfId="25015"/>
    <cellStyle name="Вывод 2 2_г.Аксу" xfId="614"/>
    <cellStyle name="Вывод 2 3" xfId="2797"/>
    <cellStyle name="Вывод 2 3 2" xfId="8834"/>
    <cellStyle name="Вывод 2 3 2 2" xfId="9004"/>
    <cellStyle name="Вывод 2 3 2 2 2" xfId="15553"/>
    <cellStyle name="Вывод 2 3 2 2 2 2" xfId="29793"/>
    <cellStyle name="Вывод 2 3 2 2 3" xfId="15498"/>
    <cellStyle name="Вывод 2 3 2 2 3 2" xfId="29743"/>
    <cellStyle name="Вывод 2 3 2 2 4" xfId="18332"/>
    <cellStyle name="Вывод 2 3 2 2 4 2" xfId="30947"/>
    <cellStyle name="Вывод 2 3 2 2 5" xfId="14337"/>
    <cellStyle name="Вывод 2 3 2 2 5 2" xfId="28744"/>
    <cellStyle name="Вывод 2 3 2 2 6" xfId="15202"/>
    <cellStyle name="Вывод 2 3 2 2 6 2" xfId="29473"/>
    <cellStyle name="Вывод 2 3 2 2 7" xfId="27965"/>
    <cellStyle name="Вывод 2 3 2 3" xfId="17539"/>
    <cellStyle name="Вывод 2 3 2 3 10" xfId="23333"/>
    <cellStyle name="Вывод 2 3 2 3 10 2" xfId="35931"/>
    <cellStyle name="Вывод 2 3 2 3 11" xfId="23895"/>
    <cellStyle name="Вывод 2 3 2 3 11 2" xfId="36493"/>
    <cellStyle name="Вывод 2 3 2 3 12" xfId="24454"/>
    <cellStyle name="Вывод 2 3 2 3 12 2" xfId="37052"/>
    <cellStyle name="Вывод 2 3 2 3 13" xfId="30279"/>
    <cellStyle name="Вывод 2 3 2 3 2" xfId="18521"/>
    <cellStyle name="Вывод 2 3 2 3 2 2" xfId="31131"/>
    <cellStyle name="Вывод 2 3 2 3 3" xfId="19164"/>
    <cellStyle name="Вывод 2 3 2 3 3 2" xfId="31773"/>
    <cellStyle name="Вывод 2 3 2 3 4" xfId="19725"/>
    <cellStyle name="Вывод 2 3 2 3 4 2" xfId="32331"/>
    <cellStyle name="Вывод 2 3 2 3 5" xfId="20287"/>
    <cellStyle name="Вывод 2 3 2 3 5 2" xfId="32891"/>
    <cellStyle name="Вывод 2 3 2 3 6" xfId="20938"/>
    <cellStyle name="Вывод 2 3 2 3 6 2" xfId="33540"/>
    <cellStyle name="Вывод 2 3 2 3 7" xfId="21486"/>
    <cellStyle name="Вывод 2 3 2 3 7 2" xfId="34087"/>
    <cellStyle name="Вывод 2 3 2 3 8" xfId="22131"/>
    <cellStyle name="Вывод 2 3 2 3 8 2" xfId="34731"/>
    <cellStyle name="Вывод 2 3 2 3 9" xfId="22769"/>
    <cellStyle name="Вывод 2 3 2 3 9 2" xfId="35368"/>
    <cellStyle name="Вывод 2 3 2 4" xfId="27910"/>
    <cellStyle name="Вывод 2 3 3" xfId="10429"/>
    <cellStyle name="Вывод 2 3 3 2" xfId="15166"/>
    <cellStyle name="Вывод 2 3 3 2 2" xfId="29439"/>
    <cellStyle name="Вывод 2 3 3 3" xfId="15544"/>
    <cellStyle name="Вывод 2 3 3 3 2" xfId="29784"/>
    <cellStyle name="Вывод 2 3 3 4" xfId="15626"/>
    <cellStyle name="Вывод 2 3 3 4 2" xfId="29859"/>
    <cellStyle name="Вывод 2 3 3 5" xfId="18428"/>
    <cellStyle name="Вывод 2 3 3 5 2" xfId="31040"/>
    <cellStyle name="Вывод 2 3 3 6" xfId="15408"/>
    <cellStyle name="Вывод 2 3 3 6 2" xfId="29658"/>
    <cellStyle name="Вывод 2 3 3 7" xfId="28135"/>
    <cellStyle name="Вывод 2 3 4" xfId="11737"/>
    <cellStyle name="Вывод 2 3 4 2" xfId="14035"/>
    <cellStyle name="Вывод 2 3 4 2 2" xfId="19037"/>
    <cellStyle name="Вывод 2 3 4 2 2 2" xfId="31646"/>
    <cellStyle name="Вывод 2 3 4 2 3" xfId="20810"/>
    <cellStyle name="Вывод 2 3 4 2 3 2" xfId="33412"/>
    <cellStyle name="Вывод 2 3 4 2 4" xfId="22005"/>
    <cellStyle name="Вывод 2 3 4 2 4 2" xfId="34605"/>
    <cellStyle name="Вывод 2 3 4 2 5" xfId="22644"/>
    <cellStyle name="Вывод 2 3 4 2 5 2" xfId="35243"/>
    <cellStyle name="Вывод 2 3 4 2 6" xfId="24964"/>
    <cellStyle name="Вывод 2 3 4 2 6 2" xfId="37562"/>
    <cellStyle name="Вывод 2 3 4 2 7" xfId="28613"/>
    <cellStyle name="Вывод 2 3 4 3" xfId="17880"/>
    <cellStyle name="Вывод 2 3 4 3 10" xfId="23629"/>
    <cellStyle name="Вывод 2 3 4 3 10 2" xfId="36227"/>
    <cellStyle name="Вывод 2 3 4 3 11" xfId="24190"/>
    <cellStyle name="Вывод 2 3 4 3 11 2" xfId="36788"/>
    <cellStyle name="Вывод 2 3 4 3 12" xfId="24749"/>
    <cellStyle name="Вывод 2 3 4 3 12 2" xfId="37347"/>
    <cellStyle name="Вывод 2 3 4 3 13" xfId="30579"/>
    <cellStyle name="Вывод 2 3 4 3 2" xfId="18819"/>
    <cellStyle name="Вывод 2 3 4 3 2 2" xfId="31428"/>
    <cellStyle name="Вывод 2 3 4 3 3" xfId="19461"/>
    <cellStyle name="Вывод 2 3 4 3 3 2" xfId="32070"/>
    <cellStyle name="Вывод 2 3 4 3 4" xfId="20026"/>
    <cellStyle name="Вывод 2 3 4 3 4 2" xfId="32632"/>
    <cellStyle name="Вывод 2 3 4 3 5" xfId="20587"/>
    <cellStyle name="Вывод 2 3 4 3 5 2" xfId="33189"/>
    <cellStyle name="Вывод 2 3 4 3 6" xfId="21233"/>
    <cellStyle name="Вывод 2 3 4 3 6 2" xfId="33835"/>
    <cellStyle name="Вывод 2 3 4 3 7" xfId="21785"/>
    <cellStyle name="Вывод 2 3 4 3 7 2" xfId="34385"/>
    <cellStyle name="Вывод 2 3 4 3 8" xfId="22429"/>
    <cellStyle name="Вывод 2 3 4 3 8 2" xfId="35028"/>
    <cellStyle name="Вывод 2 3 4 3 9" xfId="23066"/>
    <cellStyle name="Вывод 2 3 4 3 9 2" xfId="35665"/>
    <cellStyle name="Вывод 2 3 4 4" xfId="28278"/>
    <cellStyle name="Вывод 2 3 5" xfId="25582"/>
    <cellStyle name="Вывод 2 4" xfId="2771"/>
    <cellStyle name="Вывод 2 4 2" xfId="8825"/>
    <cellStyle name="Вывод 2 4 2 2" xfId="9000"/>
    <cellStyle name="Вывод 2 4 2 2 2" xfId="15557"/>
    <cellStyle name="Вывод 2 4 2 2 2 2" xfId="29797"/>
    <cellStyle name="Вывод 2 4 2 2 3" xfId="14906"/>
    <cellStyle name="Вывод 2 4 2 2 3 2" xfId="29223"/>
    <cellStyle name="Вывод 2 4 2 2 4" xfId="14334"/>
    <cellStyle name="Вывод 2 4 2 2 4 2" xfId="28741"/>
    <cellStyle name="Вывод 2 4 2 2 5" xfId="21529"/>
    <cellStyle name="Вывод 2 4 2 2 5 2" xfId="34130"/>
    <cellStyle name="Вывод 2 4 2 2 6" xfId="14698"/>
    <cellStyle name="Вывод 2 4 2 2 6 2" xfId="29050"/>
    <cellStyle name="Вывод 2 4 2 2 7" xfId="27961"/>
    <cellStyle name="Вывод 2 4 2 3" xfId="17530"/>
    <cellStyle name="Вывод 2 4 2 3 10" xfId="23324"/>
    <cellStyle name="Вывод 2 4 2 3 10 2" xfId="35922"/>
    <cellStyle name="Вывод 2 4 2 3 11" xfId="23886"/>
    <cellStyle name="Вывод 2 4 2 3 11 2" xfId="36484"/>
    <cellStyle name="Вывод 2 4 2 3 12" xfId="24445"/>
    <cellStyle name="Вывод 2 4 2 3 12 2" xfId="37043"/>
    <cellStyle name="Вывод 2 4 2 3 13" xfId="30270"/>
    <cellStyle name="Вывод 2 4 2 3 2" xfId="18512"/>
    <cellStyle name="Вывод 2 4 2 3 2 2" xfId="31122"/>
    <cellStyle name="Вывод 2 4 2 3 3" xfId="19155"/>
    <cellStyle name="Вывод 2 4 2 3 3 2" xfId="31764"/>
    <cellStyle name="Вывод 2 4 2 3 4" xfId="19716"/>
    <cellStyle name="Вывод 2 4 2 3 4 2" xfId="32322"/>
    <cellStyle name="Вывод 2 4 2 3 5" xfId="20278"/>
    <cellStyle name="Вывод 2 4 2 3 5 2" xfId="32882"/>
    <cellStyle name="Вывод 2 4 2 3 6" xfId="20929"/>
    <cellStyle name="Вывод 2 4 2 3 6 2" xfId="33531"/>
    <cellStyle name="Вывод 2 4 2 3 7" xfId="21477"/>
    <cellStyle name="Вывод 2 4 2 3 7 2" xfId="34078"/>
    <cellStyle name="Вывод 2 4 2 3 8" xfId="22122"/>
    <cellStyle name="Вывод 2 4 2 3 8 2" xfId="34722"/>
    <cellStyle name="Вывод 2 4 2 3 9" xfId="22760"/>
    <cellStyle name="Вывод 2 4 2 3 9 2" xfId="35359"/>
    <cellStyle name="Вывод 2 4 2 4" xfId="27901"/>
    <cellStyle name="Вывод 2 4 3" xfId="10430"/>
    <cellStyle name="Вывод 2 4 3 2" xfId="15192"/>
    <cellStyle name="Вывод 2 4 3 2 2" xfId="29463"/>
    <cellStyle name="Вывод 2 4 3 3" xfId="18401"/>
    <cellStyle name="Вывод 2 4 3 3 2" xfId="31013"/>
    <cellStyle name="Вывод 2 4 3 4" xfId="15216"/>
    <cellStyle name="Вывод 2 4 3 4 2" xfId="29487"/>
    <cellStyle name="Вывод 2 4 3 5" xfId="14693"/>
    <cellStyle name="Вывод 2 4 3 5 2" xfId="29045"/>
    <cellStyle name="Вывод 2 4 3 6" xfId="18220"/>
    <cellStyle name="Вывод 2 4 3 6 2" xfId="30844"/>
    <cellStyle name="Вывод 2 4 3 7" xfId="28136"/>
    <cellStyle name="Вывод 2 4 4" xfId="11738"/>
    <cellStyle name="Вывод 2 4 4 2" xfId="14036"/>
    <cellStyle name="Вывод 2 4 4 2 2" xfId="19038"/>
    <cellStyle name="Вывод 2 4 4 2 2 2" xfId="31647"/>
    <cellStyle name="Вывод 2 4 4 2 3" xfId="20811"/>
    <cellStyle name="Вывод 2 4 4 2 3 2" xfId="33413"/>
    <cellStyle name="Вывод 2 4 4 2 4" xfId="22006"/>
    <cellStyle name="Вывод 2 4 4 2 4 2" xfId="34606"/>
    <cellStyle name="Вывод 2 4 4 2 5" xfId="22645"/>
    <cellStyle name="Вывод 2 4 4 2 5 2" xfId="35244"/>
    <cellStyle name="Вывод 2 4 4 2 6" xfId="24965"/>
    <cellStyle name="Вывод 2 4 4 2 6 2" xfId="37563"/>
    <cellStyle name="Вывод 2 4 4 2 7" xfId="28614"/>
    <cellStyle name="Вывод 2 4 4 3" xfId="17881"/>
    <cellStyle name="Вывод 2 4 4 3 10" xfId="23630"/>
    <cellStyle name="Вывод 2 4 4 3 10 2" xfId="36228"/>
    <cellStyle name="Вывод 2 4 4 3 11" xfId="24191"/>
    <cellStyle name="Вывод 2 4 4 3 11 2" xfId="36789"/>
    <cellStyle name="Вывод 2 4 4 3 12" xfId="24750"/>
    <cellStyle name="Вывод 2 4 4 3 12 2" xfId="37348"/>
    <cellStyle name="Вывод 2 4 4 3 13" xfId="30580"/>
    <cellStyle name="Вывод 2 4 4 3 2" xfId="18820"/>
    <cellStyle name="Вывод 2 4 4 3 2 2" xfId="31429"/>
    <cellStyle name="Вывод 2 4 4 3 3" xfId="19462"/>
    <cellStyle name="Вывод 2 4 4 3 3 2" xfId="32071"/>
    <cellStyle name="Вывод 2 4 4 3 4" xfId="20027"/>
    <cellStyle name="Вывод 2 4 4 3 4 2" xfId="32633"/>
    <cellStyle name="Вывод 2 4 4 3 5" xfId="20588"/>
    <cellStyle name="Вывод 2 4 4 3 5 2" xfId="33190"/>
    <cellStyle name="Вывод 2 4 4 3 6" xfId="21234"/>
    <cellStyle name="Вывод 2 4 4 3 6 2" xfId="33836"/>
    <cellStyle name="Вывод 2 4 4 3 7" xfId="21786"/>
    <cellStyle name="Вывод 2 4 4 3 7 2" xfId="34386"/>
    <cellStyle name="Вывод 2 4 4 3 8" xfId="22430"/>
    <cellStyle name="Вывод 2 4 4 3 8 2" xfId="35029"/>
    <cellStyle name="Вывод 2 4 4 3 9" xfId="23067"/>
    <cellStyle name="Вывод 2 4 4 3 9 2" xfId="35666"/>
    <cellStyle name="Вывод 2 4 4 4" xfId="28279"/>
    <cellStyle name="Вывод 2 4 5" xfId="25573"/>
    <cellStyle name="Вывод 2 5" xfId="3233"/>
    <cellStyle name="Вывод 2 5 2" xfId="8861"/>
    <cellStyle name="Вывод 2 5 2 2" xfId="9010"/>
    <cellStyle name="Вывод 2 5 2 2 2" xfId="14695"/>
    <cellStyle name="Вывод 2 5 2 2 2 2" xfId="29047"/>
    <cellStyle name="Вывод 2 5 2 2 3" xfId="16225"/>
    <cellStyle name="Вывод 2 5 2 2 3 2" xfId="30043"/>
    <cellStyle name="Вывод 2 5 2 2 4" xfId="14360"/>
    <cellStyle name="Вывод 2 5 2 2 4 2" xfId="28765"/>
    <cellStyle name="Вывод 2 5 2 2 5" xfId="18189"/>
    <cellStyle name="Вывод 2 5 2 2 5 2" xfId="30817"/>
    <cellStyle name="Вывод 2 5 2 2 6" xfId="15188"/>
    <cellStyle name="Вывод 2 5 2 2 6 2" xfId="29460"/>
    <cellStyle name="Вывод 2 5 2 2 7" xfId="27971"/>
    <cellStyle name="Вывод 2 5 2 3" xfId="17553"/>
    <cellStyle name="Вывод 2 5 2 3 10" xfId="23347"/>
    <cellStyle name="Вывод 2 5 2 3 10 2" xfId="35945"/>
    <cellStyle name="Вывод 2 5 2 3 11" xfId="23909"/>
    <cellStyle name="Вывод 2 5 2 3 11 2" xfId="36507"/>
    <cellStyle name="Вывод 2 5 2 3 12" xfId="24468"/>
    <cellStyle name="Вывод 2 5 2 3 12 2" xfId="37066"/>
    <cellStyle name="Вывод 2 5 2 3 13" xfId="30293"/>
    <cellStyle name="Вывод 2 5 2 3 2" xfId="18535"/>
    <cellStyle name="Вывод 2 5 2 3 2 2" xfId="31145"/>
    <cellStyle name="Вывод 2 5 2 3 3" xfId="19178"/>
    <cellStyle name="Вывод 2 5 2 3 3 2" xfId="31787"/>
    <cellStyle name="Вывод 2 5 2 3 4" xfId="19739"/>
    <cellStyle name="Вывод 2 5 2 3 4 2" xfId="32345"/>
    <cellStyle name="Вывод 2 5 2 3 5" xfId="20301"/>
    <cellStyle name="Вывод 2 5 2 3 5 2" xfId="32905"/>
    <cellStyle name="Вывод 2 5 2 3 6" xfId="20952"/>
    <cellStyle name="Вывод 2 5 2 3 6 2" xfId="33554"/>
    <cellStyle name="Вывод 2 5 2 3 7" xfId="21500"/>
    <cellStyle name="Вывод 2 5 2 3 7 2" xfId="34101"/>
    <cellStyle name="Вывод 2 5 2 3 8" xfId="22145"/>
    <cellStyle name="Вывод 2 5 2 3 8 2" xfId="34745"/>
    <cellStyle name="Вывод 2 5 2 3 9" xfId="22783"/>
    <cellStyle name="Вывод 2 5 2 3 9 2" xfId="35382"/>
    <cellStyle name="Вывод 2 5 2 4" xfId="27924"/>
    <cellStyle name="Вывод 2 5 3" xfId="10431"/>
    <cellStyle name="Вывод 2 5 3 2" xfId="15198"/>
    <cellStyle name="Вывод 2 5 3 2 2" xfId="29469"/>
    <cellStyle name="Вывод 2 5 3 3" xfId="15218"/>
    <cellStyle name="Вывод 2 5 3 3 2" xfId="29489"/>
    <cellStyle name="Вывод 2 5 3 4" xfId="14348"/>
    <cellStyle name="Вывод 2 5 3 4 2" xfId="28754"/>
    <cellStyle name="Вывод 2 5 3 5" xfId="15044"/>
    <cellStyle name="Вывод 2 5 3 5 2" xfId="29336"/>
    <cellStyle name="Вывод 2 5 3 6" xfId="15098"/>
    <cellStyle name="Вывод 2 5 3 6 2" xfId="29379"/>
    <cellStyle name="Вывод 2 5 3 7" xfId="28137"/>
    <cellStyle name="Вывод 2 5 4" xfId="11739"/>
    <cellStyle name="Вывод 2 5 4 2" xfId="14037"/>
    <cellStyle name="Вывод 2 5 4 2 2" xfId="19039"/>
    <cellStyle name="Вывод 2 5 4 2 2 2" xfId="31648"/>
    <cellStyle name="Вывод 2 5 4 2 3" xfId="20812"/>
    <cellStyle name="Вывод 2 5 4 2 3 2" xfId="33414"/>
    <cellStyle name="Вывод 2 5 4 2 4" xfId="22007"/>
    <cellStyle name="Вывод 2 5 4 2 4 2" xfId="34607"/>
    <cellStyle name="Вывод 2 5 4 2 5" xfId="22646"/>
    <cellStyle name="Вывод 2 5 4 2 5 2" xfId="35245"/>
    <cellStyle name="Вывод 2 5 4 2 6" xfId="24966"/>
    <cellStyle name="Вывод 2 5 4 2 6 2" xfId="37564"/>
    <cellStyle name="Вывод 2 5 4 2 7" xfId="28615"/>
    <cellStyle name="Вывод 2 5 4 3" xfId="17882"/>
    <cellStyle name="Вывод 2 5 4 3 10" xfId="23631"/>
    <cellStyle name="Вывод 2 5 4 3 10 2" xfId="36229"/>
    <cellStyle name="Вывод 2 5 4 3 11" xfId="24192"/>
    <cellStyle name="Вывод 2 5 4 3 11 2" xfId="36790"/>
    <cellStyle name="Вывод 2 5 4 3 12" xfId="24751"/>
    <cellStyle name="Вывод 2 5 4 3 12 2" xfId="37349"/>
    <cellStyle name="Вывод 2 5 4 3 13" xfId="30581"/>
    <cellStyle name="Вывод 2 5 4 3 2" xfId="18821"/>
    <cellStyle name="Вывод 2 5 4 3 2 2" xfId="31430"/>
    <cellStyle name="Вывод 2 5 4 3 3" xfId="19463"/>
    <cellStyle name="Вывод 2 5 4 3 3 2" xfId="32072"/>
    <cellStyle name="Вывод 2 5 4 3 4" xfId="20028"/>
    <cellStyle name="Вывод 2 5 4 3 4 2" xfId="32634"/>
    <cellStyle name="Вывод 2 5 4 3 5" xfId="20589"/>
    <cellStyle name="Вывод 2 5 4 3 5 2" xfId="33191"/>
    <cellStyle name="Вывод 2 5 4 3 6" xfId="21235"/>
    <cellStyle name="Вывод 2 5 4 3 6 2" xfId="33837"/>
    <cellStyle name="Вывод 2 5 4 3 7" xfId="21787"/>
    <cellStyle name="Вывод 2 5 4 3 7 2" xfId="34387"/>
    <cellStyle name="Вывод 2 5 4 3 8" xfId="22431"/>
    <cellStyle name="Вывод 2 5 4 3 8 2" xfId="35030"/>
    <cellStyle name="Вывод 2 5 4 3 9" xfId="23068"/>
    <cellStyle name="Вывод 2 5 4 3 9 2" xfId="35667"/>
    <cellStyle name="Вывод 2 5 4 4" xfId="28280"/>
    <cellStyle name="Вывод 2 5 5" xfId="25760"/>
    <cellStyle name="Вывод 2 6" xfId="3011"/>
    <cellStyle name="Вывод 2 6 2" xfId="8849"/>
    <cellStyle name="Вывод 2 6 2 2" xfId="9009"/>
    <cellStyle name="Вывод 2 6 2 2 2" xfId="14753"/>
    <cellStyle name="Вывод 2 6 2 2 2 2" xfId="29095"/>
    <cellStyle name="Вывод 2 6 2 2 3" xfId="18217"/>
    <cellStyle name="Вывод 2 6 2 2 3 2" xfId="30842"/>
    <cellStyle name="Вывод 2 6 2 2 4" xfId="15306"/>
    <cellStyle name="Вывод 2 6 2 2 4 2" xfId="29566"/>
    <cellStyle name="Вывод 2 6 2 2 5" xfId="18316"/>
    <cellStyle name="Вывод 2 6 2 2 5 2" xfId="30931"/>
    <cellStyle name="Вывод 2 6 2 2 6" xfId="14249"/>
    <cellStyle name="Вывод 2 6 2 2 6 2" xfId="28665"/>
    <cellStyle name="Вывод 2 6 2 2 7" xfId="27970"/>
    <cellStyle name="Вывод 2 6 2 3" xfId="17549"/>
    <cellStyle name="Вывод 2 6 2 3 10" xfId="23343"/>
    <cellStyle name="Вывод 2 6 2 3 10 2" xfId="35941"/>
    <cellStyle name="Вывод 2 6 2 3 11" xfId="23905"/>
    <cellStyle name="Вывод 2 6 2 3 11 2" xfId="36503"/>
    <cellStyle name="Вывод 2 6 2 3 12" xfId="24464"/>
    <cellStyle name="Вывод 2 6 2 3 12 2" xfId="37062"/>
    <cellStyle name="Вывод 2 6 2 3 13" xfId="30289"/>
    <cellStyle name="Вывод 2 6 2 3 2" xfId="18531"/>
    <cellStyle name="Вывод 2 6 2 3 2 2" xfId="31141"/>
    <cellStyle name="Вывод 2 6 2 3 3" xfId="19174"/>
    <cellStyle name="Вывод 2 6 2 3 3 2" xfId="31783"/>
    <cellStyle name="Вывод 2 6 2 3 4" xfId="19735"/>
    <cellStyle name="Вывод 2 6 2 3 4 2" xfId="32341"/>
    <cellStyle name="Вывод 2 6 2 3 5" xfId="20297"/>
    <cellStyle name="Вывод 2 6 2 3 5 2" xfId="32901"/>
    <cellStyle name="Вывод 2 6 2 3 6" xfId="20948"/>
    <cellStyle name="Вывод 2 6 2 3 6 2" xfId="33550"/>
    <cellStyle name="Вывод 2 6 2 3 7" xfId="21496"/>
    <cellStyle name="Вывод 2 6 2 3 7 2" xfId="34097"/>
    <cellStyle name="Вывод 2 6 2 3 8" xfId="22141"/>
    <cellStyle name="Вывод 2 6 2 3 8 2" xfId="34741"/>
    <cellStyle name="Вывод 2 6 2 3 9" xfId="22779"/>
    <cellStyle name="Вывод 2 6 2 3 9 2" xfId="35378"/>
    <cellStyle name="Вывод 2 6 2 4" xfId="27920"/>
    <cellStyle name="Вывод 2 6 3" xfId="10432"/>
    <cellStyle name="Вывод 2 6 3 2" xfId="15160"/>
    <cellStyle name="Вывод 2 6 3 2 2" xfId="29433"/>
    <cellStyle name="Вывод 2 6 3 3" xfId="15159"/>
    <cellStyle name="Вывод 2 6 3 3 2" xfId="29432"/>
    <cellStyle name="Вывод 2 6 3 4" xfId="14540"/>
    <cellStyle name="Вывод 2 6 3 4 2" xfId="28905"/>
    <cellStyle name="Вывод 2 6 3 5" xfId="14478"/>
    <cellStyle name="Вывод 2 6 3 5 2" xfId="28853"/>
    <cellStyle name="Вывод 2 6 3 6" xfId="15665"/>
    <cellStyle name="Вывод 2 6 3 6 2" xfId="29893"/>
    <cellStyle name="Вывод 2 6 3 7" xfId="28138"/>
    <cellStyle name="Вывод 2 6 4" xfId="11740"/>
    <cellStyle name="Вывод 2 6 4 2" xfId="14038"/>
    <cellStyle name="Вывод 2 6 4 2 2" xfId="19040"/>
    <cellStyle name="Вывод 2 6 4 2 2 2" xfId="31649"/>
    <cellStyle name="Вывод 2 6 4 2 3" xfId="20813"/>
    <cellStyle name="Вывод 2 6 4 2 3 2" xfId="33415"/>
    <cellStyle name="Вывод 2 6 4 2 4" xfId="22008"/>
    <cellStyle name="Вывод 2 6 4 2 4 2" xfId="34608"/>
    <cellStyle name="Вывод 2 6 4 2 5" xfId="22647"/>
    <cellStyle name="Вывод 2 6 4 2 5 2" xfId="35246"/>
    <cellStyle name="Вывод 2 6 4 2 6" xfId="24967"/>
    <cellStyle name="Вывод 2 6 4 2 6 2" xfId="37565"/>
    <cellStyle name="Вывод 2 6 4 2 7" xfId="28616"/>
    <cellStyle name="Вывод 2 6 4 3" xfId="17883"/>
    <cellStyle name="Вывод 2 6 4 3 10" xfId="23632"/>
    <cellStyle name="Вывод 2 6 4 3 10 2" xfId="36230"/>
    <cellStyle name="Вывод 2 6 4 3 11" xfId="24193"/>
    <cellStyle name="Вывод 2 6 4 3 11 2" xfId="36791"/>
    <cellStyle name="Вывод 2 6 4 3 12" xfId="24752"/>
    <cellStyle name="Вывод 2 6 4 3 12 2" xfId="37350"/>
    <cellStyle name="Вывод 2 6 4 3 13" xfId="30582"/>
    <cellStyle name="Вывод 2 6 4 3 2" xfId="18822"/>
    <cellStyle name="Вывод 2 6 4 3 2 2" xfId="31431"/>
    <cellStyle name="Вывод 2 6 4 3 3" xfId="19464"/>
    <cellStyle name="Вывод 2 6 4 3 3 2" xfId="32073"/>
    <cellStyle name="Вывод 2 6 4 3 4" xfId="20029"/>
    <cellStyle name="Вывод 2 6 4 3 4 2" xfId="32635"/>
    <cellStyle name="Вывод 2 6 4 3 5" xfId="20590"/>
    <cellStyle name="Вывод 2 6 4 3 5 2" xfId="33192"/>
    <cellStyle name="Вывод 2 6 4 3 6" xfId="21236"/>
    <cellStyle name="Вывод 2 6 4 3 6 2" xfId="33838"/>
    <cellStyle name="Вывод 2 6 4 3 7" xfId="21788"/>
    <cellStyle name="Вывод 2 6 4 3 7 2" xfId="34388"/>
    <cellStyle name="Вывод 2 6 4 3 8" xfId="22432"/>
    <cellStyle name="Вывод 2 6 4 3 8 2" xfId="35031"/>
    <cellStyle name="Вывод 2 6 4 3 9" xfId="23069"/>
    <cellStyle name="Вывод 2 6 4 3 9 2" xfId="35668"/>
    <cellStyle name="Вывод 2 6 4 4" xfId="28281"/>
    <cellStyle name="Вывод 2 6 5" xfId="25667"/>
    <cellStyle name="Вывод 2 7" xfId="2736"/>
    <cellStyle name="Вывод 2 7 2" xfId="8824"/>
    <cellStyle name="Вывод 2 7 2 2" xfId="8999"/>
    <cellStyle name="Вывод 2 7 2 2 2" xfId="15558"/>
    <cellStyle name="Вывод 2 7 2 2 2 2" xfId="29798"/>
    <cellStyle name="Вывод 2 7 2 2 3" xfId="15392"/>
    <cellStyle name="Вывод 2 7 2 2 3 2" xfId="29643"/>
    <cellStyle name="Вывод 2 7 2 2 4" xfId="14332"/>
    <cellStyle name="Вывод 2 7 2 2 4 2" xfId="28740"/>
    <cellStyle name="Вывод 2 7 2 2 5" xfId="14553"/>
    <cellStyle name="Вывод 2 7 2 2 5 2" xfId="28918"/>
    <cellStyle name="Вывод 2 7 2 2 6" xfId="15022"/>
    <cellStyle name="Вывод 2 7 2 2 6 2" xfId="29318"/>
    <cellStyle name="Вывод 2 7 2 2 7" xfId="27960"/>
    <cellStyle name="Вывод 2 7 2 3" xfId="17529"/>
    <cellStyle name="Вывод 2 7 2 3 10" xfId="23323"/>
    <cellStyle name="Вывод 2 7 2 3 10 2" xfId="35921"/>
    <cellStyle name="Вывод 2 7 2 3 11" xfId="23885"/>
    <cellStyle name="Вывод 2 7 2 3 11 2" xfId="36483"/>
    <cellStyle name="Вывод 2 7 2 3 12" xfId="24444"/>
    <cellStyle name="Вывод 2 7 2 3 12 2" xfId="37042"/>
    <cellStyle name="Вывод 2 7 2 3 13" xfId="30269"/>
    <cellStyle name="Вывод 2 7 2 3 2" xfId="18511"/>
    <cellStyle name="Вывод 2 7 2 3 2 2" xfId="31121"/>
    <cellStyle name="Вывод 2 7 2 3 3" xfId="19154"/>
    <cellStyle name="Вывод 2 7 2 3 3 2" xfId="31763"/>
    <cellStyle name="Вывод 2 7 2 3 4" xfId="19715"/>
    <cellStyle name="Вывод 2 7 2 3 4 2" xfId="32321"/>
    <cellStyle name="Вывод 2 7 2 3 5" xfId="20277"/>
    <cellStyle name="Вывод 2 7 2 3 5 2" xfId="32881"/>
    <cellStyle name="Вывод 2 7 2 3 6" xfId="20928"/>
    <cellStyle name="Вывод 2 7 2 3 6 2" xfId="33530"/>
    <cellStyle name="Вывод 2 7 2 3 7" xfId="21476"/>
    <cellStyle name="Вывод 2 7 2 3 7 2" xfId="34077"/>
    <cellStyle name="Вывод 2 7 2 3 8" xfId="22121"/>
    <cellStyle name="Вывод 2 7 2 3 8 2" xfId="34721"/>
    <cellStyle name="Вывод 2 7 2 3 9" xfId="22759"/>
    <cellStyle name="Вывод 2 7 2 3 9 2" xfId="35358"/>
    <cellStyle name="Вывод 2 7 2 4" xfId="27900"/>
    <cellStyle name="Вывод 2 7 3" xfId="10433"/>
    <cellStyle name="Вывод 2 7 3 2" xfId="16198"/>
    <cellStyle name="Вывод 2 7 3 2 2" xfId="30027"/>
    <cellStyle name="Вывод 2 7 3 3" xfId="14924"/>
    <cellStyle name="Вывод 2 7 3 3 2" xfId="29239"/>
    <cellStyle name="Вывод 2 7 3 4" xfId="14375"/>
    <cellStyle name="Вывод 2 7 3 4 2" xfId="28778"/>
    <cellStyle name="Вывод 2 7 3 5" xfId="19507"/>
    <cellStyle name="Вывод 2 7 3 5 2" xfId="32115"/>
    <cellStyle name="Вывод 2 7 3 6" xfId="14489"/>
    <cellStyle name="Вывод 2 7 3 6 2" xfId="28863"/>
    <cellStyle name="Вывод 2 7 3 7" xfId="28139"/>
    <cellStyle name="Вывод 2 7 4" xfId="11741"/>
    <cellStyle name="Вывод 2 7 4 2" xfId="14039"/>
    <cellStyle name="Вывод 2 7 4 2 2" xfId="19041"/>
    <cellStyle name="Вывод 2 7 4 2 2 2" xfId="31650"/>
    <cellStyle name="Вывод 2 7 4 2 3" xfId="20814"/>
    <cellStyle name="Вывод 2 7 4 2 3 2" xfId="33416"/>
    <cellStyle name="Вывод 2 7 4 2 4" xfId="22009"/>
    <cellStyle name="Вывод 2 7 4 2 4 2" xfId="34609"/>
    <cellStyle name="Вывод 2 7 4 2 5" xfId="22648"/>
    <cellStyle name="Вывод 2 7 4 2 5 2" xfId="35247"/>
    <cellStyle name="Вывод 2 7 4 2 6" xfId="24968"/>
    <cellStyle name="Вывод 2 7 4 2 6 2" xfId="37566"/>
    <cellStyle name="Вывод 2 7 4 2 7" xfId="28617"/>
    <cellStyle name="Вывод 2 7 4 3" xfId="17884"/>
    <cellStyle name="Вывод 2 7 4 3 10" xfId="23633"/>
    <cellStyle name="Вывод 2 7 4 3 10 2" xfId="36231"/>
    <cellStyle name="Вывод 2 7 4 3 11" xfId="24194"/>
    <cellStyle name="Вывод 2 7 4 3 11 2" xfId="36792"/>
    <cellStyle name="Вывод 2 7 4 3 12" xfId="24753"/>
    <cellStyle name="Вывод 2 7 4 3 12 2" xfId="37351"/>
    <cellStyle name="Вывод 2 7 4 3 13" xfId="30583"/>
    <cellStyle name="Вывод 2 7 4 3 2" xfId="18823"/>
    <cellStyle name="Вывод 2 7 4 3 2 2" xfId="31432"/>
    <cellStyle name="Вывод 2 7 4 3 3" xfId="19465"/>
    <cellStyle name="Вывод 2 7 4 3 3 2" xfId="32074"/>
    <cellStyle name="Вывод 2 7 4 3 4" xfId="20030"/>
    <cellStyle name="Вывод 2 7 4 3 4 2" xfId="32636"/>
    <cellStyle name="Вывод 2 7 4 3 5" xfId="20591"/>
    <cellStyle name="Вывод 2 7 4 3 5 2" xfId="33193"/>
    <cellStyle name="Вывод 2 7 4 3 6" xfId="21237"/>
    <cellStyle name="Вывод 2 7 4 3 6 2" xfId="33839"/>
    <cellStyle name="Вывод 2 7 4 3 7" xfId="21789"/>
    <cellStyle name="Вывод 2 7 4 3 7 2" xfId="34389"/>
    <cellStyle name="Вывод 2 7 4 3 8" xfId="22433"/>
    <cellStyle name="Вывод 2 7 4 3 8 2" xfId="35032"/>
    <cellStyle name="Вывод 2 7 4 3 9" xfId="23070"/>
    <cellStyle name="Вывод 2 7 4 3 9 2" xfId="35669"/>
    <cellStyle name="Вывод 2 7 4 4" xfId="28282"/>
    <cellStyle name="Вывод 2 7 5" xfId="25572"/>
    <cellStyle name="Вывод 2 8" xfId="2808"/>
    <cellStyle name="Вывод 2 8 2" xfId="8839"/>
    <cellStyle name="Вывод 2 8 2 2" xfId="9005"/>
    <cellStyle name="Вывод 2 8 2 2 2" xfId="15552"/>
    <cellStyle name="Вывод 2 8 2 2 2 2" xfId="29792"/>
    <cellStyle name="Вывод 2 8 2 2 3" xfId="15140"/>
    <cellStyle name="Вывод 2 8 2 2 3 2" xfId="29414"/>
    <cellStyle name="Вывод 2 8 2 2 4" xfId="15481"/>
    <cellStyle name="Вывод 2 8 2 2 4 2" xfId="29727"/>
    <cellStyle name="Вывод 2 8 2 2 5" xfId="21832"/>
    <cellStyle name="Вывод 2 8 2 2 5 2" xfId="34432"/>
    <cellStyle name="Вывод 2 8 2 2 6" xfId="14606"/>
    <cellStyle name="Вывод 2 8 2 2 6 2" xfId="28965"/>
    <cellStyle name="Вывод 2 8 2 2 7" xfId="27966"/>
    <cellStyle name="Вывод 2 8 2 3" xfId="17543"/>
    <cellStyle name="Вывод 2 8 2 3 10" xfId="23337"/>
    <cellStyle name="Вывод 2 8 2 3 10 2" xfId="35935"/>
    <cellStyle name="Вывод 2 8 2 3 11" xfId="23899"/>
    <cellStyle name="Вывод 2 8 2 3 11 2" xfId="36497"/>
    <cellStyle name="Вывод 2 8 2 3 12" xfId="24458"/>
    <cellStyle name="Вывод 2 8 2 3 12 2" xfId="37056"/>
    <cellStyle name="Вывод 2 8 2 3 13" xfId="30283"/>
    <cellStyle name="Вывод 2 8 2 3 2" xfId="18525"/>
    <cellStyle name="Вывод 2 8 2 3 2 2" xfId="31135"/>
    <cellStyle name="Вывод 2 8 2 3 3" xfId="19168"/>
    <cellStyle name="Вывод 2 8 2 3 3 2" xfId="31777"/>
    <cellStyle name="Вывод 2 8 2 3 4" xfId="19729"/>
    <cellStyle name="Вывод 2 8 2 3 4 2" xfId="32335"/>
    <cellStyle name="Вывод 2 8 2 3 5" xfId="20291"/>
    <cellStyle name="Вывод 2 8 2 3 5 2" xfId="32895"/>
    <cellStyle name="Вывод 2 8 2 3 6" xfId="20942"/>
    <cellStyle name="Вывод 2 8 2 3 6 2" xfId="33544"/>
    <cellStyle name="Вывод 2 8 2 3 7" xfId="21490"/>
    <cellStyle name="Вывод 2 8 2 3 7 2" xfId="34091"/>
    <cellStyle name="Вывод 2 8 2 3 8" xfId="22135"/>
    <cellStyle name="Вывод 2 8 2 3 8 2" xfId="34735"/>
    <cellStyle name="Вывод 2 8 2 3 9" xfId="22773"/>
    <cellStyle name="Вывод 2 8 2 3 9 2" xfId="35372"/>
    <cellStyle name="Вывод 2 8 2 4" xfId="27914"/>
    <cellStyle name="Вывод 2 8 3" xfId="10434"/>
    <cellStyle name="Вывод 2 8 3 2" xfId="15500"/>
    <cellStyle name="Вывод 2 8 3 2 2" xfId="29745"/>
    <cellStyle name="Вывод 2 8 3 3" xfId="18202"/>
    <cellStyle name="Вывод 2 8 3 3 2" xfId="30827"/>
    <cellStyle name="Вывод 2 8 3 4" xfId="15340"/>
    <cellStyle name="Вывод 2 8 3 4 2" xfId="29596"/>
    <cellStyle name="Вывод 2 8 3 5" xfId="14709"/>
    <cellStyle name="Вывод 2 8 3 5 2" xfId="29060"/>
    <cellStyle name="Вывод 2 8 3 6" xfId="14426"/>
    <cellStyle name="Вывод 2 8 3 6 2" xfId="28821"/>
    <cellStyle name="Вывод 2 8 3 7" xfId="28140"/>
    <cellStyle name="Вывод 2 8 4" xfId="11742"/>
    <cellStyle name="Вывод 2 8 4 2" xfId="14040"/>
    <cellStyle name="Вывод 2 8 4 2 2" xfId="19042"/>
    <cellStyle name="Вывод 2 8 4 2 2 2" xfId="31651"/>
    <cellStyle name="Вывод 2 8 4 2 3" xfId="20815"/>
    <cellStyle name="Вывод 2 8 4 2 3 2" xfId="33417"/>
    <cellStyle name="Вывод 2 8 4 2 4" xfId="22010"/>
    <cellStyle name="Вывод 2 8 4 2 4 2" xfId="34610"/>
    <cellStyle name="Вывод 2 8 4 2 5" xfId="22649"/>
    <cellStyle name="Вывод 2 8 4 2 5 2" xfId="35248"/>
    <cellStyle name="Вывод 2 8 4 2 6" xfId="24969"/>
    <cellStyle name="Вывод 2 8 4 2 6 2" xfId="37567"/>
    <cellStyle name="Вывод 2 8 4 2 7" xfId="28618"/>
    <cellStyle name="Вывод 2 8 4 3" xfId="17885"/>
    <cellStyle name="Вывод 2 8 4 3 10" xfId="23634"/>
    <cellStyle name="Вывод 2 8 4 3 10 2" xfId="36232"/>
    <cellStyle name="Вывод 2 8 4 3 11" xfId="24195"/>
    <cellStyle name="Вывод 2 8 4 3 11 2" xfId="36793"/>
    <cellStyle name="Вывод 2 8 4 3 12" xfId="24754"/>
    <cellStyle name="Вывод 2 8 4 3 12 2" xfId="37352"/>
    <cellStyle name="Вывод 2 8 4 3 13" xfId="30584"/>
    <cellStyle name="Вывод 2 8 4 3 2" xfId="18824"/>
    <cellStyle name="Вывод 2 8 4 3 2 2" xfId="31433"/>
    <cellStyle name="Вывод 2 8 4 3 3" xfId="19466"/>
    <cellStyle name="Вывод 2 8 4 3 3 2" xfId="32075"/>
    <cellStyle name="Вывод 2 8 4 3 4" xfId="20031"/>
    <cellStyle name="Вывод 2 8 4 3 4 2" xfId="32637"/>
    <cellStyle name="Вывод 2 8 4 3 5" xfId="20592"/>
    <cellStyle name="Вывод 2 8 4 3 5 2" xfId="33194"/>
    <cellStyle name="Вывод 2 8 4 3 6" xfId="21238"/>
    <cellStyle name="Вывод 2 8 4 3 6 2" xfId="33840"/>
    <cellStyle name="Вывод 2 8 4 3 7" xfId="21790"/>
    <cellStyle name="Вывод 2 8 4 3 7 2" xfId="34390"/>
    <cellStyle name="Вывод 2 8 4 3 8" xfId="22434"/>
    <cellStyle name="Вывод 2 8 4 3 8 2" xfId="35033"/>
    <cellStyle name="Вывод 2 8 4 3 9" xfId="23071"/>
    <cellStyle name="Вывод 2 8 4 3 9 2" xfId="35670"/>
    <cellStyle name="Вывод 2 8 4 4" xfId="28283"/>
    <cellStyle name="Вывод 2 8 5" xfId="25586"/>
    <cellStyle name="Вывод 2 9" xfId="2869"/>
    <cellStyle name="Вывод 2 9 2" xfId="8842"/>
    <cellStyle name="Вывод 2 9 2 2" xfId="9007"/>
    <cellStyle name="Вывод 2 9 2 2 2" xfId="14887"/>
    <cellStyle name="Вывод 2 9 2 2 2 2" xfId="29207"/>
    <cellStyle name="Вывод 2 9 2 2 3" xfId="14791"/>
    <cellStyle name="Вывод 2 9 2 2 3 2" xfId="29123"/>
    <cellStyle name="Вывод 2 9 2 2 4" xfId="15700"/>
    <cellStyle name="Вывод 2 9 2 2 4 2" xfId="29924"/>
    <cellStyle name="Вывод 2 9 2 2 5" xfId="15617"/>
    <cellStyle name="Вывод 2 9 2 2 5 2" xfId="29852"/>
    <cellStyle name="Вывод 2 9 2 2 6" xfId="14303"/>
    <cellStyle name="Вывод 2 9 2 2 6 2" xfId="28716"/>
    <cellStyle name="Вывод 2 9 2 2 7" xfId="27968"/>
    <cellStyle name="Вывод 2 9 2 3" xfId="17545"/>
    <cellStyle name="Вывод 2 9 2 3 10" xfId="23339"/>
    <cellStyle name="Вывод 2 9 2 3 10 2" xfId="35937"/>
    <cellStyle name="Вывод 2 9 2 3 11" xfId="23901"/>
    <cellStyle name="Вывод 2 9 2 3 11 2" xfId="36499"/>
    <cellStyle name="Вывод 2 9 2 3 12" xfId="24460"/>
    <cellStyle name="Вывод 2 9 2 3 12 2" xfId="37058"/>
    <cellStyle name="Вывод 2 9 2 3 13" xfId="30285"/>
    <cellStyle name="Вывод 2 9 2 3 2" xfId="18527"/>
    <cellStyle name="Вывод 2 9 2 3 2 2" xfId="31137"/>
    <cellStyle name="Вывод 2 9 2 3 3" xfId="19170"/>
    <cellStyle name="Вывод 2 9 2 3 3 2" xfId="31779"/>
    <cellStyle name="Вывод 2 9 2 3 4" xfId="19731"/>
    <cellStyle name="Вывод 2 9 2 3 4 2" xfId="32337"/>
    <cellStyle name="Вывод 2 9 2 3 5" xfId="20293"/>
    <cellStyle name="Вывод 2 9 2 3 5 2" xfId="32897"/>
    <cellStyle name="Вывод 2 9 2 3 6" xfId="20944"/>
    <cellStyle name="Вывод 2 9 2 3 6 2" xfId="33546"/>
    <cellStyle name="Вывод 2 9 2 3 7" xfId="21492"/>
    <cellStyle name="Вывод 2 9 2 3 7 2" xfId="34093"/>
    <cellStyle name="Вывод 2 9 2 3 8" xfId="22137"/>
    <cellStyle name="Вывод 2 9 2 3 8 2" xfId="34737"/>
    <cellStyle name="Вывод 2 9 2 3 9" xfId="22775"/>
    <cellStyle name="Вывод 2 9 2 3 9 2" xfId="35374"/>
    <cellStyle name="Вывод 2 9 2 4" xfId="27916"/>
    <cellStyle name="Вывод 2 9 3" xfId="10435"/>
    <cellStyle name="Вывод 2 9 3 2" xfId="15501"/>
    <cellStyle name="Вывод 2 9 3 2 2" xfId="29746"/>
    <cellStyle name="Вывод 2 9 3 3" xfId="15260"/>
    <cellStyle name="Вывод 2 9 3 3 2" xfId="29523"/>
    <cellStyle name="Вывод 2 9 3 4" xfId="16208"/>
    <cellStyle name="Вывод 2 9 3 4 2" xfId="30034"/>
    <cellStyle name="Вывод 2 9 3 5" xfId="14985"/>
    <cellStyle name="Вывод 2 9 3 5 2" xfId="29292"/>
    <cellStyle name="Вывод 2 9 3 6" xfId="14308"/>
    <cellStyle name="Вывод 2 9 3 6 2" xfId="28721"/>
    <cellStyle name="Вывод 2 9 3 7" xfId="28141"/>
    <cellStyle name="Вывод 2 9 4" xfId="11743"/>
    <cellStyle name="Вывод 2 9 4 2" xfId="14041"/>
    <cellStyle name="Вывод 2 9 4 2 2" xfId="19043"/>
    <cellStyle name="Вывод 2 9 4 2 2 2" xfId="31652"/>
    <cellStyle name="Вывод 2 9 4 2 3" xfId="20816"/>
    <cellStyle name="Вывод 2 9 4 2 3 2" xfId="33418"/>
    <cellStyle name="Вывод 2 9 4 2 4" xfId="22011"/>
    <cellStyle name="Вывод 2 9 4 2 4 2" xfId="34611"/>
    <cellStyle name="Вывод 2 9 4 2 5" xfId="22650"/>
    <cellStyle name="Вывод 2 9 4 2 5 2" xfId="35249"/>
    <cellStyle name="Вывод 2 9 4 2 6" xfId="24970"/>
    <cellStyle name="Вывод 2 9 4 2 6 2" xfId="37568"/>
    <cellStyle name="Вывод 2 9 4 2 7" xfId="28619"/>
    <cellStyle name="Вывод 2 9 4 3" xfId="17886"/>
    <cellStyle name="Вывод 2 9 4 3 10" xfId="23635"/>
    <cellStyle name="Вывод 2 9 4 3 10 2" xfId="36233"/>
    <cellStyle name="Вывод 2 9 4 3 11" xfId="24196"/>
    <cellStyle name="Вывод 2 9 4 3 11 2" xfId="36794"/>
    <cellStyle name="Вывод 2 9 4 3 12" xfId="24755"/>
    <cellStyle name="Вывод 2 9 4 3 12 2" xfId="37353"/>
    <cellStyle name="Вывод 2 9 4 3 13" xfId="30585"/>
    <cellStyle name="Вывод 2 9 4 3 2" xfId="18825"/>
    <cellStyle name="Вывод 2 9 4 3 2 2" xfId="31434"/>
    <cellStyle name="Вывод 2 9 4 3 3" xfId="19467"/>
    <cellStyle name="Вывод 2 9 4 3 3 2" xfId="32076"/>
    <cellStyle name="Вывод 2 9 4 3 4" xfId="20032"/>
    <cellStyle name="Вывод 2 9 4 3 4 2" xfId="32638"/>
    <cellStyle name="Вывод 2 9 4 3 5" xfId="20593"/>
    <cellStyle name="Вывод 2 9 4 3 5 2" xfId="33195"/>
    <cellStyle name="Вывод 2 9 4 3 6" xfId="21239"/>
    <cellStyle name="Вывод 2 9 4 3 6 2" xfId="33841"/>
    <cellStyle name="Вывод 2 9 4 3 7" xfId="21791"/>
    <cellStyle name="Вывод 2 9 4 3 7 2" xfId="34391"/>
    <cellStyle name="Вывод 2 9 4 3 8" xfId="22435"/>
    <cellStyle name="Вывод 2 9 4 3 8 2" xfId="35034"/>
    <cellStyle name="Вывод 2 9 4 3 9" xfId="23072"/>
    <cellStyle name="Вывод 2 9 4 3 9 2" xfId="35671"/>
    <cellStyle name="Вывод 2 9 4 4" xfId="28284"/>
    <cellStyle name="Вывод 2 9 5" xfId="25588"/>
    <cellStyle name="Вывод 2_г.Аксу" xfId="615"/>
    <cellStyle name="Вывод 3" xfId="4897"/>
    <cellStyle name="Вывод 3 2" xfId="6068"/>
    <cellStyle name="Вывод 3 2 2" xfId="8995"/>
    <cellStyle name="Вывод 3 2 2 2" xfId="15389"/>
    <cellStyle name="Вывод 3 2 2 2 2" xfId="29640"/>
    <cellStyle name="Вывод 3 2 2 3" xfId="17207"/>
    <cellStyle name="Вывод 3 2 2 3 2" xfId="30106"/>
    <cellStyle name="Вывод 3 2 2 4" xfId="14692"/>
    <cellStyle name="Вывод 3 2 2 4 2" xfId="29044"/>
    <cellStyle name="Вывод 3 2 2 5" xfId="16188"/>
    <cellStyle name="Вывод 3 2 2 5 2" xfId="30023"/>
    <cellStyle name="Вывод 3 2 2 6" xfId="15690"/>
    <cellStyle name="Вывод 3 2 2 6 2" xfId="29916"/>
    <cellStyle name="Вывод 3 2 2 7" xfId="27956"/>
    <cellStyle name="Вывод 3 2 3" xfId="13789"/>
    <cellStyle name="Вывод 3 2 3 2" xfId="14270"/>
    <cellStyle name="Вывод 3 2 3 2 2" xfId="28685"/>
    <cellStyle name="Вывод 3 2 3 3" xfId="14706"/>
    <cellStyle name="Вывод 3 2 3 3 2" xfId="29057"/>
    <cellStyle name="Вывод 3 2 3 4" xfId="15548"/>
    <cellStyle name="Вывод 3 2 3 4 2" xfId="29788"/>
    <cellStyle name="Вывод 3 2 3 5" xfId="15061"/>
    <cellStyle name="Вывод 3 2 3 5 2" xfId="29349"/>
    <cellStyle name="Вывод 3 2 3 6" xfId="14685"/>
    <cellStyle name="Вывод 3 2 3 6 2" xfId="29039"/>
    <cellStyle name="Вывод 3 2 3 7" xfId="28414"/>
    <cellStyle name="Вывод 3 2 4" xfId="17423"/>
    <cellStyle name="Вывод 3 2 4 10" xfId="14346"/>
    <cellStyle name="Вывод 3 2 4 10 2" xfId="28752"/>
    <cellStyle name="Вывод 3 2 4 11" xfId="14857"/>
    <cellStyle name="Вывод 3 2 4 11 2" xfId="29179"/>
    <cellStyle name="Вывод 3 2 4 12" xfId="14440"/>
    <cellStyle name="Вывод 3 2 4 12 2" xfId="28835"/>
    <cellStyle name="Вывод 3 2 4 13" xfId="30211"/>
    <cellStyle name="Вывод 3 2 4 2" xfId="18452"/>
    <cellStyle name="Вывод 3 2 4 2 2" xfId="31062"/>
    <cellStyle name="Вывод 3 2 4 3" xfId="19095"/>
    <cellStyle name="Вывод 3 2 4 3 2" xfId="31704"/>
    <cellStyle name="Вывод 3 2 4 4" xfId="14632"/>
    <cellStyle name="Вывод 3 2 4 4 2" xfId="28989"/>
    <cellStyle name="Вывод 3 2 4 5" xfId="18282"/>
    <cellStyle name="Вывод 3 2 4 5 2" xfId="30901"/>
    <cellStyle name="Вывод 3 2 4 6" xfId="20868"/>
    <cellStyle name="Вывод 3 2 4 6 2" xfId="33470"/>
    <cellStyle name="Вывод 3 2 4 7" xfId="15701"/>
    <cellStyle name="Вывод 3 2 4 7 2" xfId="29925"/>
    <cellStyle name="Вывод 3 2 4 8" xfId="22062"/>
    <cellStyle name="Вывод 3 2 4 8 2" xfId="34662"/>
    <cellStyle name="Вывод 3 2 4 9" xfId="22701"/>
    <cellStyle name="Вывод 3 2 4 9 2" xfId="35300"/>
    <cellStyle name="Вывод 3 2 5" xfId="26668"/>
    <cellStyle name="Вывод 3 3" xfId="10436"/>
    <cellStyle name="Вывод 3 3 2" xfId="14562"/>
    <cellStyle name="Вывод 3 3 2 2" xfId="28926"/>
    <cellStyle name="Вывод 3 3 3" xfId="14672"/>
    <cellStyle name="Вывод 3 3 3 2" xfId="29027"/>
    <cellStyle name="Вывод 3 3 4" xfId="15582"/>
    <cellStyle name="Вывод 3 3 4 2" xfId="29821"/>
    <cellStyle name="Вывод 3 3 5" xfId="15117"/>
    <cellStyle name="Вывод 3 3 5 2" xfId="29396"/>
    <cellStyle name="Вывод 3 3 6" xfId="15000"/>
    <cellStyle name="Вывод 3 3 6 2" xfId="29304"/>
    <cellStyle name="Вывод 3 3 7" xfId="28142"/>
    <cellStyle name="Вывод 3 4" xfId="11744"/>
    <cellStyle name="Вывод 3 4 2" xfId="14042"/>
    <cellStyle name="Вывод 3 4 2 2" xfId="19044"/>
    <cellStyle name="Вывод 3 4 2 2 2" xfId="31653"/>
    <cellStyle name="Вывод 3 4 2 3" xfId="20817"/>
    <cellStyle name="Вывод 3 4 2 3 2" xfId="33419"/>
    <cellStyle name="Вывод 3 4 2 4" xfId="22012"/>
    <cellStyle name="Вывод 3 4 2 4 2" xfId="34612"/>
    <cellStyle name="Вывод 3 4 2 5" xfId="22651"/>
    <cellStyle name="Вывод 3 4 2 5 2" xfId="35250"/>
    <cellStyle name="Вывод 3 4 2 6" xfId="24971"/>
    <cellStyle name="Вывод 3 4 2 6 2" xfId="37569"/>
    <cellStyle name="Вывод 3 4 2 7" xfId="28620"/>
    <cellStyle name="Вывод 3 4 3" xfId="17887"/>
    <cellStyle name="Вывод 3 4 3 10" xfId="23636"/>
    <cellStyle name="Вывод 3 4 3 10 2" xfId="36234"/>
    <cellStyle name="Вывод 3 4 3 11" xfId="24197"/>
    <cellStyle name="Вывод 3 4 3 11 2" xfId="36795"/>
    <cellStyle name="Вывод 3 4 3 12" xfId="24756"/>
    <cellStyle name="Вывод 3 4 3 12 2" xfId="37354"/>
    <cellStyle name="Вывод 3 4 3 13" xfId="30586"/>
    <cellStyle name="Вывод 3 4 3 2" xfId="18826"/>
    <cellStyle name="Вывод 3 4 3 2 2" xfId="31435"/>
    <cellStyle name="Вывод 3 4 3 3" xfId="19468"/>
    <cellStyle name="Вывод 3 4 3 3 2" xfId="32077"/>
    <cellStyle name="Вывод 3 4 3 4" xfId="20033"/>
    <cellStyle name="Вывод 3 4 3 4 2" xfId="32639"/>
    <cellStyle name="Вывод 3 4 3 5" xfId="20594"/>
    <cellStyle name="Вывод 3 4 3 5 2" xfId="33196"/>
    <cellStyle name="Вывод 3 4 3 6" xfId="21240"/>
    <cellStyle name="Вывод 3 4 3 6 2" xfId="33842"/>
    <cellStyle name="Вывод 3 4 3 7" xfId="21792"/>
    <cellStyle name="Вывод 3 4 3 7 2" xfId="34392"/>
    <cellStyle name="Вывод 3 4 3 8" xfId="22436"/>
    <cellStyle name="Вывод 3 4 3 8 2" xfId="35035"/>
    <cellStyle name="Вывод 3 4 3 9" xfId="23073"/>
    <cellStyle name="Вывод 3 4 3 9 2" xfId="35672"/>
    <cellStyle name="Вывод 3 4 4" xfId="28285"/>
    <cellStyle name="Вывод 3 5" xfId="26056"/>
    <cellStyle name="Вывод 4" xfId="5452"/>
    <cellStyle name="Вывод 4 2" xfId="8798"/>
    <cellStyle name="Вывод 4 2 2" xfId="8997"/>
    <cellStyle name="Вывод 4 2 2 2" xfId="14549"/>
    <cellStyle name="Вывод 4 2 2 2 2" xfId="28914"/>
    <cellStyle name="Вывод 4 2 2 3" xfId="15683"/>
    <cellStyle name="Вывод 4 2 2 3 2" xfId="29909"/>
    <cellStyle name="Вывод 4 2 2 4" xfId="14401"/>
    <cellStyle name="Вывод 4 2 2 4 2" xfId="28799"/>
    <cellStyle name="Вывод 4 2 2 5" xfId="14300"/>
    <cellStyle name="Вывод 4 2 2 5 2" xfId="28713"/>
    <cellStyle name="Вывод 4 2 2 6" xfId="14278"/>
    <cellStyle name="Вывод 4 2 2 6 2" xfId="28693"/>
    <cellStyle name="Вывод 4 2 2 7" xfId="27958"/>
    <cellStyle name="Вывод 4 2 3" xfId="17523"/>
    <cellStyle name="Вывод 4 2 3 10" xfId="23317"/>
    <cellStyle name="Вывод 4 2 3 10 2" xfId="35915"/>
    <cellStyle name="Вывод 4 2 3 11" xfId="23879"/>
    <cellStyle name="Вывод 4 2 3 11 2" xfId="36477"/>
    <cellStyle name="Вывод 4 2 3 12" xfId="24438"/>
    <cellStyle name="Вывод 4 2 3 12 2" xfId="37036"/>
    <cellStyle name="Вывод 4 2 3 13" xfId="30263"/>
    <cellStyle name="Вывод 4 2 3 2" xfId="18505"/>
    <cellStyle name="Вывод 4 2 3 2 2" xfId="31115"/>
    <cellStyle name="Вывод 4 2 3 3" xfId="19148"/>
    <cellStyle name="Вывод 4 2 3 3 2" xfId="31757"/>
    <cellStyle name="Вывод 4 2 3 4" xfId="19709"/>
    <cellStyle name="Вывод 4 2 3 4 2" xfId="32315"/>
    <cellStyle name="Вывод 4 2 3 5" xfId="20271"/>
    <cellStyle name="Вывод 4 2 3 5 2" xfId="32875"/>
    <cellStyle name="Вывод 4 2 3 6" xfId="20922"/>
    <cellStyle name="Вывод 4 2 3 6 2" xfId="33524"/>
    <cellStyle name="Вывод 4 2 3 7" xfId="21470"/>
    <cellStyle name="Вывод 4 2 3 7 2" xfId="34071"/>
    <cellStyle name="Вывод 4 2 3 8" xfId="22115"/>
    <cellStyle name="Вывод 4 2 3 8 2" xfId="34715"/>
    <cellStyle name="Вывод 4 2 3 9" xfId="22753"/>
    <cellStyle name="Вывод 4 2 3 9 2" xfId="35352"/>
    <cellStyle name="Вывод 4 2 4" xfId="27894"/>
    <cellStyle name="Вывод 4 3" xfId="10437"/>
    <cellStyle name="Вывод 4 3 2" xfId="14269"/>
    <cellStyle name="Вывод 4 3 2 2" xfId="28684"/>
    <cellStyle name="Вывод 4 3 3" xfId="14726"/>
    <cellStyle name="Вывод 4 3 3 2" xfId="29073"/>
    <cellStyle name="Вывод 4 3 4" xfId="14309"/>
    <cellStyle name="Вывод 4 3 4 2" xfId="28722"/>
    <cellStyle name="Вывод 4 3 5" xfId="16289"/>
    <cellStyle name="Вывод 4 3 5 2" xfId="30061"/>
    <cellStyle name="Вывод 4 3 6" xfId="15529"/>
    <cellStyle name="Вывод 4 3 6 2" xfId="29772"/>
    <cellStyle name="Вывод 4 3 7" xfId="28143"/>
    <cellStyle name="Вывод 4 4" xfId="11745"/>
    <cellStyle name="Вывод 4 4 2" xfId="14043"/>
    <cellStyle name="Вывод 4 4 2 2" xfId="19045"/>
    <cellStyle name="Вывод 4 4 2 2 2" xfId="31654"/>
    <cellStyle name="Вывод 4 4 2 3" xfId="20818"/>
    <cellStyle name="Вывод 4 4 2 3 2" xfId="33420"/>
    <cellStyle name="Вывод 4 4 2 4" xfId="22013"/>
    <cellStyle name="Вывод 4 4 2 4 2" xfId="34613"/>
    <cellStyle name="Вывод 4 4 2 5" xfId="22652"/>
    <cellStyle name="Вывод 4 4 2 5 2" xfId="35251"/>
    <cellStyle name="Вывод 4 4 2 6" xfId="24972"/>
    <cellStyle name="Вывод 4 4 2 6 2" xfId="37570"/>
    <cellStyle name="Вывод 4 4 2 7" xfId="28621"/>
    <cellStyle name="Вывод 4 4 3" xfId="17888"/>
    <cellStyle name="Вывод 4 4 3 10" xfId="23637"/>
    <cellStyle name="Вывод 4 4 3 10 2" xfId="36235"/>
    <cellStyle name="Вывод 4 4 3 11" xfId="24198"/>
    <cellStyle name="Вывод 4 4 3 11 2" xfId="36796"/>
    <cellStyle name="Вывод 4 4 3 12" xfId="24757"/>
    <cellStyle name="Вывод 4 4 3 12 2" xfId="37355"/>
    <cellStyle name="Вывод 4 4 3 13" xfId="30587"/>
    <cellStyle name="Вывод 4 4 3 2" xfId="18827"/>
    <cellStyle name="Вывод 4 4 3 2 2" xfId="31436"/>
    <cellStyle name="Вывод 4 4 3 3" xfId="19469"/>
    <cellStyle name="Вывод 4 4 3 3 2" xfId="32078"/>
    <cellStyle name="Вывод 4 4 3 4" xfId="20034"/>
    <cellStyle name="Вывод 4 4 3 4 2" xfId="32640"/>
    <cellStyle name="Вывод 4 4 3 5" xfId="20595"/>
    <cellStyle name="Вывод 4 4 3 5 2" xfId="33197"/>
    <cellStyle name="Вывод 4 4 3 6" xfId="21241"/>
    <cellStyle name="Вывод 4 4 3 6 2" xfId="33843"/>
    <cellStyle name="Вывод 4 4 3 7" xfId="21793"/>
    <cellStyle name="Вывод 4 4 3 7 2" xfId="34393"/>
    <cellStyle name="Вывод 4 4 3 8" xfId="22437"/>
    <cellStyle name="Вывод 4 4 3 8 2" xfId="35036"/>
    <cellStyle name="Вывод 4 4 3 9" xfId="23074"/>
    <cellStyle name="Вывод 4 4 3 9 2" xfId="35673"/>
    <cellStyle name="Вывод 4 4 4" xfId="28286"/>
    <cellStyle name="Вывод 4 5" xfId="26341"/>
    <cellStyle name="Вывод 5" xfId="6158"/>
    <cellStyle name="Вывод 5 2" xfId="8846"/>
    <cellStyle name="Вывод 5 2 2" xfId="9008"/>
    <cellStyle name="Вывод 5 2 2 2" xfId="14874"/>
    <cellStyle name="Вывод 5 2 2 2 2" xfId="29195"/>
    <cellStyle name="Вывод 5 2 2 3" xfId="14286"/>
    <cellStyle name="Вывод 5 2 2 3 2" xfId="28700"/>
    <cellStyle name="Вывод 5 2 2 4" xfId="14515"/>
    <cellStyle name="Вывод 5 2 2 4 2" xfId="28884"/>
    <cellStyle name="Вывод 5 2 2 5" xfId="15240"/>
    <cellStyle name="Вывод 5 2 2 5 2" xfId="29506"/>
    <cellStyle name="Вывод 5 2 2 6" xfId="14379"/>
    <cellStyle name="Вывод 5 2 2 6 2" xfId="28782"/>
    <cellStyle name="Вывод 5 2 2 7" xfId="27969"/>
    <cellStyle name="Вывод 5 2 3" xfId="17547"/>
    <cellStyle name="Вывод 5 2 3 10" xfId="23341"/>
    <cellStyle name="Вывод 5 2 3 10 2" xfId="35939"/>
    <cellStyle name="Вывод 5 2 3 11" xfId="23903"/>
    <cellStyle name="Вывод 5 2 3 11 2" xfId="36501"/>
    <cellStyle name="Вывод 5 2 3 12" xfId="24462"/>
    <cellStyle name="Вывод 5 2 3 12 2" xfId="37060"/>
    <cellStyle name="Вывод 5 2 3 13" xfId="30287"/>
    <cellStyle name="Вывод 5 2 3 2" xfId="18529"/>
    <cellStyle name="Вывод 5 2 3 2 2" xfId="31139"/>
    <cellStyle name="Вывод 5 2 3 3" xfId="19172"/>
    <cellStyle name="Вывод 5 2 3 3 2" xfId="31781"/>
    <cellStyle name="Вывод 5 2 3 4" xfId="19733"/>
    <cellStyle name="Вывод 5 2 3 4 2" xfId="32339"/>
    <cellStyle name="Вывод 5 2 3 5" xfId="20295"/>
    <cellStyle name="Вывод 5 2 3 5 2" xfId="32899"/>
    <cellStyle name="Вывод 5 2 3 6" xfId="20946"/>
    <cellStyle name="Вывод 5 2 3 6 2" xfId="33548"/>
    <cellStyle name="Вывод 5 2 3 7" xfId="21494"/>
    <cellStyle name="Вывод 5 2 3 7 2" xfId="34095"/>
    <cellStyle name="Вывод 5 2 3 8" xfId="22139"/>
    <cellStyle name="Вывод 5 2 3 8 2" xfId="34739"/>
    <cellStyle name="Вывод 5 2 3 9" xfId="22777"/>
    <cellStyle name="Вывод 5 2 3 9 2" xfId="35376"/>
    <cellStyle name="Вывод 5 2 4" xfId="27918"/>
    <cellStyle name="Вывод 5 3" xfId="10438"/>
    <cellStyle name="Вывод 5 3 2" xfId="15191"/>
    <cellStyle name="Вывод 5 3 2 2" xfId="29462"/>
    <cellStyle name="Вывод 5 3 3" xfId="15196"/>
    <cellStyle name="Вывод 5 3 3 2" xfId="29467"/>
    <cellStyle name="Вывод 5 3 4" xfId="14720"/>
    <cellStyle name="Вывод 5 3 4 2" xfId="29068"/>
    <cellStyle name="Вывод 5 3 5" xfId="15258"/>
    <cellStyle name="Вывод 5 3 5 2" xfId="29521"/>
    <cellStyle name="Вывод 5 3 6" xfId="15490"/>
    <cellStyle name="Вывод 5 3 6 2" xfId="29735"/>
    <cellStyle name="Вывод 5 3 7" xfId="28144"/>
    <cellStyle name="Вывод 5 4" xfId="11746"/>
    <cellStyle name="Вывод 5 4 2" xfId="14044"/>
    <cellStyle name="Вывод 5 4 2 2" xfId="19046"/>
    <cellStyle name="Вывод 5 4 2 2 2" xfId="31655"/>
    <cellStyle name="Вывод 5 4 2 3" xfId="20819"/>
    <cellStyle name="Вывод 5 4 2 3 2" xfId="33421"/>
    <cellStyle name="Вывод 5 4 2 4" xfId="22014"/>
    <cellStyle name="Вывод 5 4 2 4 2" xfId="34614"/>
    <cellStyle name="Вывод 5 4 2 5" xfId="22653"/>
    <cellStyle name="Вывод 5 4 2 5 2" xfId="35252"/>
    <cellStyle name="Вывод 5 4 2 6" xfId="24973"/>
    <cellStyle name="Вывод 5 4 2 6 2" xfId="37571"/>
    <cellStyle name="Вывод 5 4 2 7" xfId="28622"/>
    <cellStyle name="Вывод 5 4 3" xfId="17889"/>
    <cellStyle name="Вывод 5 4 3 10" xfId="23638"/>
    <cellStyle name="Вывод 5 4 3 10 2" xfId="36236"/>
    <cellStyle name="Вывод 5 4 3 11" xfId="24199"/>
    <cellStyle name="Вывод 5 4 3 11 2" xfId="36797"/>
    <cellStyle name="Вывод 5 4 3 12" xfId="24758"/>
    <cellStyle name="Вывод 5 4 3 12 2" xfId="37356"/>
    <cellStyle name="Вывод 5 4 3 13" xfId="30588"/>
    <cellStyle name="Вывод 5 4 3 2" xfId="18828"/>
    <cellStyle name="Вывод 5 4 3 2 2" xfId="31437"/>
    <cellStyle name="Вывод 5 4 3 3" xfId="19470"/>
    <cellStyle name="Вывод 5 4 3 3 2" xfId="32079"/>
    <cellStyle name="Вывод 5 4 3 4" xfId="20035"/>
    <cellStyle name="Вывод 5 4 3 4 2" xfId="32641"/>
    <cellStyle name="Вывод 5 4 3 5" xfId="20596"/>
    <cellStyle name="Вывод 5 4 3 5 2" xfId="33198"/>
    <cellStyle name="Вывод 5 4 3 6" xfId="21242"/>
    <cellStyle name="Вывод 5 4 3 6 2" xfId="33844"/>
    <cellStyle name="Вывод 5 4 3 7" xfId="21794"/>
    <cellStyle name="Вывод 5 4 3 7 2" xfId="34394"/>
    <cellStyle name="Вывод 5 4 3 8" xfId="22438"/>
    <cellStyle name="Вывод 5 4 3 8 2" xfId="35037"/>
    <cellStyle name="Вывод 5 4 3 9" xfId="23075"/>
    <cellStyle name="Вывод 5 4 3 9 2" xfId="35674"/>
    <cellStyle name="Вывод 5 4 4" xfId="28287"/>
    <cellStyle name="Вывод 5 5" xfId="26700"/>
    <cellStyle name="Вывод 6" xfId="5356"/>
    <cellStyle name="Вывод 6 2" xfId="8793"/>
    <cellStyle name="Вывод 6 2 2" xfId="8996"/>
    <cellStyle name="Вывод 6 2 2 2" xfId="15560"/>
    <cellStyle name="Вывод 6 2 2 2 2" xfId="29800"/>
    <cellStyle name="Вывод 6 2 2 3" xfId="14404"/>
    <cellStyle name="Вывод 6 2 2 3 2" xfId="28802"/>
    <cellStyle name="Вывод 6 2 2 4" xfId="18222"/>
    <cellStyle name="Вывод 6 2 2 4 2" xfId="30846"/>
    <cellStyle name="Вывод 6 2 2 5" xfId="19094"/>
    <cellStyle name="Вывод 6 2 2 5 2" xfId="31703"/>
    <cellStyle name="Вывод 6 2 2 6" xfId="15524"/>
    <cellStyle name="Вывод 6 2 2 6 2" xfId="29767"/>
    <cellStyle name="Вывод 6 2 2 7" xfId="27957"/>
    <cellStyle name="Вывод 6 2 3" xfId="17521"/>
    <cellStyle name="Вывод 6 2 3 10" xfId="23315"/>
    <cellStyle name="Вывод 6 2 3 10 2" xfId="35913"/>
    <cellStyle name="Вывод 6 2 3 11" xfId="23877"/>
    <cellStyle name="Вывод 6 2 3 11 2" xfId="36475"/>
    <cellStyle name="Вывод 6 2 3 12" xfId="24436"/>
    <cellStyle name="Вывод 6 2 3 12 2" xfId="37034"/>
    <cellStyle name="Вывод 6 2 3 13" xfId="30261"/>
    <cellStyle name="Вывод 6 2 3 2" xfId="18503"/>
    <cellStyle name="Вывод 6 2 3 2 2" xfId="31113"/>
    <cellStyle name="Вывод 6 2 3 3" xfId="19146"/>
    <cellStyle name="Вывод 6 2 3 3 2" xfId="31755"/>
    <cellStyle name="Вывод 6 2 3 4" xfId="19707"/>
    <cellStyle name="Вывод 6 2 3 4 2" xfId="32313"/>
    <cellStyle name="Вывод 6 2 3 5" xfId="20269"/>
    <cellStyle name="Вывод 6 2 3 5 2" xfId="32873"/>
    <cellStyle name="Вывод 6 2 3 6" xfId="20920"/>
    <cellStyle name="Вывод 6 2 3 6 2" xfId="33522"/>
    <cellStyle name="Вывод 6 2 3 7" xfId="21468"/>
    <cellStyle name="Вывод 6 2 3 7 2" xfId="34069"/>
    <cellStyle name="Вывод 6 2 3 8" xfId="22113"/>
    <cellStyle name="Вывод 6 2 3 8 2" xfId="34713"/>
    <cellStyle name="Вывод 6 2 3 9" xfId="22751"/>
    <cellStyle name="Вывод 6 2 3 9 2" xfId="35350"/>
    <cellStyle name="Вывод 6 2 4" xfId="27892"/>
    <cellStyle name="Вывод 6 3" xfId="10439"/>
    <cellStyle name="Вывод 6 3 2" xfId="15190"/>
    <cellStyle name="Вывод 6 3 2 2" xfId="29461"/>
    <cellStyle name="Вывод 6 3 3" xfId="14704"/>
    <cellStyle name="Вывод 6 3 3 2" xfId="29055"/>
    <cellStyle name="Вывод 6 3 4" xfId="14646"/>
    <cellStyle name="Вывод 6 3 4 2" xfId="29001"/>
    <cellStyle name="Вывод 6 3 5" xfId="14411"/>
    <cellStyle name="Вывод 6 3 5 2" xfId="28808"/>
    <cellStyle name="Вывод 6 3 6" xfId="15528"/>
    <cellStyle name="Вывод 6 3 6 2" xfId="29771"/>
    <cellStyle name="Вывод 6 3 7" xfId="28145"/>
    <cellStyle name="Вывод 6 4" xfId="11747"/>
    <cellStyle name="Вывод 6 4 2" xfId="14045"/>
    <cellStyle name="Вывод 6 4 2 2" xfId="19047"/>
    <cellStyle name="Вывод 6 4 2 2 2" xfId="31656"/>
    <cellStyle name="Вывод 6 4 2 3" xfId="20820"/>
    <cellStyle name="Вывод 6 4 2 3 2" xfId="33422"/>
    <cellStyle name="Вывод 6 4 2 4" xfId="22015"/>
    <cellStyle name="Вывод 6 4 2 4 2" xfId="34615"/>
    <cellStyle name="Вывод 6 4 2 5" xfId="22654"/>
    <cellStyle name="Вывод 6 4 2 5 2" xfId="35253"/>
    <cellStyle name="Вывод 6 4 2 6" xfId="24974"/>
    <cellStyle name="Вывод 6 4 2 6 2" xfId="37572"/>
    <cellStyle name="Вывод 6 4 2 7" xfId="28623"/>
    <cellStyle name="Вывод 6 4 3" xfId="17890"/>
    <cellStyle name="Вывод 6 4 3 10" xfId="23639"/>
    <cellStyle name="Вывод 6 4 3 10 2" xfId="36237"/>
    <cellStyle name="Вывод 6 4 3 11" xfId="24200"/>
    <cellStyle name="Вывод 6 4 3 11 2" xfId="36798"/>
    <cellStyle name="Вывод 6 4 3 12" xfId="24759"/>
    <cellStyle name="Вывод 6 4 3 12 2" xfId="37357"/>
    <cellStyle name="Вывод 6 4 3 13" xfId="30589"/>
    <cellStyle name="Вывод 6 4 3 2" xfId="18829"/>
    <cellStyle name="Вывод 6 4 3 2 2" xfId="31438"/>
    <cellStyle name="Вывод 6 4 3 3" xfId="19471"/>
    <cellStyle name="Вывод 6 4 3 3 2" xfId="32080"/>
    <cellStyle name="Вывод 6 4 3 4" xfId="20036"/>
    <cellStyle name="Вывод 6 4 3 4 2" xfId="32642"/>
    <cellStyle name="Вывод 6 4 3 5" xfId="20597"/>
    <cellStyle name="Вывод 6 4 3 5 2" xfId="33199"/>
    <cellStyle name="Вывод 6 4 3 6" xfId="21243"/>
    <cellStyle name="Вывод 6 4 3 6 2" xfId="33845"/>
    <cellStyle name="Вывод 6 4 3 7" xfId="21795"/>
    <cellStyle name="Вывод 6 4 3 7 2" xfId="34395"/>
    <cellStyle name="Вывод 6 4 3 8" xfId="22439"/>
    <cellStyle name="Вывод 6 4 3 8 2" xfId="35038"/>
    <cellStyle name="Вывод 6 4 3 9" xfId="23076"/>
    <cellStyle name="Вывод 6 4 3 9 2" xfId="35675"/>
    <cellStyle name="Вывод 6 4 4" xfId="28288"/>
    <cellStyle name="Вывод 6 5" xfId="26286"/>
    <cellStyle name="Вывод 7" xfId="5882"/>
    <cellStyle name="Вывод 7 2" xfId="8812"/>
    <cellStyle name="Вывод 7 2 2" xfId="8998"/>
    <cellStyle name="Вывод 7 2 2 2" xfId="15559"/>
    <cellStyle name="Вывод 7 2 2 2 2" xfId="29799"/>
    <cellStyle name="Вывод 7 2 2 3" xfId="14996"/>
    <cellStyle name="Вывод 7 2 2 3 2" xfId="29300"/>
    <cellStyle name="Вывод 7 2 2 4" xfId="14574"/>
    <cellStyle name="Вывод 7 2 2 4 2" xfId="28936"/>
    <cellStyle name="Вывод 7 2 2 5" xfId="16228"/>
    <cellStyle name="Вывод 7 2 2 5 2" xfId="30045"/>
    <cellStyle name="Вывод 7 2 2 6" xfId="14649"/>
    <cellStyle name="Вывод 7 2 2 6 2" xfId="29004"/>
    <cellStyle name="Вывод 7 2 2 7" xfId="27959"/>
    <cellStyle name="Вывод 7 2 3" xfId="17526"/>
    <cellStyle name="Вывод 7 2 3 10" xfId="23320"/>
    <cellStyle name="Вывод 7 2 3 10 2" xfId="35918"/>
    <cellStyle name="Вывод 7 2 3 11" xfId="23882"/>
    <cellStyle name="Вывод 7 2 3 11 2" xfId="36480"/>
    <cellStyle name="Вывод 7 2 3 12" xfId="24441"/>
    <cellStyle name="Вывод 7 2 3 12 2" xfId="37039"/>
    <cellStyle name="Вывод 7 2 3 13" xfId="30266"/>
    <cellStyle name="Вывод 7 2 3 2" xfId="18508"/>
    <cellStyle name="Вывод 7 2 3 2 2" xfId="31118"/>
    <cellStyle name="Вывод 7 2 3 3" xfId="19151"/>
    <cellStyle name="Вывод 7 2 3 3 2" xfId="31760"/>
    <cellStyle name="Вывод 7 2 3 4" xfId="19712"/>
    <cellStyle name="Вывод 7 2 3 4 2" xfId="32318"/>
    <cellStyle name="Вывод 7 2 3 5" xfId="20274"/>
    <cellStyle name="Вывод 7 2 3 5 2" xfId="32878"/>
    <cellStyle name="Вывод 7 2 3 6" xfId="20925"/>
    <cellStyle name="Вывод 7 2 3 6 2" xfId="33527"/>
    <cellStyle name="Вывод 7 2 3 7" xfId="21473"/>
    <cellStyle name="Вывод 7 2 3 7 2" xfId="34074"/>
    <cellStyle name="Вывод 7 2 3 8" xfId="22118"/>
    <cellStyle name="Вывод 7 2 3 8 2" xfId="34718"/>
    <cellStyle name="Вывод 7 2 3 9" xfId="22756"/>
    <cellStyle name="Вывод 7 2 3 9 2" xfId="35355"/>
    <cellStyle name="Вывод 7 2 4" xfId="27897"/>
    <cellStyle name="Вывод 7 3" xfId="10440"/>
    <cellStyle name="Вывод 7 3 2" xfId="15200"/>
    <cellStyle name="Вывод 7 3 2 2" xfId="29471"/>
    <cellStyle name="Вывод 7 3 3" xfId="15112"/>
    <cellStyle name="Вывод 7 3 3 2" xfId="29391"/>
    <cellStyle name="Вывод 7 3 4" xfId="15048"/>
    <cellStyle name="Вывод 7 3 4 2" xfId="29339"/>
    <cellStyle name="Вывод 7 3 5" xfId="14488"/>
    <cellStyle name="Вывод 7 3 5 2" xfId="28862"/>
    <cellStyle name="Вывод 7 3 6" xfId="14866"/>
    <cellStyle name="Вывод 7 3 6 2" xfId="29188"/>
    <cellStyle name="Вывод 7 3 7" xfId="28146"/>
    <cellStyle name="Вывод 7 4" xfId="11748"/>
    <cellStyle name="Вывод 7 4 2" xfId="14046"/>
    <cellStyle name="Вывод 7 4 2 2" xfId="19048"/>
    <cellStyle name="Вывод 7 4 2 2 2" xfId="31657"/>
    <cellStyle name="Вывод 7 4 2 3" xfId="20821"/>
    <cellStyle name="Вывод 7 4 2 3 2" xfId="33423"/>
    <cellStyle name="Вывод 7 4 2 4" xfId="22016"/>
    <cellStyle name="Вывод 7 4 2 4 2" xfId="34616"/>
    <cellStyle name="Вывод 7 4 2 5" xfId="22655"/>
    <cellStyle name="Вывод 7 4 2 5 2" xfId="35254"/>
    <cellStyle name="Вывод 7 4 2 6" xfId="24975"/>
    <cellStyle name="Вывод 7 4 2 6 2" xfId="37573"/>
    <cellStyle name="Вывод 7 4 2 7" xfId="28624"/>
    <cellStyle name="Вывод 7 4 3" xfId="17891"/>
    <cellStyle name="Вывод 7 4 3 10" xfId="23640"/>
    <cellStyle name="Вывод 7 4 3 10 2" xfId="36238"/>
    <cellStyle name="Вывод 7 4 3 11" xfId="24201"/>
    <cellStyle name="Вывод 7 4 3 11 2" xfId="36799"/>
    <cellStyle name="Вывод 7 4 3 12" xfId="24760"/>
    <cellStyle name="Вывод 7 4 3 12 2" xfId="37358"/>
    <cellStyle name="Вывод 7 4 3 13" xfId="30590"/>
    <cellStyle name="Вывод 7 4 3 2" xfId="18830"/>
    <cellStyle name="Вывод 7 4 3 2 2" xfId="31439"/>
    <cellStyle name="Вывод 7 4 3 3" xfId="19472"/>
    <cellStyle name="Вывод 7 4 3 3 2" xfId="32081"/>
    <cellStyle name="Вывод 7 4 3 4" xfId="20037"/>
    <cellStyle name="Вывод 7 4 3 4 2" xfId="32643"/>
    <cellStyle name="Вывод 7 4 3 5" xfId="20598"/>
    <cellStyle name="Вывод 7 4 3 5 2" xfId="33200"/>
    <cellStyle name="Вывод 7 4 3 6" xfId="21244"/>
    <cellStyle name="Вывод 7 4 3 6 2" xfId="33846"/>
    <cellStyle name="Вывод 7 4 3 7" xfId="21796"/>
    <cellStyle name="Вывод 7 4 3 7 2" xfId="34396"/>
    <cellStyle name="Вывод 7 4 3 8" xfId="22440"/>
    <cellStyle name="Вывод 7 4 3 8 2" xfId="35039"/>
    <cellStyle name="Вывод 7 4 3 9" xfId="23077"/>
    <cellStyle name="Вывод 7 4 3 9 2" xfId="35676"/>
    <cellStyle name="Вывод 7 4 4" xfId="28289"/>
    <cellStyle name="Вывод 7 5" xfId="26569"/>
    <cellStyle name="Вывод 8" xfId="6592"/>
    <cellStyle name="Вывод 8 2" xfId="8877"/>
    <cellStyle name="Вывод 8 2 2" xfId="9012"/>
    <cellStyle name="Вывод 8 2 2 2" xfId="14677"/>
    <cellStyle name="Вывод 8 2 2 2 2" xfId="29032"/>
    <cellStyle name="Вывод 8 2 2 3" xfId="18140"/>
    <cellStyle name="Вывод 8 2 2 3 2" xfId="30779"/>
    <cellStyle name="Вывод 8 2 2 4" xfId="14480"/>
    <cellStyle name="Вывод 8 2 2 4 2" xfId="28855"/>
    <cellStyle name="Вывод 8 2 2 5" xfId="14429"/>
    <cellStyle name="Вывод 8 2 2 5 2" xfId="28824"/>
    <cellStyle name="Вывод 8 2 2 6" xfId="15088"/>
    <cellStyle name="Вывод 8 2 2 6 2" xfId="29372"/>
    <cellStyle name="Вывод 8 2 2 7" xfId="27973"/>
    <cellStyle name="Вывод 8 2 3" xfId="17557"/>
    <cellStyle name="Вывод 8 2 3 10" xfId="23351"/>
    <cellStyle name="Вывод 8 2 3 10 2" xfId="35949"/>
    <cellStyle name="Вывод 8 2 3 11" xfId="23913"/>
    <cellStyle name="Вывод 8 2 3 11 2" xfId="36511"/>
    <cellStyle name="Вывод 8 2 3 12" xfId="24472"/>
    <cellStyle name="Вывод 8 2 3 12 2" xfId="37070"/>
    <cellStyle name="Вывод 8 2 3 13" xfId="30297"/>
    <cellStyle name="Вывод 8 2 3 2" xfId="18539"/>
    <cellStyle name="Вывод 8 2 3 2 2" xfId="31149"/>
    <cellStyle name="Вывод 8 2 3 3" xfId="19182"/>
    <cellStyle name="Вывод 8 2 3 3 2" xfId="31791"/>
    <cellStyle name="Вывод 8 2 3 4" xfId="19743"/>
    <cellStyle name="Вывод 8 2 3 4 2" xfId="32349"/>
    <cellStyle name="Вывод 8 2 3 5" xfId="20305"/>
    <cellStyle name="Вывод 8 2 3 5 2" xfId="32909"/>
    <cellStyle name="Вывод 8 2 3 6" xfId="20956"/>
    <cellStyle name="Вывод 8 2 3 6 2" xfId="33558"/>
    <cellStyle name="Вывод 8 2 3 7" xfId="21504"/>
    <cellStyle name="Вывод 8 2 3 7 2" xfId="34105"/>
    <cellStyle name="Вывод 8 2 3 8" xfId="22149"/>
    <cellStyle name="Вывод 8 2 3 8 2" xfId="34749"/>
    <cellStyle name="Вывод 8 2 3 9" xfId="22787"/>
    <cellStyle name="Вывод 8 2 3 9 2" xfId="35386"/>
    <cellStyle name="Вывод 8 2 4" xfId="27928"/>
    <cellStyle name="Вывод 8 3" xfId="10441"/>
    <cellStyle name="Вывод 8 3 2" xfId="15199"/>
    <cellStyle name="Вывод 8 3 2 2" xfId="29470"/>
    <cellStyle name="Вывод 8 3 3" xfId="14905"/>
    <cellStyle name="Вывод 8 3 3 2" xfId="29222"/>
    <cellStyle name="Вывод 8 3 4" xfId="19510"/>
    <cellStyle name="Вывод 8 3 4 2" xfId="32118"/>
    <cellStyle name="Вывод 8 3 5" xfId="19135"/>
    <cellStyle name="Вывод 8 3 5 2" xfId="31744"/>
    <cellStyle name="Вывод 8 3 6" xfId="14400"/>
    <cellStyle name="Вывод 8 3 6 2" xfId="28798"/>
    <cellStyle name="Вывод 8 3 7" xfId="28147"/>
    <cellStyle name="Вывод 8 4" xfId="11749"/>
    <cellStyle name="Вывод 8 4 2" xfId="14047"/>
    <cellStyle name="Вывод 8 4 2 2" xfId="19049"/>
    <cellStyle name="Вывод 8 4 2 2 2" xfId="31658"/>
    <cellStyle name="Вывод 8 4 2 3" xfId="20822"/>
    <cellStyle name="Вывод 8 4 2 3 2" xfId="33424"/>
    <cellStyle name="Вывод 8 4 2 4" xfId="22017"/>
    <cellStyle name="Вывод 8 4 2 4 2" xfId="34617"/>
    <cellStyle name="Вывод 8 4 2 5" xfId="22656"/>
    <cellStyle name="Вывод 8 4 2 5 2" xfId="35255"/>
    <cellStyle name="Вывод 8 4 2 6" xfId="24976"/>
    <cellStyle name="Вывод 8 4 2 6 2" xfId="37574"/>
    <cellStyle name="Вывод 8 4 2 7" xfId="28625"/>
    <cellStyle name="Вывод 8 4 3" xfId="17892"/>
    <cellStyle name="Вывод 8 4 3 10" xfId="23641"/>
    <cellStyle name="Вывод 8 4 3 10 2" xfId="36239"/>
    <cellStyle name="Вывод 8 4 3 11" xfId="24202"/>
    <cellStyle name="Вывод 8 4 3 11 2" xfId="36800"/>
    <cellStyle name="Вывод 8 4 3 12" xfId="24761"/>
    <cellStyle name="Вывод 8 4 3 12 2" xfId="37359"/>
    <cellStyle name="Вывод 8 4 3 13" xfId="30591"/>
    <cellStyle name="Вывод 8 4 3 2" xfId="18831"/>
    <cellStyle name="Вывод 8 4 3 2 2" xfId="31440"/>
    <cellStyle name="Вывод 8 4 3 3" xfId="19473"/>
    <cellStyle name="Вывод 8 4 3 3 2" xfId="32082"/>
    <cellStyle name="Вывод 8 4 3 4" xfId="20038"/>
    <cellStyle name="Вывод 8 4 3 4 2" xfId="32644"/>
    <cellStyle name="Вывод 8 4 3 5" xfId="20599"/>
    <cellStyle name="Вывод 8 4 3 5 2" xfId="33201"/>
    <cellStyle name="Вывод 8 4 3 6" xfId="21245"/>
    <cellStyle name="Вывод 8 4 3 6 2" xfId="33847"/>
    <cellStyle name="Вывод 8 4 3 7" xfId="21797"/>
    <cellStyle name="Вывод 8 4 3 7 2" xfId="34397"/>
    <cellStyle name="Вывод 8 4 3 8" xfId="22441"/>
    <cellStyle name="Вывод 8 4 3 8 2" xfId="35040"/>
    <cellStyle name="Вывод 8 4 3 9" xfId="23078"/>
    <cellStyle name="Вывод 8 4 3 9 2" xfId="35677"/>
    <cellStyle name="Вывод 8 4 4" xfId="28290"/>
    <cellStyle name="Вывод 8 5" xfId="26909"/>
    <cellStyle name="Вывод 9" xfId="6857"/>
    <cellStyle name="Вывод 9 2" xfId="8888"/>
    <cellStyle name="Вывод 9 2 2" xfId="9013"/>
    <cellStyle name="Вывод 9 2 2 2" xfId="14461"/>
    <cellStyle name="Вывод 9 2 2 2 2" xfId="28841"/>
    <cellStyle name="Вывод 9 2 2 3" xfId="17206"/>
    <cellStyle name="Вывод 9 2 2 3 2" xfId="30105"/>
    <cellStyle name="Вывод 9 2 2 4" xfId="15463"/>
    <cellStyle name="Вывод 9 2 2 4 2" xfId="29709"/>
    <cellStyle name="Вывод 9 2 2 5" xfId="14779"/>
    <cellStyle name="Вывод 9 2 2 5 2" xfId="29117"/>
    <cellStyle name="Вывод 9 2 2 6" xfId="14839"/>
    <cellStyle name="Вывод 9 2 2 6 2" xfId="29166"/>
    <cellStyle name="Вывод 9 2 2 7" xfId="27974"/>
    <cellStyle name="Вывод 9 2 3" xfId="17561"/>
    <cellStyle name="Вывод 9 2 3 10" xfId="23355"/>
    <cellStyle name="Вывод 9 2 3 10 2" xfId="35953"/>
    <cellStyle name="Вывод 9 2 3 11" xfId="23917"/>
    <cellStyle name="Вывод 9 2 3 11 2" xfId="36515"/>
    <cellStyle name="Вывод 9 2 3 12" xfId="24476"/>
    <cellStyle name="Вывод 9 2 3 12 2" xfId="37074"/>
    <cellStyle name="Вывод 9 2 3 13" xfId="30301"/>
    <cellStyle name="Вывод 9 2 3 2" xfId="18543"/>
    <cellStyle name="Вывод 9 2 3 2 2" xfId="31153"/>
    <cellStyle name="Вывод 9 2 3 3" xfId="19186"/>
    <cellStyle name="Вывод 9 2 3 3 2" xfId="31795"/>
    <cellStyle name="Вывод 9 2 3 4" xfId="19747"/>
    <cellStyle name="Вывод 9 2 3 4 2" xfId="32353"/>
    <cellStyle name="Вывод 9 2 3 5" xfId="20309"/>
    <cellStyle name="Вывод 9 2 3 5 2" xfId="32913"/>
    <cellStyle name="Вывод 9 2 3 6" xfId="20960"/>
    <cellStyle name="Вывод 9 2 3 6 2" xfId="33562"/>
    <cellStyle name="Вывод 9 2 3 7" xfId="21508"/>
    <cellStyle name="Вывод 9 2 3 7 2" xfId="34109"/>
    <cellStyle name="Вывод 9 2 3 8" xfId="22153"/>
    <cellStyle name="Вывод 9 2 3 8 2" xfId="34753"/>
    <cellStyle name="Вывод 9 2 3 9" xfId="22791"/>
    <cellStyle name="Вывод 9 2 3 9 2" xfId="35390"/>
    <cellStyle name="Вывод 9 2 4" xfId="27932"/>
    <cellStyle name="Вывод 9 3" xfId="10442"/>
    <cellStyle name="Вывод 9 3 2" xfId="15154"/>
    <cellStyle name="Вывод 9 3 2 2" xfId="29428"/>
    <cellStyle name="Вывод 9 3 3" xfId="15348"/>
    <cellStyle name="Вывод 9 3 3 2" xfId="29603"/>
    <cellStyle name="Вывод 9 3 4" xfId="15457"/>
    <cellStyle name="Вывод 9 3 4 2" xfId="29703"/>
    <cellStyle name="Вывод 9 3 5" xfId="14356"/>
    <cellStyle name="Вывод 9 3 5 2" xfId="28761"/>
    <cellStyle name="Вывод 9 3 6" xfId="18228"/>
    <cellStyle name="Вывод 9 3 6 2" xfId="30851"/>
    <cellStyle name="Вывод 9 3 7" xfId="28148"/>
    <cellStyle name="Вывод 9 4" xfId="11750"/>
    <cellStyle name="Вывод 9 4 2" xfId="14048"/>
    <cellStyle name="Вывод 9 4 2 2" xfId="19050"/>
    <cellStyle name="Вывод 9 4 2 2 2" xfId="31659"/>
    <cellStyle name="Вывод 9 4 2 3" xfId="20823"/>
    <cellStyle name="Вывод 9 4 2 3 2" xfId="33425"/>
    <cellStyle name="Вывод 9 4 2 4" xfId="22018"/>
    <cellStyle name="Вывод 9 4 2 4 2" xfId="34618"/>
    <cellStyle name="Вывод 9 4 2 5" xfId="22657"/>
    <cellStyle name="Вывод 9 4 2 5 2" xfId="35256"/>
    <cellStyle name="Вывод 9 4 2 6" xfId="24977"/>
    <cellStyle name="Вывод 9 4 2 6 2" xfId="37575"/>
    <cellStyle name="Вывод 9 4 2 7" xfId="28626"/>
    <cellStyle name="Вывод 9 4 3" xfId="17893"/>
    <cellStyle name="Вывод 9 4 3 10" xfId="23642"/>
    <cellStyle name="Вывод 9 4 3 10 2" xfId="36240"/>
    <cellStyle name="Вывод 9 4 3 11" xfId="24203"/>
    <cellStyle name="Вывод 9 4 3 11 2" xfId="36801"/>
    <cellStyle name="Вывод 9 4 3 12" xfId="24762"/>
    <cellStyle name="Вывод 9 4 3 12 2" xfId="37360"/>
    <cellStyle name="Вывод 9 4 3 13" xfId="30592"/>
    <cellStyle name="Вывод 9 4 3 2" xfId="18832"/>
    <cellStyle name="Вывод 9 4 3 2 2" xfId="31441"/>
    <cellStyle name="Вывод 9 4 3 3" xfId="19474"/>
    <cellStyle name="Вывод 9 4 3 3 2" xfId="32083"/>
    <cellStyle name="Вывод 9 4 3 4" xfId="20039"/>
    <cellStyle name="Вывод 9 4 3 4 2" xfId="32645"/>
    <cellStyle name="Вывод 9 4 3 5" xfId="20600"/>
    <cellStyle name="Вывод 9 4 3 5 2" xfId="33202"/>
    <cellStyle name="Вывод 9 4 3 6" xfId="21246"/>
    <cellStyle name="Вывод 9 4 3 6 2" xfId="33848"/>
    <cellStyle name="Вывод 9 4 3 7" xfId="21798"/>
    <cellStyle name="Вывод 9 4 3 7 2" xfId="34398"/>
    <cellStyle name="Вывод 9 4 3 8" xfId="22442"/>
    <cellStyle name="Вывод 9 4 3 8 2" xfId="35041"/>
    <cellStyle name="Вывод 9 4 3 9" xfId="23079"/>
    <cellStyle name="Вывод 9 4 3 9 2" xfId="35678"/>
    <cellStyle name="Вывод 9 4 4" xfId="28291"/>
    <cellStyle name="Вывод 9 5" xfId="27061"/>
    <cellStyle name="Вычисление" xfId="616" builtinId="22" customBuiltin="1"/>
    <cellStyle name="Вычисление 10" xfId="7231"/>
    <cellStyle name="Вычисление 10 2" xfId="8903"/>
    <cellStyle name="Вычисление 10 2 2" xfId="9117"/>
    <cellStyle name="Вычисление 10 2 2 2" xfId="13963"/>
    <cellStyle name="Вычисление 10 2 2 2 10" xfId="23217"/>
    <cellStyle name="Вычисление 10 2 2 2 10 2" xfId="35815"/>
    <cellStyle name="Вычисление 10 2 2 2 11" xfId="23779"/>
    <cellStyle name="Вычисление 10 2 2 2 11 2" xfId="36377"/>
    <cellStyle name="Вычисление 10 2 2 2 12" xfId="24338"/>
    <cellStyle name="Вычисление 10 2 2 2 12 2" xfId="36936"/>
    <cellStyle name="Вычисление 10 2 2 2 13" xfId="24897"/>
    <cellStyle name="Вычисление 10 2 2 2 13 2" xfId="37495"/>
    <cellStyle name="Вычисление 10 2 2 2 14" xfId="28541"/>
    <cellStyle name="Вычисление 10 2 2 2 2" xfId="18088"/>
    <cellStyle name="Вычисление 10 2 2 2 2 2" xfId="30727"/>
    <cellStyle name="Вычисление 10 2 2 2 3" xfId="18970"/>
    <cellStyle name="Вычисление 10 2 2 2 3 2" xfId="31579"/>
    <cellStyle name="Вычисление 10 2 2 2 4" xfId="19617"/>
    <cellStyle name="Вычисление 10 2 2 2 4 2" xfId="32224"/>
    <cellStyle name="Вычисление 10 2 2 2 5" xfId="20178"/>
    <cellStyle name="Вычисление 10 2 2 2 5 2" xfId="32784"/>
    <cellStyle name="Вычисление 10 2 2 2 6" xfId="20743"/>
    <cellStyle name="Вычисление 10 2 2 2 6 2" xfId="33345"/>
    <cellStyle name="Вычисление 10 2 2 2 7" xfId="21382"/>
    <cellStyle name="Вычисление 10 2 2 2 7 2" xfId="33983"/>
    <cellStyle name="Вычисление 10 2 2 2 8" xfId="21938"/>
    <cellStyle name="Вычисление 10 2 2 2 8 2" xfId="34538"/>
    <cellStyle name="Вычисление 10 2 2 2 9" xfId="22577"/>
    <cellStyle name="Вычисление 10 2 2 2 9 2" xfId="35176"/>
    <cellStyle name="Вычисление 10 2 2 3" xfId="17667"/>
    <cellStyle name="Вычисление 10 2 2 3 10" xfId="23458"/>
    <cellStyle name="Вычисление 10 2 2 3 10 2" xfId="36056"/>
    <cellStyle name="Вычисление 10 2 2 3 11" xfId="24020"/>
    <cellStyle name="Вычисление 10 2 2 3 11 2" xfId="36618"/>
    <cellStyle name="Вычисление 10 2 2 3 12" xfId="24579"/>
    <cellStyle name="Вычисление 10 2 2 3 12 2" xfId="37177"/>
    <cellStyle name="Вычисление 10 2 2 3 13" xfId="30404"/>
    <cellStyle name="Вычисление 10 2 2 3 2" xfId="18646"/>
    <cellStyle name="Вычисление 10 2 2 3 2 2" xfId="31256"/>
    <cellStyle name="Вычисление 10 2 2 3 3" xfId="19290"/>
    <cellStyle name="Вычисление 10 2 2 3 3 2" xfId="31899"/>
    <cellStyle name="Вычисление 10 2 2 3 4" xfId="19852"/>
    <cellStyle name="Вычисление 10 2 2 3 4 2" xfId="32458"/>
    <cellStyle name="Вычисление 10 2 2 3 5" xfId="20413"/>
    <cellStyle name="Вычисление 10 2 2 3 5 2" xfId="33017"/>
    <cellStyle name="Вычисление 10 2 2 3 6" xfId="21063"/>
    <cellStyle name="Вычисление 10 2 2 3 6 2" xfId="33665"/>
    <cellStyle name="Вычисление 10 2 2 3 7" xfId="21612"/>
    <cellStyle name="Вычисление 10 2 2 3 7 2" xfId="34213"/>
    <cellStyle name="Вычисление 10 2 2 3 8" xfId="22256"/>
    <cellStyle name="Вычисление 10 2 2 3 8 2" xfId="34856"/>
    <cellStyle name="Вычисление 10 2 2 3 9" xfId="22894"/>
    <cellStyle name="Вычисление 10 2 2 3 9 2" xfId="35493"/>
    <cellStyle name="Вычисление 10 2 2 4" xfId="28078"/>
    <cellStyle name="Вычисление 10 2 3" xfId="17566"/>
    <cellStyle name="Вычисление 10 2 3 10" xfId="23360"/>
    <cellStyle name="Вычисление 10 2 3 10 2" xfId="35958"/>
    <cellStyle name="Вычисление 10 2 3 11" xfId="23922"/>
    <cellStyle name="Вычисление 10 2 3 11 2" xfId="36520"/>
    <cellStyle name="Вычисление 10 2 3 12" xfId="24481"/>
    <cellStyle name="Вычисление 10 2 3 12 2" xfId="37079"/>
    <cellStyle name="Вычисление 10 2 3 13" xfId="30306"/>
    <cellStyle name="Вычисление 10 2 3 2" xfId="18548"/>
    <cellStyle name="Вычисление 10 2 3 2 2" xfId="31158"/>
    <cellStyle name="Вычисление 10 2 3 3" xfId="19191"/>
    <cellStyle name="Вычисление 10 2 3 3 2" xfId="31800"/>
    <cellStyle name="Вычисление 10 2 3 4" xfId="19752"/>
    <cellStyle name="Вычисление 10 2 3 4 2" xfId="32358"/>
    <cellStyle name="Вычисление 10 2 3 5" xfId="20314"/>
    <cellStyle name="Вычисление 10 2 3 5 2" xfId="32918"/>
    <cellStyle name="Вычисление 10 2 3 6" xfId="20965"/>
    <cellStyle name="Вычисление 10 2 3 6 2" xfId="33567"/>
    <cellStyle name="Вычисление 10 2 3 7" xfId="21513"/>
    <cellStyle name="Вычисление 10 2 3 7 2" xfId="34114"/>
    <cellStyle name="Вычисление 10 2 3 8" xfId="22158"/>
    <cellStyle name="Вычисление 10 2 3 8 2" xfId="34758"/>
    <cellStyle name="Вычисление 10 2 3 9" xfId="22796"/>
    <cellStyle name="Вычисление 10 2 3 9 2" xfId="35395"/>
    <cellStyle name="Вычисление 10 2 4" xfId="27937"/>
    <cellStyle name="Вычисление 10 3" xfId="10443"/>
    <cellStyle name="Вычисление 10 3 2" xfId="13996"/>
    <cellStyle name="Вычисление 10 3 2 10" xfId="23247"/>
    <cellStyle name="Вычисление 10 3 2 10 2" xfId="35845"/>
    <cellStyle name="Вычисление 10 3 2 11" xfId="23809"/>
    <cellStyle name="Вычисление 10 3 2 11 2" xfId="36407"/>
    <cellStyle name="Вычисление 10 3 2 12" xfId="24368"/>
    <cellStyle name="Вычисление 10 3 2 12 2" xfId="36966"/>
    <cellStyle name="Вычисление 10 3 2 13" xfId="24927"/>
    <cellStyle name="Вычисление 10 3 2 13 2" xfId="37525"/>
    <cellStyle name="Вычисление 10 3 2 14" xfId="28574"/>
    <cellStyle name="Вычисление 10 3 2 2" xfId="18118"/>
    <cellStyle name="Вычисление 10 3 2 2 2" xfId="30757"/>
    <cellStyle name="Вычисление 10 3 2 3" xfId="19000"/>
    <cellStyle name="Вычисление 10 3 2 3 2" xfId="31609"/>
    <cellStyle name="Вычисление 10 3 2 4" xfId="19647"/>
    <cellStyle name="Вычисление 10 3 2 4 2" xfId="32254"/>
    <cellStyle name="Вычисление 10 3 2 5" xfId="20208"/>
    <cellStyle name="Вычисление 10 3 2 5 2" xfId="32814"/>
    <cellStyle name="Вычисление 10 3 2 6" xfId="20773"/>
    <cellStyle name="Вычисление 10 3 2 6 2" xfId="33375"/>
    <cellStyle name="Вычисление 10 3 2 7" xfId="21412"/>
    <cellStyle name="Вычисление 10 3 2 7 2" xfId="34013"/>
    <cellStyle name="Вычисление 10 3 2 8" xfId="21968"/>
    <cellStyle name="Вычисление 10 3 2 8 2" xfId="34568"/>
    <cellStyle name="Вычисление 10 3 2 9" xfId="22607"/>
    <cellStyle name="Вычисление 10 3 2 9 2" xfId="35206"/>
    <cellStyle name="Вычисление 10 3 3" xfId="17730"/>
    <cellStyle name="Вычисление 10 3 3 10" xfId="23501"/>
    <cellStyle name="Вычисление 10 3 3 10 2" xfId="36099"/>
    <cellStyle name="Вычисление 10 3 3 11" xfId="24062"/>
    <cellStyle name="Вычисление 10 3 3 11 2" xfId="36660"/>
    <cellStyle name="Вычисление 10 3 3 12" xfId="24621"/>
    <cellStyle name="Вычисление 10 3 3 12 2" xfId="37219"/>
    <cellStyle name="Вычисление 10 3 3 13" xfId="30447"/>
    <cellStyle name="Вычисление 10 3 3 2" xfId="18690"/>
    <cellStyle name="Вычисление 10 3 3 2 2" xfId="31299"/>
    <cellStyle name="Вычисление 10 3 3 3" xfId="19333"/>
    <cellStyle name="Вычисление 10 3 3 3 2" xfId="31942"/>
    <cellStyle name="Вычисление 10 3 3 4" xfId="19897"/>
    <cellStyle name="Вычисление 10 3 3 4 2" xfId="32503"/>
    <cellStyle name="Вычисление 10 3 3 5" xfId="20457"/>
    <cellStyle name="Вычисление 10 3 3 5 2" xfId="33060"/>
    <cellStyle name="Вычисление 10 3 3 6" xfId="21105"/>
    <cellStyle name="Вычисление 10 3 3 6 2" xfId="33707"/>
    <cellStyle name="Вычисление 10 3 3 7" xfId="21657"/>
    <cellStyle name="Вычисление 10 3 3 7 2" xfId="34257"/>
    <cellStyle name="Вычисление 10 3 3 8" xfId="22300"/>
    <cellStyle name="Вычисление 10 3 3 8 2" xfId="34899"/>
    <cellStyle name="Вычисление 10 3 3 9" xfId="22936"/>
    <cellStyle name="Вычисление 10 3 3 9 2" xfId="35535"/>
    <cellStyle name="Вычисление 10 3 4" xfId="28149"/>
    <cellStyle name="Вычисление 10 4" xfId="11751"/>
    <cellStyle name="Вычисление 10 4 2" xfId="17894"/>
    <cellStyle name="Вычисление 10 4 2 10" xfId="23643"/>
    <cellStyle name="Вычисление 10 4 2 10 2" xfId="36241"/>
    <cellStyle name="Вычисление 10 4 2 11" xfId="24204"/>
    <cellStyle name="Вычисление 10 4 2 11 2" xfId="36802"/>
    <cellStyle name="Вычисление 10 4 2 12" xfId="24763"/>
    <cellStyle name="Вычисление 10 4 2 12 2" xfId="37361"/>
    <cellStyle name="Вычисление 10 4 2 13" xfId="30593"/>
    <cellStyle name="Вычисление 10 4 2 2" xfId="18833"/>
    <cellStyle name="Вычисление 10 4 2 2 2" xfId="31442"/>
    <cellStyle name="Вычисление 10 4 2 3" xfId="19475"/>
    <cellStyle name="Вычисление 10 4 2 3 2" xfId="32084"/>
    <cellStyle name="Вычисление 10 4 2 4" xfId="20040"/>
    <cellStyle name="Вычисление 10 4 2 4 2" xfId="32646"/>
    <cellStyle name="Вычисление 10 4 2 5" xfId="20601"/>
    <cellStyle name="Вычисление 10 4 2 5 2" xfId="33203"/>
    <cellStyle name="Вычисление 10 4 2 6" xfId="21247"/>
    <cellStyle name="Вычисление 10 4 2 6 2" xfId="33849"/>
    <cellStyle name="Вычисление 10 4 2 7" xfId="21799"/>
    <cellStyle name="Вычисление 10 4 2 7 2" xfId="34399"/>
    <cellStyle name="Вычисление 10 4 2 8" xfId="22443"/>
    <cellStyle name="Вычисление 10 4 2 8 2" xfId="35042"/>
    <cellStyle name="Вычисление 10 4 2 9" xfId="23080"/>
    <cellStyle name="Вычисление 10 4 2 9 2" xfId="35679"/>
    <cellStyle name="Вычисление 10 4 3" xfId="28292"/>
    <cellStyle name="Вычисление 10 5" xfId="17476"/>
    <cellStyle name="Вычисление 10 5 10" xfId="23300"/>
    <cellStyle name="Вычисление 10 5 10 2" xfId="35898"/>
    <cellStyle name="Вычисление 10 5 11" xfId="23863"/>
    <cellStyle name="Вычисление 10 5 11 2" xfId="36461"/>
    <cellStyle name="Вычисление 10 5 12" xfId="24422"/>
    <cellStyle name="Вычисление 10 5 12 2" xfId="37020"/>
    <cellStyle name="Вычисление 10 5 13" xfId="30246"/>
    <cellStyle name="Вычисление 10 5 2" xfId="18489"/>
    <cellStyle name="Вычисление 10 5 2 2" xfId="31099"/>
    <cellStyle name="Вычисление 10 5 3" xfId="19131"/>
    <cellStyle name="Вычисление 10 5 3 2" xfId="31740"/>
    <cellStyle name="Вычисление 10 5 4" xfId="14601"/>
    <cellStyle name="Вычисление 10 5 4 2" xfId="28961"/>
    <cellStyle name="Вычисление 10 5 5" xfId="14858"/>
    <cellStyle name="Вычисление 10 5 5 2" xfId="29180"/>
    <cellStyle name="Вычисление 10 5 6" xfId="20905"/>
    <cellStyle name="Вычисление 10 5 6 2" xfId="33507"/>
    <cellStyle name="Вычисление 10 5 7" xfId="14438"/>
    <cellStyle name="Вычисление 10 5 7 2" xfId="28833"/>
    <cellStyle name="Вычисление 10 5 8" xfId="22097"/>
    <cellStyle name="Вычисление 10 5 8 2" xfId="34697"/>
    <cellStyle name="Вычисление 10 5 9" xfId="22736"/>
    <cellStyle name="Вычисление 10 5 9 2" xfId="35335"/>
    <cellStyle name="Вычисление 10 6" xfId="27245"/>
    <cellStyle name="Вычисление 11" xfId="7446"/>
    <cellStyle name="Вычисление 11 2" xfId="8917"/>
    <cellStyle name="Вычисление 11 2 2" xfId="9119"/>
    <cellStyle name="Вычисление 11 2 2 2" xfId="13964"/>
    <cellStyle name="Вычисление 11 2 2 2 10" xfId="23218"/>
    <cellStyle name="Вычисление 11 2 2 2 10 2" xfId="35816"/>
    <cellStyle name="Вычисление 11 2 2 2 11" xfId="23780"/>
    <cellStyle name="Вычисление 11 2 2 2 11 2" xfId="36378"/>
    <cellStyle name="Вычисление 11 2 2 2 12" xfId="24339"/>
    <cellStyle name="Вычисление 11 2 2 2 12 2" xfId="36937"/>
    <cellStyle name="Вычисление 11 2 2 2 13" xfId="24898"/>
    <cellStyle name="Вычисление 11 2 2 2 13 2" xfId="37496"/>
    <cellStyle name="Вычисление 11 2 2 2 14" xfId="28542"/>
    <cellStyle name="Вычисление 11 2 2 2 2" xfId="18089"/>
    <cellStyle name="Вычисление 11 2 2 2 2 2" xfId="30728"/>
    <cellStyle name="Вычисление 11 2 2 2 3" xfId="18971"/>
    <cellStyle name="Вычисление 11 2 2 2 3 2" xfId="31580"/>
    <cellStyle name="Вычисление 11 2 2 2 4" xfId="19618"/>
    <cellStyle name="Вычисление 11 2 2 2 4 2" xfId="32225"/>
    <cellStyle name="Вычисление 11 2 2 2 5" xfId="20179"/>
    <cellStyle name="Вычисление 11 2 2 2 5 2" xfId="32785"/>
    <cellStyle name="Вычисление 11 2 2 2 6" xfId="20744"/>
    <cellStyle name="Вычисление 11 2 2 2 6 2" xfId="33346"/>
    <cellStyle name="Вычисление 11 2 2 2 7" xfId="21383"/>
    <cellStyle name="Вычисление 11 2 2 2 7 2" xfId="33984"/>
    <cellStyle name="Вычисление 11 2 2 2 8" xfId="21939"/>
    <cellStyle name="Вычисление 11 2 2 2 8 2" xfId="34539"/>
    <cellStyle name="Вычисление 11 2 2 2 9" xfId="22578"/>
    <cellStyle name="Вычисление 11 2 2 2 9 2" xfId="35177"/>
    <cellStyle name="Вычисление 11 2 2 3" xfId="17669"/>
    <cellStyle name="Вычисление 11 2 2 3 10" xfId="23460"/>
    <cellStyle name="Вычисление 11 2 2 3 10 2" xfId="36058"/>
    <cellStyle name="Вычисление 11 2 2 3 11" xfId="24022"/>
    <cellStyle name="Вычисление 11 2 2 3 11 2" xfId="36620"/>
    <cellStyle name="Вычисление 11 2 2 3 12" xfId="24581"/>
    <cellStyle name="Вычисление 11 2 2 3 12 2" xfId="37179"/>
    <cellStyle name="Вычисление 11 2 2 3 13" xfId="30406"/>
    <cellStyle name="Вычисление 11 2 2 3 2" xfId="18648"/>
    <cellStyle name="Вычисление 11 2 2 3 2 2" xfId="31258"/>
    <cellStyle name="Вычисление 11 2 2 3 3" xfId="19292"/>
    <cellStyle name="Вычисление 11 2 2 3 3 2" xfId="31901"/>
    <cellStyle name="Вычисление 11 2 2 3 4" xfId="19854"/>
    <cellStyle name="Вычисление 11 2 2 3 4 2" xfId="32460"/>
    <cellStyle name="Вычисление 11 2 2 3 5" xfId="20415"/>
    <cellStyle name="Вычисление 11 2 2 3 5 2" xfId="33019"/>
    <cellStyle name="Вычисление 11 2 2 3 6" xfId="21065"/>
    <cellStyle name="Вычисление 11 2 2 3 6 2" xfId="33667"/>
    <cellStyle name="Вычисление 11 2 2 3 7" xfId="21614"/>
    <cellStyle name="Вычисление 11 2 2 3 7 2" xfId="34215"/>
    <cellStyle name="Вычисление 11 2 2 3 8" xfId="22258"/>
    <cellStyle name="Вычисление 11 2 2 3 8 2" xfId="34858"/>
    <cellStyle name="Вычисление 11 2 2 3 9" xfId="22896"/>
    <cellStyle name="Вычисление 11 2 2 3 9 2" xfId="35495"/>
    <cellStyle name="Вычисление 11 2 2 4" xfId="28080"/>
    <cellStyle name="Вычисление 11 2 3" xfId="17569"/>
    <cellStyle name="Вычисление 11 2 3 10" xfId="23363"/>
    <cellStyle name="Вычисление 11 2 3 10 2" xfId="35961"/>
    <cellStyle name="Вычисление 11 2 3 11" xfId="23925"/>
    <cellStyle name="Вычисление 11 2 3 11 2" xfId="36523"/>
    <cellStyle name="Вычисление 11 2 3 12" xfId="24484"/>
    <cellStyle name="Вычисление 11 2 3 12 2" xfId="37082"/>
    <cellStyle name="Вычисление 11 2 3 13" xfId="30309"/>
    <cellStyle name="Вычисление 11 2 3 2" xfId="18551"/>
    <cellStyle name="Вычисление 11 2 3 2 2" xfId="31161"/>
    <cellStyle name="Вычисление 11 2 3 3" xfId="19194"/>
    <cellStyle name="Вычисление 11 2 3 3 2" xfId="31803"/>
    <cellStyle name="Вычисление 11 2 3 4" xfId="19755"/>
    <cellStyle name="Вычисление 11 2 3 4 2" xfId="32361"/>
    <cellStyle name="Вычисление 11 2 3 5" xfId="20317"/>
    <cellStyle name="Вычисление 11 2 3 5 2" xfId="32921"/>
    <cellStyle name="Вычисление 11 2 3 6" xfId="20968"/>
    <cellStyle name="Вычисление 11 2 3 6 2" xfId="33570"/>
    <cellStyle name="Вычисление 11 2 3 7" xfId="21516"/>
    <cellStyle name="Вычисление 11 2 3 7 2" xfId="34117"/>
    <cellStyle name="Вычисление 11 2 3 8" xfId="22161"/>
    <cellStyle name="Вычисление 11 2 3 8 2" xfId="34761"/>
    <cellStyle name="Вычисление 11 2 3 9" xfId="22799"/>
    <cellStyle name="Вычисление 11 2 3 9 2" xfId="35398"/>
    <cellStyle name="Вычисление 11 2 4" xfId="27940"/>
    <cellStyle name="Вычисление 11 3" xfId="10444"/>
    <cellStyle name="Вычисление 11 3 2" xfId="13997"/>
    <cellStyle name="Вычисление 11 3 2 10" xfId="23248"/>
    <cellStyle name="Вычисление 11 3 2 10 2" xfId="35846"/>
    <cellStyle name="Вычисление 11 3 2 11" xfId="23810"/>
    <cellStyle name="Вычисление 11 3 2 11 2" xfId="36408"/>
    <cellStyle name="Вычисление 11 3 2 12" xfId="24369"/>
    <cellStyle name="Вычисление 11 3 2 12 2" xfId="36967"/>
    <cellStyle name="Вычисление 11 3 2 13" xfId="24928"/>
    <cellStyle name="Вычисление 11 3 2 13 2" xfId="37526"/>
    <cellStyle name="Вычисление 11 3 2 14" xfId="28575"/>
    <cellStyle name="Вычисление 11 3 2 2" xfId="18119"/>
    <cellStyle name="Вычисление 11 3 2 2 2" xfId="30758"/>
    <cellStyle name="Вычисление 11 3 2 3" xfId="19001"/>
    <cellStyle name="Вычисление 11 3 2 3 2" xfId="31610"/>
    <cellStyle name="Вычисление 11 3 2 4" xfId="19648"/>
    <cellStyle name="Вычисление 11 3 2 4 2" xfId="32255"/>
    <cellStyle name="Вычисление 11 3 2 5" xfId="20209"/>
    <cellStyle name="Вычисление 11 3 2 5 2" xfId="32815"/>
    <cellStyle name="Вычисление 11 3 2 6" xfId="20774"/>
    <cellStyle name="Вычисление 11 3 2 6 2" xfId="33376"/>
    <cellStyle name="Вычисление 11 3 2 7" xfId="21413"/>
    <cellStyle name="Вычисление 11 3 2 7 2" xfId="34014"/>
    <cellStyle name="Вычисление 11 3 2 8" xfId="21969"/>
    <cellStyle name="Вычисление 11 3 2 8 2" xfId="34569"/>
    <cellStyle name="Вычисление 11 3 2 9" xfId="22608"/>
    <cellStyle name="Вычисление 11 3 2 9 2" xfId="35207"/>
    <cellStyle name="Вычисление 11 3 3" xfId="17731"/>
    <cellStyle name="Вычисление 11 3 3 10" xfId="23502"/>
    <cellStyle name="Вычисление 11 3 3 10 2" xfId="36100"/>
    <cellStyle name="Вычисление 11 3 3 11" xfId="24063"/>
    <cellStyle name="Вычисление 11 3 3 11 2" xfId="36661"/>
    <cellStyle name="Вычисление 11 3 3 12" xfId="24622"/>
    <cellStyle name="Вычисление 11 3 3 12 2" xfId="37220"/>
    <cellStyle name="Вычисление 11 3 3 13" xfId="30448"/>
    <cellStyle name="Вычисление 11 3 3 2" xfId="18691"/>
    <cellStyle name="Вычисление 11 3 3 2 2" xfId="31300"/>
    <cellStyle name="Вычисление 11 3 3 3" xfId="19334"/>
    <cellStyle name="Вычисление 11 3 3 3 2" xfId="31943"/>
    <cellStyle name="Вычисление 11 3 3 4" xfId="19898"/>
    <cellStyle name="Вычисление 11 3 3 4 2" xfId="32504"/>
    <cellStyle name="Вычисление 11 3 3 5" xfId="20458"/>
    <cellStyle name="Вычисление 11 3 3 5 2" xfId="33061"/>
    <cellStyle name="Вычисление 11 3 3 6" xfId="21106"/>
    <cellStyle name="Вычисление 11 3 3 6 2" xfId="33708"/>
    <cellStyle name="Вычисление 11 3 3 7" xfId="21658"/>
    <cellStyle name="Вычисление 11 3 3 7 2" xfId="34258"/>
    <cellStyle name="Вычисление 11 3 3 8" xfId="22301"/>
    <cellStyle name="Вычисление 11 3 3 8 2" xfId="34900"/>
    <cellStyle name="Вычисление 11 3 3 9" xfId="22937"/>
    <cellStyle name="Вычисление 11 3 3 9 2" xfId="35536"/>
    <cellStyle name="Вычисление 11 3 4" xfId="28150"/>
    <cellStyle name="Вычисление 11 4" xfId="11752"/>
    <cellStyle name="Вычисление 11 4 2" xfId="17895"/>
    <cellStyle name="Вычисление 11 4 2 10" xfId="23644"/>
    <cellStyle name="Вычисление 11 4 2 10 2" xfId="36242"/>
    <cellStyle name="Вычисление 11 4 2 11" xfId="24205"/>
    <cellStyle name="Вычисление 11 4 2 11 2" xfId="36803"/>
    <cellStyle name="Вычисление 11 4 2 12" xfId="24764"/>
    <cellStyle name="Вычисление 11 4 2 12 2" xfId="37362"/>
    <cellStyle name="Вычисление 11 4 2 13" xfId="30594"/>
    <cellStyle name="Вычисление 11 4 2 2" xfId="18834"/>
    <cellStyle name="Вычисление 11 4 2 2 2" xfId="31443"/>
    <cellStyle name="Вычисление 11 4 2 3" xfId="19476"/>
    <cellStyle name="Вычисление 11 4 2 3 2" xfId="32085"/>
    <cellStyle name="Вычисление 11 4 2 4" xfId="20041"/>
    <cellStyle name="Вычисление 11 4 2 4 2" xfId="32647"/>
    <cellStyle name="Вычисление 11 4 2 5" xfId="20602"/>
    <cellStyle name="Вычисление 11 4 2 5 2" xfId="33204"/>
    <cellStyle name="Вычисление 11 4 2 6" xfId="21248"/>
    <cellStyle name="Вычисление 11 4 2 6 2" xfId="33850"/>
    <cellStyle name="Вычисление 11 4 2 7" xfId="21800"/>
    <cellStyle name="Вычисление 11 4 2 7 2" xfId="34400"/>
    <cellStyle name="Вычисление 11 4 2 8" xfId="22444"/>
    <cellStyle name="Вычисление 11 4 2 8 2" xfId="35043"/>
    <cellStyle name="Вычисление 11 4 2 9" xfId="23081"/>
    <cellStyle name="Вычисление 11 4 2 9 2" xfId="35680"/>
    <cellStyle name="Вычисление 11 4 3" xfId="28293"/>
    <cellStyle name="Вычисление 11 5" xfId="17480"/>
    <cellStyle name="Вычисление 11 5 10" xfId="23302"/>
    <cellStyle name="Вычисление 11 5 10 2" xfId="35900"/>
    <cellStyle name="Вычисление 11 5 11" xfId="23865"/>
    <cellStyle name="Вычисление 11 5 11 2" xfId="36463"/>
    <cellStyle name="Вычисление 11 5 12" xfId="24424"/>
    <cellStyle name="Вычисление 11 5 12 2" xfId="37022"/>
    <cellStyle name="Вычисление 11 5 13" xfId="30248"/>
    <cellStyle name="Вычисление 11 5 2" xfId="18491"/>
    <cellStyle name="Вычисление 11 5 2 2" xfId="31101"/>
    <cellStyle name="Вычисление 11 5 3" xfId="19133"/>
    <cellStyle name="Вычисление 11 5 3 2" xfId="31742"/>
    <cellStyle name="Вычисление 11 5 4" xfId="14316"/>
    <cellStyle name="Вычисление 11 5 4 2" xfId="28729"/>
    <cellStyle name="Вычисление 11 5 5" xfId="14878"/>
    <cellStyle name="Вычисление 11 5 5 2" xfId="29199"/>
    <cellStyle name="Вычисление 11 5 6" xfId="20907"/>
    <cellStyle name="Вычисление 11 5 6 2" xfId="33509"/>
    <cellStyle name="Вычисление 11 5 7" xfId="14520"/>
    <cellStyle name="Вычисление 11 5 7 2" xfId="28889"/>
    <cellStyle name="Вычисление 11 5 8" xfId="22099"/>
    <cellStyle name="Вычисление 11 5 8 2" xfId="34699"/>
    <cellStyle name="Вычисление 11 5 9" xfId="22738"/>
    <cellStyle name="Вычисление 11 5 9 2" xfId="35337"/>
    <cellStyle name="Вычисление 11 6" xfId="27358"/>
    <cellStyle name="Вычисление 12" xfId="7649"/>
    <cellStyle name="Вычисление 12 2" xfId="8926"/>
    <cellStyle name="Вычисление 12 2 2" xfId="9121"/>
    <cellStyle name="Вычисление 12 2 2 2" xfId="13965"/>
    <cellStyle name="Вычисление 12 2 2 2 10" xfId="23219"/>
    <cellStyle name="Вычисление 12 2 2 2 10 2" xfId="35817"/>
    <cellStyle name="Вычисление 12 2 2 2 11" xfId="23781"/>
    <cellStyle name="Вычисление 12 2 2 2 11 2" xfId="36379"/>
    <cellStyle name="Вычисление 12 2 2 2 12" xfId="24340"/>
    <cellStyle name="Вычисление 12 2 2 2 12 2" xfId="36938"/>
    <cellStyle name="Вычисление 12 2 2 2 13" xfId="24899"/>
    <cellStyle name="Вычисление 12 2 2 2 13 2" xfId="37497"/>
    <cellStyle name="Вычисление 12 2 2 2 14" xfId="28543"/>
    <cellStyle name="Вычисление 12 2 2 2 2" xfId="18090"/>
    <cellStyle name="Вычисление 12 2 2 2 2 2" xfId="30729"/>
    <cellStyle name="Вычисление 12 2 2 2 3" xfId="18972"/>
    <cellStyle name="Вычисление 12 2 2 2 3 2" xfId="31581"/>
    <cellStyle name="Вычисление 12 2 2 2 4" xfId="19619"/>
    <cellStyle name="Вычисление 12 2 2 2 4 2" xfId="32226"/>
    <cellStyle name="Вычисление 12 2 2 2 5" xfId="20180"/>
    <cellStyle name="Вычисление 12 2 2 2 5 2" xfId="32786"/>
    <cellStyle name="Вычисление 12 2 2 2 6" xfId="20745"/>
    <cellStyle name="Вычисление 12 2 2 2 6 2" xfId="33347"/>
    <cellStyle name="Вычисление 12 2 2 2 7" xfId="21384"/>
    <cellStyle name="Вычисление 12 2 2 2 7 2" xfId="33985"/>
    <cellStyle name="Вычисление 12 2 2 2 8" xfId="21940"/>
    <cellStyle name="Вычисление 12 2 2 2 8 2" xfId="34540"/>
    <cellStyle name="Вычисление 12 2 2 2 9" xfId="22579"/>
    <cellStyle name="Вычисление 12 2 2 2 9 2" xfId="35178"/>
    <cellStyle name="Вычисление 12 2 2 3" xfId="17671"/>
    <cellStyle name="Вычисление 12 2 2 3 10" xfId="23462"/>
    <cellStyle name="Вычисление 12 2 2 3 10 2" xfId="36060"/>
    <cellStyle name="Вычисление 12 2 2 3 11" xfId="24024"/>
    <cellStyle name="Вычисление 12 2 2 3 11 2" xfId="36622"/>
    <cellStyle name="Вычисление 12 2 2 3 12" xfId="24583"/>
    <cellStyle name="Вычисление 12 2 2 3 12 2" xfId="37181"/>
    <cellStyle name="Вычисление 12 2 2 3 13" xfId="30408"/>
    <cellStyle name="Вычисление 12 2 2 3 2" xfId="18650"/>
    <cellStyle name="Вычисление 12 2 2 3 2 2" xfId="31260"/>
    <cellStyle name="Вычисление 12 2 2 3 3" xfId="19294"/>
    <cellStyle name="Вычисление 12 2 2 3 3 2" xfId="31903"/>
    <cellStyle name="Вычисление 12 2 2 3 4" xfId="19856"/>
    <cellStyle name="Вычисление 12 2 2 3 4 2" xfId="32462"/>
    <cellStyle name="Вычисление 12 2 2 3 5" xfId="20417"/>
    <cellStyle name="Вычисление 12 2 2 3 5 2" xfId="33021"/>
    <cellStyle name="Вычисление 12 2 2 3 6" xfId="21067"/>
    <cellStyle name="Вычисление 12 2 2 3 6 2" xfId="33669"/>
    <cellStyle name="Вычисление 12 2 2 3 7" xfId="21616"/>
    <cellStyle name="Вычисление 12 2 2 3 7 2" xfId="34217"/>
    <cellStyle name="Вычисление 12 2 2 3 8" xfId="22260"/>
    <cellStyle name="Вычисление 12 2 2 3 8 2" xfId="34860"/>
    <cellStyle name="Вычисление 12 2 2 3 9" xfId="22898"/>
    <cellStyle name="Вычисление 12 2 2 3 9 2" xfId="35497"/>
    <cellStyle name="Вычисление 12 2 2 4" xfId="28082"/>
    <cellStyle name="Вычисление 12 2 3" xfId="17572"/>
    <cellStyle name="Вычисление 12 2 3 10" xfId="23366"/>
    <cellStyle name="Вычисление 12 2 3 10 2" xfId="35964"/>
    <cellStyle name="Вычисление 12 2 3 11" xfId="23928"/>
    <cellStyle name="Вычисление 12 2 3 11 2" xfId="36526"/>
    <cellStyle name="Вычисление 12 2 3 12" xfId="24487"/>
    <cellStyle name="Вычисление 12 2 3 12 2" xfId="37085"/>
    <cellStyle name="Вычисление 12 2 3 13" xfId="30312"/>
    <cellStyle name="Вычисление 12 2 3 2" xfId="18554"/>
    <cellStyle name="Вычисление 12 2 3 2 2" xfId="31164"/>
    <cellStyle name="Вычисление 12 2 3 3" xfId="19197"/>
    <cellStyle name="Вычисление 12 2 3 3 2" xfId="31806"/>
    <cellStyle name="Вычисление 12 2 3 4" xfId="19758"/>
    <cellStyle name="Вычисление 12 2 3 4 2" xfId="32364"/>
    <cellStyle name="Вычисление 12 2 3 5" xfId="20320"/>
    <cellStyle name="Вычисление 12 2 3 5 2" xfId="32924"/>
    <cellStyle name="Вычисление 12 2 3 6" xfId="20971"/>
    <cellStyle name="Вычисление 12 2 3 6 2" xfId="33573"/>
    <cellStyle name="Вычисление 12 2 3 7" xfId="21519"/>
    <cellStyle name="Вычисление 12 2 3 7 2" xfId="34120"/>
    <cellStyle name="Вычисление 12 2 3 8" xfId="22164"/>
    <cellStyle name="Вычисление 12 2 3 8 2" xfId="34764"/>
    <cellStyle name="Вычисление 12 2 3 9" xfId="22802"/>
    <cellStyle name="Вычисление 12 2 3 9 2" xfId="35401"/>
    <cellStyle name="Вычисление 12 2 4" xfId="27943"/>
    <cellStyle name="Вычисление 12 3" xfId="10445"/>
    <cellStyle name="Вычисление 12 3 2" xfId="13998"/>
    <cellStyle name="Вычисление 12 3 2 10" xfId="23249"/>
    <cellStyle name="Вычисление 12 3 2 10 2" xfId="35847"/>
    <cellStyle name="Вычисление 12 3 2 11" xfId="23811"/>
    <cellStyle name="Вычисление 12 3 2 11 2" xfId="36409"/>
    <cellStyle name="Вычисление 12 3 2 12" xfId="24370"/>
    <cellStyle name="Вычисление 12 3 2 12 2" xfId="36968"/>
    <cellStyle name="Вычисление 12 3 2 13" xfId="24929"/>
    <cellStyle name="Вычисление 12 3 2 13 2" xfId="37527"/>
    <cellStyle name="Вычисление 12 3 2 14" xfId="28576"/>
    <cellStyle name="Вычисление 12 3 2 2" xfId="18120"/>
    <cellStyle name="Вычисление 12 3 2 2 2" xfId="30759"/>
    <cellStyle name="Вычисление 12 3 2 3" xfId="19002"/>
    <cellStyle name="Вычисление 12 3 2 3 2" xfId="31611"/>
    <cellStyle name="Вычисление 12 3 2 4" xfId="19649"/>
    <cellStyle name="Вычисление 12 3 2 4 2" xfId="32256"/>
    <cellStyle name="Вычисление 12 3 2 5" xfId="20210"/>
    <cellStyle name="Вычисление 12 3 2 5 2" xfId="32816"/>
    <cellStyle name="Вычисление 12 3 2 6" xfId="20775"/>
    <cellStyle name="Вычисление 12 3 2 6 2" xfId="33377"/>
    <cellStyle name="Вычисление 12 3 2 7" xfId="21414"/>
    <cellStyle name="Вычисление 12 3 2 7 2" xfId="34015"/>
    <cellStyle name="Вычисление 12 3 2 8" xfId="21970"/>
    <cellStyle name="Вычисление 12 3 2 8 2" xfId="34570"/>
    <cellStyle name="Вычисление 12 3 2 9" xfId="22609"/>
    <cellStyle name="Вычисление 12 3 2 9 2" xfId="35208"/>
    <cellStyle name="Вычисление 12 3 3" xfId="17732"/>
    <cellStyle name="Вычисление 12 3 3 10" xfId="23503"/>
    <cellStyle name="Вычисление 12 3 3 10 2" xfId="36101"/>
    <cellStyle name="Вычисление 12 3 3 11" xfId="24064"/>
    <cellStyle name="Вычисление 12 3 3 11 2" xfId="36662"/>
    <cellStyle name="Вычисление 12 3 3 12" xfId="24623"/>
    <cellStyle name="Вычисление 12 3 3 12 2" xfId="37221"/>
    <cellStyle name="Вычисление 12 3 3 13" xfId="30449"/>
    <cellStyle name="Вычисление 12 3 3 2" xfId="18692"/>
    <cellStyle name="Вычисление 12 3 3 2 2" xfId="31301"/>
    <cellStyle name="Вычисление 12 3 3 3" xfId="19335"/>
    <cellStyle name="Вычисление 12 3 3 3 2" xfId="31944"/>
    <cellStyle name="Вычисление 12 3 3 4" xfId="19899"/>
    <cellStyle name="Вычисление 12 3 3 4 2" xfId="32505"/>
    <cellStyle name="Вычисление 12 3 3 5" xfId="20459"/>
    <cellStyle name="Вычисление 12 3 3 5 2" xfId="33062"/>
    <cellStyle name="Вычисление 12 3 3 6" xfId="21107"/>
    <cellStyle name="Вычисление 12 3 3 6 2" xfId="33709"/>
    <cellStyle name="Вычисление 12 3 3 7" xfId="21659"/>
    <cellStyle name="Вычисление 12 3 3 7 2" xfId="34259"/>
    <cellStyle name="Вычисление 12 3 3 8" xfId="22302"/>
    <cellStyle name="Вычисление 12 3 3 8 2" xfId="34901"/>
    <cellStyle name="Вычисление 12 3 3 9" xfId="22938"/>
    <cellStyle name="Вычисление 12 3 3 9 2" xfId="35537"/>
    <cellStyle name="Вычисление 12 3 4" xfId="28151"/>
    <cellStyle name="Вычисление 12 4" xfId="11753"/>
    <cellStyle name="Вычисление 12 4 2" xfId="17896"/>
    <cellStyle name="Вычисление 12 4 2 10" xfId="23645"/>
    <cellStyle name="Вычисление 12 4 2 10 2" xfId="36243"/>
    <cellStyle name="Вычисление 12 4 2 11" xfId="24206"/>
    <cellStyle name="Вычисление 12 4 2 11 2" xfId="36804"/>
    <cellStyle name="Вычисление 12 4 2 12" xfId="24765"/>
    <cellStyle name="Вычисление 12 4 2 12 2" xfId="37363"/>
    <cellStyle name="Вычисление 12 4 2 13" xfId="30595"/>
    <cellStyle name="Вычисление 12 4 2 2" xfId="18835"/>
    <cellStyle name="Вычисление 12 4 2 2 2" xfId="31444"/>
    <cellStyle name="Вычисление 12 4 2 3" xfId="19477"/>
    <cellStyle name="Вычисление 12 4 2 3 2" xfId="32086"/>
    <cellStyle name="Вычисление 12 4 2 4" xfId="20042"/>
    <cellStyle name="Вычисление 12 4 2 4 2" xfId="32648"/>
    <cellStyle name="Вычисление 12 4 2 5" xfId="20603"/>
    <cellStyle name="Вычисление 12 4 2 5 2" xfId="33205"/>
    <cellStyle name="Вычисление 12 4 2 6" xfId="21249"/>
    <cellStyle name="Вычисление 12 4 2 6 2" xfId="33851"/>
    <cellStyle name="Вычисление 12 4 2 7" xfId="21801"/>
    <cellStyle name="Вычисление 12 4 2 7 2" xfId="34401"/>
    <cellStyle name="Вычисление 12 4 2 8" xfId="22445"/>
    <cellStyle name="Вычисление 12 4 2 8 2" xfId="35044"/>
    <cellStyle name="Вычисление 12 4 2 9" xfId="23082"/>
    <cellStyle name="Вычисление 12 4 2 9 2" xfId="35681"/>
    <cellStyle name="Вычисление 12 4 3" xfId="28294"/>
    <cellStyle name="Вычисление 12 5" xfId="17487"/>
    <cellStyle name="Вычисление 12 5 10" xfId="23305"/>
    <cellStyle name="Вычисление 12 5 10 2" xfId="35903"/>
    <cellStyle name="Вычисление 12 5 11" xfId="23867"/>
    <cellStyle name="Вычисление 12 5 11 2" xfId="36465"/>
    <cellStyle name="Вычисление 12 5 12" xfId="24426"/>
    <cellStyle name="Вычисление 12 5 12 2" xfId="37024"/>
    <cellStyle name="Вычисление 12 5 13" xfId="30250"/>
    <cellStyle name="Вычисление 12 5 2" xfId="18493"/>
    <cellStyle name="Вычисление 12 5 2 2" xfId="31103"/>
    <cellStyle name="Вычисление 12 5 3" xfId="19136"/>
    <cellStyle name="Вычисление 12 5 3 2" xfId="31745"/>
    <cellStyle name="Вычисление 12 5 4" xfId="14567"/>
    <cellStyle name="Вычисление 12 5 4 2" xfId="28930"/>
    <cellStyle name="Вычисление 12 5 5" xfId="14806"/>
    <cellStyle name="Вычисление 12 5 5 2" xfId="29136"/>
    <cellStyle name="Вычисление 12 5 6" xfId="20909"/>
    <cellStyle name="Вычисление 12 5 6 2" xfId="33511"/>
    <cellStyle name="Вычисление 12 5 7" xfId="15033"/>
    <cellStyle name="Вычисление 12 5 7 2" xfId="29326"/>
    <cellStyle name="Вычисление 12 5 8" xfId="22102"/>
    <cellStyle name="Вычисление 12 5 8 2" xfId="34702"/>
    <cellStyle name="Вычисление 12 5 9" xfId="22741"/>
    <cellStyle name="Вычисление 12 5 9 2" xfId="35340"/>
    <cellStyle name="Вычисление 12 6" xfId="27463"/>
    <cellStyle name="Вычисление 13" xfId="7837"/>
    <cellStyle name="Вычисление 13 2" xfId="8935"/>
    <cellStyle name="Вычисление 13 2 2" xfId="9123"/>
    <cellStyle name="Вычисление 13 2 2 2" xfId="13966"/>
    <cellStyle name="Вычисление 13 2 2 2 10" xfId="23220"/>
    <cellStyle name="Вычисление 13 2 2 2 10 2" xfId="35818"/>
    <cellStyle name="Вычисление 13 2 2 2 11" xfId="23782"/>
    <cellStyle name="Вычисление 13 2 2 2 11 2" xfId="36380"/>
    <cellStyle name="Вычисление 13 2 2 2 12" xfId="24341"/>
    <cellStyle name="Вычисление 13 2 2 2 12 2" xfId="36939"/>
    <cellStyle name="Вычисление 13 2 2 2 13" xfId="24900"/>
    <cellStyle name="Вычисление 13 2 2 2 13 2" xfId="37498"/>
    <cellStyle name="Вычисление 13 2 2 2 14" xfId="28544"/>
    <cellStyle name="Вычисление 13 2 2 2 2" xfId="18091"/>
    <cellStyle name="Вычисление 13 2 2 2 2 2" xfId="30730"/>
    <cellStyle name="Вычисление 13 2 2 2 3" xfId="18973"/>
    <cellStyle name="Вычисление 13 2 2 2 3 2" xfId="31582"/>
    <cellStyle name="Вычисление 13 2 2 2 4" xfId="19620"/>
    <cellStyle name="Вычисление 13 2 2 2 4 2" xfId="32227"/>
    <cellStyle name="Вычисление 13 2 2 2 5" xfId="20181"/>
    <cellStyle name="Вычисление 13 2 2 2 5 2" xfId="32787"/>
    <cellStyle name="Вычисление 13 2 2 2 6" xfId="20746"/>
    <cellStyle name="Вычисление 13 2 2 2 6 2" xfId="33348"/>
    <cellStyle name="Вычисление 13 2 2 2 7" xfId="21385"/>
    <cellStyle name="Вычисление 13 2 2 2 7 2" xfId="33986"/>
    <cellStyle name="Вычисление 13 2 2 2 8" xfId="21941"/>
    <cellStyle name="Вычисление 13 2 2 2 8 2" xfId="34541"/>
    <cellStyle name="Вычисление 13 2 2 2 9" xfId="22580"/>
    <cellStyle name="Вычисление 13 2 2 2 9 2" xfId="35179"/>
    <cellStyle name="Вычисление 13 2 2 3" xfId="17673"/>
    <cellStyle name="Вычисление 13 2 2 3 10" xfId="23464"/>
    <cellStyle name="Вычисление 13 2 2 3 10 2" xfId="36062"/>
    <cellStyle name="Вычисление 13 2 2 3 11" xfId="24026"/>
    <cellStyle name="Вычисление 13 2 2 3 11 2" xfId="36624"/>
    <cellStyle name="Вычисление 13 2 2 3 12" xfId="24585"/>
    <cellStyle name="Вычисление 13 2 2 3 12 2" xfId="37183"/>
    <cellStyle name="Вычисление 13 2 2 3 13" xfId="30410"/>
    <cellStyle name="Вычисление 13 2 2 3 2" xfId="18652"/>
    <cellStyle name="Вычисление 13 2 2 3 2 2" xfId="31262"/>
    <cellStyle name="Вычисление 13 2 2 3 3" xfId="19296"/>
    <cellStyle name="Вычисление 13 2 2 3 3 2" xfId="31905"/>
    <cellStyle name="Вычисление 13 2 2 3 4" xfId="19858"/>
    <cellStyle name="Вычисление 13 2 2 3 4 2" xfId="32464"/>
    <cellStyle name="Вычисление 13 2 2 3 5" xfId="20419"/>
    <cellStyle name="Вычисление 13 2 2 3 5 2" xfId="33023"/>
    <cellStyle name="Вычисление 13 2 2 3 6" xfId="21069"/>
    <cellStyle name="Вычисление 13 2 2 3 6 2" xfId="33671"/>
    <cellStyle name="Вычисление 13 2 2 3 7" xfId="21618"/>
    <cellStyle name="Вычисление 13 2 2 3 7 2" xfId="34219"/>
    <cellStyle name="Вычисление 13 2 2 3 8" xfId="22262"/>
    <cellStyle name="Вычисление 13 2 2 3 8 2" xfId="34862"/>
    <cellStyle name="Вычисление 13 2 2 3 9" xfId="22900"/>
    <cellStyle name="Вычисление 13 2 2 3 9 2" xfId="35499"/>
    <cellStyle name="Вычисление 13 2 2 4" xfId="28084"/>
    <cellStyle name="Вычисление 13 2 3" xfId="17575"/>
    <cellStyle name="Вычисление 13 2 3 10" xfId="23369"/>
    <cellStyle name="Вычисление 13 2 3 10 2" xfId="35967"/>
    <cellStyle name="Вычисление 13 2 3 11" xfId="23931"/>
    <cellStyle name="Вычисление 13 2 3 11 2" xfId="36529"/>
    <cellStyle name="Вычисление 13 2 3 12" xfId="24490"/>
    <cellStyle name="Вычисление 13 2 3 12 2" xfId="37088"/>
    <cellStyle name="Вычисление 13 2 3 13" xfId="30315"/>
    <cellStyle name="Вычисление 13 2 3 2" xfId="18557"/>
    <cellStyle name="Вычисление 13 2 3 2 2" xfId="31167"/>
    <cellStyle name="Вычисление 13 2 3 3" xfId="19200"/>
    <cellStyle name="Вычисление 13 2 3 3 2" xfId="31809"/>
    <cellStyle name="Вычисление 13 2 3 4" xfId="19761"/>
    <cellStyle name="Вычисление 13 2 3 4 2" xfId="32367"/>
    <cellStyle name="Вычисление 13 2 3 5" xfId="20323"/>
    <cellStyle name="Вычисление 13 2 3 5 2" xfId="32927"/>
    <cellStyle name="Вычисление 13 2 3 6" xfId="20974"/>
    <cellStyle name="Вычисление 13 2 3 6 2" xfId="33576"/>
    <cellStyle name="Вычисление 13 2 3 7" xfId="21522"/>
    <cellStyle name="Вычисление 13 2 3 7 2" xfId="34123"/>
    <cellStyle name="Вычисление 13 2 3 8" xfId="22167"/>
    <cellStyle name="Вычисление 13 2 3 8 2" xfId="34767"/>
    <cellStyle name="Вычисление 13 2 3 9" xfId="22805"/>
    <cellStyle name="Вычисление 13 2 3 9 2" xfId="35404"/>
    <cellStyle name="Вычисление 13 2 4" xfId="27946"/>
    <cellStyle name="Вычисление 13 3" xfId="10446"/>
    <cellStyle name="Вычисление 13 3 2" xfId="13999"/>
    <cellStyle name="Вычисление 13 3 2 10" xfId="23250"/>
    <cellStyle name="Вычисление 13 3 2 10 2" xfId="35848"/>
    <cellStyle name="Вычисление 13 3 2 11" xfId="23812"/>
    <cellStyle name="Вычисление 13 3 2 11 2" xfId="36410"/>
    <cellStyle name="Вычисление 13 3 2 12" xfId="24371"/>
    <cellStyle name="Вычисление 13 3 2 12 2" xfId="36969"/>
    <cellStyle name="Вычисление 13 3 2 13" xfId="24930"/>
    <cellStyle name="Вычисление 13 3 2 13 2" xfId="37528"/>
    <cellStyle name="Вычисление 13 3 2 14" xfId="28577"/>
    <cellStyle name="Вычисление 13 3 2 2" xfId="18121"/>
    <cellStyle name="Вычисление 13 3 2 2 2" xfId="30760"/>
    <cellStyle name="Вычисление 13 3 2 3" xfId="19003"/>
    <cellStyle name="Вычисление 13 3 2 3 2" xfId="31612"/>
    <cellStyle name="Вычисление 13 3 2 4" xfId="19650"/>
    <cellStyle name="Вычисление 13 3 2 4 2" xfId="32257"/>
    <cellStyle name="Вычисление 13 3 2 5" xfId="20211"/>
    <cellStyle name="Вычисление 13 3 2 5 2" xfId="32817"/>
    <cellStyle name="Вычисление 13 3 2 6" xfId="20776"/>
    <cellStyle name="Вычисление 13 3 2 6 2" xfId="33378"/>
    <cellStyle name="Вычисление 13 3 2 7" xfId="21415"/>
    <cellStyle name="Вычисление 13 3 2 7 2" xfId="34016"/>
    <cellStyle name="Вычисление 13 3 2 8" xfId="21971"/>
    <cellStyle name="Вычисление 13 3 2 8 2" xfId="34571"/>
    <cellStyle name="Вычисление 13 3 2 9" xfId="22610"/>
    <cellStyle name="Вычисление 13 3 2 9 2" xfId="35209"/>
    <cellStyle name="Вычисление 13 3 3" xfId="17733"/>
    <cellStyle name="Вычисление 13 3 3 10" xfId="23504"/>
    <cellStyle name="Вычисление 13 3 3 10 2" xfId="36102"/>
    <cellStyle name="Вычисление 13 3 3 11" xfId="24065"/>
    <cellStyle name="Вычисление 13 3 3 11 2" xfId="36663"/>
    <cellStyle name="Вычисление 13 3 3 12" xfId="24624"/>
    <cellStyle name="Вычисление 13 3 3 12 2" xfId="37222"/>
    <cellStyle name="Вычисление 13 3 3 13" xfId="30450"/>
    <cellStyle name="Вычисление 13 3 3 2" xfId="18693"/>
    <cellStyle name="Вычисление 13 3 3 2 2" xfId="31302"/>
    <cellStyle name="Вычисление 13 3 3 3" xfId="19336"/>
    <cellStyle name="Вычисление 13 3 3 3 2" xfId="31945"/>
    <cellStyle name="Вычисление 13 3 3 4" xfId="19900"/>
    <cellStyle name="Вычисление 13 3 3 4 2" xfId="32506"/>
    <cellStyle name="Вычисление 13 3 3 5" xfId="20460"/>
    <cellStyle name="Вычисление 13 3 3 5 2" xfId="33063"/>
    <cellStyle name="Вычисление 13 3 3 6" xfId="21108"/>
    <cellStyle name="Вычисление 13 3 3 6 2" xfId="33710"/>
    <cellStyle name="Вычисление 13 3 3 7" xfId="21660"/>
    <cellStyle name="Вычисление 13 3 3 7 2" xfId="34260"/>
    <cellStyle name="Вычисление 13 3 3 8" xfId="22303"/>
    <cellStyle name="Вычисление 13 3 3 8 2" xfId="34902"/>
    <cellStyle name="Вычисление 13 3 3 9" xfId="22939"/>
    <cellStyle name="Вычисление 13 3 3 9 2" xfId="35538"/>
    <cellStyle name="Вычисление 13 3 4" xfId="28152"/>
    <cellStyle name="Вычисление 13 4" xfId="11754"/>
    <cellStyle name="Вычисление 13 4 2" xfId="17897"/>
    <cellStyle name="Вычисление 13 4 2 10" xfId="23646"/>
    <cellStyle name="Вычисление 13 4 2 10 2" xfId="36244"/>
    <cellStyle name="Вычисление 13 4 2 11" xfId="24207"/>
    <cellStyle name="Вычисление 13 4 2 11 2" xfId="36805"/>
    <cellStyle name="Вычисление 13 4 2 12" xfId="24766"/>
    <cellStyle name="Вычисление 13 4 2 12 2" xfId="37364"/>
    <cellStyle name="Вычисление 13 4 2 13" xfId="30596"/>
    <cellStyle name="Вычисление 13 4 2 2" xfId="18836"/>
    <cellStyle name="Вычисление 13 4 2 2 2" xfId="31445"/>
    <cellStyle name="Вычисление 13 4 2 3" xfId="19478"/>
    <cellStyle name="Вычисление 13 4 2 3 2" xfId="32087"/>
    <cellStyle name="Вычисление 13 4 2 4" xfId="20043"/>
    <cellStyle name="Вычисление 13 4 2 4 2" xfId="32649"/>
    <cellStyle name="Вычисление 13 4 2 5" xfId="20604"/>
    <cellStyle name="Вычисление 13 4 2 5 2" xfId="33206"/>
    <cellStyle name="Вычисление 13 4 2 6" xfId="21250"/>
    <cellStyle name="Вычисление 13 4 2 6 2" xfId="33852"/>
    <cellStyle name="Вычисление 13 4 2 7" xfId="21802"/>
    <cellStyle name="Вычисление 13 4 2 7 2" xfId="34402"/>
    <cellStyle name="Вычисление 13 4 2 8" xfId="22446"/>
    <cellStyle name="Вычисление 13 4 2 8 2" xfId="35045"/>
    <cellStyle name="Вычисление 13 4 2 9" xfId="23083"/>
    <cellStyle name="Вычисление 13 4 2 9 2" xfId="35682"/>
    <cellStyle name="Вычисление 13 4 3" xfId="28295"/>
    <cellStyle name="Вычисление 13 5" xfId="17496"/>
    <cellStyle name="Вычисление 13 5 10" xfId="23307"/>
    <cellStyle name="Вычисление 13 5 10 2" xfId="35905"/>
    <cellStyle name="Вычисление 13 5 11" xfId="23869"/>
    <cellStyle name="Вычисление 13 5 11 2" xfId="36467"/>
    <cellStyle name="Вычисление 13 5 12" xfId="24428"/>
    <cellStyle name="Вычисление 13 5 12 2" xfId="37026"/>
    <cellStyle name="Вычисление 13 5 13" xfId="30252"/>
    <cellStyle name="Вычисление 13 5 2" xfId="18495"/>
    <cellStyle name="Вычисление 13 5 2 2" xfId="31105"/>
    <cellStyle name="Вычисление 13 5 3" xfId="19138"/>
    <cellStyle name="Вычисление 13 5 3 2" xfId="31747"/>
    <cellStyle name="Вычисление 13 5 4" xfId="14855"/>
    <cellStyle name="Вычисление 13 5 4 2" xfId="29177"/>
    <cellStyle name="Вычисление 13 5 5" xfId="14575"/>
    <cellStyle name="Вычисление 13 5 5 2" xfId="28937"/>
    <cellStyle name="Вычисление 13 5 6" xfId="20911"/>
    <cellStyle name="Вычисление 13 5 6 2" xfId="33513"/>
    <cellStyle name="Вычисление 13 5 7" xfId="15243"/>
    <cellStyle name="Вычисление 13 5 7 2" xfId="29508"/>
    <cellStyle name="Вычисление 13 5 8" xfId="22105"/>
    <cellStyle name="Вычисление 13 5 8 2" xfId="34705"/>
    <cellStyle name="Вычисление 13 5 9" xfId="22743"/>
    <cellStyle name="Вычисление 13 5 9 2" xfId="35342"/>
    <cellStyle name="Вычисление 13 6" xfId="27561"/>
    <cellStyle name="Вычисление 14" xfId="8010"/>
    <cellStyle name="Вычисление 14 2" xfId="8943"/>
    <cellStyle name="Вычисление 14 2 2" xfId="9125"/>
    <cellStyle name="Вычисление 14 2 2 2" xfId="13967"/>
    <cellStyle name="Вычисление 14 2 2 2 10" xfId="23221"/>
    <cellStyle name="Вычисление 14 2 2 2 10 2" xfId="35819"/>
    <cellStyle name="Вычисление 14 2 2 2 11" xfId="23783"/>
    <cellStyle name="Вычисление 14 2 2 2 11 2" xfId="36381"/>
    <cellStyle name="Вычисление 14 2 2 2 12" xfId="24342"/>
    <cellStyle name="Вычисление 14 2 2 2 12 2" xfId="36940"/>
    <cellStyle name="Вычисление 14 2 2 2 13" xfId="24901"/>
    <cellStyle name="Вычисление 14 2 2 2 13 2" xfId="37499"/>
    <cellStyle name="Вычисление 14 2 2 2 14" xfId="28545"/>
    <cellStyle name="Вычисление 14 2 2 2 2" xfId="18092"/>
    <cellStyle name="Вычисление 14 2 2 2 2 2" xfId="30731"/>
    <cellStyle name="Вычисление 14 2 2 2 3" xfId="18974"/>
    <cellStyle name="Вычисление 14 2 2 2 3 2" xfId="31583"/>
    <cellStyle name="Вычисление 14 2 2 2 4" xfId="19621"/>
    <cellStyle name="Вычисление 14 2 2 2 4 2" xfId="32228"/>
    <cellStyle name="Вычисление 14 2 2 2 5" xfId="20182"/>
    <cellStyle name="Вычисление 14 2 2 2 5 2" xfId="32788"/>
    <cellStyle name="Вычисление 14 2 2 2 6" xfId="20747"/>
    <cellStyle name="Вычисление 14 2 2 2 6 2" xfId="33349"/>
    <cellStyle name="Вычисление 14 2 2 2 7" xfId="21386"/>
    <cellStyle name="Вычисление 14 2 2 2 7 2" xfId="33987"/>
    <cellStyle name="Вычисление 14 2 2 2 8" xfId="21942"/>
    <cellStyle name="Вычисление 14 2 2 2 8 2" xfId="34542"/>
    <cellStyle name="Вычисление 14 2 2 2 9" xfId="22581"/>
    <cellStyle name="Вычисление 14 2 2 2 9 2" xfId="35180"/>
    <cellStyle name="Вычисление 14 2 2 3" xfId="17675"/>
    <cellStyle name="Вычисление 14 2 2 3 10" xfId="23466"/>
    <cellStyle name="Вычисление 14 2 2 3 10 2" xfId="36064"/>
    <cellStyle name="Вычисление 14 2 2 3 11" xfId="24028"/>
    <cellStyle name="Вычисление 14 2 2 3 11 2" xfId="36626"/>
    <cellStyle name="Вычисление 14 2 2 3 12" xfId="24587"/>
    <cellStyle name="Вычисление 14 2 2 3 12 2" xfId="37185"/>
    <cellStyle name="Вычисление 14 2 2 3 13" xfId="30412"/>
    <cellStyle name="Вычисление 14 2 2 3 2" xfId="18654"/>
    <cellStyle name="Вычисление 14 2 2 3 2 2" xfId="31264"/>
    <cellStyle name="Вычисление 14 2 2 3 3" xfId="19298"/>
    <cellStyle name="Вычисление 14 2 2 3 3 2" xfId="31907"/>
    <cellStyle name="Вычисление 14 2 2 3 4" xfId="19860"/>
    <cellStyle name="Вычисление 14 2 2 3 4 2" xfId="32466"/>
    <cellStyle name="Вычисление 14 2 2 3 5" xfId="20421"/>
    <cellStyle name="Вычисление 14 2 2 3 5 2" xfId="33025"/>
    <cellStyle name="Вычисление 14 2 2 3 6" xfId="21071"/>
    <cellStyle name="Вычисление 14 2 2 3 6 2" xfId="33673"/>
    <cellStyle name="Вычисление 14 2 2 3 7" xfId="21620"/>
    <cellStyle name="Вычисление 14 2 2 3 7 2" xfId="34221"/>
    <cellStyle name="Вычисление 14 2 2 3 8" xfId="22264"/>
    <cellStyle name="Вычисление 14 2 2 3 8 2" xfId="34864"/>
    <cellStyle name="Вычисление 14 2 2 3 9" xfId="22902"/>
    <cellStyle name="Вычисление 14 2 2 3 9 2" xfId="35501"/>
    <cellStyle name="Вычисление 14 2 2 4" xfId="28086"/>
    <cellStyle name="Вычисление 14 2 3" xfId="17578"/>
    <cellStyle name="Вычисление 14 2 3 10" xfId="23372"/>
    <cellStyle name="Вычисление 14 2 3 10 2" xfId="35970"/>
    <cellStyle name="Вычисление 14 2 3 11" xfId="23934"/>
    <cellStyle name="Вычисление 14 2 3 11 2" xfId="36532"/>
    <cellStyle name="Вычисление 14 2 3 12" xfId="24493"/>
    <cellStyle name="Вычисление 14 2 3 12 2" xfId="37091"/>
    <cellStyle name="Вычисление 14 2 3 13" xfId="30318"/>
    <cellStyle name="Вычисление 14 2 3 2" xfId="18560"/>
    <cellStyle name="Вычисление 14 2 3 2 2" xfId="31170"/>
    <cellStyle name="Вычисление 14 2 3 3" xfId="19203"/>
    <cellStyle name="Вычисление 14 2 3 3 2" xfId="31812"/>
    <cellStyle name="Вычисление 14 2 3 4" xfId="19764"/>
    <cellStyle name="Вычисление 14 2 3 4 2" xfId="32370"/>
    <cellStyle name="Вычисление 14 2 3 5" xfId="20326"/>
    <cellStyle name="Вычисление 14 2 3 5 2" xfId="32930"/>
    <cellStyle name="Вычисление 14 2 3 6" xfId="20977"/>
    <cellStyle name="Вычисление 14 2 3 6 2" xfId="33579"/>
    <cellStyle name="Вычисление 14 2 3 7" xfId="21525"/>
    <cellStyle name="Вычисление 14 2 3 7 2" xfId="34126"/>
    <cellStyle name="Вычисление 14 2 3 8" xfId="22170"/>
    <cellStyle name="Вычисление 14 2 3 8 2" xfId="34770"/>
    <cellStyle name="Вычисление 14 2 3 9" xfId="22808"/>
    <cellStyle name="Вычисление 14 2 3 9 2" xfId="35407"/>
    <cellStyle name="Вычисление 14 2 4" xfId="27949"/>
    <cellStyle name="Вычисление 14 3" xfId="10447"/>
    <cellStyle name="Вычисление 14 3 2" xfId="14000"/>
    <cellStyle name="Вычисление 14 3 2 10" xfId="23251"/>
    <cellStyle name="Вычисление 14 3 2 10 2" xfId="35849"/>
    <cellStyle name="Вычисление 14 3 2 11" xfId="23813"/>
    <cellStyle name="Вычисление 14 3 2 11 2" xfId="36411"/>
    <cellStyle name="Вычисление 14 3 2 12" xfId="24372"/>
    <cellStyle name="Вычисление 14 3 2 12 2" xfId="36970"/>
    <cellStyle name="Вычисление 14 3 2 13" xfId="24931"/>
    <cellStyle name="Вычисление 14 3 2 13 2" xfId="37529"/>
    <cellStyle name="Вычисление 14 3 2 14" xfId="28578"/>
    <cellStyle name="Вычисление 14 3 2 2" xfId="18122"/>
    <cellStyle name="Вычисление 14 3 2 2 2" xfId="30761"/>
    <cellStyle name="Вычисление 14 3 2 3" xfId="19004"/>
    <cellStyle name="Вычисление 14 3 2 3 2" xfId="31613"/>
    <cellStyle name="Вычисление 14 3 2 4" xfId="19651"/>
    <cellStyle name="Вычисление 14 3 2 4 2" xfId="32258"/>
    <cellStyle name="Вычисление 14 3 2 5" xfId="20212"/>
    <cellStyle name="Вычисление 14 3 2 5 2" xfId="32818"/>
    <cellStyle name="Вычисление 14 3 2 6" xfId="20777"/>
    <cellStyle name="Вычисление 14 3 2 6 2" xfId="33379"/>
    <cellStyle name="Вычисление 14 3 2 7" xfId="21416"/>
    <cellStyle name="Вычисление 14 3 2 7 2" xfId="34017"/>
    <cellStyle name="Вычисление 14 3 2 8" xfId="21972"/>
    <cellStyle name="Вычисление 14 3 2 8 2" xfId="34572"/>
    <cellStyle name="Вычисление 14 3 2 9" xfId="22611"/>
    <cellStyle name="Вычисление 14 3 2 9 2" xfId="35210"/>
    <cellStyle name="Вычисление 14 3 3" xfId="17734"/>
    <cellStyle name="Вычисление 14 3 3 10" xfId="23505"/>
    <cellStyle name="Вычисление 14 3 3 10 2" xfId="36103"/>
    <cellStyle name="Вычисление 14 3 3 11" xfId="24066"/>
    <cellStyle name="Вычисление 14 3 3 11 2" xfId="36664"/>
    <cellStyle name="Вычисление 14 3 3 12" xfId="24625"/>
    <cellStyle name="Вычисление 14 3 3 12 2" xfId="37223"/>
    <cellStyle name="Вычисление 14 3 3 13" xfId="30451"/>
    <cellStyle name="Вычисление 14 3 3 2" xfId="18694"/>
    <cellStyle name="Вычисление 14 3 3 2 2" xfId="31303"/>
    <cellStyle name="Вычисление 14 3 3 3" xfId="19337"/>
    <cellStyle name="Вычисление 14 3 3 3 2" xfId="31946"/>
    <cellStyle name="Вычисление 14 3 3 4" xfId="19901"/>
    <cellStyle name="Вычисление 14 3 3 4 2" xfId="32507"/>
    <cellStyle name="Вычисление 14 3 3 5" xfId="20461"/>
    <cellStyle name="Вычисление 14 3 3 5 2" xfId="33064"/>
    <cellStyle name="Вычисление 14 3 3 6" xfId="21109"/>
    <cellStyle name="Вычисление 14 3 3 6 2" xfId="33711"/>
    <cellStyle name="Вычисление 14 3 3 7" xfId="21661"/>
    <cellStyle name="Вычисление 14 3 3 7 2" xfId="34261"/>
    <cellStyle name="Вычисление 14 3 3 8" xfId="22304"/>
    <cellStyle name="Вычисление 14 3 3 8 2" xfId="34903"/>
    <cellStyle name="Вычисление 14 3 3 9" xfId="22940"/>
    <cellStyle name="Вычисление 14 3 3 9 2" xfId="35539"/>
    <cellStyle name="Вычисление 14 3 4" xfId="28153"/>
    <cellStyle name="Вычисление 14 4" xfId="11755"/>
    <cellStyle name="Вычисление 14 4 2" xfId="17898"/>
    <cellStyle name="Вычисление 14 4 2 10" xfId="23647"/>
    <cellStyle name="Вычисление 14 4 2 10 2" xfId="36245"/>
    <cellStyle name="Вычисление 14 4 2 11" xfId="24208"/>
    <cellStyle name="Вычисление 14 4 2 11 2" xfId="36806"/>
    <cellStyle name="Вычисление 14 4 2 12" xfId="24767"/>
    <cellStyle name="Вычисление 14 4 2 12 2" xfId="37365"/>
    <cellStyle name="Вычисление 14 4 2 13" xfId="30597"/>
    <cellStyle name="Вычисление 14 4 2 2" xfId="18837"/>
    <cellStyle name="Вычисление 14 4 2 2 2" xfId="31446"/>
    <cellStyle name="Вычисление 14 4 2 3" xfId="19479"/>
    <cellStyle name="Вычисление 14 4 2 3 2" xfId="32088"/>
    <cellStyle name="Вычисление 14 4 2 4" xfId="20044"/>
    <cellStyle name="Вычисление 14 4 2 4 2" xfId="32650"/>
    <cellStyle name="Вычисление 14 4 2 5" xfId="20605"/>
    <cellStyle name="Вычисление 14 4 2 5 2" xfId="33207"/>
    <cellStyle name="Вычисление 14 4 2 6" xfId="21251"/>
    <cellStyle name="Вычисление 14 4 2 6 2" xfId="33853"/>
    <cellStyle name="Вычисление 14 4 2 7" xfId="21803"/>
    <cellStyle name="Вычисление 14 4 2 7 2" xfId="34403"/>
    <cellStyle name="Вычисление 14 4 2 8" xfId="22447"/>
    <cellStyle name="Вычисление 14 4 2 8 2" xfId="35046"/>
    <cellStyle name="Вычисление 14 4 2 9" xfId="23084"/>
    <cellStyle name="Вычисление 14 4 2 9 2" xfId="35683"/>
    <cellStyle name="Вычисление 14 4 3" xfId="28296"/>
    <cellStyle name="Вычисление 14 5" xfId="17499"/>
    <cellStyle name="Вычисление 14 5 10" xfId="23309"/>
    <cellStyle name="Вычисление 14 5 10 2" xfId="35907"/>
    <cellStyle name="Вычисление 14 5 11" xfId="23871"/>
    <cellStyle name="Вычисление 14 5 11 2" xfId="36469"/>
    <cellStyle name="Вычисление 14 5 12" xfId="24430"/>
    <cellStyle name="Вычисление 14 5 12 2" xfId="37028"/>
    <cellStyle name="Вычисление 14 5 13" xfId="30254"/>
    <cellStyle name="Вычисление 14 5 2" xfId="18497"/>
    <cellStyle name="Вычисление 14 5 2 2" xfId="31107"/>
    <cellStyle name="Вычисление 14 5 3" xfId="19140"/>
    <cellStyle name="Вычисление 14 5 3 2" xfId="31749"/>
    <cellStyle name="Вычисление 14 5 4" xfId="14608"/>
    <cellStyle name="Вычисление 14 5 4 2" xfId="28967"/>
    <cellStyle name="Вычисление 14 5 5" xfId="15633"/>
    <cellStyle name="Вычисление 14 5 5 2" xfId="29866"/>
    <cellStyle name="Вычисление 14 5 6" xfId="20913"/>
    <cellStyle name="Вычисление 14 5 6 2" xfId="33515"/>
    <cellStyle name="Вычисление 14 5 7" xfId="16233"/>
    <cellStyle name="Вычисление 14 5 7 2" xfId="30049"/>
    <cellStyle name="Вычисление 14 5 8" xfId="22107"/>
    <cellStyle name="Вычисление 14 5 8 2" xfId="34707"/>
    <cellStyle name="Вычисление 14 5 9" xfId="22745"/>
    <cellStyle name="Вычисление 14 5 9 2" xfId="35344"/>
    <cellStyle name="Вычисление 14 6" xfId="27647"/>
    <cellStyle name="Вычисление 15" xfId="10448"/>
    <cellStyle name="Вычисление 15 2" xfId="11756"/>
    <cellStyle name="Вычисление 15 2 2" xfId="17899"/>
    <cellStyle name="Вычисление 15 2 2 10" xfId="23648"/>
    <cellStyle name="Вычисление 15 2 2 10 2" xfId="36246"/>
    <cellStyle name="Вычисление 15 2 2 11" xfId="24209"/>
    <cellStyle name="Вычисление 15 2 2 11 2" xfId="36807"/>
    <cellStyle name="Вычисление 15 2 2 12" xfId="24768"/>
    <cellStyle name="Вычисление 15 2 2 12 2" xfId="37366"/>
    <cellStyle name="Вычисление 15 2 2 13" xfId="30598"/>
    <cellStyle name="Вычисление 15 2 2 2" xfId="18838"/>
    <cellStyle name="Вычисление 15 2 2 2 2" xfId="31447"/>
    <cellStyle name="Вычисление 15 2 2 3" xfId="19480"/>
    <cellStyle name="Вычисление 15 2 2 3 2" xfId="32089"/>
    <cellStyle name="Вычисление 15 2 2 4" xfId="20045"/>
    <cellStyle name="Вычисление 15 2 2 4 2" xfId="32651"/>
    <cellStyle name="Вычисление 15 2 2 5" xfId="20606"/>
    <cellStyle name="Вычисление 15 2 2 5 2" xfId="33208"/>
    <cellStyle name="Вычисление 15 2 2 6" xfId="21252"/>
    <cellStyle name="Вычисление 15 2 2 6 2" xfId="33854"/>
    <cellStyle name="Вычисление 15 2 2 7" xfId="21804"/>
    <cellStyle name="Вычисление 15 2 2 7 2" xfId="34404"/>
    <cellStyle name="Вычисление 15 2 2 8" xfId="22448"/>
    <cellStyle name="Вычисление 15 2 2 8 2" xfId="35047"/>
    <cellStyle name="Вычисление 15 2 2 9" xfId="23085"/>
    <cellStyle name="Вычисление 15 2 2 9 2" xfId="35684"/>
    <cellStyle name="Вычисление 15 2 3" xfId="28297"/>
    <cellStyle name="Вычисление 15 3" xfId="17735"/>
    <cellStyle name="Вычисление 15 3 10" xfId="23506"/>
    <cellStyle name="Вычисление 15 3 10 2" xfId="36104"/>
    <cellStyle name="Вычисление 15 3 11" xfId="24067"/>
    <cellStyle name="Вычисление 15 3 11 2" xfId="36665"/>
    <cellStyle name="Вычисление 15 3 12" xfId="24626"/>
    <cellStyle name="Вычисление 15 3 12 2" xfId="37224"/>
    <cellStyle name="Вычисление 15 3 13" xfId="30452"/>
    <cellStyle name="Вычисление 15 3 2" xfId="18695"/>
    <cellStyle name="Вычисление 15 3 2 2" xfId="31304"/>
    <cellStyle name="Вычисление 15 3 3" xfId="19338"/>
    <cellStyle name="Вычисление 15 3 3 2" xfId="31947"/>
    <cellStyle name="Вычисление 15 3 4" xfId="19902"/>
    <cellStyle name="Вычисление 15 3 4 2" xfId="32508"/>
    <cellStyle name="Вычисление 15 3 5" xfId="20462"/>
    <cellStyle name="Вычисление 15 3 5 2" xfId="33065"/>
    <cellStyle name="Вычисление 15 3 6" xfId="21110"/>
    <cellStyle name="Вычисление 15 3 6 2" xfId="33712"/>
    <cellStyle name="Вычисление 15 3 7" xfId="21662"/>
    <cellStyle name="Вычисление 15 3 7 2" xfId="34262"/>
    <cellStyle name="Вычисление 15 3 8" xfId="22305"/>
    <cellStyle name="Вычисление 15 3 8 2" xfId="34904"/>
    <cellStyle name="Вычисление 15 3 9" xfId="22941"/>
    <cellStyle name="Вычисление 15 3 9 2" xfId="35540"/>
    <cellStyle name="Вычисление 15 4" xfId="28154"/>
    <cellStyle name="Вычисление 16" xfId="10449"/>
    <cellStyle name="Вычисление 16 2" xfId="11757"/>
    <cellStyle name="Вычисление 16 2 2" xfId="17900"/>
    <cellStyle name="Вычисление 16 2 2 10" xfId="23649"/>
    <cellStyle name="Вычисление 16 2 2 10 2" xfId="36247"/>
    <cellStyle name="Вычисление 16 2 2 11" xfId="24210"/>
    <cellStyle name="Вычисление 16 2 2 11 2" xfId="36808"/>
    <cellStyle name="Вычисление 16 2 2 12" xfId="24769"/>
    <cellStyle name="Вычисление 16 2 2 12 2" xfId="37367"/>
    <cellStyle name="Вычисление 16 2 2 13" xfId="30599"/>
    <cellStyle name="Вычисление 16 2 2 2" xfId="18839"/>
    <cellStyle name="Вычисление 16 2 2 2 2" xfId="31448"/>
    <cellStyle name="Вычисление 16 2 2 3" xfId="19481"/>
    <cellStyle name="Вычисление 16 2 2 3 2" xfId="32090"/>
    <cellStyle name="Вычисление 16 2 2 4" xfId="20046"/>
    <cellStyle name="Вычисление 16 2 2 4 2" xfId="32652"/>
    <cellStyle name="Вычисление 16 2 2 5" xfId="20607"/>
    <cellStyle name="Вычисление 16 2 2 5 2" xfId="33209"/>
    <cellStyle name="Вычисление 16 2 2 6" xfId="21253"/>
    <cellStyle name="Вычисление 16 2 2 6 2" xfId="33855"/>
    <cellStyle name="Вычисление 16 2 2 7" xfId="21805"/>
    <cellStyle name="Вычисление 16 2 2 7 2" xfId="34405"/>
    <cellStyle name="Вычисление 16 2 2 8" xfId="22449"/>
    <cellStyle name="Вычисление 16 2 2 8 2" xfId="35048"/>
    <cellStyle name="Вычисление 16 2 2 9" xfId="23086"/>
    <cellStyle name="Вычисление 16 2 2 9 2" xfId="35685"/>
    <cellStyle name="Вычисление 16 2 3" xfId="28298"/>
    <cellStyle name="Вычисление 16 3" xfId="17736"/>
    <cellStyle name="Вычисление 16 3 10" xfId="23507"/>
    <cellStyle name="Вычисление 16 3 10 2" xfId="36105"/>
    <cellStyle name="Вычисление 16 3 11" xfId="24068"/>
    <cellStyle name="Вычисление 16 3 11 2" xfId="36666"/>
    <cellStyle name="Вычисление 16 3 12" xfId="24627"/>
    <cellStyle name="Вычисление 16 3 12 2" xfId="37225"/>
    <cellStyle name="Вычисление 16 3 13" xfId="30453"/>
    <cellStyle name="Вычисление 16 3 2" xfId="18696"/>
    <cellStyle name="Вычисление 16 3 2 2" xfId="31305"/>
    <cellStyle name="Вычисление 16 3 3" xfId="19339"/>
    <cellStyle name="Вычисление 16 3 3 2" xfId="31948"/>
    <cellStyle name="Вычисление 16 3 4" xfId="19903"/>
    <cellStyle name="Вычисление 16 3 4 2" xfId="32509"/>
    <cellStyle name="Вычисление 16 3 5" xfId="20463"/>
    <cellStyle name="Вычисление 16 3 5 2" xfId="33066"/>
    <cellStyle name="Вычисление 16 3 6" xfId="21111"/>
    <cellStyle name="Вычисление 16 3 6 2" xfId="33713"/>
    <cellStyle name="Вычисление 16 3 7" xfId="21663"/>
    <cellStyle name="Вычисление 16 3 7 2" xfId="34263"/>
    <cellStyle name="Вычисление 16 3 8" xfId="22306"/>
    <cellStyle name="Вычисление 16 3 8 2" xfId="34905"/>
    <cellStyle name="Вычисление 16 3 9" xfId="22942"/>
    <cellStyle name="Вычисление 16 3 9 2" xfId="35541"/>
    <cellStyle name="Вычисление 16 4" xfId="28155"/>
    <cellStyle name="Вычисление 17" xfId="17241"/>
    <cellStyle name="Вычисление 17 10" xfId="14359"/>
    <cellStyle name="Вычисление 17 10 2" xfId="28764"/>
    <cellStyle name="Вычисление 17 11" xfId="14378"/>
    <cellStyle name="Вычисление 17 11 2" xfId="28781"/>
    <cellStyle name="Вычисление 17 12" xfId="14974"/>
    <cellStyle name="Вычисление 17 12 2" xfId="29282"/>
    <cellStyle name="Вычисление 17 13" xfId="30127"/>
    <cellStyle name="Вычисление 17 2" xfId="18361"/>
    <cellStyle name="Вычисление 17 2 2" xfId="30974"/>
    <cellStyle name="Вычисление 17 3" xfId="15206"/>
    <cellStyle name="Вычисление 17 3 2" xfId="29477"/>
    <cellStyle name="Вычисление 17 4" xfId="15525"/>
    <cellStyle name="Вычисление 17 4 2" xfId="29768"/>
    <cellStyle name="Вычисление 17 5" xfId="14992"/>
    <cellStyle name="Вычисление 17 5 2" xfId="29297"/>
    <cellStyle name="Вычисление 17 6" xfId="15148"/>
    <cellStyle name="Вычисление 17 6 2" xfId="29422"/>
    <cellStyle name="Вычисление 17 7" xfId="15080"/>
    <cellStyle name="Вычисление 17 7 2" xfId="29366"/>
    <cellStyle name="Вычисление 17 8" xfId="18229"/>
    <cellStyle name="Вычисление 17 8 2" xfId="30852"/>
    <cellStyle name="Вычисление 17 9" xfId="14737"/>
    <cellStyle name="Вычисление 17 9 2" xfId="29083"/>
    <cellStyle name="Вычисление 18" xfId="25018"/>
    <cellStyle name="Вычисление 2" xfId="617"/>
    <cellStyle name="Вычисление 2 10" xfId="9045"/>
    <cellStyle name="Вычисление 2 10 2" xfId="10451"/>
    <cellStyle name="Вычисление 2 10 2 2" xfId="14002"/>
    <cellStyle name="Вычисление 2 10 2 2 10" xfId="23253"/>
    <cellStyle name="Вычисление 2 10 2 2 10 2" xfId="35851"/>
    <cellStyle name="Вычисление 2 10 2 2 11" xfId="23815"/>
    <cellStyle name="Вычисление 2 10 2 2 11 2" xfId="36413"/>
    <cellStyle name="Вычисление 2 10 2 2 12" xfId="24374"/>
    <cellStyle name="Вычисление 2 10 2 2 12 2" xfId="36972"/>
    <cellStyle name="Вычисление 2 10 2 2 13" xfId="24933"/>
    <cellStyle name="Вычисление 2 10 2 2 13 2" xfId="37531"/>
    <cellStyle name="Вычисление 2 10 2 2 14" xfId="28580"/>
    <cellStyle name="Вычисление 2 10 2 2 2" xfId="18124"/>
    <cellStyle name="Вычисление 2 10 2 2 2 2" xfId="30763"/>
    <cellStyle name="Вычисление 2 10 2 2 3" xfId="19006"/>
    <cellStyle name="Вычисление 2 10 2 2 3 2" xfId="31615"/>
    <cellStyle name="Вычисление 2 10 2 2 4" xfId="19653"/>
    <cellStyle name="Вычисление 2 10 2 2 4 2" xfId="32260"/>
    <cellStyle name="Вычисление 2 10 2 2 5" xfId="20214"/>
    <cellStyle name="Вычисление 2 10 2 2 5 2" xfId="32820"/>
    <cellStyle name="Вычисление 2 10 2 2 6" xfId="20779"/>
    <cellStyle name="Вычисление 2 10 2 2 6 2" xfId="33381"/>
    <cellStyle name="Вычисление 2 10 2 2 7" xfId="21418"/>
    <cellStyle name="Вычисление 2 10 2 2 7 2" xfId="34019"/>
    <cellStyle name="Вычисление 2 10 2 2 8" xfId="21974"/>
    <cellStyle name="Вычисление 2 10 2 2 8 2" xfId="34574"/>
    <cellStyle name="Вычисление 2 10 2 2 9" xfId="22613"/>
    <cellStyle name="Вычисление 2 10 2 2 9 2" xfId="35212"/>
    <cellStyle name="Вычисление 2 10 2 3" xfId="17738"/>
    <cellStyle name="Вычисление 2 10 2 3 10" xfId="23509"/>
    <cellStyle name="Вычисление 2 10 2 3 10 2" xfId="36107"/>
    <cellStyle name="Вычисление 2 10 2 3 11" xfId="24070"/>
    <cellStyle name="Вычисление 2 10 2 3 11 2" xfId="36668"/>
    <cellStyle name="Вычисление 2 10 2 3 12" xfId="24629"/>
    <cellStyle name="Вычисление 2 10 2 3 12 2" xfId="37227"/>
    <cellStyle name="Вычисление 2 10 2 3 13" xfId="30455"/>
    <cellStyle name="Вычисление 2 10 2 3 2" xfId="18698"/>
    <cellStyle name="Вычисление 2 10 2 3 2 2" xfId="31307"/>
    <cellStyle name="Вычисление 2 10 2 3 3" xfId="19341"/>
    <cellStyle name="Вычисление 2 10 2 3 3 2" xfId="31950"/>
    <cellStyle name="Вычисление 2 10 2 3 4" xfId="19905"/>
    <cellStyle name="Вычисление 2 10 2 3 4 2" xfId="32511"/>
    <cellStyle name="Вычисление 2 10 2 3 5" xfId="20465"/>
    <cellStyle name="Вычисление 2 10 2 3 5 2" xfId="33068"/>
    <cellStyle name="Вычисление 2 10 2 3 6" xfId="21113"/>
    <cellStyle name="Вычисление 2 10 2 3 6 2" xfId="33715"/>
    <cellStyle name="Вычисление 2 10 2 3 7" xfId="21665"/>
    <cellStyle name="Вычисление 2 10 2 3 7 2" xfId="34265"/>
    <cellStyle name="Вычисление 2 10 2 3 8" xfId="22308"/>
    <cellStyle name="Вычисление 2 10 2 3 8 2" xfId="34907"/>
    <cellStyle name="Вычисление 2 10 2 3 9" xfId="22944"/>
    <cellStyle name="Вычисление 2 10 2 3 9 2" xfId="35543"/>
    <cellStyle name="Вычисление 2 10 2 4" xfId="28157"/>
    <cellStyle name="Вычисление 2 10 3" xfId="11759"/>
    <cellStyle name="Вычисление 2 10 3 2" xfId="17902"/>
    <cellStyle name="Вычисление 2 10 3 2 10" xfId="23651"/>
    <cellStyle name="Вычисление 2 10 3 2 10 2" xfId="36249"/>
    <cellStyle name="Вычисление 2 10 3 2 11" xfId="24212"/>
    <cellStyle name="Вычисление 2 10 3 2 11 2" xfId="36810"/>
    <cellStyle name="Вычисление 2 10 3 2 12" xfId="24771"/>
    <cellStyle name="Вычисление 2 10 3 2 12 2" xfId="37369"/>
    <cellStyle name="Вычисление 2 10 3 2 13" xfId="30601"/>
    <cellStyle name="Вычисление 2 10 3 2 2" xfId="18841"/>
    <cellStyle name="Вычисление 2 10 3 2 2 2" xfId="31450"/>
    <cellStyle name="Вычисление 2 10 3 2 3" xfId="19483"/>
    <cellStyle name="Вычисление 2 10 3 2 3 2" xfId="32092"/>
    <cellStyle name="Вычисление 2 10 3 2 4" xfId="20048"/>
    <cellStyle name="Вычисление 2 10 3 2 4 2" xfId="32654"/>
    <cellStyle name="Вычисление 2 10 3 2 5" xfId="20609"/>
    <cellStyle name="Вычисление 2 10 3 2 5 2" xfId="33211"/>
    <cellStyle name="Вычисление 2 10 3 2 6" xfId="21255"/>
    <cellStyle name="Вычисление 2 10 3 2 6 2" xfId="33857"/>
    <cellStyle name="Вычисление 2 10 3 2 7" xfId="21807"/>
    <cellStyle name="Вычисление 2 10 3 2 7 2" xfId="34407"/>
    <cellStyle name="Вычисление 2 10 3 2 8" xfId="22451"/>
    <cellStyle name="Вычисление 2 10 3 2 8 2" xfId="35050"/>
    <cellStyle name="Вычисление 2 10 3 2 9" xfId="23088"/>
    <cellStyle name="Вычисление 2 10 3 2 9 2" xfId="35687"/>
    <cellStyle name="Вычисление 2 10 3 3" xfId="28300"/>
    <cellStyle name="Вычисление 2 10 4" xfId="13908"/>
    <cellStyle name="Вычисление 2 10 4 10" xfId="23162"/>
    <cellStyle name="Вычисление 2 10 4 10 2" xfId="35760"/>
    <cellStyle name="Вычисление 2 10 4 11" xfId="23724"/>
    <cellStyle name="Вычисление 2 10 4 11 2" xfId="36322"/>
    <cellStyle name="Вычисление 2 10 4 12" xfId="24283"/>
    <cellStyle name="Вычисление 2 10 4 12 2" xfId="36881"/>
    <cellStyle name="Вычисление 2 10 4 13" xfId="24842"/>
    <cellStyle name="Вычисление 2 10 4 13 2" xfId="37440"/>
    <cellStyle name="Вычисление 2 10 4 14" xfId="28486"/>
    <cellStyle name="Вычисление 2 10 4 2" xfId="18033"/>
    <cellStyle name="Вычисление 2 10 4 2 2" xfId="30672"/>
    <cellStyle name="Вычисление 2 10 4 3" xfId="18915"/>
    <cellStyle name="Вычисление 2 10 4 3 2" xfId="31524"/>
    <cellStyle name="Вычисление 2 10 4 4" xfId="19562"/>
    <cellStyle name="Вычисление 2 10 4 4 2" xfId="32169"/>
    <cellStyle name="Вычисление 2 10 4 5" xfId="20123"/>
    <cellStyle name="Вычисление 2 10 4 5 2" xfId="32729"/>
    <cellStyle name="Вычисление 2 10 4 6" xfId="20688"/>
    <cellStyle name="Вычисление 2 10 4 6 2" xfId="33290"/>
    <cellStyle name="Вычисление 2 10 4 7" xfId="21327"/>
    <cellStyle name="Вычисление 2 10 4 7 2" xfId="33928"/>
    <cellStyle name="Вычисление 2 10 4 8" xfId="21883"/>
    <cellStyle name="Вычисление 2 10 4 8 2" xfId="34483"/>
    <cellStyle name="Вычисление 2 10 4 9" xfId="22522"/>
    <cellStyle name="Вычисление 2 10 4 9 2" xfId="35121"/>
    <cellStyle name="Вычисление 2 10 5" xfId="17603"/>
    <cellStyle name="Вычисление 2 10 5 10" xfId="23394"/>
    <cellStyle name="Вычисление 2 10 5 10 2" xfId="35992"/>
    <cellStyle name="Вычисление 2 10 5 11" xfId="23956"/>
    <cellStyle name="Вычисление 2 10 5 11 2" xfId="36554"/>
    <cellStyle name="Вычисление 2 10 5 12" xfId="24515"/>
    <cellStyle name="Вычисление 2 10 5 12 2" xfId="37113"/>
    <cellStyle name="Вычисление 2 10 5 13" xfId="30340"/>
    <cellStyle name="Вычисление 2 10 5 2" xfId="18582"/>
    <cellStyle name="Вычисление 2 10 5 2 2" xfId="31192"/>
    <cellStyle name="Вычисление 2 10 5 3" xfId="19226"/>
    <cellStyle name="Вычисление 2 10 5 3 2" xfId="31835"/>
    <cellStyle name="Вычисление 2 10 5 4" xfId="19788"/>
    <cellStyle name="Вычисление 2 10 5 4 2" xfId="32394"/>
    <cellStyle name="Вычисление 2 10 5 5" xfId="20349"/>
    <cellStyle name="Вычисление 2 10 5 5 2" xfId="32953"/>
    <cellStyle name="Вычисление 2 10 5 6" xfId="20999"/>
    <cellStyle name="Вычисление 2 10 5 6 2" xfId="33601"/>
    <cellStyle name="Вычисление 2 10 5 7" xfId="21548"/>
    <cellStyle name="Вычисление 2 10 5 7 2" xfId="34149"/>
    <cellStyle name="Вычисление 2 10 5 8" xfId="22192"/>
    <cellStyle name="Вычисление 2 10 5 8 2" xfId="34792"/>
    <cellStyle name="Вычисление 2 10 5 9" xfId="22830"/>
    <cellStyle name="Вычисление 2 10 5 9 2" xfId="35429"/>
    <cellStyle name="Вычисление 2 10 6" xfId="28006"/>
    <cellStyle name="Вычисление 2 11" xfId="10452"/>
    <cellStyle name="Вычисление 2 11 2" xfId="11760"/>
    <cellStyle name="Вычисление 2 11 2 2" xfId="17903"/>
    <cellStyle name="Вычисление 2 11 2 2 10" xfId="23652"/>
    <cellStyle name="Вычисление 2 11 2 2 10 2" xfId="36250"/>
    <cellStyle name="Вычисление 2 11 2 2 11" xfId="24213"/>
    <cellStyle name="Вычисление 2 11 2 2 11 2" xfId="36811"/>
    <cellStyle name="Вычисление 2 11 2 2 12" xfId="24772"/>
    <cellStyle name="Вычисление 2 11 2 2 12 2" xfId="37370"/>
    <cellStyle name="Вычисление 2 11 2 2 13" xfId="30602"/>
    <cellStyle name="Вычисление 2 11 2 2 2" xfId="18842"/>
    <cellStyle name="Вычисление 2 11 2 2 2 2" xfId="31451"/>
    <cellStyle name="Вычисление 2 11 2 2 3" xfId="19484"/>
    <cellStyle name="Вычисление 2 11 2 2 3 2" xfId="32093"/>
    <cellStyle name="Вычисление 2 11 2 2 4" xfId="20049"/>
    <cellStyle name="Вычисление 2 11 2 2 4 2" xfId="32655"/>
    <cellStyle name="Вычисление 2 11 2 2 5" xfId="20610"/>
    <cellStyle name="Вычисление 2 11 2 2 5 2" xfId="33212"/>
    <cellStyle name="Вычисление 2 11 2 2 6" xfId="21256"/>
    <cellStyle name="Вычисление 2 11 2 2 6 2" xfId="33858"/>
    <cellStyle name="Вычисление 2 11 2 2 7" xfId="21808"/>
    <cellStyle name="Вычисление 2 11 2 2 7 2" xfId="34408"/>
    <cellStyle name="Вычисление 2 11 2 2 8" xfId="22452"/>
    <cellStyle name="Вычисление 2 11 2 2 8 2" xfId="35051"/>
    <cellStyle name="Вычисление 2 11 2 2 9" xfId="23089"/>
    <cellStyle name="Вычисление 2 11 2 2 9 2" xfId="35688"/>
    <cellStyle name="Вычисление 2 11 2 3" xfId="28301"/>
    <cellStyle name="Вычисление 2 11 3" xfId="17739"/>
    <cellStyle name="Вычисление 2 11 3 10" xfId="23510"/>
    <cellStyle name="Вычисление 2 11 3 10 2" xfId="36108"/>
    <cellStyle name="Вычисление 2 11 3 11" xfId="24071"/>
    <cellStyle name="Вычисление 2 11 3 11 2" xfId="36669"/>
    <cellStyle name="Вычисление 2 11 3 12" xfId="24630"/>
    <cellStyle name="Вычисление 2 11 3 12 2" xfId="37228"/>
    <cellStyle name="Вычисление 2 11 3 13" xfId="30456"/>
    <cellStyle name="Вычисление 2 11 3 2" xfId="18699"/>
    <cellStyle name="Вычисление 2 11 3 2 2" xfId="31308"/>
    <cellStyle name="Вычисление 2 11 3 3" xfId="19342"/>
    <cellStyle name="Вычисление 2 11 3 3 2" xfId="31951"/>
    <cellStyle name="Вычисление 2 11 3 4" xfId="19906"/>
    <cellStyle name="Вычисление 2 11 3 4 2" xfId="32512"/>
    <cellStyle name="Вычисление 2 11 3 5" xfId="20466"/>
    <cellStyle name="Вычисление 2 11 3 5 2" xfId="33069"/>
    <cellStyle name="Вычисление 2 11 3 6" xfId="21114"/>
    <cellStyle name="Вычисление 2 11 3 6 2" xfId="33716"/>
    <cellStyle name="Вычисление 2 11 3 7" xfId="21666"/>
    <cellStyle name="Вычисление 2 11 3 7 2" xfId="34266"/>
    <cellStyle name="Вычисление 2 11 3 8" xfId="22309"/>
    <cellStyle name="Вычисление 2 11 3 8 2" xfId="34908"/>
    <cellStyle name="Вычисление 2 11 3 9" xfId="22945"/>
    <cellStyle name="Вычисление 2 11 3 9 2" xfId="35544"/>
    <cellStyle name="Вычисление 2 11 4" xfId="28158"/>
    <cellStyle name="Вычисление 2 12" xfId="10453"/>
    <cellStyle name="Вычисление 2 12 2" xfId="11761"/>
    <cellStyle name="Вычисление 2 12 2 2" xfId="17904"/>
    <cellStyle name="Вычисление 2 12 2 2 10" xfId="23653"/>
    <cellStyle name="Вычисление 2 12 2 2 10 2" xfId="36251"/>
    <cellStyle name="Вычисление 2 12 2 2 11" xfId="24214"/>
    <cellStyle name="Вычисление 2 12 2 2 11 2" xfId="36812"/>
    <cellStyle name="Вычисление 2 12 2 2 12" xfId="24773"/>
    <cellStyle name="Вычисление 2 12 2 2 12 2" xfId="37371"/>
    <cellStyle name="Вычисление 2 12 2 2 13" xfId="30603"/>
    <cellStyle name="Вычисление 2 12 2 2 2" xfId="18843"/>
    <cellStyle name="Вычисление 2 12 2 2 2 2" xfId="31452"/>
    <cellStyle name="Вычисление 2 12 2 2 3" xfId="19485"/>
    <cellStyle name="Вычисление 2 12 2 2 3 2" xfId="32094"/>
    <cellStyle name="Вычисление 2 12 2 2 4" xfId="20050"/>
    <cellStyle name="Вычисление 2 12 2 2 4 2" xfId="32656"/>
    <cellStyle name="Вычисление 2 12 2 2 5" xfId="20611"/>
    <cellStyle name="Вычисление 2 12 2 2 5 2" xfId="33213"/>
    <cellStyle name="Вычисление 2 12 2 2 6" xfId="21257"/>
    <cellStyle name="Вычисление 2 12 2 2 6 2" xfId="33859"/>
    <cellStyle name="Вычисление 2 12 2 2 7" xfId="21809"/>
    <cellStyle name="Вычисление 2 12 2 2 7 2" xfId="34409"/>
    <cellStyle name="Вычисление 2 12 2 2 8" xfId="22453"/>
    <cellStyle name="Вычисление 2 12 2 2 8 2" xfId="35052"/>
    <cellStyle name="Вычисление 2 12 2 2 9" xfId="23090"/>
    <cellStyle name="Вычисление 2 12 2 2 9 2" xfId="35689"/>
    <cellStyle name="Вычисление 2 12 2 3" xfId="28302"/>
    <cellStyle name="Вычисление 2 12 3" xfId="17740"/>
    <cellStyle name="Вычисление 2 12 3 10" xfId="23511"/>
    <cellStyle name="Вычисление 2 12 3 10 2" xfId="36109"/>
    <cellStyle name="Вычисление 2 12 3 11" xfId="24072"/>
    <cellStyle name="Вычисление 2 12 3 11 2" xfId="36670"/>
    <cellStyle name="Вычисление 2 12 3 12" xfId="24631"/>
    <cellStyle name="Вычисление 2 12 3 12 2" xfId="37229"/>
    <cellStyle name="Вычисление 2 12 3 13" xfId="30457"/>
    <cellStyle name="Вычисление 2 12 3 2" xfId="18700"/>
    <cellStyle name="Вычисление 2 12 3 2 2" xfId="31309"/>
    <cellStyle name="Вычисление 2 12 3 3" xfId="19343"/>
    <cellStyle name="Вычисление 2 12 3 3 2" xfId="31952"/>
    <cellStyle name="Вычисление 2 12 3 4" xfId="19907"/>
    <cellStyle name="Вычисление 2 12 3 4 2" xfId="32513"/>
    <cellStyle name="Вычисление 2 12 3 5" xfId="20467"/>
    <cellStyle name="Вычисление 2 12 3 5 2" xfId="33070"/>
    <cellStyle name="Вычисление 2 12 3 6" xfId="21115"/>
    <cellStyle name="Вычисление 2 12 3 6 2" xfId="33717"/>
    <cellStyle name="Вычисление 2 12 3 7" xfId="21667"/>
    <cellStyle name="Вычисление 2 12 3 7 2" xfId="34267"/>
    <cellStyle name="Вычисление 2 12 3 8" xfId="22310"/>
    <cellStyle name="Вычисление 2 12 3 8 2" xfId="34909"/>
    <cellStyle name="Вычисление 2 12 3 9" xfId="22946"/>
    <cellStyle name="Вычисление 2 12 3 9 2" xfId="35545"/>
    <cellStyle name="Вычисление 2 12 4" xfId="28159"/>
    <cellStyle name="Вычисление 2 13" xfId="10454"/>
    <cellStyle name="Вычисление 2 13 2" xfId="11762"/>
    <cellStyle name="Вычисление 2 13 2 2" xfId="17905"/>
    <cellStyle name="Вычисление 2 13 2 2 10" xfId="23654"/>
    <cellStyle name="Вычисление 2 13 2 2 10 2" xfId="36252"/>
    <cellStyle name="Вычисление 2 13 2 2 11" xfId="24215"/>
    <cellStyle name="Вычисление 2 13 2 2 11 2" xfId="36813"/>
    <cellStyle name="Вычисление 2 13 2 2 12" xfId="24774"/>
    <cellStyle name="Вычисление 2 13 2 2 12 2" xfId="37372"/>
    <cellStyle name="Вычисление 2 13 2 2 13" xfId="30604"/>
    <cellStyle name="Вычисление 2 13 2 2 2" xfId="18844"/>
    <cellStyle name="Вычисление 2 13 2 2 2 2" xfId="31453"/>
    <cellStyle name="Вычисление 2 13 2 2 3" xfId="19486"/>
    <cellStyle name="Вычисление 2 13 2 2 3 2" xfId="32095"/>
    <cellStyle name="Вычисление 2 13 2 2 4" xfId="20051"/>
    <cellStyle name="Вычисление 2 13 2 2 4 2" xfId="32657"/>
    <cellStyle name="Вычисление 2 13 2 2 5" xfId="20612"/>
    <cellStyle name="Вычисление 2 13 2 2 5 2" xfId="33214"/>
    <cellStyle name="Вычисление 2 13 2 2 6" xfId="21258"/>
    <cellStyle name="Вычисление 2 13 2 2 6 2" xfId="33860"/>
    <cellStyle name="Вычисление 2 13 2 2 7" xfId="21810"/>
    <cellStyle name="Вычисление 2 13 2 2 7 2" xfId="34410"/>
    <cellStyle name="Вычисление 2 13 2 2 8" xfId="22454"/>
    <cellStyle name="Вычисление 2 13 2 2 8 2" xfId="35053"/>
    <cellStyle name="Вычисление 2 13 2 2 9" xfId="23091"/>
    <cellStyle name="Вычисление 2 13 2 2 9 2" xfId="35690"/>
    <cellStyle name="Вычисление 2 13 2 3" xfId="28303"/>
    <cellStyle name="Вычисление 2 13 3" xfId="17741"/>
    <cellStyle name="Вычисление 2 13 3 10" xfId="23512"/>
    <cellStyle name="Вычисление 2 13 3 10 2" xfId="36110"/>
    <cellStyle name="Вычисление 2 13 3 11" xfId="24073"/>
    <cellStyle name="Вычисление 2 13 3 11 2" xfId="36671"/>
    <cellStyle name="Вычисление 2 13 3 12" xfId="24632"/>
    <cellStyle name="Вычисление 2 13 3 12 2" xfId="37230"/>
    <cellStyle name="Вычисление 2 13 3 13" xfId="30458"/>
    <cellStyle name="Вычисление 2 13 3 2" xfId="18701"/>
    <cellStyle name="Вычисление 2 13 3 2 2" xfId="31310"/>
    <cellStyle name="Вычисление 2 13 3 3" xfId="19344"/>
    <cellStyle name="Вычисление 2 13 3 3 2" xfId="31953"/>
    <cellStyle name="Вычисление 2 13 3 4" xfId="19908"/>
    <cellStyle name="Вычисление 2 13 3 4 2" xfId="32514"/>
    <cellStyle name="Вычисление 2 13 3 5" xfId="20468"/>
    <cellStyle name="Вычисление 2 13 3 5 2" xfId="33071"/>
    <cellStyle name="Вычисление 2 13 3 6" xfId="21116"/>
    <cellStyle name="Вычисление 2 13 3 6 2" xfId="33718"/>
    <cellStyle name="Вычисление 2 13 3 7" xfId="21668"/>
    <cellStyle name="Вычисление 2 13 3 7 2" xfId="34268"/>
    <cellStyle name="Вычисление 2 13 3 8" xfId="22311"/>
    <cellStyle name="Вычисление 2 13 3 8 2" xfId="34910"/>
    <cellStyle name="Вычисление 2 13 3 9" xfId="22947"/>
    <cellStyle name="Вычисление 2 13 3 9 2" xfId="35546"/>
    <cellStyle name="Вычисление 2 13 4" xfId="28160"/>
    <cellStyle name="Вычисление 2 14" xfId="10455"/>
    <cellStyle name="Вычисление 2 14 2" xfId="11763"/>
    <cellStyle name="Вычисление 2 14 2 2" xfId="17906"/>
    <cellStyle name="Вычисление 2 14 2 2 10" xfId="23655"/>
    <cellStyle name="Вычисление 2 14 2 2 10 2" xfId="36253"/>
    <cellStyle name="Вычисление 2 14 2 2 11" xfId="24216"/>
    <cellStyle name="Вычисление 2 14 2 2 11 2" xfId="36814"/>
    <cellStyle name="Вычисление 2 14 2 2 12" xfId="24775"/>
    <cellStyle name="Вычисление 2 14 2 2 12 2" xfId="37373"/>
    <cellStyle name="Вычисление 2 14 2 2 13" xfId="30605"/>
    <cellStyle name="Вычисление 2 14 2 2 2" xfId="18845"/>
    <cellStyle name="Вычисление 2 14 2 2 2 2" xfId="31454"/>
    <cellStyle name="Вычисление 2 14 2 2 3" xfId="19487"/>
    <cellStyle name="Вычисление 2 14 2 2 3 2" xfId="32096"/>
    <cellStyle name="Вычисление 2 14 2 2 4" xfId="20052"/>
    <cellStyle name="Вычисление 2 14 2 2 4 2" xfId="32658"/>
    <cellStyle name="Вычисление 2 14 2 2 5" xfId="20613"/>
    <cellStyle name="Вычисление 2 14 2 2 5 2" xfId="33215"/>
    <cellStyle name="Вычисление 2 14 2 2 6" xfId="21259"/>
    <cellStyle name="Вычисление 2 14 2 2 6 2" xfId="33861"/>
    <cellStyle name="Вычисление 2 14 2 2 7" xfId="21811"/>
    <cellStyle name="Вычисление 2 14 2 2 7 2" xfId="34411"/>
    <cellStyle name="Вычисление 2 14 2 2 8" xfId="22455"/>
    <cellStyle name="Вычисление 2 14 2 2 8 2" xfId="35054"/>
    <cellStyle name="Вычисление 2 14 2 2 9" xfId="23092"/>
    <cellStyle name="Вычисление 2 14 2 2 9 2" xfId="35691"/>
    <cellStyle name="Вычисление 2 14 2 3" xfId="28304"/>
    <cellStyle name="Вычисление 2 14 3" xfId="17742"/>
    <cellStyle name="Вычисление 2 14 3 10" xfId="23513"/>
    <cellStyle name="Вычисление 2 14 3 10 2" xfId="36111"/>
    <cellStyle name="Вычисление 2 14 3 11" xfId="24074"/>
    <cellStyle name="Вычисление 2 14 3 11 2" xfId="36672"/>
    <cellStyle name="Вычисление 2 14 3 12" xfId="24633"/>
    <cellStyle name="Вычисление 2 14 3 12 2" xfId="37231"/>
    <cellStyle name="Вычисление 2 14 3 13" xfId="30459"/>
    <cellStyle name="Вычисление 2 14 3 2" xfId="18702"/>
    <cellStyle name="Вычисление 2 14 3 2 2" xfId="31311"/>
    <cellStyle name="Вычисление 2 14 3 3" xfId="19345"/>
    <cellStyle name="Вычисление 2 14 3 3 2" xfId="31954"/>
    <cellStyle name="Вычисление 2 14 3 4" xfId="19909"/>
    <cellStyle name="Вычисление 2 14 3 4 2" xfId="32515"/>
    <cellStyle name="Вычисление 2 14 3 5" xfId="20469"/>
    <cellStyle name="Вычисление 2 14 3 5 2" xfId="33072"/>
    <cellStyle name="Вычисление 2 14 3 6" xfId="21117"/>
    <cellStyle name="Вычисление 2 14 3 6 2" xfId="33719"/>
    <cellStyle name="Вычисление 2 14 3 7" xfId="21669"/>
    <cellStyle name="Вычисление 2 14 3 7 2" xfId="34269"/>
    <cellStyle name="Вычисление 2 14 3 8" xfId="22312"/>
    <cellStyle name="Вычисление 2 14 3 8 2" xfId="34911"/>
    <cellStyle name="Вычисление 2 14 3 9" xfId="22948"/>
    <cellStyle name="Вычисление 2 14 3 9 2" xfId="35547"/>
    <cellStyle name="Вычисление 2 14 4" xfId="28161"/>
    <cellStyle name="Вычисление 2 15" xfId="10456"/>
    <cellStyle name="Вычисление 2 15 2" xfId="11764"/>
    <cellStyle name="Вычисление 2 15 2 2" xfId="17907"/>
    <cellStyle name="Вычисление 2 15 2 2 10" xfId="23656"/>
    <cellStyle name="Вычисление 2 15 2 2 10 2" xfId="36254"/>
    <cellStyle name="Вычисление 2 15 2 2 11" xfId="24217"/>
    <cellStyle name="Вычисление 2 15 2 2 11 2" xfId="36815"/>
    <cellStyle name="Вычисление 2 15 2 2 12" xfId="24776"/>
    <cellStyle name="Вычисление 2 15 2 2 12 2" xfId="37374"/>
    <cellStyle name="Вычисление 2 15 2 2 13" xfId="30606"/>
    <cellStyle name="Вычисление 2 15 2 2 2" xfId="18846"/>
    <cellStyle name="Вычисление 2 15 2 2 2 2" xfId="31455"/>
    <cellStyle name="Вычисление 2 15 2 2 3" xfId="19488"/>
    <cellStyle name="Вычисление 2 15 2 2 3 2" xfId="32097"/>
    <cellStyle name="Вычисление 2 15 2 2 4" xfId="20053"/>
    <cellStyle name="Вычисление 2 15 2 2 4 2" xfId="32659"/>
    <cellStyle name="Вычисление 2 15 2 2 5" xfId="20614"/>
    <cellStyle name="Вычисление 2 15 2 2 5 2" xfId="33216"/>
    <cellStyle name="Вычисление 2 15 2 2 6" xfId="21260"/>
    <cellStyle name="Вычисление 2 15 2 2 6 2" xfId="33862"/>
    <cellStyle name="Вычисление 2 15 2 2 7" xfId="21812"/>
    <cellStyle name="Вычисление 2 15 2 2 7 2" xfId="34412"/>
    <cellStyle name="Вычисление 2 15 2 2 8" xfId="22456"/>
    <cellStyle name="Вычисление 2 15 2 2 8 2" xfId="35055"/>
    <cellStyle name="Вычисление 2 15 2 2 9" xfId="23093"/>
    <cellStyle name="Вычисление 2 15 2 2 9 2" xfId="35692"/>
    <cellStyle name="Вычисление 2 15 2 3" xfId="28305"/>
    <cellStyle name="Вычисление 2 15 3" xfId="17743"/>
    <cellStyle name="Вычисление 2 15 3 10" xfId="23514"/>
    <cellStyle name="Вычисление 2 15 3 10 2" xfId="36112"/>
    <cellStyle name="Вычисление 2 15 3 11" xfId="24075"/>
    <cellStyle name="Вычисление 2 15 3 11 2" xfId="36673"/>
    <cellStyle name="Вычисление 2 15 3 12" xfId="24634"/>
    <cellStyle name="Вычисление 2 15 3 12 2" xfId="37232"/>
    <cellStyle name="Вычисление 2 15 3 13" xfId="30460"/>
    <cellStyle name="Вычисление 2 15 3 2" xfId="18703"/>
    <cellStyle name="Вычисление 2 15 3 2 2" xfId="31312"/>
    <cellStyle name="Вычисление 2 15 3 3" xfId="19346"/>
    <cellStyle name="Вычисление 2 15 3 3 2" xfId="31955"/>
    <cellStyle name="Вычисление 2 15 3 4" xfId="19910"/>
    <cellStyle name="Вычисление 2 15 3 4 2" xfId="32516"/>
    <cellStyle name="Вычисление 2 15 3 5" xfId="20470"/>
    <cellStyle name="Вычисление 2 15 3 5 2" xfId="33073"/>
    <cellStyle name="Вычисление 2 15 3 6" xfId="21118"/>
    <cellStyle name="Вычисление 2 15 3 6 2" xfId="33720"/>
    <cellStyle name="Вычисление 2 15 3 7" xfId="21670"/>
    <cellStyle name="Вычисление 2 15 3 7 2" xfId="34270"/>
    <cellStyle name="Вычисление 2 15 3 8" xfId="22313"/>
    <cellStyle name="Вычисление 2 15 3 8 2" xfId="34912"/>
    <cellStyle name="Вычисление 2 15 3 9" xfId="22949"/>
    <cellStyle name="Вычисление 2 15 3 9 2" xfId="35548"/>
    <cellStyle name="Вычисление 2 15 4" xfId="28162"/>
    <cellStyle name="Вычисление 2 16" xfId="10450"/>
    <cellStyle name="Вычисление 2 16 2" xfId="14001"/>
    <cellStyle name="Вычисление 2 16 2 10" xfId="23252"/>
    <cellStyle name="Вычисление 2 16 2 10 2" xfId="35850"/>
    <cellStyle name="Вычисление 2 16 2 11" xfId="23814"/>
    <cellStyle name="Вычисление 2 16 2 11 2" xfId="36412"/>
    <cellStyle name="Вычисление 2 16 2 12" xfId="24373"/>
    <cellStyle name="Вычисление 2 16 2 12 2" xfId="36971"/>
    <cellStyle name="Вычисление 2 16 2 13" xfId="24932"/>
    <cellStyle name="Вычисление 2 16 2 13 2" xfId="37530"/>
    <cellStyle name="Вычисление 2 16 2 14" xfId="28579"/>
    <cellStyle name="Вычисление 2 16 2 2" xfId="18123"/>
    <cellStyle name="Вычисление 2 16 2 2 2" xfId="30762"/>
    <cellStyle name="Вычисление 2 16 2 3" xfId="19005"/>
    <cellStyle name="Вычисление 2 16 2 3 2" xfId="31614"/>
    <cellStyle name="Вычисление 2 16 2 4" xfId="19652"/>
    <cellStyle name="Вычисление 2 16 2 4 2" xfId="32259"/>
    <cellStyle name="Вычисление 2 16 2 5" xfId="20213"/>
    <cellStyle name="Вычисление 2 16 2 5 2" xfId="32819"/>
    <cellStyle name="Вычисление 2 16 2 6" xfId="20778"/>
    <cellStyle name="Вычисление 2 16 2 6 2" xfId="33380"/>
    <cellStyle name="Вычисление 2 16 2 7" xfId="21417"/>
    <cellStyle name="Вычисление 2 16 2 7 2" xfId="34018"/>
    <cellStyle name="Вычисление 2 16 2 8" xfId="21973"/>
    <cellStyle name="Вычисление 2 16 2 8 2" xfId="34573"/>
    <cellStyle name="Вычисление 2 16 2 9" xfId="22612"/>
    <cellStyle name="Вычисление 2 16 2 9 2" xfId="35211"/>
    <cellStyle name="Вычисление 2 16 3" xfId="17737"/>
    <cellStyle name="Вычисление 2 16 3 10" xfId="23508"/>
    <cellStyle name="Вычисление 2 16 3 10 2" xfId="36106"/>
    <cellStyle name="Вычисление 2 16 3 11" xfId="24069"/>
    <cellStyle name="Вычисление 2 16 3 11 2" xfId="36667"/>
    <cellStyle name="Вычисление 2 16 3 12" xfId="24628"/>
    <cellStyle name="Вычисление 2 16 3 12 2" xfId="37226"/>
    <cellStyle name="Вычисление 2 16 3 13" xfId="30454"/>
    <cellStyle name="Вычисление 2 16 3 2" xfId="18697"/>
    <cellStyle name="Вычисление 2 16 3 2 2" xfId="31306"/>
    <cellStyle name="Вычисление 2 16 3 3" xfId="19340"/>
    <cellStyle name="Вычисление 2 16 3 3 2" xfId="31949"/>
    <cellStyle name="Вычисление 2 16 3 4" xfId="19904"/>
    <cellStyle name="Вычисление 2 16 3 4 2" xfId="32510"/>
    <cellStyle name="Вычисление 2 16 3 5" xfId="20464"/>
    <cellStyle name="Вычисление 2 16 3 5 2" xfId="33067"/>
    <cellStyle name="Вычисление 2 16 3 6" xfId="21112"/>
    <cellStyle name="Вычисление 2 16 3 6 2" xfId="33714"/>
    <cellStyle name="Вычисление 2 16 3 7" xfId="21664"/>
    <cellStyle name="Вычисление 2 16 3 7 2" xfId="34264"/>
    <cellStyle name="Вычисление 2 16 3 8" xfId="22307"/>
    <cellStyle name="Вычисление 2 16 3 8 2" xfId="34906"/>
    <cellStyle name="Вычисление 2 16 3 9" xfId="22943"/>
    <cellStyle name="Вычисление 2 16 3 9 2" xfId="35542"/>
    <cellStyle name="Вычисление 2 16 4" xfId="28156"/>
    <cellStyle name="Вычисление 2 17" xfId="11758"/>
    <cellStyle name="Вычисление 2 17 10" xfId="14511"/>
    <cellStyle name="Вычисление 2 17 10 2" xfId="28880"/>
    <cellStyle name="Вычисление 2 17 11" xfId="16229"/>
    <cellStyle name="Вычисление 2 17 11 2" xfId="30046"/>
    <cellStyle name="Вычисление 2 17 12" xfId="15337"/>
    <cellStyle name="Вычисление 2 17 12 2" xfId="29594"/>
    <cellStyle name="Вычисление 2 17 13" xfId="15344"/>
    <cellStyle name="Вычисление 2 17 13 2" xfId="29600"/>
    <cellStyle name="Вычисление 2 17 14" xfId="15005"/>
    <cellStyle name="Вычисление 2 17 14 2" xfId="29307"/>
    <cellStyle name="Вычисление 2 17 15" xfId="15521"/>
    <cellStyle name="Вычисление 2 17 15 2" xfId="29764"/>
    <cellStyle name="Вычисление 2 17 16" xfId="15535"/>
    <cellStyle name="Вычисление 2 17 16 2" xfId="29777"/>
    <cellStyle name="Вычисление 2 17 17" xfId="28299"/>
    <cellStyle name="Вычисление 2 17 2" xfId="16234"/>
    <cellStyle name="Вычисление 2 17 2 10" xfId="15248"/>
    <cellStyle name="Вычисление 2 17 2 10 2" xfId="29513"/>
    <cellStyle name="Вычисление 2 17 2 11" xfId="14642"/>
    <cellStyle name="Вычисление 2 17 2 11 2" xfId="28997"/>
    <cellStyle name="Вычисление 2 17 2 12" xfId="15584"/>
    <cellStyle name="Вычисление 2 17 2 12 2" xfId="29823"/>
    <cellStyle name="Вычисление 2 17 2 13" xfId="15083"/>
    <cellStyle name="Вычисление 2 17 2 13 2" xfId="29368"/>
    <cellStyle name="Вычисление 2 17 2 14" xfId="30050"/>
    <cellStyle name="Вычисление 2 17 2 2" xfId="18203"/>
    <cellStyle name="Вычисление 2 17 2 2 2" xfId="30828"/>
    <cellStyle name="Вычисление 2 17 2 3" xfId="15253"/>
    <cellStyle name="Вычисление 2 17 2 3 2" xfId="29517"/>
    <cellStyle name="Вычисление 2 17 2 4" xfId="14645"/>
    <cellStyle name="Вычисление 2 17 2 4 2" xfId="29000"/>
    <cellStyle name="Вычисление 2 17 2 5" xfId="15086"/>
    <cellStyle name="Вычисление 2 17 2 5 2" xfId="29370"/>
    <cellStyle name="Вычисление 2 17 2 6" xfId="15316"/>
    <cellStyle name="Вычисление 2 17 2 6 2" xfId="29574"/>
    <cellStyle name="Вычисление 2 17 2 7" xfId="20877"/>
    <cellStyle name="Вычисление 2 17 2 7 2" xfId="33479"/>
    <cellStyle name="Вычисление 2 17 2 8" xfId="14634"/>
    <cellStyle name="Вычисление 2 17 2 8 2" xfId="28990"/>
    <cellStyle name="Вычисление 2 17 2 9" xfId="14307"/>
    <cellStyle name="Вычисление 2 17 2 9 2" xfId="28720"/>
    <cellStyle name="Вычисление 2 17 3" xfId="17901"/>
    <cellStyle name="Вычисление 2 17 3 10" xfId="23650"/>
    <cellStyle name="Вычисление 2 17 3 10 2" xfId="36248"/>
    <cellStyle name="Вычисление 2 17 3 11" xfId="24211"/>
    <cellStyle name="Вычисление 2 17 3 11 2" xfId="36809"/>
    <cellStyle name="Вычисление 2 17 3 12" xfId="24770"/>
    <cellStyle name="Вычисление 2 17 3 12 2" xfId="37368"/>
    <cellStyle name="Вычисление 2 17 3 13" xfId="30600"/>
    <cellStyle name="Вычисление 2 17 3 2" xfId="18840"/>
    <cellStyle name="Вычисление 2 17 3 2 2" xfId="31449"/>
    <cellStyle name="Вычисление 2 17 3 3" xfId="19482"/>
    <cellStyle name="Вычисление 2 17 3 3 2" xfId="32091"/>
    <cellStyle name="Вычисление 2 17 3 4" xfId="20047"/>
    <cellStyle name="Вычисление 2 17 3 4 2" xfId="32653"/>
    <cellStyle name="Вычисление 2 17 3 5" xfId="20608"/>
    <cellStyle name="Вычисление 2 17 3 5 2" xfId="33210"/>
    <cellStyle name="Вычисление 2 17 3 6" xfId="21254"/>
    <cellStyle name="Вычисление 2 17 3 6 2" xfId="33856"/>
    <cellStyle name="Вычисление 2 17 3 7" xfId="21806"/>
    <cellStyle name="Вычисление 2 17 3 7 2" xfId="34406"/>
    <cellStyle name="Вычисление 2 17 3 8" xfId="22450"/>
    <cellStyle name="Вычисление 2 17 3 8 2" xfId="35049"/>
    <cellStyle name="Вычисление 2 17 3 9" xfId="23087"/>
    <cellStyle name="Вычисление 2 17 3 9 2" xfId="35686"/>
    <cellStyle name="Вычисление 2 17 4" xfId="15888"/>
    <cellStyle name="Вычисление 2 17 4 2" xfId="30007"/>
    <cellStyle name="Вычисление 2 17 5" xfId="15413"/>
    <cellStyle name="Вычисление 2 17 5 2" xfId="29662"/>
    <cellStyle name="Вычисление 2 17 6" xfId="14872"/>
    <cellStyle name="Вычисление 2 17 6 2" xfId="29193"/>
    <cellStyle name="Вычисление 2 17 7" xfId="18234"/>
    <cellStyle name="Вычисление 2 17 7 2" xfId="30855"/>
    <cellStyle name="Вычисление 2 17 8" xfId="15670"/>
    <cellStyle name="Вычисление 2 17 8 2" xfId="29897"/>
    <cellStyle name="Вычисление 2 17 9" xfId="14694"/>
    <cellStyle name="Вычисление 2 17 9 2" xfId="29046"/>
    <cellStyle name="Вычисление 2 18" xfId="17242"/>
    <cellStyle name="Вычисление 2 18 10" xfId="16135"/>
    <cellStyle name="Вычисление 2 18 10 2" xfId="30014"/>
    <cellStyle name="Вычисление 2 18 11" xfId="15522"/>
    <cellStyle name="Вычисление 2 18 11 2" xfId="29765"/>
    <cellStyle name="Вычисление 2 18 12" xfId="23672"/>
    <cellStyle name="Вычисление 2 18 12 2" xfId="36270"/>
    <cellStyle name="Вычисление 2 18 13" xfId="30128"/>
    <cellStyle name="Вычисление 2 18 2" xfId="18362"/>
    <cellStyle name="Вычисление 2 18 2 2" xfId="30975"/>
    <cellStyle name="Вычисление 2 18 3" xfId="15229"/>
    <cellStyle name="Вычисление 2 18 3 2" xfId="29496"/>
    <cellStyle name="Вычисление 2 18 4" xfId="14474"/>
    <cellStyle name="Вычисление 2 18 4 2" xfId="28849"/>
    <cellStyle name="Вычисление 2 18 5" xfId="14716"/>
    <cellStyle name="Вычисление 2 18 5 2" xfId="29065"/>
    <cellStyle name="Вычисление 2 18 6" xfId="14653"/>
    <cellStyle name="Вычисление 2 18 6 2" xfId="29008"/>
    <cellStyle name="Вычисление 2 18 7" xfId="14518"/>
    <cellStyle name="Вычисление 2 18 7 2" xfId="28887"/>
    <cellStyle name="Вычисление 2 18 8" xfId="15114"/>
    <cellStyle name="Вычисление 2 18 8 2" xfId="29393"/>
    <cellStyle name="Вычисление 2 18 9" xfId="15301"/>
    <cellStyle name="Вычисление 2 18 9 2" xfId="29561"/>
    <cellStyle name="Вычисление 2 19" xfId="25019"/>
    <cellStyle name="Вычисление 2 2" xfId="618"/>
    <cellStyle name="Вычисление 2 2 2" xfId="619"/>
    <cellStyle name="Вычисление 2 2 2 2" xfId="2791"/>
    <cellStyle name="Вычисление 2 2 2 2 2" xfId="8828"/>
    <cellStyle name="Вычисление 2 2 2 2 2 2" xfId="9097"/>
    <cellStyle name="Вычисление 2 2 2 2 2 2 2" xfId="13947"/>
    <cellStyle name="Вычисление 2 2 2 2 2 2 2 10" xfId="23201"/>
    <cellStyle name="Вычисление 2 2 2 2 2 2 2 10 2" xfId="35799"/>
    <cellStyle name="Вычисление 2 2 2 2 2 2 2 11" xfId="23763"/>
    <cellStyle name="Вычисление 2 2 2 2 2 2 2 11 2" xfId="36361"/>
    <cellStyle name="Вычисление 2 2 2 2 2 2 2 12" xfId="24322"/>
    <cellStyle name="Вычисление 2 2 2 2 2 2 2 12 2" xfId="36920"/>
    <cellStyle name="Вычисление 2 2 2 2 2 2 2 13" xfId="24881"/>
    <cellStyle name="Вычисление 2 2 2 2 2 2 2 13 2" xfId="37479"/>
    <cellStyle name="Вычисление 2 2 2 2 2 2 2 14" xfId="28525"/>
    <cellStyle name="Вычисление 2 2 2 2 2 2 2 2" xfId="18072"/>
    <cellStyle name="Вычисление 2 2 2 2 2 2 2 2 2" xfId="30711"/>
    <cellStyle name="Вычисление 2 2 2 2 2 2 2 3" xfId="18954"/>
    <cellStyle name="Вычисление 2 2 2 2 2 2 2 3 2" xfId="31563"/>
    <cellStyle name="Вычисление 2 2 2 2 2 2 2 4" xfId="19601"/>
    <cellStyle name="Вычисление 2 2 2 2 2 2 2 4 2" xfId="32208"/>
    <cellStyle name="Вычисление 2 2 2 2 2 2 2 5" xfId="20162"/>
    <cellStyle name="Вычисление 2 2 2 2 2 2 2 5 2" xfId="32768"/>
    <cellStyle name="Вычисление 2 2 2 2 2 2 2 6" xfId="20727"/>
    <cellStyle name="Вычисление 2 2 2 2 2 2 2 6 2" xfId="33329"/>
    <cellStyle name="Вычисление 2 2 2 2 2 2 2 7" xfId="21366"/>
    <cellStyle name="Вычисление 2 2 2 2 2 2 2 7 2" xfId="33967"/>
    <cellStyle name="Вычисление 2 2 2 2 2 2 2 8" xfId="21922"/>
    <cellStyle name="Вычисление 2 2 2 2 2 2 2 8 2" xfId="34522"/>
    <cellStyle name="Вычисление 2 2 2 2 2 2 2 9" xfId="22561"/>
    <cellStyle name="Вычисление 2 2 2 2 2 2 2 9 2" xfId="35160"/>
    <cellStyle name="Вычисление 2 2 2 2 2 2 3" xfId="17647"/>
    <cellStyle name="Вычисление 2 2 2 2 2 2 3 10" xfId="23438"/>
    <cellStyle name="Вычисление 2 2 2 2 2 2 3 10 2" xfId="36036"/>
    <cellStyle name="Вычисление 2 2 2 2 2 2 3 11" xfId="24000"/>
    <cellStyle name="Вычисление 2 2 2 2 2 2 3 11 2" xfId="36598"/>
    <cellStyle name="Вычисление 2 2 2 2 2 2 3 12" xfId="24559"/>
    <cellStyle name="Вычисление 2 2 2 2 2 2 3 12 2" xfId="37157"/>
    <cellStyle name="Вычисление 2 2 2 2 2 2 3 13" xfId="30384"/>
    <cellStyle name="Вычисление 2 2 2 2 2 2 3 2" xfId="18626"/>
    <cellStyle name="Вычисление 2 2 2 2 2 2 3 2 2" xfId="31236"/>
    <cellStyle name="Вычисление 2 2 2 2 2 2 3 3" xfId="19270"/>
    <cellStyle name="Вычисление 2 2 2 2 2 2 3 3 2" xfId="31879"/>
    <cellStyle name="Вычисление 2 2 2 2 2 2 3 4" xfId="19832"/>
    <cellStyle name="Вычисление 2 2 2 2 2 2 3 4 2" xfId="32438"/>
    <cellStyle name="Вычисление 2 2 2 2 2 2 3 5" xfId="20393"/>
    <cellStyle name="Вычисление 2 2 2 2 2 2 3 5 2" xfId="32997"/>
    <cellStyle name="Вычисление 2 2 2 2 2 2 3 6" xfId="21043"/>
    <cellStyle name="Вычисление 2 2 2 2 2 2 3 6 2" xfId="33645"/>
    <cellStyle name="Вычисление 2 2 2 2 2 2 3 7" xfId="21592"/>
    <cellStyle name="Вычисление 2 2 2 2 2 2 3 7 2" xfId="34193"/>
    <cellStyle name="Вычисление 2 2 2 2 2 2 3 8" xfId="22236"/>
    <cellStyle name="Вычисление 2 2 2 2 2 2 3 8 2" xfId="34836"/>
    <cellStyle name="Вычисление 2 2 2 2 2 2 3 9" xfId="22874"/>
    <cellStyle name="Вычисление 2 2 2 2 2 2 3 9 2" xfId="35473"/>
    <cellStyle name="Вычисление 2 2 2 2 2 2 4" xfId="28058"/>
    <cellStyle name="Вычисление 2 2 2 2 2 3" xfId="17533"/>
    <cellStyle name="Вычисление 2 2 2 2 2 3 10" xfId="23327"/>
    <cellStyle name="Вычисление 2 2 2 2 2 3 10 2" xfId="35925"/>
    <cellStyle name="Вычисление 2 2 2 2 2 3 11" xfId="23889"/>
    <cellStyle name="Вычисление 2 2 2 2 2 3 11 2" xfId="36487"/>
    <cellStyle name="Вычисление 2 2 2 2 2 3 12" xfId="24448"/>
    <cellStyle name="Вычисление 2 2 2 2 2 3 12 2" xfId="37046"/>
    <cellStyle name="Вычисление 2 2 2 2 2 3 13" xfId="30273"/>
    <cellStyle name="Вычисление 2 2 2 2 2 3 2" xfId="18515"/>
    <cellStyle name="Вычисление 2 2 2 2 2 3 2 2" xfId="31125"/>
    <cellStyle name="Вычисление 2 2 2 2 2 3 3" xfId="19158"/>
    <cellStyle name="Вычисление 2 2 2 2 2 3 3 2" xfId="31767"/>
    <cellStyle name="Вычисление 2 2 2 2 2 3 4" xfId="19719"/>
    <cellStyle name="Вычисление 2 2 2 2 2 3 4 2" xfId="32325"/>
    <cellStyle name="Вычисление 2 2 2 2 2 3 5" xfId="20281"/>
    <cellStyle name="Вычисление 2 2 2 2 2 3 5 2" xfId="32885"/>
    <cellStyle name="Вычисление 2 2 2 2 2 3 6" xfId="20932"/>
    <cellStyle name="Вычисление 2 2 2 2 2 3 6 2" xfId="33534"/>
    <cellStyle name="Вычисление 2 2 2 2 2 3 7" xfId="21480"/>
    <cellStyle name="Вычисление 2 2 2 2 2 3 7 2" xfId="34081"/>
    <cellStyle name="Вычисление 2 2 2 2 2 3 8" xfId="22125"/>
    <cellStyle name="Вычисление 2 2 2 2 2 3 8 2" xfId="34725"/>
    <cellStyle name="Вычисление 2 2 2 2 2 3 9" xfId="22763"/>
    <cellStyle name="Вычисление 2 2 2 2 2 3 9 2" xfId="35362"/>
    <cellStyle name="Вычисление 2 2 2 2 2 4" xfId="27904"/>
    <cellStyle name="Вычисление 2 2 2 2 3" xfId="17306"/>
    <cellStyle name="Вычисление 2 2 2 2 3 10" xfId="15682"/>
    <cellStyle name="Вычисление 2 2 2 2 3 10 2" xfId="29908"/>
    <cellStyle name="Вычисление 2 2 2 2 3 11" xfId="14664"/>
    <cellStyle name="Вычисление 2 2 2 2 3 11 2" xfId="29019"/>
    <cellStyle name="Вычисление 2 2 2 2 3 12" xfId="14850"/>
    <cellStyle name="Вычисление 2 2 2 2 3 12 2" xfId="29174"/>
    <cellStyle name="Вычисление 2 2 2 2 3 13" xfId="30154"/>
    <cellStyle name="Вычисление 2 2 2 2 3 2" xfId="18390"/>
    <cellStyle name="Вычисление 2 2 2 2 3 2 2" xfId="31002"/>
    <cellStyle name="Вычисление 2 2 2 2 3 3" xfId="14538"/>
    <cellStyle name="Вычисление 2 2 2 2 3 3 2" xfId="28903"/>
    <cellStyle name="Вычисление 2 2 2 2 3 4" xfId="16204"/>
    <cellStyle name="Вычисление 2 2 2 2 3 4 2" xfId="30031"/>
    <cellStyle name="Вычисление 2 2 2 2 3 5" xfId="15383"/>
    <cellStyle name="Вычисление 2 2 2 2 3 5 2" xfId="29634"/>
    <cellStyle name="Вычисление 2 2 2 2 3 6" xfId="15158"/>
    <cellStyle name="Вычисление 2 2 2 2 3 6 2" xfId="29431"/>
    <cellStyle name="Вычисление 2 2 2 2 3 7" xfId="14946"/>
    <cellStyle name="Вычисление 2 2 2 2 3 7 2" xfId="29257"/>
    <cellStyle name="Вычисление 2 2 2 2 3 8" xfId="15262"/>
    <cellStyle name="Вычисление 2 2 2 2 3 8 2" xfId="29525"/>
    <cellStyle name="Вычисление 2 2 2 2 3 9" xfId="14999"/>
    <cellStyle name="Вычисление 2 2 2 2 3 9 2" xfId="29303"/>
    <cellStyle name="Вычисление 2 2 2 2 4" xfId="25576"/>
    <cellStyle name="Вычисление 2 2 2 3" xfId="17244"/>
    <cellStyle name="Вычисление 2 2 2 3 10" xfId="15095"/>
    <cellStyle name="Вычисление 2 2 2 3 10 2" xfId="29376"/>
    <cellStyle name="Вычисление 2 2 2 3 11" xfId="14338"/>
    <cellStyle name="Вычисление 2 2 2 3 11 2" xfId="28745"/>
    <cellStyle name="Вычисление 2 2 2 3 12" xfId="18287"/>
    <cellStyle name="Вычисление 2 2 2 3 12 2" xfId="30906"/>
    <cellStyle name="Вычисление 2 2 2 3 13" xfId="30130"/>
    <cellStyle name="Вычисление 2 2 2 3 2" xfId="18364"/>
    <cellStyle name="Вычисление 2 2 2 3 2 2" xfId="30977"/>
    <cellStyle name="Вычисление 2 2 2 3 3" xfId="15708"/>
    <cellStyle name="Вычисление 2 2 2 3 3 2" xfId="29930"/>
    <cellStyle name="Вычисление 2 2 2 3 4" xfId="15328"/>
    <cellStyle name="Вычисление 2 2 2 3 4 2" xfId="29585"/>
    <cellStyle name="Вычисление 2 2 2 3 5" xfId="14778"/>
    <cellStyle name="Вычисление 2 2 2 3 5 2" xfId="29116"/>
    <cellStyle name="Вычисление 2 2 2 3 6" xfId="14687"/>
    <cellStyle name="Вычисление 2 2 2 3 6 2" xfId="29041"/>
    <cellStyle name="Вычисление 2 2 2 3 7" xfId="14372"/>
    <cellStyle name="Вычисление 2 2 2 3 7 2" xfId="28775"/>
    <cellStyle name="Вычисление 2 2 2 3 8" xfId="15628"/>
    <cellStyle name="Вычисление 2 2 2 3 8 2" xfId="29861"/>
    <cellStyle name="Вычисление 2 2 2 3 9" xfId="14580"/>
    <cellStyle name="Вычисление 2 2 2 3 9 2" xfId="28942"/>
    <cellStyle name="Вычисление 2 2 2 4" xfId="25021"/>
    <cellStyle name="Вычисление 2 2 3" xfId="620"/>
    <cellStyle name="Вычисление 2 2 3 2" xfId="2790"/>
    <cellStyle name="Вычисление 2 2 3 2 2" xfId="8827"/>
    <cellStyle name="Вычисление 2 2 3 2 2 2" xfId="9096"/>
    <cellStyle name="Вычисление 2 2 3 2 2 2 2" xfId="13946"/>
    <cellStyle name="Вычисление 2 2 3 2 2 2 2 10" xfId="23200"/>
    <cellStyle name="Вычисление 2 2 3 2 2 2 2 10 2" xfId="35798"/>
    <cellStyle name="Вычисление 2 2 3 2 2 2 2 11" xfId="23762"/>
    <cellStyle name="Вычисление 2 2 3 2 2 2 2 11 2" xfId="36360"/>
    <cellStyle name="Вычисление 2 2 3 2 2 2 2 12" xfId="24321"/>
    <cellStyle name="Вычисление 2 2 3 2 2 2 2 12 2" xfId="36919"/>
    <cellStyle name="Вычисление 2 2 3 2 2 2 2 13" xfId="24880"/>
    <cellStyle name="Вычисление 2 2 3 2 2 2 2 13 2" xfId="37478"/>
    <cellStyle name="Вычисление 2 2 3 2 2 2 2 14" xfId="28524"/>
    <cellStyle name="Вычисление 2 2 3 2 2 2 2 2" xfId="18071"/>
    <cellStyle name="Вычисление 2 2 3 2 2 2 2 2 2" xfId="30710"/>
    <cellStyle name="Вычисление 2 2 3 2 2 2 2 3" xfId="18953"/>
    <cellStyle name="Вычисление 2 2 3 2 2 2 2 3 2" xfId="31562"/>
    <cellStyle name="Вычисление 2 2 3 2 2 2 2 4" xfId="19600"/>
    <cellStyle name="Вычисление 2 2 3 2 2 2 2 4 2" xfId="32207"/>
    <cellStyle name="Вычисление 2 2 3 2 2 2 2 5" xfId="20161"/>
    <cellStyle name="Вычисление 2 2 3 2 2 2 2 5 2" xfId="32767"/>
    <cellStyle name="Вычисление 2 2 3 2 2 2 2 6" xfId="20726"/>
    <cellStyle name="Вычисление 2 2 3 2 2 2 2 6 2" xfId="33328"/>
    <cellStyle name="Вычисление 2 2 3 2 2 2 2 7" xfId="21365"/>
    <cellStyle name="Вычисление 2 2 3 2 2 2 2 7 2" xfId="33966"/>
    <cellStyle name="Вычисление 2 2 3 2 2 2 2 8" xfId="21921"/>
    <cellStyle name="Вычисление 2 2 3 2 2 2 2 8 2" xfId="34521"/>
    <cellStyle name="Вычисление 2 2 3 2 2 2 2 9" xfId="22560"/>
    <cellStyle name="Вычисление 2 2 3 2 2 2 2 9 2" xfId="35159"/>
    <cellStyle name="Вычисление 2 2 3 2 2 2 3" xfId="17646"/>
    <cellStyle name="Вычисление 2 2 3 2 2 2 3 10" xfId="23437"/>
    <cellStyle name="Вычисление 2 2 3 2 2 2 3 10 2" xfId="36035"/>
    <cellStyle name="Вычисление 2 2 3 2 2 2 3 11" xfId="23999"/>
    <cellStyle name="Вычисление 2 2 3 2 2 2 3 11 2" xfId="36597"/>
    <cellStyle name="Вычисление 2 2 3 2 2 2 3 12" xfId="24558"/>
    <cellStyle name="Вычисление 2 2 3 2 2 2 3 12 2" xfId="37156"/>
    <cellStyle name="Вычисление 2 2 3 2 2 2 3 13" xfId="30383"/>
    <cellStyle name="Вычисление 2 2 3 2 2 2 3 2" xfId="18625"/>
    <cellStyle name="Вычисление 2 2 3 2 2 2 3 2 2" xfId="31235"/>
    <cellStyle name="Вычисление 2 2 3 2 2 2 3 3" xfId="19269"/>
    <cellStyle name="Вычисление 2 2 3 2 2 2 3 3 2" xfId="31878"/>
    <cellStyle name="Вычисление 2 2 3 2 2 2 3 4" xfId="19831"/>
    <cellStyle name="Вычисление 2 2 3 2 2 2 3 4 2" xfId="32437"/>
    <cellStyle name="Вычисление 2 2 3 2 2 2 3 5" xfId="20392"/>
    <cellStyle name="Вычисление 2 2 3 2 2 2 3 5 2" xfId="32996"/>
    <cellStyle name="Вычисление 2 2 3 2 2 2 3 6" xfId="21042"/>
    <cellStyle name="Вычисление 2 2 3 2 2 2 3 6 2" xfId="33644"/>
    <cellStyle name="Вычисление 2 2 3 2 2 2 3 7" xfId="21591"/>
    <cellStyle name="Вычисление 2 2 3 2 2 2 3 7 2" xfId="34192"/>
    <cellStyle name="Вычисление 2 2 3 2 2 2 3 8" xfId="22235"/>
    <cellStyle name="Вычисление 2 2 3 2 2 2 3 8 2" xfId="34835"/>
    <cellStyle name="Вычисление 2 2 3 2 2 2 3 9" xfId="22873"/>
    <cellStyle name="Вычисление 2 2 3 2 2 2 3 9 2" xfId="35472"/>
    <cellStyle name="Вычисление 2 2 3 2 2 2 4" xfId="28057"/>
    <cellStyle name="Вычисление 2 2 3 2 2 3" xfId="17532"/>
    <cellStyle name="Вычисление 2 2 3 2 2 3 10" xfId="23326"/>
    <cellStyle name="Вычисление 2 2 3 2 2 3 10 2" xfId="35924"/>
    <cellStyle name="Вычисление 2 2 3 2 2 3 11" xfId="23888"/>
    <cellStyle name="Вычисление 2 2 3 2 2 3 11 2" xfId="36486"/>
    <cellStyle name="Вычисление 2 2 3 2 2 3 12" xfId="24447"/>
    <cellStyle name="Вычисление 2 2 3 2 2 3 12 2" xfId="37045"/>
    <cellStyle name="Вычисление 2 2 3 2 2 3 13" xfId="30272"/>
    <cellStyle name="Вычисление 2 2 3 2 2 3 2" xfId="18514"/>
    <cellStyle name="Вычисление 2 2 3 2 2 3 2 2" xfId="31124"/>
    <cellStyle name="Вычисление 2 2 3 2 2 3 3" xfId="19157"/>
    <cellStyle name="Вычисление 2 2 3 2 2 3 3 2" xfId="31766"/>
    <cellStyle name="Вычисление 2 2 3 2 2 3 4" xfId="19718"/>
    <cellStyle name="Вычисление 2 2 3 2 2 3 4 2" xfId="32324"/>
    <cellStyle name="Вычисление 2 2 3 2 2 3 5" xfId="20280"/>
    <cellStyle name="Вычисление 2 2 3 2 2 3 5 2" xfId="32884"/>
    <cellStyle name="Вычисление 2 2 3 2 2 3 6" xfId="20931"/>
    <cellStyle name="Вычисление 2 2 3 2 2 3 6 2" xfId="33533"/>
    <cellStyle name="Вычисление 2 2 3 2 2 3 7" xfId="21479"/>
    <cellStyle name="Вычисление 2 2 3 2 2 3 7 2" xfId="34080"/>
    <cellStyle name="Вычисление 2 2 3 2 2 3 8" xfId="22124"/>
    <cellStyle name="Вычисление 2 2 3 2 2 3 8 2" xfId="34724"/>
    <cellStyle name="Вычисление 2 2 3 2 2 3 9" xfId="22762"/>
    <cellStyle name="Вычисление 2 2 3 2 2 3 9 2" xfId="35361"/>
    <cellStyle name="Вычисление 2 2 3 2 2 4" xfId="27903"/>
    <cellStyle name="Вычисление 2 2 3 2 3" xfId="17305"/>
    <cellStyle name="Вычисление 2 2 3 2 3 10" xfId="15182"/>
    <cellStyle name="Вычисление 2 2 3 2 3 10 2" xfId="29454"/>
    <cellStyle name="Вычисление 2 2 3 2 3 11" xfId="17205"/>
    <cellStyle name="Вычисление 2 2 3 2 3 11 2" xfId="30104"/>
    <cellStyle name="Вычисление 2 2 3 2 3 12" xfId="15595"/>
    <cellStyle name="Вычисление 2 2 3 2 3 12 2" xfId="29834"/>
    <cellStyle name="Вычисление 2 2 3 2 3 13" xfId="30153"/>
    <cellStyle name="Вычисление 2 2 3 2 3 2" xfId="18389"/>
    <cellStyle name="Вычисление 2 2 3 2 3 2 2" xfId="31001"/>
    <cellStyle name="Вычисление 2 2 3 2 3 3" xfId="15335"/>
    <cellStyle name="Вычисление 2 2 3 2 3 3 2" xfId="29592"/>
    <cellStyle name="Вычисление 2 2 3 2 3 4" xfId="14260"/>
    <cellStyle name="Вычисление 2 2 3 2 3 4 2" xfId="28675"/>
    <cellStyle name="Вычисление 2 2 3 2 3 5" xfId="15294"/>
    <cellStyle name="Вычисление 2 2 3 2 3 5 2" xfId="29554"/>
    <cellStyle name="Вычисление 2 2 3 2 3 6" xfId="18257"/>
    <cellStyle name="Вычисление 2 2 3 2 3 6 2" xfId="30876"/>
    <cellStyle name="Вычисление 2 2 3 2 3 7" xfId="14415"/>
    <cellStyle name="Вычисление 2 2 3 2 3 7 2" xfId="28811"/>
    <cellStyle name="Вычисление 2 2 3 2 3 8" xfId="14396"/>
    <cellStyle name="Вычисление 2 2 3 2 3 8 2" xfId="28794"/>
    <cellStyle name="Вычисление 2 2 3 2 3 9" xfId="15023"/>
    <cellStyle name="Вычисление 2 2 3 2 3 9 2" xfId="29319"/>
    <cellStyle name="Вычисление 2 2 3 2 4" xfId="25575"/>
    <cellStyle name="Вычисление 2 2 3 3" xfId="17245"/>
    <cellStyle name="Вычисление 2 2 3 3 10" xfId="20104"/>
    <cellStyle name="Вычисление 2 2 3 3 10 2" xfId="32710"/>
    <cellStyle name="Вычисление 2 2 3 3 11" xfId="15085"/>
    <cellStyle name="Вычисление 2 2 3 3 11 2" xfId="29369"/>
    <cellStyle name="Вычисление 2 2 3 3 12" xfId="15278"/>
    <cellStyle name="Вычисление 2 2 3 3 12 2" xfId="29538"/>
    <cellStyle name="Вычисление 2 2 3 3 13" xfId="30131"/>
    <cellStyle name="Вычисление 2 2 3 3 2" xfId="18365"/>
    <cellStyle name="Вычисление 2 2 3 3 2 2" xfId="30978"/>
    <cellStyle name="Вычисление 2 2 3 3 3" xfId="15709"/>
    <cellStyle name="Вычисление 2 2 3 3 3 2" xfId="29931"/>
    <cellStyle name="Вычисление 2 2 3 3 4" xfId="18346"/>
    <cellStyle name="Вычисление 2 2 3 3 4 2" xfId="30959"/>
    <cellStyle name="Вычисление 2 2 3 3 5" xfId="15255"/>
    <cellStyle name="Вычисление 2 2 3 3 5 2" xfId="29519"/>
    <cellStyle name="Вычисление 2 2 3 3 6" xfId="14531"/>
    <cellStyle name="Вычисление 2 2 3 3 6 2" xfId="28898"/>
    <cellStyle name="Вычисление 2 2 3 3 7" xfId="15073"/>
    <cellStyle name="Вычисление 2 2 3 3 7 2" xfId="29361"/>
    <cellStyle name="Вычисление 2 2 3 3 8" xfId="15233"/>
    <cellStyle name="Вычисление 2 2 3 3 8 2" xfId="29500"/>
    <cellStyle name="Вычисление 2 2 3 3 9" xfId="14935"/>
    <cellStyle name="Вычисление 2 2 3 3 9 2" xfId="29249"/>
    <cellStyle name="Вычисление 2 2 3 4" xfId="25022"/>
    <cellStyle name="Вычисление 2 2 4" xfId="2792"/>
    <cellStyle name="Вычисление 2 2 4 2" xfId="8829"/>
    <cellStyle name="Вычисление 2 2 4 2 2" xfId="9098"/>
    <cellStyle name="Вычисление 2 2 4 2 2 2" xfId="13948"/>
    <cellStyle name="Вычисление 2 2 4 2 2 2 10" xfId="23202"/>
    <cellStyle name="Вычисление 2 2 4 2 2 2 10 2" xfId="35800"/>
    <cellStyle name="Вычисление 2 2 4 2 2 2 11" xfId="23764"/>
    <cellStyle name="Вычисление 2 2 4 2 2 2 11 2" xfId="36362"/>
    <cellStyle name="Вычисление 2 2 4 2 2 2 12" xfId="24323"/>
    <cellStyle name="Вычисление 2 2 4 2 2 2 12 2" xfId="36921"/>
    <cellStyle name="Вычисление 2 2 4 2 2 2 13" xfId="24882"/>
    <cellStyle name="Вычисление 2 2 4 2 2 2 13 2" xfId="37480"/>
    <cellStyle name="Вычисление 2 2 4 2 2 2 14" xfId="28526"/>
    <cellStyle name="Вычисление 2 2 4 2 2 2 2" xfId="18073"/>
    <cellStyle name="Вычисление 2 2 4 2 2 2 2 2" xfId="30712"/>
    <cellStyle name="Вычисление 2 2 4 2 2 2 3" xfId="18955"/>
    <cellStyle name="Вычисление 2 2 4 2 2 2 3 2" xfId="31564"/>
    <cellStyle name="Вычисление 2 2 4 2 2 2 4" xfId="19602"/>
    <cellStyle name="Вычисление 2 2 4 2 2 2 4 2" xfId="32209"/>
    <cellStyle name="Вычисление 2 2 4 2 2 2 5" xfId="20163"/>
    <cellStyle name="Вычисление 2 2 4 2 2 2 5 2" xfId="32769"/>
    <cellStyle name="Вычисление 2 2 4 2 2 2 6" xfId="20728"/>
    <cellStyle name="Вычисление 2 2 4 2 2 2 6 2" xfId="33330"/>
    <cellStyle name="Вычисление 2 2 4 2 2 2 7" xfId="21367"/>
    <cellStyle name="Вычисление 2 2 4 2 2 2 7 2" xfId="33968"/>
    <cellStyle name="Вычисление 2 2 4 2 2 2 8" xfId="21923"/>
    <cellStyle name="Вычисление 2 2 4 2 2 2 8 2" xfId="34523"/>
    <cellStyle name="Вычисление 2 2 4 2 2 2 9" xfId="22562"/>
    <cellStyle name="Вычисление 2 2 4 2 2 2 9 2" xfId="35161"/>
    <cellStyle name="Вычисление 2 2 4 2 2 3" xfId="17648"/>
    <cellStyle name="Вычисление 2 2 4 2 2 3 10" xfId="23439"/>
    <cellStyle name="Вычисление 2 2 4 2 2 3 10 2" xfId="36037"/>
    <cellStyle name="Вычисление 2 2 4 2 2 3 11" xfId="24001"/>
    <cellStyle name="Вычисление 2 2 4 2 2 3 11 2" xfId="36599"/>
    <cellStyle name="Вычисление 2 2 4 2 2 3 12" xfId="24560"/>
    <cellStyle name="Вычисление 2 2 4 2 2 3 12 2" xfId="37158"/>
    <cellStyle name="Вычисление 2 2 4 2 2 3 13" xfId="30385"/>
    <cellStyle name="Вычисление 2 2 4 2 2 3 2" xfId="18627"/>
    <cellStyle name="Вычисление 2 2 4 2 2 3 2 2" xfId="31237"/>
    <cellStyle name="Вычисление 2 2 4 2 2 3 3" xfId="19271"/>
    <cellStyle name="Вычисление 2 2 4 2 2 3 3 2" xfId="31880"/>
    <cellStyle name="Вычисление 2 2 4 2 2 3 4" xfId="19833"/>
    <cellStyle name="Вычисление 2 2 4 2 2 3 4 2" xfId="32439"/>
    <cellStyle name="Вычисление 2 2 4 2 2 3 5" xfId="20394"/>
    <cellStyle name="Вычисление 2 2 4 2 2 3 5 2" xfId="32998"/>
    <cellStyle name="Вычисление 2 2 4 2 2 3 6" xfId="21044"/>
    <cellStyle name="Вычисление 2 2 4 2 2 3 6 2" xfId="33646"/>
    <cellStyle name="Вычисление 2 2 4 2 2 3 7" xfId="21593"/>
    <cellStyle name="Вычисление 2 2 4 2 2 3 7 2" xfId="34194"/>
    <cellStyle name="Вычисление 2 2 4 2 2 3 8" xfId="22237"/>
    <cellStyle name="Вычисление 2 2 4 2 2 3 8 2" xfId="34837"/>
    <cellStyle name="Вычисление 2 2 4 2 2 3 9" xfId="22875"/>
    <cellStyle name="Вычисление 2 2 4 2 2 3 9 2" xfId="35474"/>
    <cellStyle name="Вычисление 2 2 4 2 2 4" xfId="28059"/>
    <cellStyle name="Вычисление 2 2 4 2 3" xfId="17534"/>
    <cellStyle name="Вычисление 2 2 4 2 3 10" xfId="23328"/>
    <cellStyle name="Вычисление 2 2 4 2 3 10 2" xfId="35926"/>
    <cellStyle name="Вычисление 2 2 4 2 3 11" xfId="23890"/>
    <cellStyle name="Вычисление 2 2 4 2 3 11 2" xfId="36488"/>
    <cellStyle name="Вычисление 2 2 4 2 3 12" xfId="24449"/>
    <cellStyle name="Вычисление 2 2 4 2 3 12 2" xfId="37047"/>
    <cellStyle name="Вычисление 2 2 4 2 3 13" xfId="30274"/>
    <cellStyle name="Вычисление 2 2 4 2 3 2" xfId="18516"/>
    <cellStyle name="Вычисление 2 2 4 2 3 2 2" xfId="31126"/>
    <cellStyle name="Вычисление 2 2 4 2 3 3" xfId="19159"/>
    <cellStyle name="Вычисление 2 2 4 2 3 3 2" xfId="31768"/>
    <cellStyle name="Вычисление 2 2 4 2 3 4" xfId="19720"/>
    <cellStyle name="Вычисление 2 2 4 2 3 4 2" xfId="32326"/>
    <cellStyle name="Вычисление 2 2 4 2 3 5" xfId="20282"/>
    <cellStyle name="Вычисление 2 2 4 2 3 5 2" xfId="32886"/>
    <cellStyle name="Вычисление 2 2 4 2 3 6" xfId="20933"/>
    <cellStyle name="Вычисление 2 2 4 2 3 6 2" xfId="33535"/>
    <cellStyle name="Вычисление 2 2 4 2 3 7" xfId="21481"/>
    <cellStyle name="Вычисление 2 2 4 2 3 7 2" xfId="34082"/>
    <cellStyle name="Вычисление 2 2 4 2 3 8" xfId="22126"/>
    <cellStyle name="Вычисление 2 2 4 2 3 8 2" xfId="34726"/>
    <cellStyle name="Вычисление 2 2 4 2 3 9" xfId="22764"/>
    <cellStyle name="Вычисление 2 2 4 2 3 9 2" xfId="35363"/>
    <cellStyle name="Вычисление 2 2 4 2 4" xfId="27905"/>
    <cellStyle name="Вычисление 2 2 4 3" xfId="13790"/>
    <cellStyle name="Вычисление 2 2 4 3 2" xfId="14053"/>
    <cellStyle name="Вычисление 2 2 4 3 2 10" xfId="23271"/>
    <cellStyle name="Вычисление 2 2 4 3 2 10 2" xfId="35869"/>
    <cellStyle name="Вычисление 2 2 4 3 2 11" xfId="23833"/>
    <cellStyle name="Вычисление 2 2 4 3 2 11 2" xfId="36431"/>
    <cellStyle name="Вычисление 2 2 4 3 2 12" xfId="24392"/>
    <cellStyle name="Вычисление 2 2 4 3 2 12 2" xfId="36990"/>
    <cellStyle name="Вычисление 2 2 4 3 2 13" xfId="24980"/>
    <cellStyle name="Вычисление 2 2 4 3 2 13 2" xfId="37578"/>
    <cellStyle name="Вычисление 2 2 4 3 2 14" xfId="28631"/>
    <cellStyle name="Вычисление 2 2 4 3 2 2" xfId="18144"/>
    <cellStyle name="Вычисление 2 2 4 3 2 2 2" xfId="30783"/>
    <cellStyle name="Вычисление 2 2 4 3 2 3" xfId="19053"/>
    <cellStyle name="Вычисление 2 2 4 3 2 3 2" xfId="31662"/>
    <cellStyle name="Вычисление 2 2 4 3 2 4" xfId="19673"/>
    <cellStyle name="Вычисление 2 2 4 3 2 4 2" xfId="32279"/>
    <cellStyle name="Вычисление 2 2 4 3 2 5" xfId="20237"/>
    <cellStyle name="Вычисление 2 2 4 3 2 5 2" xfId="32841"/>
    <cellStyle name="Вычисление 2 2 4 3 2 6" xfId="20826"/>
    <cellStyle name="Вычисление 2 2 4 3 2 6 2" xfId="33428"/>
    <cellStyle name="Вычисление 2 2 4 3 2 7" xfId="21436"/>
    <cellStyle name="Вычисление 2 2 4 3 2 7 2" xfId="34037"/>
    <cellStyle name="Вычисление 2 2 4 3 2 8" xfId="22021"/>
    <cellStyle name="Вычисление 2 2 4 3 2 8 2" xfId="34621"/>
    <cellStyle name="Вычисление 2 2 4 3 2 9" xfId="22660"/>
    <cellStyle name="Вычисление 2 2 4 3 2 9 2" xfId="35259"/>
    <cellStyle name="Вычисление 2 2 4 3 3" xfId="17981"/>
    <cellStyle name="Вычисление 2 2 4 3 3 10" xfId="23676"/>
    <cellStyle name="Вычисление 2 2 4 3 3 10 2" xfId="36274"/>
    <cellStyle name="Вычисление 2 2 4 3 3 11" xfId="24235"/>
    <cellStyle name="Вычисление 2 2 4 3 3 11 2" xfId="36833"/>
    <cellStyle name="Вычисление 2 2 4 3 3 12" xfId="24794"/>
    <cellStyle name="Вычисление 2 2 4 3 3 12 2" xfId="37392"/>
    <cellStyle name="Вычисление 2 2 4 3 3 13" xfId="30624"/>
    <cellStyle name="Вычисление 2 2 4 3 3 2" xfId="18867"/>
    <cellStyle name="Вычисление 2 2 4 3 3 2 2" xfId="31476"/>
    <cellStyle name="Вычисление 2 2 4 3 3 3" xfId="19514"/>
    <cellStyle name="Вычисление 2 2 4 3 3 3 2" xfId="32121"/>
    <cellStyle name="Вычисление 2 2 4 3 3 4" xfId="20074"/>
    <cellStyle name="Вычисление 2 2 4 3 3 4 2" xfId="32680"/>
    <cellStyle name="Вычисление 2 2 4 3 3 5" xfId="20640"/>
    <cellStyle name="Вычисление 2 2 4 3 3 5 2" xfId="33242"/>
    <cellStyle name="Вычисление 2 2 4 3 3 6" xfId="21279"/>
    <cellStyle name="Вычисление 2 2 4 3 3 6 2" xfId="33880"/>
    <cellStyle name="Вычисление 2 2 4 3 3 7" xfId="21835"/>
    <cellStyle name="Вычисление 2 2 4 3 3 7 2" xfId="34435"/>
    <cellStyle name="Вычисление 2 2 4 3 3 8" xfId="22474"/>
    <cellStyle name="Вычисление 2 2 4 3 3 8 2" xfId="35073"/>
    <cellStyle name="Вычисление 2 2 4 3 3 9" xfId="23114"/>
    <cellStyle name="Вычисление 2 2 4 3 3 9 2" xfId="35712"/>
    <cellStyle name="Вычисление 2 2 4 3 4" xfId="28415"/>
    <cellStyle name="Вычисление 2 2 4 4" xfId="17307"/>
    <cellStyle name="Вычисление 2 2 4 4 10" xfId="15343"/>
    <cellStyle name="Вычисление 2 2 4 4 10 2" xfId="29599"/>
    <cellStyle name="Вычисление 2 2 4 4 11" xfId="14365"/>
    <cellStyle name="Вычисление 2 2 4 4 11 2" xfId="28770"/>
    <cellStyle name="Вычисление 2 2 4 4 12" xfId="22101"/>
    <cellStyle name="Вычисление 2 2 4 4 12 2" xfId="34701"/>
    <cellStyle name="Вычисление 2 2 4 4 13" xfId="30155"/>
    <cellStyle name="Вычисление 2 2 4 4 2" xfId="18391"/>
    <cellStyle name="Вычисление 2 2 4 4 2 2" xfId="31003"/>
    <cellStyle name="Вычисление 2 2 4 4 3" xfId="16215"/>
    <cellStyle name="Вычисление 2 2 4 4 3 2" xfId="30037"/>
    <cellStyle name="Вычисление 2 2 4 4 4" xfId="18221"/>
    <cellStyle name="Вычисление 2 2 4 4 4 2" xfId="30845"/>
    <cellStyle name="Вычисление 2 2 4 4 5" xfId="15135"/>
    <cellStyle name="Вычисление 2 2 4 4 5 2" xfId="29411"/>
    <cellStyle name="Вычисление 2 2 4 4 6" xfId="14443"/>
    <cellStyle name="Вычисление 2 2 4 4 6 2" xfId="28838"/>
    <cellStyle name="Вычисление 2 2 4 4 7" xfId="15145"/>
    <cellStyle name="Вычисление 2 2 4 4 7 2" xfId="29419"/>
    <cellStyle name="Вычисление 2 2 4 4 8" xfId="14327"/>
    <cellStyle name="Вычисление 2 2 4 4 8 2" xfId="28737"/>
    <cellStyle name="Вычисление 2 2 4 4 9" xfId="15282"/>
    <cellStyle name="Вычисление 2 2 4 4 9 2" xfId="29542"/>
    <cellStyle name="Вычисление 2 2 4 5" xfId="25577"/>
    <cellStyle name="Вычисление 2 2 5" xfId="10457"/>
    <cellStyle name="Вычисление 2 2 5 2" xfId="14003"/>
    <cellStyle name="Вычисление 2 2 5 2 10" xfId="23254"/>
    <cellStyle name="Вычисление 2 2 5 2 10 2" xfId="35852"/>
    <cellStyle name="Вычисление 2 2 5 2 11" xfId="23816"/>
    <cellStyle name="Вычисление 2 2 5 2 11 2" xfId="36414"/>
    <cellStyle name="Вычисление 2 2 5 2 12" xfId="24375"/>
    <cellStyle name="Вычисление 2 2 5 2 12 2" xfId="36973"/>
    <cellStyle name="Вычисление 2 2 5 2 13" xfId="24934"/>
    <cellStyle name="Вычисление 2 2 5 2 13 2" xfId="37532"/>
    <cellStyle name="Вычисление 2 2 5 2 14" xfId="28581"/>
    <cellStyle name="Вычисление 2 2 5 2 2" xfId="18125"/>
    <cellStyle name="Вычисление 2 2 5 2 2 2" xfId="30764"/>
    <cellStyle name="Вычисление 2 2 5 2 3" xfId="19007"/>
    <cellStyle name="Вычисление 2 2 5 2 3 2" xfId="31616"/>
    <cellStyle name="Вычисление 2 2 5 2 4" xfId="19654"/>
    <cellStyle name="Вычисление 2 2 5 2 4 2" xfId="32261"/>
    <cellStyle name="Вычисление 2 2 5 2 5" xfId="20215"/>
    <cellStyle name="Вычисление 2 2 5 2 5 2" xfId="32821"/>
    <cellStyle name="Вычисление 2 2 5 2 6" xfId="20780"/>
    <cellStyle name="Вычисление 2 2 5 2 6 2" xfId="33382"/>
    <cellStyle name="Вычисление 2 2 5 2 7" xfId="21419"/>
    <cellStyle name="Вычисление 2 2 5 2 7 2" xfId="34020"/>
    <cellStyle name="Вычисление 2 2 5 2 8" xfId="21975"/>
    <cellStyle name="Вычисление 2 2 5 2 8 2" xfId="34575"/>
    <cellStyle name="Вычисление 2 2 5 2 9" xfId="22614"/>
    <cellStyle name="Вычисление 2 2 5 2 9 2" xfId="35213"/>
    <cellStyle name="Вычисление 2 2 5 3" xfId="17744"/>
    <cellStyle name="Вычисление 2 2 5 3 10" xfId="23515"/>
    <cellStyle name="Вычисление 2 2 5 3 10 2" xfId="36113"/>
    <cellStyle name="Вычисление 2 2 5 3 11" xfId="24076"/>
    <cellStyle name="Вычисление 2 2 5 3 11 2" xfId="36674"/>
    <cellStyle name="Вычисление 2 2 5 3 12" xfId="24635"/>
    <cellStyle name="Вычисление 2 2 5 3 12 2" xfId="37233"/>
    <cellStyle name="Вычисление 2 2 5 3 13" xfId="30461"/>
    <cellStyle name="Вычисление 2 2 5 3 2" xfId="18704"/>
    <cellStyle name="Вычисление 2 2 5 3 2 2" xfId="31313"/>
    <cellStyle name="Вычисление 2 2 5 3 3" xfId="19347"/>
    <cellStyle name="Вычисление 2 2 5 3 3 2" xfId="31956"/>
    <cellStyle name="Вычисление 2 2 5 3 4" xfId="19911"/>
    <cellStyle name="Вычисление 2 2 5 3 4 2" xfId="32517"/>
    <cellStyle name="Вычисление 2 2 5 3 5" xfId="20471"/>
    <cellStyle name="Вычисление 2 2 5 3 5 2" xfId="33074"/>
    <cellStyle name="Вычисление 2 2 5 3 6" xfId="21119"/>
    <cellStyle name="Вычисление 2 2 5 3 6 2" xfId="33721"/>
    <cellStyle name="Вычисление 2 2 5 3 7" xfId="21671"/>
    <cellStyle name="Вычисление 2 2 5 3 7 2" xfId="34271"/>
    <cellStyle name="Вычисление 2 2 5 3 8" xfId="22314"/>
    <cellStyle name="Вычисление 2 2 5 3 8 2" xfId="34913"/>
    <cellStyle name="Вычисление 2 2 5 3 9" xfId="22950"/>
    <cellStyle name="Вычисление 2 2 5 3 9 2" xfId="35549"/>
    <cellStyle name="Вычисление 2 2 5 4" xfId="28163"/>
    <cellStyle name="Вычисление 2 2 6" xfId="11765"/>
    <cellStyle name="Вычисление 2 2 6 2" xfId="17908"/>
    <cellStyle name="Вычисление 2 2 6 2 10" xfId="23657"/>
    <cellStyle name="Вычисление 2 2 6 2 10 2" xfId="36255"/>
    <cellStyle name="Вычисление 2 2 6 2 11" xfId="24218"/>
    <cellStyle name="Вычисление 2 2 6 2 11 2" xfId="36816"/>
    <cellStyle name="Вычисление 2 2 6 2 12" xfId="24777"/>
    <cellStyle name="Вычисление 2 2 6 2 12 2" xfId="37375"/>
    <cellStyle name="Вычисление 2 2 6 2 13" xfId="30607"/>
    <cellStyle name="Вычисление 2 2 6 2 2" xfId="18847"/>
    <cellStyle name="Вычисление 2 2 6 2 2 2" xfId="31456"/>
    <cellStyle name="Вычисление 2 2 6 2 3" xfId="19489"/>
    <cellStyle name="Вычисление 2 2 6 2 3 2" xfId="32098"/>
    <cellStyle name="Вычисление 2 2 6 2 4" xfId="20054"/>
    <cellStyle name="Вычисление 2 2 6 2 4 2" xfId="32660"/>
    <cellStyle name="Вычисление 2 2 6 2 5" xfId="20615"/>
    <cellStyle name="Вычисление 2 2 6 2 5 2" xfId="33217"/>
    <cellStyle name="Вычисление 2 2 6 2 6" xfId="21261"/>
    <cellStyle name="Вычисление 2 2 6 2 6 2" xfId="33863"/>
    <cellStyle name="Вычисление 2 2 6 2 7" xfId="21813"/>
    <cellStyle name="Вычисление 2 2 6 2 7 2" xfId="34413"/>
    <cellStyle name="Вычисление 2 2 6 2 8" xfId="22457"/>
    <cellStyle name="Вычисление 2 2 6 2 8 2" xfId="35056"/>
    <cellStyle name="Вычисление 2 2 6 2 9" xfId="23094"/>
    <cellStyle name="Вычисление 2 2 6 2 9 2" xfId="35693"/>
    <cellStyle name="Вычисление 2 2 6 3" xfId="28306"/>
    <cellStyle name="Вычисление 2 2 7" xfId="17243"/>
    <cellStyle name="Вычисление 2 2 7 10" xfId="20854"/>
    <cellStyle name="Вычисление 2 2 7 10 2" xfId="33456"/>
    <cellStyle name="Вычисление 2 2 7 11" xfId="17211"/>
    <cellStyle name="Вычисление 2 2 7 11 2" xfId="30110"/>
    <cellStyle name="Вычисление 2 2 7 12" xfId="14798"/>
    <cellStyle name="Вычисление 2 2 7 12 2" xfId="29128"/>
    <cellStyle name="Вычисление 2 2 7 13" xfId="30129"/>
    <cellStyle name="Вычисление 2 2 7 2" xfId="18363"/>
    <cellStyle name="Вычисление 2 2 7 2 2" xfId="30976"/>
    <cellStyle name="Вычисление 2 2 7 3" xfId="16209"/>
    <cellStyle name="Вычисление 2 2 7 3 2" xfId="30035"/>
    <cellStyle name="Вычисление 2 2 7 4" xfId="18225"/>
    <cellStyle name="Вычисление 2 2 7 4 2" xfId="30848"/>
    <cellStyle name="Вычисление 2 2 7 5" xfId="14264"/>
    <cellStyle name="Вычисление 2 2 7 5 2" xfId="28679"/>
    <cellStyle name="Вычисление 2 2 7 6" xfId="15059"/>
    <cellStyle name="Вычисление 2 2 7 6 2" xfId="29348"/>
    <cellStyle name="Вычисление 2 2 7 7" xfId="14571"/>
    <cellStyle name="Вычисление 2 2 7 7 2" xfId="28934"/>
    <cellStyle name="Вычисление 2 2 7 8" xfId="18321"/>
    <cellStyle name="Вычисление 2 2 7 8 2" xfId="30936"/>
    <cellStyle name="Вычисление 2 2 7 9" xfId="14523"/>
    <cellStyle name="Вычисление 2 2 7 9 2" xfId="28892"/>
    <cellStyle name="Вычисление 2 2 8" xfId="25020"/>
    <cellStyle name="Вычисление 2 2_г.Аксу" xfId="621"/>
    <cellStyle name="Вычисление 2 3" xfId="2793"/>
    <cellStyle name="Вычисление 2 3 2" xfId="8830"/>
    <cellStyle name="Вычисление 2 3 2 2" xfId="9099"/>
    <cellStyle name="Вычисление 2 3 2 2 2" xfId="13949"/>
    <cellStyle name="Вычисление 2 3 2 2 2 10" xfId="23203"/>
    <cellStyle name="Вычисление 2 3 2 2 2 10 2" xfId="35801"/>
    <cellStyle name="Вычисление 2 3 2 2 2 11" xfId="23765"/>
    <cellStyle name="Вычисление 2 3 2 2 2 11 2" xfId="36363"/>
    <cellStyle name="Вычисление 2 3 2 2 2 12" xfId="24324"/>
    <cellStyle name="Вычисление 2 3 2 2 2 12 2" xfId="36922"/>
    <cellStyle name="Вычисление 2 3 2 2 2 13" xfId="24883"/>
    <cellStyle name="Вычисление 2 3 2 2 2 13 2" xfId="37481"/>
    <cellStyle name="Вычисление 2 3 2 2 2 14" xfId="28527"/>
    <cellStyle name="Вычисление 2 3 2 2 2 2" xfId="18074"/>
    <cellStyle name="Вычисление 2 3 2 2 2 2 2" xfId="30713"/>
    <cellStyle name="Вычисление 2 3 2 2 2 3" xfId="18956"/>
    <cellStyle name="Вычисление 2 3 2 2 2 3 2" xfId="31565"/>
    <cellStyle name="Вычисление 2 3 2 2 2 4" xfId="19603"/>
    <cellStyle name="Вычисление 2 3 2 2 2 4 2" xfId="32210"/>
    <cellStyle name="Вычисление 2 3 2 2 2 5" xfId="20164"/>
    <cellStyle name="Вычисление 2 3 2 2 2 5 2" xfId="32770"/>
    <cellStyle name="Вычисление 2 3 2 2 2 6" xfId="20729"/>
    <cellStyle name="Вычисление 2 3 2 2 2 6 2" xfId="33331"/>
    <cellStyle name="Вычисление 2 3 2 2 2 7" xfId="21368"/>
    <cellStyle name="Вычисление 2 3 2 2 2 7 2" xfId="33969"/>
    <cellStyle name="Вычисление 2 3 2 2 2 8" xfId="21924"/>
    <cellStyle name="Вычисление 2 3 2 2 2 8 2" xfId="34524"/>
    <cellStyle name="Вычисление 2 3 2 2 2 9" xfId="22563"/>
    <cellStyle name="Вычисление 2 3 2 2 2 9 2" xfId="35162"/>
    <cellStyle name="Вычисление 2 3 2 2 3" xfId="17649"/>
    <cellStyle name="Вычисление 2 3 2 2 3 10" xfId="23440"/>
    <cellStyle name="Вычисление 2 3 2 2 3 10 2" xfId="36038"/>
    <cellStyle name="Вычисление 2 3 2 2 3 11" xfId="24002"/>
    <cellStyle name="Вычисление 2 3 2 2 3 11 2" xfId="36600"/>
    <cellStyle name="Вычисление 2 3 2 2 3 12" xfId="24561"/>
    <cellStyle name="Вычисление 2 3 2 2 3 12 2" xfId="37159"/>
    <cellStyle name="Вычисление 2 3 2 2 3 13" xfId="30386"/>
    <cellStyle name="Вычисление 2 3 2 2 3 2" xfId="18628"/>
    <cellStyle name="Вычисление 2 3 2 2 3 2 2" xfId="31238"/>
    <cellStyle name="Вычисление 2 3 2 2 3 3" xfId="19272"/>
    <cellStyle name="Вычисление 2 3 2 2 3 3 2" xfId="31881"/>
    <cellStyle name="Вычисление 2 3 2 2 3 4" xfId="19834"/>
    <cellStyle name="Вычисление 2 3 2 2 3 4 2" xfId="32440"/>
    <cellStyle name="Вычисление 2 3 2 2 3 5" xfId="20395"/>
    <cellStyle name="Вычисление 2 3 2 2 3 5 2" xfId="32999"/>
    <cellStyle name="Вычисление 2 3 2 2 3 6" xfId="21045"/>
    <cellStyle name="Вычисление 2 3 2 2 3 6 2" xfId="33647"/>
    <cellStyle name="Вычисление 2 3 2 2 3 7" xfId="21594"/>
    <cellStyle name="Вычисление 2 3 2 2 3 7 2" xfId="34195"/>
    <cellStyle name="Вычисление 2 3 2 2 3 8" xfId="22238"/>
    <cellStyle name="Вычисление 2 3 2 2 3 8 2" xfId="34838"/>
    <cellStyle name="Вычисление 2 3 2 2 3 9" xfId="22876"/>
    <cellStyle name="Вычисление 2 3 2 2 3 9 2" xfId="35475"/>
    <cellStyle name="Вычисление 2 3 2 2 4" xfId="28060"/>
    <cellStyle name="Вычисление 2 3 2 3" xfId="17535"/>
    <cellStyle name="Вычисление 2 3 2 3 10" xfId="23329"/>
    <cellStyle name="Вычисление 2 3 2 3 10 2" xfId="35927"/>
    <cellStyle name="Вычисление 2 3 2 3 11" xfId="23891"/>
    <cellStyle name="Вычисление 2 3 2 3 11 2" xfId="36489"/>
    <cellStyle name="Вычисление 2 3 2 3 12" xfId="24450"/>
    <cellStyle name="Вычисление 2 3 2 3 12 2" xfId="37048"/>
    <cellStyle name="Вычисление 2 3 2 3 13" xfId="30275"/>
    <cellStyle name="Вычисление 2 3 2 3 2" xfId="18517"/>
    <cellStyle name="Вычисление 2 3 2 3 2 2" xfId="31127"/>
    <cellStyle name="Вычисление 2 3 2 3 3" xfId="19160"/>
    <cellStyle name="Вычисление 2 3 2 3 3 2" xfId="31769"/>
    <cellStyle name="Вычисление 2 3 2 3 4" xfId="19721"/>
    <cellStyle name="Вычисление 2 3 2 3 4 2" xfId="32327"/>
    <cellStyle name="Вычисление 2 3 2 3 5" xfId="20283"/>
    <cellStyle name="Вычисление 2 3 2 3 5 2" xfId="32887"/>
    <cellStyle name="Вычисление 2 3 2 3 6" xfId="20934"/>
    <cellStyle name="Вычисление 2 3 2 3 6 2" xfId="33536"/>
    <cellStyle name="Вычисление 2 3 2 3 7" xfId="21482"/>
    <cellStyle name="Вычисление 2 3 2 3 7 2" xfId="34083"/>
    <cellStyle name="Вычисление 2 3 2 3 8" xfId="22127"/>
    <cellStyle name="Вычисление 2 3 2 3 8 2" xfId="34727"/>
    <cellStyle name="Вычисление 2 3 2 3 9" xfId="22765"/>
    <cellStyle name="Вычисление 2 3 2 3 9 2" xfId="35364"/>
    <cellStyle name="Вычисление 2 3 2 4" xfId="27906"/>
    <cellStyle name="Вычисление 2 3 3" xfId="10458"/>
    <cellStyle name="Вычисление 2 3 3 2" xfId="14004"/>
    <cellStyle name="Вычисление 2 3 3 2 10" xfId="23255"/>
    <cellStyle name="Вычисление 2 3 3 2 10 2" xfId="35853"/>
    <cellStyle name="Вычисление 2 3 3 2 11" xfId="23817"/>
    <cellStyle name="Вычисление 2 3 3 2 11 2" xfId="36415"/>
    <cellStyle name="Вычисление 2 3 3 2 12" xfId="24376"/>
    <cellStyle name="Вычисление 2 3 3 2 12 2" xfId="36974"/>
    <cellStyle name="Вычисление 2 3 3 2 13" xfId="24935"/>
    <cellStyle name="Вычисление 2 3 3 2 13 2" xfId="37533"/>
    <cellStyle name="Вычисление 2 3 3 2 14" xfId="28582"/>
    <cellStyle name="Вычисление 2 3 3 2 2" xfId="18126"/>
    <cellStyle name="Вычисление 2 3 3 2 2 2" xfId="30765"/>
    <cellStyle name="Вычисление 2 3 3 2 3" xfId="19008"/>
    <cellStyle name="Вычисление 2 3 3 2 3 2" xfId="31617"/>
    <cellStyle name="Вычисление 2 3 3 2 4" xfId="19655"/>
    <cellStyle name="Вычисление 2 3 3 2 4 2" xfId="32262"/>
    <cellStyle name="Вычисление 2 3 3 2 5" xfId="20216"/>
    <cellStyle name="Вычисление 2 3 3 2 5 2" xfId="32822"/>
    <cellStyle name="Вычисление 2 3 3 2 6" xfId="20781"/>
    <cellStyle name="Вычисление 2 3 3 2 6 2" xfId="33383"/>
    <cellStyle name="Вычисление 2 3 3 2 7" xfId="21420"/>
    <cellStyle name="Вычисление 2 3 3 2 7 2" xfId="34021"/>
    <cellStyle name="Вычисление 2 3 3 2 8" xfId="21976"/>
    <cellStyle name="Вычисление 2 3 3 2 8 2" xfId="34576"/>
    <cellStyle name="Вычисление 2 3 3 2 9" xfId="22615"/>
    <cellStyle name="Вычисление 2 3 3 2 9 2" xfId="35214"/>
    <cellStyle name="Вычисление 2 3 3 3" xfId="17745"/>
    <cellStyle name="Вычисление 2 3 3 3 10" xfId="23516"/>
    <cellStyle name="Вычисление 2 3 3 3 10 2" xfId="36114"/>
    <cellStyle name="Вычисление 2 3 3 3 11" xfId="24077"/>
    <cellStyle name="Вычисление 2 3 3 3 11 2" xfId="36675"/>
    <cellStyle name="Вычисление 2 3 3 3 12" xfId="24636"/>
    <cellStyle name="Вычисление 2 3 3 3 12 2" xfId="37234"/>
    <cellStyle name="Вычисление 2 3 3 3 13" xfId="30462"/>
    <cellStyle name="Вычисление 2 3 3 3 2" xfId="18705"/>
    <cellStyle name="Вычисление 2 3 3 3 2 2" xfId="31314"/>
    <cellStyle name="Вычисление 2 3 3 3 3" xfId="19348"/>
    <cellStyle name="Вычисление 2 3 3 3 3 2" xfId="31957"/>
    <cellStyle name="Вычисление 2 3 3 3 4" xfId="19912"/>
    <cellStyle name="Вычисление 2 3 3 3 4 2" xfId="32518"/>
    <cellStyle name="Вычисление 2 3 3 3 5" xfId="20472"/>
    <cellStyle name="Вычисление 2 3 3 3 5 2" xfId="33075"/>
    <cellStyle name="Вычисление 2 3 3 3 6" xfId="21120"/>
    <cellStyle name="Вычисление 2 3 3 3 6 2" xfId="33722"/>
    <cellStyle name="Вычисление 2 3 3 3 7" xfId="21672"/>
    <cellStyle name="Вычисление 2 3 3 3 7 2" xfId="34272"/>
    <cellStyle name="Вычисление 2 3 3 3 8" xfId="22315"/>
    <cellStyle name="Вычисление 2 3 3 3 8 2" xfId="34914"/>
    <cellStyle name="Вычисление 2 3 3 3 9" xfId="22951"/>
    <cellStyle name="Вычисление 2 3 3 3 9 2" xfId="35550"/>
    <cellStyle name="Вычисление 2 3 3 4" xfId="28164"/>
    <cellStyle name="Вычисление 2 3 4" xfId="11766"/>
    <cellStyle name="Вычисление 2 3 4 2" xfId="17909"/>
    <cellStyle name="Вычисление 2 3 4 2 10" xfId="23658"/>
    <cellStyle name="Вычисление 2 3 4 2 10 2" xfId="36256"/>
    <cellStyle name="Вычисление 2 3 4 2 11" xfId="24219"/>
    <cellStyle name="Вычисление 2 3 4 2 11 2" xfId="36817"/>
    <cellStyle name="Вычисление 2 3 4 2 12" xfId="24778"/>
    <cellStyle name="Вычисление 2 3 4 2 12 2" xfId="37376"/>
    <cellStyle name="Вычисление 2 3 4 2 13" xfId="30608"/>
    <cellStyle name="Вычисление 2 3 4 2 2" xfId="18848"/>
    <cellStyle name="Вычисление 2 3 4 2 2 2" xfId="31457"/>
    <cellStyle name="Вычисление 2 3 4 2 3" xfId="19490"/>
    <cellStyle name="Вычисление 2 3 4 2 3 2" xfId="32099"/>
    <cellStyle name="Вычисление 2 3 4 2 4" xfId="20055"/>
    <cellStyle name="Вычисление 2 3 4 2 4 2" xfId="32661"/>
    <cellStyle name="Вычисление 2 3 4 2 5" xfId="20616"/>
    <cellStyle name="Вычисление 2 3 4 2 5 2" xfId="33218"/>
    <cellStyle name="Вычисление 2 3 4 2 6" xfId="21262"/>
    <cellStyle name="Вычисление 2 3 4 2 6 2" xfId="33864"/>
    <cellStyle name="Вычисление 2 3 4 2 7" xfId="21814"/>
    <cellStyle name="Вычисление 2 3 4 2 7 2" xfId="34414"/>
    <cellStyle name="Вычисление 2 3 4 2 8" xfId="22458"/>
    <cellStyle name="Вычисление 2 3 4 2 8 2" xfId="35057"/>
    <cellStyle name="Вычисление 2 3 4 2 9" xfId="23095"/>
    <cellStyle name="Вычисление 2 3 4 2 9 2" xfId="35694"/>
    <cellStyle name="Вычисление 2 3 4 3" xfId="28307"/>
    <cellStyle name="Вычисление 2 3 5" xfId="17308"/>
    <cellStyle name="Вычисление 2 3 5 10" xfId="14676"/>
    <cellStyle name="Вычисление 2 3 5 10 2" xfId="29031"/>
    <cellStyle name="Вычисление 2 3 5 11" xfId="15642"/>
    <cellStyle name="Вычисление 2 3 5 11 2" xfId="29873"/>
    <cellStyle name="Вычисление 2 3 5 12" xfId="14639"/>
    <cellStyle name="Вычисление 2 3 5 12 2" xfId="28994"/>
    <cellStyle name="Вычисление 2 3 5 13" xfId="30156"/>
    <cellStyle name="Вычисление 2 3 5 2" xfId="18392"/>
    <cellStyle name="Вычисление 2 3 5 2 2" xfId="31004"/>
    <cellStyle name="Вычисление 2 3 5 3" xfId="15131"/>
    <cellStyle name="Вычисление 2 3 5 3 2" xfId="29408"/>
    <cellStyle name="Вычисление 2 3 5 4" xfId="18281"/>
    <cellStyle name="Вычисление 2 3 5 4 2" xfId="30900"/>
    <cellStyle name="Вычисление 2 3 5 5" xfId="14983"/>
    <cellStyle name="Вычисление 2 3 5 5 2" xfId="29290"/>
    <cellStyle name="Вычисление 2 3 5 6" xfId="17208"/>
    <cellStyle name="Вычисление 2 3 5 6 2" xfId="30107"/>
    <cellStyle name="Вычисление 2 3 5 7" xfId="18223"/>
    <cellStyle name="Вычисление 2 3 5 7 2" xfId="30847"/>
    <cellStyle name="Вычисление 2 3 5 8" xfId="16339"/>
    <cellStyle name="Вычисление 2 3 5 8 2" xfId="30068"/>
    <cellStyle name="Вычисление 2 3 5 9" xfId="14586"/>
    <cellStyle name="Вычисление 2 3 5 9 2" xfId="28948"/>
    <cellStyle name="Вычисление 2 3 6" xfId="25578"/>
    <cellStyle name="Вычисление 2 4" xfId="4371"/>
    <cellStyle name="Вычисление 2 4 2" xfId="8994"/>
    <cellStyle name="Вычисление 2 4 2 2" xfId="9128"/>
    <cellStyle name="Вычисление 2 4 2 2 2" xfId="13969"/>
    <cellStyle name="Вычисление 2 4 2 2 2 10" xfId="23223"/>
    <cellStyle name="Вычисление 2 4 2 2 2 10 2" xfId="35821"/>
    <cellStyle name="Вычисление 2 4 2 2 2 11" xfId="23785"/>
    <cellStyle name="Вычисление 2 4 2 2 2 11 2" xfId="36383"/>
    <cellStyle name="Вычисление 2 4 2 2 2 12" xfId="24344"/>
    <cellStyle name="Вычисление 2 4 2 2 2 12 2" xfId="36942"/>
    <cellStyle name="Вычисление 2 4 2 2 2 13" xfId="24903"/>
    <cellStyle name="Вычисление 2 4 2 2 2 13 2" xfId="37501"/>
    <cellStyle name="Вычисление 2 4 2 2 2 14" xfId="28547"/>
    <cellStyle name="Вычисление 2 4 2 2 2 2" xfId="18094"/>
    <cellStyle name="Вычисление 2 4 2 2 2 2 2" xfId="30733"/>
    <cellStyle name="Вычисление 2 4 2 2 2 3" xfId="18976"/>
    <cellStyle name="Вычисление 2 4 2 2 2 3 2" xfId="31585"/>
    <cellStyle name="Вычисление 2 4 2 2 2 4" xfId="19623"/>
    <cellStyle name="Вычисление 2 4 2 2 2 4 2" xfId="32230"/>
    <cellStyle name="Вычисление 2 4 2 2 2 5" xfId="20184"/>
    <cellStyle name="Вычисление 2 4 2 2 2 5 2" xfId="32790"/>
    <cellStyle name="Вычисление 2 4 2 2 2 6" xfId="20749"/>
    <cellStyle name="Вычисление 2 4 2 2 2 6 2" xfId="33351"/>
    <cellStyle name="Вычисление 2 4 2 2 2 7" xfId="21388"/>
    <cellStyle name="Вычисление 2 4 2 2 2 7 2" xfId="33989"/>
    <cellStyle name="Вычисление 2 4 2 2 2 8" xfId="21944"/>
    <cellStyle name="Вычисление 2 4 2 2 2 8 2" xfId="34544"/>
    <cellStyle name="Вычисление 2 4 2 2 2 9" xfId="22583"/>
    <cellStyle name="Вычисление 2 4 2 2 2 9 2" xfId="35182"/>
    <cellStyle name="Вычисление 2 4 2 2 3" xfId="17678"/>
    <cellStyle name="Вычисление 2 4 2 2 3 10" xfId="23469"/>
    <cellStyle name="Вычисление 2 4 2 2 3 10 2" xfId="36067"/>
    <cellStyle name="Вычисление 2 4 2 2 3 11" xfId="24031"/>
    <cellStyle name="Вычисление 2 4 2 2 3 11 2" xfId="36629"/>
    <cellStyle name="Вычисление 2 4 2 2 3 12" xfId="24590"/>
    <cellStyle name="Вычисление 2 4 2 2 3 12 2" xfId="37188"/>
    <cellStyle name="Вычисление 2 4 2 2 3 13" xfId="30415"/>
    <cellStyle name="Вычисление 2 4 2 2 3 2" xfId="18657"/>
    <cellStyle name="Вычисление 2 4 2 2 3 2 2" xfId="31267"/>
    <cellStyle name="Вычисление 2 4 2 2 3 3" xfId="19301"/>
    <cellStyle name="Вычисление 2 4 2 2 3 3 2" xfId="31910"/>
    <cellStyle name="Вычисление 2 4 2 2 3 4" xfId="19863"/>
    <cellStyle name="Вычисление 2 4 2 2 3 4 2" xfId="32469"/>
    <cellStyle name="Вычисление 2 4 2 2 3 5" xfId="20424"/>
    <cellStyle name="Вычисление 2 4 2 2 3 5 2" xfId="33028"/>
    <cellStyle name="Вычисление 2 4 2 2 3 6" xfId="21074"/>
    <cellStyle name="Вычисление 2 4 2 2 3 6 2" xfId="33676"/>
    <cellStyle name="Вычисление 2 4 2 2 3 7" xfId="21623"/>
    <cellStyle name="Вычисление 2 4 2 2 3 7 2" xfId="34224"/>
    <cellStyle name="Вычисление 2 4 2 2 3 8" xfId="22267"/>
    <cellStyle name="Вычисление 2 4 2 2 3 8 2" xfId="34867"/>
    <cellStyle name="Вычисление 2 4 2 2 3 9" xfId="22905"/>
    <cellStyle name="Вычисление 2 4 2 2 3 9 2" xfId="35504"/>
    <cellStyle name="Вычисление 2 4 2 2 4" xfId="28089"/>
    <cellStyle name="Вычисление 2 4 2 3" xfId="17583"/>
    <cellStyle name="Вычисление 2 4 2 3 10" xfId="23375"/>
    <cellStyle name="Вычисление 2 4 2 3 10 2" xfId="35973"/>
    <cellStyle name="Вычисление 2 4 2 3 11" xfId="23937"/>
    <cellStyle name="Вычисление 2 4 2 3 11 2" xfId="36535"/>
    <cellStyle name="Вычисление 2 4 2 3 12" xfId="24496"/>
    <cellStyle name="Вычисление 2 4 2 3 12 2" xfId="37094"/>
    <cellStyle name="Вычисление 2 4 2 3 13" xfId="30321"/>
    <cellStyle name="Вычисление 2 4 2 3 2" xfId="18563"/>
    <cellStyle name="Вычисление 2 4 2 3 2 2" xfId="31173"/>
    <cellStyle name="Вычисление 2 4 2 3 3" xfId="19207"/>
    <cellStyle name="Вычисление 2 4 2 3 3 2" xfId="31816"/>
    <cellStyle name="Вычисление 2 4 2 3 4" xfId="19768"/>
    <cellStyle name="Вычисление 2 4 2 3 4 2" xfId="32374"/>
    <cellStyle name="Вычисление 2 4 2 3 5" xfId="20330"/>
    <cellStyle name="Вычисление 2 4 2 3 5 2" xfId="32934"/>
    <cellStyle name="Вычисление 2 4 2 3 6" xfId="20980"/>
    <cellStyle name="Вычисление 2 4 2 3 6 2" xfId="33582"/>
    <cellStyle name="Вычисление 2 4 2 3 7" xfId="21528"/>
    <cellStyle name="Вычисление 2 4 2 3 7 2" xfId="34129"/>
    <cellStyle name="Вычисление 2 4 2 3 8" xfId="22173"/>
    <cellStyle name="Вычисление 2 4 2 3 8 2" xfId="34773"/>
    <cellStyle name="Вычисление 2 4 2 3 9" xfId="22811"/>
    <cellStyle name="Вычисление 2 4 2 3 9 2" xfId="35410"/>
    <cellStyle name="Вычисление 2 4 2 4" xfId="27955"/>
    <cellStyle name="Вычисление 2 4 3" xfId="10459"/>
    <cellStyle name="Вычисление 2 4 3 2" xfId="14005"/>
    <cellStyle name="Вычисление 2 4 3 2 10" xfId="23256"/>
    <cellStyle name="Вычисление 2 4 3 2 10 2" xfId="35854"/>
    <cellStyle name="Вычисление 2 4 3 2 11" xfId="23818"/>
    <cellStyle name="Вычисление 2 4 3 2 11 2" xfId="36416"/>
    <cellStyle name="Вычисление 2 4 3 2 12" xfId="24377"/>
    <cellStyle name="Вычисление 2 4 3 2 12 2" xfId="36975"/>
    <cellStyle name="Вычисление 2 4 3 2 13" xfId="24936"/>
    <cellStyle name="Вычисление 2 4 3 2 13 2" xfId="37534"/>
    <cellStyle name="Вычисление 2 4 3 2 14" xfId="28583"/>
    <cellStyle name="Вычисление 2 4 3 2 2" xfId="18127"/>
    <cellStyle name="Вычисление 2 4 3 2 2 2" xfId="30766"/>
    <cellStyle name="Вычисление 2 4 3 2 3" xfId="19009"/>
    <cellStyle name="Вычисление 2 4 3 2 3 2" xfId="31618"/>
    <cellStyle name="Вычисление 2 4 3 2 4" xfId="19656"/>
    <cellStyle name="Вычисление 2 4 3 2 4 2" xfId="32263"/>
    <cellStyle name="Вычисление 2 4 3 2 5" xfId="20217"/>
    <cellStyle name="Вычисление 2 4 3 2 5 2" xfId="32823"/>
    <cellStyle name="Вычисление 2 4 3 2 6" xfId="20782"/>
    <cellStyle name="Вычисление 2 4 3 2 6 2" xfId="33384"/>
    <cellStyle name="Вычисление 2 4 3 2 7" xfId="21421"/>
    <cellStyle name="Вычисление 2 4 3 2 7 2" xfId="34022"/>
    <cellStyle name="Вычисление 2 4 3 2 8" xfId="21977"/>
    <cellStyle name="Вычисление 2 4 3 2 8 2" xfId="34577"/>
    <cellStyle name="Вычисление 2 4 3 2 9" xfId="22616"/>
    <cellStyle name="Вычисление 2 4 3 2 9 2" xfId="35215"/>
    <cellStyle name="Вычисление 2 4 3 3" xfId="17746"/>
    <cellStyle name="Вычисление 2 4 3 3 10" xfId="23517"/>
    <cellStyle name="Вычисление 2 4 3 3 10 2" xfId="36115"/>
    <cellStyle name="Вычисление 2 4 3 3 11" xfId="24078"/>
    <cellStyle name="Вычисление 2 4 3 3 11 2" xfId="36676"/>
    <cellStyle name="Вычисление 2 4 3 3 12" xfId="24637"/>
    <cellStyle name="Вычисление 2 4 3 3 12 2" xfId="37235"/>
    <cellStyle name="Вычисление 2 4 3 3 13" xfId="30463"/>
    <cellStyle name="Вычисление 2 4 3 3 2" xfId="18706"/>
    <cellStyle name="Вычисление 2 4 3 3 2 2" xfId="31315"/>
    <cellStyle name="Вычисление 2 4 3 3 3" xfId="19349"/>
    <cellStyle name="Вычисление 2 4 3 3 3 2" xfId="31958"/>
    <cellStyle name="Вычисление 2 4 3 3 4" xfId="19913"/>
    <cellStyle name="Вычисление 2 4 3 3 4 2" xfId="32519"/>
    <cellStyle name="Вычисление 2 4 3 3 5" xfId="20473"/>
    <cellStyle name="Вычисление 2 4 3 3 5 2" xfId="33076"/>
    <cellStyle name="Вычисление 2 4 3 3 6" xfId="21121"/>
    <cellStyle name="Вычисление 2 4 3 3 6 2" xfId="33723"/>
    <cellStyle name="Вычисление 2 4 3 3 7" xfId="21673"/>
    <cellStyle name="Вычисление 2 4 3 3 7 2" xfId="34273"/>
    <cellStyle name="Вычисление 2 4 3 3 8" xfId="22316"/>
    <cellStyle name="Вычисление 2 4 3 3 8 2" xfId="34915"/>
    <cellStyle name="Вычисление 2 4 3 3 9" xfId="22952"/>
    <cellStyle name="Вычисление 2 4 3 3 9 2" xfId="35551"/>
    <cellStyle name="Вычисление 2 4 3 4" xfId="28165"/>
    <cellStyle name="Вычисление 2 4 4" xfId="11767"/>
    <cellStyle name="Вычисление 2 4 4 2" xfId="17910"/>
    <cellStyle name="Вычисление 2 4 4 2 10" xfId="23659"/>
    <cellStyle name="Вычисление 2 4 4 2 10 2" xfId="36257"/>
    <cellStyle name="Вычисление 2 4 4 2 11" xfId="24220"/>
    <cellStyle name="Вычисление 2 4 4 2 11 2" xfId="36818"/>
    <cellStyle name="Вычисление 2 4 4 2 12" xfId="24779"/>
    <cellStyle name="Вычисление 2 4 4 2 12 2" xfId="37377"/>
    <cellStyle name="Вычисление 2 4 4 2 13" xfId="30609"/>
    <cellStyle name="Вычисление 2 4 4 2 2" xfId="18849"/>
    <cellStyle name="Вычисление 2 4 4 2 2 2" xfId="31458"/>
    <cellStyle name="Вычисление 2 4 4 2 3" xfId="19491"/>
    <cellStyle name="Вычисление 2 4 4 2 3 2" xfId="32100"/>
    <cellStyle name="Вычисление 2 4 4 2 4" xfId="20056"/>
    <cellStyle name="Вычисление 2 4 4 2 4 2" xfId="32662"/>
    <cellStyle name="Вычисление 2 4 4 2 5" xfId="20617"/>
    <cellStyle name="Вычисление 2 4 4 2 5 2" xfId="33219"/>
    <cellStyle name="Вычисление 2 4 4 2 6" xfId="21263"/>
    <cellStyle name="Вычисление 2 4 4 2 6 2" xfId="33865"/>
    <cellStyle name="Вычисление 2 4 4 2 7" xfId="21815"/>
    <cellStyle name="Вычисление 2 4 4 2 7 2" xfId="34415"/>
    <cellStyle name="Вычисление 2 4 4 2 8" xfId="22459"/>
    <cellStyle name="Вычисление 2 4 4 2 8 2" xfId="35058"/>
    <cellStyle name="Вычисление 2 4 4 2 9" xfId="23096"/>
    <cellStyle name="Вычисление 2 4 4 2 9 2" xfId="35695"/>
    <cellStyle name="Вычисление 2 4 4 3" xfId="28308"/>
    <cellStyle name="Вычисление 2 4 5" xfId="17363"/>
    <cellStyle name="Вычисление 2 4 5 10" xfId="19866"/>
    <cellStyle name="Вычисление 2 4 5 10 2" xfId="32472"/>
    <cellStyle name="Вычисление 2 4 5 11" xfId="15293"/>
    <cellStyle name="Вычисление 2 4 5 11 2" xfId="29553"/>
    <cellStyle name="Вычисление 2 4 5 12" xfId="15493"/>
    <cellStyle name="Вычисление 2 4 5 12 2" xfId="29738"/>
    <cellStyle name="Вычисление 2 4 5 13" xfId="30183"/>
    <cellStyle name="Вычисление 2 4 5 2" xfId="18423"/>
    <cellStyle name="Вычисление 2 4 5 2 2" xfId="31035"/>
    <cellStyle name="Вычисление 2 4 5 3" xfId="14938"/>
    <cellStyle name="Вычисление 2 4 5 3 2" xfId="29251"/>
    <cellStyle name="Вычисление 2 4 5 4" xfId="14864"/>
    <cellStyle name="Вычисление 2 4 5 4 2" xfId="29186"/>
    <cellStyle name="Вычисление 2 4 5 5" xfId="14891"/>
    <cellStyle name="Вычисление 2 4 5 5 2" xfId="29211"/>
    <cellStyle name="Вычисление 2 4 5 6" xfId="15277"/>
    <cellStyle name="Вычисление 2 4 5 6 2" xfId="29537"/>
    <cellStyle name="Вычисление 2 4 5 7" xfId="14302"/>
    <cellStyle name="Вычисление 2 4 5 7 2" xfId="28715"/>
    <cellStyle name="Вычисление 2 4 5 8" xfId="18306"/>
    <cellStyle name="Вычисление 2 4 5 8 2" xfId="30923"/>
    <cellStyle name="Вычисление 2 4 5 9" xfId="20070"/>
    <cellStyle name="Вычисление 2 4 5 9 2" xfId="32676"/>
    <cellStyle name="Вычисление 2 4 6" xfId="25821"/>
    <cellStyle name="Вычисление 2 5" xfId="9022"/>
    <cellStyle name="Вычисление 2 5 2" xfId="10460"/>
    <cellStyle name="Вычисление 2 5 2 2" xfId="14006"/>
    <cellStyle name="Вычисление 2 5 2 2 10" xfId="23257"/>
    <cellStyle name="Вычисление 2 5 2 2 10 2" xfId="35855"/>
    <cellStyle name="Вычисление 2 5 2 2 11" xfId="23819"/>
    <cellStyle name="Вычисление 2 5 2 2 11 2" xfId="36417"/>
    <cellStyle name="Вычисление 2 5 2 2 12" xfId="24378"/>
    <cellStyle name="Вычисление 2 5 2 2 12 2" xfId="36976"/>
    <cellStyle name="Вычисление 2 5 2 2 13" xfId="24937"/>
    <cellStyle name="Вычисление 2 5 2 2 13 2" xfId="37535"/>
    <cellStyle name="Вычисление 2 5 2 2 14" xfId="28584"/>
    <cellStyle name="Вычисление 2 5 2 2 2" xfId="18128"/>
    <cellStyle name="Вычисление 2 5 2 2 2 2" xfId="30767"/>
    <cellStyle name="Вычисление 2 5 2 2 3" xfId="19010"/>
    <cellStyle name="Вычисление 2 5 2 2 3 2" xfId="31619"/>
    <cellStyle name="Вычисление 2 5 2 2 4" xfId="19657"/>
    <cellStyle name="Вычисление 2 5 2 2 4 2" xfId="32264"/>
    <cellStyle name="Вычисление 2 5 2 2 5" xfId="20218"/>
    <cellStyle name="Вычисление 2 5 2 2 5 2" xfId="32824"/>
    <cellStyle name="Вычисление 2 5 2 2 6" xfId="20783"/>
    <cellStyle name="Вычисление 2 5 2 2 6 2" xfId="33385"/>
    <cellStyle name="Вычисление 2 5 2 2 7" xfId="21422"/>
    <cellStyle name="Вычисление 2 5 2 2 7 2" xfId="34023"/>
    <cellStyle name="Вычисление 2 5 2 2 8" xfId="21978"/>
    <cellStyle name="Вычисление 2 5 2 2 8 2" xfId="34578"/>
    <cellStyle name="Вычисление 2 5 2 2 9" xfId="22617"/>
    <cellStyle name="Вычисление 2 5 2 2 9 2" xfId="35216"/>
    <cellStyle name="Вычисление 2 5 2 3" xfId="17747"/>
    <cellStyle name="Вычисление 2 5 2 3 10" xfId="23518"/>
    <cellStyle name="Вычисление 2 5 2 3 10 2" xfId="36116"/>
    <cellStyle name="Вычисление 2 5 2 3 11" xfId="24079"/>
    <cellStyle name="Вычисление 2 5 2 3 11 2" xfId="36677"/>
    <cellStyle name="Вычисление 2 5 2 3 12" xfId="24638"/>
    <cellStyle name="Вычисление 2 5 2 3 12 2" xfId="37236"/>
    <cellStyle name="Вычисление 2 5 2 3 13" xfId="30464"/>
    <cellStyle name="Вычисление 2 5 2 3 2" xfId="18707"/>
    <cellStyle name="Вычисление 2 5 2 3 2 2" xfId="31316"/>
    <cellStyle name="Вычисление 2 5 2 3 3" xfId="19350"/>
    <cellStyle name="Вычисление 2 5 2 3 3 2" xfId="31959"/>
    <cellStyle name="Вычисление 2 5 2 3 4" xfId="19914"/>
    <cellStyle name="Вычисление 2 5 2 3 4 2" xfId="32520"/>
    <cellStyle name="Вычисление 2 5 2 3 5" xfId="20474"/>
    <cellStyle name="Вычисление 2 5 2 3 5 2" xfId="33077"/>
    <cellStyle name="Вычисление 2 5 2 3 6" xfId="21122"/>
    <cellStyle name="Вычисление 2 5 2 3 6 2" xfId="33724"/>
    <cellStyle name="Вычисление 2 5 2 3 7" xfId="21674"/>
    <cellStyle name="Вычисление 2 5 2 3 7 2" xfId="34274"/>
    <cellStyle name="Вычисление 2 5 2 3 8" xfId="22317"/>
    <cellStyle name="Вычисление 2 5 2 3 8 2" xfId="34916"/>
    <cellStyle name="Вычисление 2 5 2 3 9" xfId="22953"/>
    <cellStyle name="Вычисление 2 5 2 3 9 2" xfId="35552"/>
    <cellStyle name="Вычисление 2 5 2 4" xfId="28166"/>
    <cellStyle name="Вычисление 2 5 3" xfId="11768"/>
    <cellStyle name="Вычисление 2 5 3 2" xfId="17911"/>
    <cellStyle name="Вычисление 2 5 3 2 10" xfId="23660"/>
    <cellStyle name="Вычисление 2 5 3 2 10 2" xfId="36258"/>
    <cellStyle name="Вычисление 2 5 3 2 11" xfId="24221"/>
    <cellStyle name="Вычисление 2 5 3 2 11 2" xfId="36819"/>
    <cellStyle name="Вычисление 2 5 3 2 12" xfId="24780"/>
    <cellStyle name="Вычисление 2 5 3 2 12 2" xfId="37378"/>
    <cellStyle name="Вычисление 2 5 3 2 13" xfId="30610"/>
    <cellStyle name="Вычисление 2 5 3 2 2" xfId="18850"/>
    <cellStyle name="Вычисление 2 5 3 2 2 2" xfId="31459"/>
    <cellStyle name="Вычисление 2 5 3 2 3" xfId="19492"/>
    <cellStyle name="Вычисление 2 5 3 2 3 2" xfId="32101"/>
    <cellStyle name="Вычисление 2 5 3 2 4" xfId="20057"/>
    <cellStyle name="Вычисление 2 5 3 2 4 2" xfId="32663"/>
    <cellStyle name="Вычисление 2 5 3 2 5" xfId="20618"/>
    <cellStyle name="Вычисление 2 5 3 2 5 2" xfId="33220"/>
    <cellStyle name="Вычисление 2 5 3 2 6" xfId="21264"/>
    <cellStyle name="Вычисление 2 5 3 2 6 2" xfId="33866"/>
    <cellStyle name="Вычисление 2 5 3 2 7" xfId="21816"/>
    <cellStyle name="Вычисление 2 5 3 2 7 2" xfId="34416"/>
    <cellStyle name="Вычисление 2 5 3 2 8" xfId="22460"/>
    <cellStyle name="Вычисление 2 5 3 2 8 2" xfId="35059"/>
    <cellStyle name="Вычисление 2 5 3 2 9" xfId="23097"/>
    <cellStyle name="Вычисление 2 5 3 2 9 2" xfId="35696"/>
    <cellStyle name="Вычисление 2 5 3 3" xfId="28309"/>
    <cellStyle name="Вычисление 2 5 4" xfId="13892"/>
    <cellStyle name="Вычисление 2 5 4 10" xfId="23146"/>
    <cellStyle name="Вычисление 2 5 4 10 2" xfId="35744"/>
    <cellStyle name="Вычисление 2 5 4 11" xfId="23708"/>
    <cellStyle name="Вычисление 2 5 4 11 2" xfId="36306"/>
    <cellStyle name="Вычисление 2 5 4 12" xfId="24267"/>
    <cellStyle name="Вычисление 2 5 4 12 2" xfId="36865"/>
    <cellStyle name="Вычисление 2 5 4 13" xfId="24826"/>
    <cellStyle name="Вычисление 2 5 4 13 2" xfId="37424"/>
    <cellStyle name="Вычисление 2 5 4 14" xfId="28470"/>
    <cellStyle name="Вычисление 2 5 4 2" xfId="18017"/>
    <cellStyle name="Вычисление 2 5 4 2 2" xfId="30656"/>
    <cellStyle name="Вычисление 2 5 4 3" xfId="18899"/>
    <cellStyle name="Вычисление 2 5 4 3 2" xfId="31508"/>
    <cellStyle name="Вычисление 2 5 4 4" xfId="19546"/>
    <cellStyle name="Вычисление 2 5 4 4 2" xfId="32153"/>
    <cellStyle name="Вычисление 2 5 4 5" xfId="20107"/>
    <cellStyle name="Вычисление 2 5 4 5 2" xfId="32713"/>
    <cellStyle name="Вычисление 2 5 4 6" xfId="20672"/>
    <cellStyle name="Вычисление 2 5 4 6 2" xfId="33274"/>
    <cellStyle name="Вычисление 2 5 4 7" xfId="21311"/>
    <cellStyle name="Вычисление 2 5 4 7 2" xfId="33912"/>
    <cellStyle name="Вычисление 2 5 4 8" xfId="21867"/>
    <cellStyle name="Вычисление 2 5 4 8 2" xfId="34467"/>
    <cellStyle name="Вычисление 2 5 4 9" xfId="22506"/>
    <cellStyle name="Вычисление 2 5 4 9 2" xfId="35105"/>
    <cellStyle name="Вычисление 2 5 5" xfId="17587"/>
    <cellStyle name="Вычисление 2 5 5 10" xfId="23378"/>
    <cellStyle name="Вычисление 2 5 5 10 2" xfId="35976"/>
    <cellStyle name="Вычисление 2 5 5 11" xfId="23940"/>
    <cellStyle name="Вычисление 2 5 5 11 2" xfId="36538"/>
    <cellStyle name="Вычисление 2 5 5 12" xfId="24499"/>
    <cellStyle name="Вычисление 2 5 5 12 2" xfId="37097"/>
    <cellStyle name="Вычисление 2 5 5 13" xfId="30324"/>
    <cellStyle name="Вычисление 2 5 5 2" xfId="18566"/>
    <cellStyle name="Вычисление 2 5 5 2 2" xfId="31176"/>
    <cellStyle name="Вычисление 2 5 5 3" xfId="19210"/>
    <cellStyle name="Вычисление 2 5 5 3 2" xfId="31819"/>
    <cellStyle name="Вычисление 2 5 5 4" xfId="19772"/>
    <cellStyle name="Вычисление 2 5 5 4 2" xfId="32378"/>
    <cellStyle name="Вычисление 2 5 5 5" xfId="20333"/>
    <cellStyle name="Вычисление 2 5 5 5 2" xfId="32937"/>
    <cellStyle name="Вычисление 2 5 5 6" xfId="20983"/>
    <cellStyle name="Вычисление 2 5 5 6 2" xfId="33585"/>
    <cellStyle name="Вычисление 2 5 5 7" xfId="21532"/>
    <cellStyle name="Вычисление 2 5 5 7 2" xfId="34133"/>
    <cellStyle name="Вычисление 2 5 5 8" xfId="22176"/>
    <cellStyle name="Вычисление 2 5 5 8 2" xfId="34776"/>
    <cellStyle name="Вычисление 2 5 5 9" xfId="22814"/>
    <cellStyle name="Вычисление 2 5 5 9 2" xfId="35413"/>
    <cellStyle name="Вычисление 2 5 6" xfId="27983"/>
    <cellStyle name="Вычисление 2 6" xfId="9049"/>
    <cellStyle name="Вычисление 2 6 2" xfId="10461"/>
    <cellStyle name="Вычисление 2 6 2 2" xfId="14007"/>
    <cellStyle name="Вычисление 2 6 2 2 10" xfId="23258"/>
    <cellStyle name="Вычисление 2 6 2 2 10 2" xfId="35856"/>
    <cellStyle name="Вычисление 2 6 2 2 11" xfId="23820"/>
    <cellStyle name="Вычисление 2 6 2 2 11 2" xfId="36418"/>
    <cellStyle name="Вычисление 2 6 2 2 12" xfId="24379"/>
    <cellStyle name="Вычисление 2 6 2 2 12 2" xfId="36977"/>
    <cellStyle name="Вычисление 2 6 2 2 13" xfId="24938"/>
    <cellStyle name="Вычисление 2 6 2 2 13 2" xfId="37536"/>
    <cellStyle name="Вычисление 2 6 2 2 14" xfId="28585"/>
    <cellStyle name="Вычисление 2 6 2 2 2" xfId="18129"/>
    <cellStyle name="Вычисление 2 6 2 2 2 2" xfId="30768"/>
    <cellStyle name="Вычисление 2 6 2 2 3" xfId="19011"/>
    <cellStyle name="Вычисление 2 6 2 2 3 2" xfId="31620"/>
    <cellStyle name="Вычисление 2 6 2 2 4" xfId="19658"/>
    <cellStyle name="Вычисление 2 6 2 2 4 2" xfId="32265"/>
    <cellStyle name="Вычисление 2 6 2 2 5" xfId="20219"/>
    <cellStyle name="Вычисление 2 6 2 2 5 2" xfId="32825"/>
    <cellStyle name="Вычисление 2 6 2 2 6" xfId="20784"/>
    <cellStyle name="Вычисление 2 6 2 2 6 2" xfId="33386"/>
    <cellStyle name="Вычисление 2 6 2 2 7" xfId="21423"/>
    <cellStyle name="Вычисление 2 6 2 2 7 2" xfId="34024"/>
    <cellStyle name="Вычисление 2 6 2 2 8" xfId="21979"/>
    <cellStyle name="Вычисление 2 6 2 2 8 2" xfId="34579"/>
    <cellStyle name="Вычисление 2 6 2 2 9" xfId="22618"/>
    <cellStyle name="Вычисление 2 6 2 2 9 2" xfId="35217"/>
    <cellStyle name="Вычисление 2 6 2 3" xfId="17748"/>
    <cellStyle name="Вычисление 2 6 2 3 10" xfId="23519"/>
    <cellStyle name="Вычисление 2 6 2 3 10 2" xfId="36117"/>
    <cellStyle name="Вычисление 2 6 2 3 11" xfId="24080"/>
    <cellStyle name="Вычисление 2 6 2 3 11 2" xfId="36678"/>
    <cellStyle name="Вычисление 2 6 2 3 12" xfId="24639"/>
    <cellStyle name="Вычисление 2 6 2 3 12 2" xfId="37237"/>
    <cellStyle name="Вычисление 2 6 2 3 13" xfId="30465"/>
    <cellStyle name="Вычисление 2 6 2 3 2" xfId="18708"/>
    <cellStyle name="Вычисление 2 6 2 3 2 2" xfId="31317"/>
    <cellStyle name="Вычисление 2 6 2 3 3" xfId="19351"/>
    <cellStyle name="Вычисление 2 6 2 3 3 2" xfId="31960"/>
    <cellStyle name="Вычисление 2 6 2 3 4" xfId="19915"/>
    <cellStyle name="Вычисление 2 6 2 3 4 2" xfId="32521"/>
    <cellStyle name="Вычисление 2 6 2 3 5" xfId="20475"/>
    <cellStyle name="Вычисление 2 6 2 3 5 2" xfId="33078"/>
    <cellStyle name="Вычисление 2 6 2 3 6" xfId="21123"/>
    <cellStyle name="Вычисление 2 6 2 3 6 2" xfId="33725"/>
    <cellStyle name="Вычисление 2 6 2 3 7" xfId="21675"/>
    <cellStyle name="Вычисление 2 6 2 3 7 2" xfId="34275"/>
    <cellStyle name="Вычисление 2 6 2 3 8" xfId="22318"/>
    <cellStyle name="Вычисление 2 6 2 3 8 2" xfId="34917"/>
    <cellStyle name="Вычисление 2 6 2 3 9" xfId="22954"/>
    <cellStyle name="Вычисление 2 6 2 3 9 2" xfId="35553"/>
    <cellStyle name="Вычисление 2 6 2 4" xfId="28167"/>
    <cellStyle name="Вычисление 2 6 3" xfId="11769"/>
    <cellStyle name="Вычисление 2 6 3 2" xfId="17912"/>
    <cellStyle name="Вычисление 2 6 3 2 10" xfId="23661"/>
    <cellStyle name="Вычисление 2 6 3 2 10 2" xfId="36259"/>
    <cellStyle name="Вычисление 2 6 3 2 11" xfId="24222"/>
    <cellStyle name="Вычисление 2 6 3 2 11 2" xfId="36820"/>
    <cellStyle name="Вычисление 2 6 3 2 12" xfId="24781"/>
    <cellStyle name="Вычисление 2 6 3 2 12 2" xfId="37379"/>
    <cellStyle name="Вычисление 2 6 3 2 13" xfId="30611"/>
    <cellStyle name="Вычисление 2 6 3 2 2" xfId="18851"/>
    <cellStyle name="Вычисление 2 6 3 2 2 2" xfId="31460"/>
    <cellStyle name="Вычисление 2 6 3 2 3" xfId="19493"/>
    <cellStyle name="Вычисление 2 6 3 2 3 2" xfId="32102"/>
    <cellStyle name="Вычисление 2 6 3 2 4" xfId="20058"/>
    <cellStyle name="Вычисление 2 6 3 2 4 2" xfId="32664"/>
    <cellStyle name="Вычисление 2 6 3 2 5" xfId="20619"/>
    <cellStyle name="Вычисление 2 6 3 2 5 2" xfId="33221"/>
    <cellStyle name="Вычисление 2 6 3 2 6" xfId="21265"/>
    <cellStyle name="Вычисление 2 6 3 2 6 2" xfId="33867"/>
    <cellStyle name="Вычисление 2 6 3 2 7" xfId="21817"/>
    <cellStyle name="Вычисление 2 6 3 2 7 2" xfId="34417"/>
    <cellStyle name="Вычисление 2 6 3 2 8" xfId="22461"/>
    <cellStyle name="Вычисление 2 6 3 2 8 2" xfId="35060"/>
    <cellStyle name="Вычисление 2 6 3 2 9" xfId="23098"/>
    <cellStyle name="Вычисление 2 6 3 2 9 2" xfId="35697"/>
    <cellStyle name="Вычисление 2 6 3 3" xfId="28310"/>
    <cellStyle name="Вычисление 2 6 4" xfId="13912"/>
    <cellStyle name="Вычисление 2 6 4 10" xfId="23166"/>
    <cellStyle name="Вычисление 2 6 4 10 2" xfId="35764"/>
    <cellStyle name="Вычисление 2 6 4 11" xfId="23728"/>
    <cellStyle name="Вычисление 2 6 4 11 2" xfId="36326"/>
    <cellStyle name="Вычисление 2 6 4 12" xfId="24287"/>
    <cellStyle name="Вычисление 2 6 4 12 2" xfId="36885"/>
    <cellStyle name="Вычисление 2 6 4 13" xfId="24846"/>
    <cellStyle name="Вычисление 2 6 4 13 2" xfId="37444"/>
    <cellStyle name="Вычисление 2 6 4 14" xfId="28490"/>
    <cellStyle name="Вычисление 2 6 4 2" xfId="18037"/>
    <cellStyle name="Вычисление 2 6 4 2 2" xfId="30676"/>
    <cellStyle name="Вычисление 2 6 4 3" xfId="18919"/>
    <cellStyle name="Вычисление 2 6 4 3 2" xfId="31528"/>
    <cellStyle name="Вычисление 2 6 4 4" xfId="19566"/>
    <cellStyle name="Вычисление 2 6 4 4 2" xfId="32173"/>
    <cellStyle name="Вычисление 2 6 4 5" xfId="20127"/>
    <cellStyle name="Вычисление 2 6 4 5 2" xfId="32733"/>
    <cellStyle name="Вычисление 2 6 4 6" xfId="20692"/>
    <cellStyle name="Вычисление 2 6 4 6 2" xfId="33294"/>
    <cellStyle name="Вычисление 2 6 4 7" xfId="21331"/>
    <cellStyle name="Вычисление 2 6 4 7 2" xfId="33932"/>
    <cellStyle name="Вычисление 2 6 4 8" xfId="21887"/>
    <cellStyle name="Вычисление 2 6 4 8 2" xfId="34487"/>
    <cellStyle name="Вычисление 2 6 4 9" xfId="22526"/>
    <cellStyle name="Вычисление 2 6 4 9 2" xfId="35125"/>
    <cellStyle name="Вычисление 2 6 5" xfId="17607"/>
    <cellStyle name="Вычисление 2 6 5 10" xfId="23398"/>
    <cellStyle name="Вычисление 2 6 5 10 2" xfId="35996"/>
    <cellStyle name="Вычисление 2 6 5 11" xfId="23960"/>
    <cellStyle name="Вычисление 2 6 5 11 2" xfId="36558"/>
    <cellStyle name="Вычисление 2 6 5 12" xfId="24519"/>
    <cellStyle name="Вычисление 2 6 5 12 2" xfId="37117"/>
    <cellStyle name="Вычисление 2 6 5 13" xfId="30344"/>
    <cellStyle name="Вычисление 2 6 5 2" xfId="18586"/>
    <cellStyle name="Вычисление 2 6 5 2 2" xfId="31196"/>
    <cellStyle name="Вычисление 2 6 5 3" xfId="19230"/>
    <cellStyle name="Вычисление 2 6 5 3 2" xfId="31839"/>
    <cellStyle name="Вычисление 2 6 5 4" xfId="19792"/>
    <cellStyle name="Вычисление 2 6 5 4 2" xfId="32398"/>
    <cellStyle name="Вычисление 2 6 5 5" xfId="20353"/>
    <cellStyle name="Вычисление 2 6 5 5 2" xfId="32957"/>
    <cellStyle name="Вычисление 2 6 5 6" xfId="21003"/>
    <cellStyle name="Вычисление 2 6 5 6 2" xfId="33605"/>
    <cellStyle name="Вычисление 2 6 5 7" xfId="21552"/>
    <cellStyle name="Вычисление 2 6 5 7 2" xfId="34153"/>
    <cellStyle name="Вычисление 2 6 5 8" xfId="22196"/>
    <cellStyle name="Вычисление 2 6 5 8 2" xfId="34796"/>
    <cellStyle name="Вычисление 2 6 5 9" xfId="22834"/>
    <cellStyle name="Вычисление 2 6 5 9 2" xfId="35433"/>
    <cellStyle name="Вычисление 2 6 6" xfId="28010"/>
    <cellStyle name="Вычисление 2 7" xfId="9086"/>
    <cellStyle name="Вычисление 2 7 2" xfId="10462"/>
    <cellStyle name="Вычисление 2 7 2 2" xfId="14008"/>
    <cellStyle name="Вычисление 2 7 2 2 10" xfId="23259"/>
    <cellStyle name="Вычисление 2 7 2 2 10 2" xfId="35857"/>
    <cellStyle name="Вычисление 2 7 2 2 11" xfId="23821"/>
    <cellStyle name="Вычисление 2 7 2 2 11 2" xfId="36419"/>
    <cellStyle name="Вычисление 2 7 2 2 12" xfId="24380"/>
    <cellStyle name="Вычисление 2 7 2 2 12 2" xfId="36978"/>
    <cellStyle name="Вычисление 2 7 2 2 13" xfId="24939"/>
    <cellStyle name="Вычисление 2 7 2 2 13 2" xfId="37537"/>
    <cellStyle name="Вычисление 2 7 2 2 14" xfId="28586"/>
    <cellStyle name="Вычисление 2 7 2 2 2" xfId="18130"/>
    <cellStyle name="Вычисление 2 7 2 2 2 2" xfId="30769"/>
    <cellStyle name="Вычисление 2 7 2 2 3" xfId="19012"/>
    <cellStyle name="Вычисление 2 7 2 2 3 2" xfId="31621"/>
    <cellStyle name="Вычисление 2 7 2 2 4" xfId="19659"/>
    <cellStyle name="Вычисление 2 7 2 2 4 2" xfId="32266"/>
    <cellStyle name="Вычисление 2 7 2 2 5" xfId="20220"/>
    <cellStyle name="Вычисление 2 7 2 2 5 2" xfId="32826"/>
    <cellStyle name="Вычисление 2 7 2 2 6" xfId="20785"/>
    <cellStyle name="Вычисление 2 7 2 2 6 2" xfId="33387"/>
    <cellStyle name="Вычисление 2 7 2 2 7" xfId="21424"/>
    <cellStyle name="Вычисление 2 7 2 2 7 2" xfId="34025"/>
    <cellStyle name="Вычисление 2 7 2 2 8" xfId="21980"/>
    <cellStyle name="Вычисление 2 7 2 2 8 2" xfId="34580"/>
    <cellStyle name="Вычисление 2 7 2 2 9" xfId="22619"/>
    <cellStyle name="Вычисление 2 7 2 2 9 2" xfId="35218"/>
    <cellStyle name="Вычисление 2 7 2 3" xfId="17749"/>
    <cellStyle name="Вычисление 2 7 2 3 10" xfId="23520"/>
    <cellStyle name="Вычисление 2 7 2 3 10 2" xfId="36118"/>
    <cellStyle name="Вычисление 2 7 2 3 11" xfId="24081"/>
    <cellStyle name="Вычисление 2 7 2 3 11 2" xfId="36679"/>
    <cellStyle name="Вычисление 2 7 2 3 12" xfId="24640"/>
    <cellStyle name="Вычисление 2 7 2 3 12 2" xfId="37238"/>
    <cellStyle name="Вычисление 2 7 2 3 13" xfId="30466"/>
    <cellStyle name="Вычисление 2 7 2 3 2" xfId="18709"/>
    <cellStyle name="Вычисление 2 7 2 3 2 2" xfId="31318"/>
    <cellStyle name="Вычисление 2 7 2 3 3" xfId="19352"/>
    <cellStyle name="Вычисление 2 7 2 3 3 2" xfId="31961"/>
    <cellStyle name="Вычисление 2 7 2 3 4" xfId="19916"/>
    <cellStyle name="Вычисление 2 7 2 3 4 2" xfId="32522"/>
    <cellStyle name="Вычисление 2 7 2 3 5" xfId="20476"/>
    <cellStyle name="Вычисление 2 7 2 3 5 2" xfId="33079"/>
    <cellStyle name="Вычисление 2 7 2 3 6" xfId="21124"/>
    <cellStyle name="Вычисление 2 7 2 3 6 2" xfId="33726"/>
    <cellStyle name="Вычисление 2 7 2 3 7" xfId="21676"/>
    <cellStyle name="Вычисление 2 7 2 3 7 2" xfId="34276"/>
    <cellStyle name="Вычисление 2 7 2 3 8" xfId="22319"/>
    <cellStyle name="Вычисление 2 7 2 3 8 2" xfId="34918"/>
    <cellStyle name="Вычисление 2 7 2 3 9" xfId="22955"/>
    <cellStyle name="Вычисление 2 7 2 3 9 2" xfId="35554"/>
    <cellStyle name="Вычисление 2 7 2 4" xfId="28168"/>
    <cellStyle name="Вычисление 2 7 3" xfId="11770"/>
    <cellStyle name="Вычисление 2 7 3 2" xfId="17913"/>
    <cellStyle name="Вычисление 2 7 3 2 10" xfId="23662"/>
    <cellStyle name="Вычисление 2 7 3 2 10 2" xfId="36260"/>
    <cellStyle name="Вычисление 2 7 3 2 11" xfId="24223"/>
    <cellStyle name="Вычисление 2 7 3 2 11 2" xfId="36821"/>
    <cellStyle name="Вычисление 2 7 3 2 12" xfId="24782"/>
    <cellStyle name="Вычисление 2 7 3 2 12 2" xfId="37380"/>
    <cellStyle name="Вычисление 2 7 3 2 13" xfId="30612"/>
    <cellStyle name="Вычисление 2 7 3 2 2" xfId="18852"/>
    <cellStyle name="Вычисление 2 7 3 2 2 2" xfId="31461"/>
    <cellStyle name="Вычисление 2 7 3 2 3" xfId="19494"/>
    <cellStyle name="Вычисление 2 7 3 2 3 2" xfId="32103"/>
    <cellStyle name="Вычисление 2 7 3 2 4" xfId="20059"/>
    <cellStyle name="Вычисление 2 7 3 2 4 2" xfId="32665"/>
    <cellStyle name="Вычисление 2 7 3 2 5" xfId="20620"/>
    <cellStyle name="Вычисление 2 7 3 2 5 2" xfId="33222"/>
    <cellStyle name="Вычисление 2 7 3 2 6" xfId="21266"/>
    <cellStyle name="Вычисление 2 7 3 2 6 2" xfId="33868"/>
    <cellStyle name="Вычисление 2 7 3 2 7" xfId="21818"/>
    <cellStyle name="Вычисление 2 7 3 2 7 2" xfId="34418"/>
    <cellStyle name="Вычисление 2 7 3 2 8" xfId="22462"/>
    <cellStyle name="Вычисление 2 7 3 2 8 2" xfId="35061"/>
    <cellStyle name="Вычисление 2 7 3 2 9" xfId="23099"/>
    <cellStyle name="Вычисление 2 7 3 2 9 2" xfId="35698"/>
    <cellStyle name="Вычисление 2 7 3 3" xfId="28311"/>
    <cellStyle name="Вычисление 2 7 4" xfId="13940"/>
    <cellStyle name="Вычисление 2 7 4 10" xfId="23194"/>
    <cellStyle name="Вычисление 2 7 4 10 2" xfId="35792"/>
    <cellStyle name="Вычисление 2 7 4 11" xfId="23756"/>
    <cellStyle name="Вычисление 2 7 4 11 2" xfId="36354"/>
    <cellStyle name="Вычисление 2 7 4 12" xfId="24315"/>
    <cellStyle name="Вычисление 2 7 4 12 2" xfId="36913"/>
    <cellStyle name="Вычисление 2 7 4 13" xfId="24874"/>
    <cellStyle name="Вычисление 2 7 4 13 2" xfId="37472"/>
    <cellStyle name="Вычисление 2 7 4 14" xfId="28518"/>
    <cellStyle name="Вычисление 2 7 4 2" xfId="18065"/>
    <cellStyle name="Вычисление 2 7 4 2 2" xfId="30704"/>
    <cellStyle name="Вычисление 2 7 4 3" xfId="18947"/>
    <cellStyle name="Вычисление 2 7 4 3 2" xfId="31556"/>
    <cellStyle name="Вычисление 2 7 4 4" xfId="19594"/>
    <cellStyle name="Вычисление 2 7 4 4 2" xfId="32201"/>
    <cellStyle name="Вычисление 2 7 4 5" xfId="20155"/>
    <cellStyle name="Вычисление 2 7 4 5 2" xfId="32761"/>
    <cellStyle name="Вычисление 2 7 4 6" xfId="20720"/>
    <cellStyle name="Вычисление 2 7 4 6 2" xfId="33322"/>
    <cellStyle name="Вычисление 2 7 4 7" xfId="21359"/>
    <cellStyle name="Вычисление 2 7 4 7 2" xfId="33960"/>
    <cellStyle name="Вычисление 2 7 4 8" xfId="21915"/>
    <cellStyle name="Вычисление 2 7 4 8 2" xfId="34515"/>
    <cellStyle name="Вычисление 2 7 4 9" xfId="22554"/>
    <cellStyle name="Вычисление 2 7 4 9 2" xfId="35153"/>
    <cellStyle name="Вычисление 2 7 5" xfId="17636"/>
    <cellStyle name="Вычисление 2 7 5 10" xfId="23427"/>
    <cellStyle name="Вычисление 2 7 5 10 2" xfId="36025"/>
    <cellStyle name="Вычисление 2 7 5 11" xfId="23989"/>
    <cellStyle name="Вычисление 2 7 5 11 2" xfId="36587"/>
    <cellStyle name="Вычисление 2 7 5 12" xfId="24548"/>
    <cellStyle name="Вычисление 2 7 5 12 2" xfId="37146"/>
    <cellStyle name="Вычисление 2 7 5 13" xfId="30373"/>
    <cellStyle name="Вычисление 2 7 5 2" xfId="18615"/>
    <cellStyle name="Вычисление 2 7 5 2 2" xfId="31225"/>
    <cellStyle name="Вычисление 2 7 5 3" xfId="19259"/>
    <cellStyle name="Вычисление 2 7 5 3 2" xfId="31868"/>
    <cellStyle name="Вычисление 2 7 5 4" xfId="19821"/>
    <cellStyle name="Вычисление 2 7 5 4 2" xfId="32427"/>
    <cellStyle name="Вычисление 2 7 5 5" xfId="20382"/>
    <cellStyle name="Вычисление 2 7 5 5 2" xfId="32986"/>
    <cellStyle name="Вычисление 2 7 5 6" xfId="21032"/>
    <cellStyle name="Вычисление 2 7 5 6 2" xfId="33634"/>
    <cellStyle name="Вычисление 2 7 5 7" xfId="21581"/>
    <cellStyle name="Вычисление 2 7 5 7 2" xfId="34182"/>
    <cellStyle name="Вычисление 2 7 5 8" xfId="22225"/>
    <cellStyle name="Вычисление 2 7 5 8 2" xfId="34825"/>
    <cellStyle name="Вычисление 2 7 5 9" xfId="22863"/>
    <cellStyle name="Вычисление 2 7 5 9 2" xfId="35462"/>
    <cellStyle name="Вычисление 2 7 6" xfId="28047"/>
    <cellStyle name="Вычисление 2 8" xfId="9031"/>
    <cellStyle name="Вычисление 2 8 2" xfId="10463"/>
    <cellStyle name="Вычисление 2 8 2 2" xfId="14009"/>
    <cellStyle name="Вычисление 2 8 2 2 10" xfId="23260"/>
    <cellStyle name="Вычисление 2 8 2 2 10 2" xfId="35858"/>
    <cellStyle name="Вычисление 2 8 2 2 11" xfId="23822"/>
    <cellStyle name="Вычисление 2 8 2 2 11 2" xfId="36420"/>
    <cellStyle name="Вычисление 2 8 2 2 12" xfId="24381"/>
    <cellStyle name="Вычисление 2 8 2 2 12 2" xfId="36979"/>
    <cellStyle name="Вычисление 2 8 2 2 13" xfId="24940"/>
    <cellStyle name="Вычисление 2 8 2 2 13 2" xfId="37538"/>
    <cellStyle name="Вычисление 2 8 2 2 14" xfId="28587"/>
    <cellStyle name="Вычисление 2 8 2 2 2" xfId="18131"/>
    <cellStyle name="Вычисление 2 8 2 2 2 2" xfId="30770"/>
    <cellStyle name="Вычисление 2 8 2 2 3" xfId="19013"/>
    <cellStyle name="Вычисление 2 8 2 2 3 2" xfId="31622"/>
    <cellStyle name="Вычисление 2 8 2 2 4" xfId="19660"/>
    <cellStyle name="Вычисление 2 8 2 2 4 2" xfId="32267"/>
    <cellStyle name="Вычисление 2 8 2 2 5" xfId="20221"/>
    <cellStyle name="Вычисление 2 8 2 2 5 2" xfId="32827"/>
    <cellStyle name="Вычисление 2 8 2 2 6" xfId="20786"/>
    <cellStyle name="Вычисление 2 8 2 2 6 2" xfId="33388"/>
    <cellStyle name="Вычисление 2 8 2 2 7" xfId="21425"/>
    <cellStyle name="Вычисление 2 8 2 2 7 2" xfId="34026"/>
    <cellStyle name="Вычисление 2 8 2 2 8" xfId="21981"/>
    <cellStyle name="Вычисление 2 8 2 2 8 2" xfId="34581"/>
    <cellStyle name="Вычисление 2 8 2 2 9" xfId="22620"/>
    <cellStyle name="Вычисление 2 8 2 2 9 2" xfId="35219"/>
    <cellStyle name="Вычисление 2 8 2 3" xfId="17750"/>
    <cellStyle name="Вычисление 2 8 2 3 10" xfId="23521"/>
    <cellStyle name="Вычисление 2 8 2 3 10 2" xfId="36119"/>
    <cellStyle name="Вычисление 2 8 2 3 11" xfId="24082"/>
    <cellStyle name="Вычисление 2 8 2 3 11 2" xfId="36680"/>
    <cellStyle name="Вычисление 2 8 2 3 12" xfId="24641"/>
    <cellStyle name="Вычисление 2 8 2 3 12 2" xfId="37239"/>
    <cellStyle name="Вычисление 2 8 2 3 13" xfId="30467"/>
    <cellStyle name="Вычисление 2 8 2 3 2" xfId="18710"/>
    <cellStyle name="Вычисление 2 8 2 3 2 2" xfId="31319"/>
    <cellStyle name="Вычисление 2 8 2 3 3" xfId="19353"/>
    <cellStyle name="Вычисление 2 8 2 3 3 2" xfId="31962"/>
    <cellStyle name="Вычисление 2 8 2 3 4" xfId="19917"/>
    <cellStyle name="Вычисление 2 8 2 3 4 2" xfId="32523"/>
    <cellStyle name="Вычисление 2 8 2 3 5" xfId="20477"/>
    <cellStyle name="Вычисление 2 8 2 3 5 2" xfId="33080"/>
    <cellStyle name="Вычисление 2 8 2 3 6" xfId="21125"/>
    <cellStyle name="Вычисление 2 8 2 3 6 2" xfId="33727"/>
    <cellStyle name="Вычисление 2 8 2 3 7" xfId="21677"/>
    <cellStyle name="Вычисление 2 8 2 3 7 2" xfId="34277"/>
    <cellStyle name="Вычисление 2 8 2 3 8" xfId="22320"/>
    <cellStyle name="Вычисление 2 8 2 3 8 2" xfId="34919"/>
    <cellStyle name="Вычисление 2 8 2 3 9" xfId="22956"/>
    <cellStyle name="Вычисление 2 8 2 3 9 2" xfId="35555"/>
    <cellStyle name="Вычисление 2 8 2 4" xfId="28169"/>
    <cellStyle name="Вычисление 2 8 3" xfId="11771"/>
    <cellStyle name="Вычисление 2 8 3 2" xfId="17914"/>
    <cellStyle name="Вычисление 2 8 3 2 10" xfId="23663"/>
    <cellStyle name="Вычисление 2 8 3 2 10 2" xfId="36261"/>
    <cellStyle name="Вычисление 2 8 3 2 11" xfId="24224"/>
    <cellStyle name="Вычисление 2 8 3 2 11 2" xfId="36822"/>
    <cellStyle name="Вычисление 2 8 3 2 12" xfId="24783"/>
    <cellStyle name="Вычисление 2 8 3 2 12 2" xfId="37381"/>
    <cellStyle name="Вычисление 2 8 3 2 13" xfId="30613"/>
    <cellStyle name="Вычисление 2 8 3 2 2" xfId="18853"/>
    <cellStyle name="Вычисление 2 8 3 2 2 2" xfId="31462"/>
    <cellStyle name="Вычисление 2 8 3 2 3" xfId="19495"/>
    <cellStyle name="Вычисление 2 8 3 2 3 2" xfId="32104"/>
    <cellStyle name="Вычисление 2 8 3 2 4" xfId="20060"/>
    <cellStyle name="Вычисление 2 8 3 2 4 2" xfId="32666"/>
    <cellStyle name="Вычисление 2 8 3 2 5" xfId="20621"/>
    <cellStyle name="Вычисление 2 8 3 2 5 2" xfId="33223"/>
    <cellStyle name="Вычисление 2 8 3 2 6" xfId="21267"/>
    <cellStyle name="Вычисление 2 8 3 2 6 2" xfId="33869"/>
    <cellStyle name="Вычисление 2 8 3 2 7" xfId="21819"/>
    <cellStyle name="Вычисление 2 8 3 2 7 2" xfId="34419"/>
    <cellStyle name="Вычисление 2 8 3 2 8" xfId="22463"/>
    <cellStyle name="Вычисление 2 8 3 2 8 2" xfId="35062"/>
    <cellStyle name="Вычисление 2 8 3 2 9" xfId="23100"/>
    <cellStyle name="Вычисление 2 8 3 2 9 2" xfId="35699"/>
    <cellStyle name="Вычисление 2 8 3 3" xfId="28312"/>
    <cellStyle name="Вычисление 2 8 4" xfId="13897"/>
    <cellStyle name="Вычисление 2 8 4 10" xfId="23151"/>
    <cellStyle name="Вычисление 2 8 4 10 2" xfId="35749"/>
    <cellStyle name="Вычисление 2 8 4 11" xfId="23713"/>
    <cellStyle name="Вычисление 2 8 4 11 2" xfId="36311"/>
    <cellStyle name="Вычисление 2 8 4 12" xfId="24272"/>
    <cellStyle name="Вычисление 2 8 4 12 2" xfId="36870"/>
    <cellStyle name="Вычисление 2 8 4 13" xfId="24831"/>
    <cellStyle name="Вычисление 2 8 4 13 2" xfId="37429"/>
    <cellStyle name="Вычисление 2 8 4 14" xfId="28475"/>
    <cellStyle name="Вычисление 2 8 4 2" xfId="18022"/>
    <cellStyle name="Вычисление 2 8 4 2 2" xfId="30661"/>
    <cellStyle name="Вычисление 2 8 4 3" xfId="18904"/>
    <cellStyle name="Вычисление 2 8 4 3 2" xfId="31513"/>
    <cellStyle name="Вычисление 2 8 4 4" xfId="19551"/>
    <cellStyle name="Вычисление 2 8 4 4 2" xfId="32158"/>
    <cellStyle name="Вычисление 2 8 4 5" xfId="20112"/>
    <cellStyle name="Вычисление 2 8 4 5 2" xfId="32718"/>
    <cellStyle name="Вычисление 2 8 4 6" xfId="20677"/>
    <cellStyle name="Вычисление 2 8 4 6 2" xfId="33279"/>
    <cellStyle name="Вычисление 2 8 4 7" xfId="21316"/>
    <cellStyle name="Вычисление 2 8 4 7 2" xfId="33917"/>
    <cellStyle name="Вычисление 2 8 4 8" xfId="21872"/>
    <cellStyle name="Вычисление 2 8 4 8 2" xfId="34472"/>
    <cellStyle name="Вычисление 2 8 4 9" xfId="22511"/>
    <cellStyle name="Вычисление 2 8 4 9 2" xfId="35110"/>
    <cellStyle name="Вычисление 2 8 5" xfId="17592"/>
    <cellStyle name="Вычисление 2 8 5 10" xfId="23383"/>
    <cellStyle name="Вычисление 2 8 5 10 2" xfId="35981"/>
    <cellStyle name="Вычисление 2 8 5 11" xfId="23945"/>
    <cellStyle name="Вычисление 2 8 5 11 2" xfId="36543"/>
    <cellStyle name="Вычисление 2 8 5 12" xfId="24504"/>
    <cellStyle name="Вычисление 2 8 5 12 2" xfId="37102"/>
    <cellStyle name="Вычисление 2 8 5 13" xfId="30329"/>
    <cellStyle name="Вычисление 2 8 5 2" xfId="18571"/>
    <cellStyle name="Вычисление 2 8 5 2 2" xfId="31181"/>
    <cellStyle name="Вычисление 2 8 5 3" xfId="19215"/>
    <cellStyle name="Вычисление 2 8 5 3 2" xfId="31824"/>
    <cellStyle name="Вычисление 2 8 5 4" xfId="19777"/>
    <cellStyle name="Вычисление 2 8 5 4 2" xfId="32383"/>
    <cellStyle name="Вычисление 2 8 5 5" xfId="20338"/>
    <cellStyle name="Вычисление 2 8 5 5 2" xfId="32942"/>
    <cellStyle name="Вычисление 2 8 5 6" xfId="20988"/>
    <cellStyle name="Вычисление 2 8 5 6 2" xfId="33590"/>
    <cellStyle name="Вычисление 2 8 5 7" xfId="21537"/>
    <cellStyle name="Вычисление 2 8 5 7 2" xfId="34138"/>
    <cellStyle name="Вычисление 2 8 5 8" xfId="22181"/>
    <cellStyle name="Вычисление 2 8 5 8 2" xfId="34781"/>
    <cellStyle name="Вычисление 2 8 5 9" xfId="22819"/>
    <cellStyle name="Вычисление 2 8 5 9 2" xfId="35418"/>
    <cellStyle name="Вычисление 2 8 6" xfId="27992"/>
    <cellStyle name="Вычисление 2 9" xfId="9129"/>
    <cellStyle name="Вычисление 2 9 2" xfId="10464"/>
    <cellStyle name="Вычисление 2 9 2 2" xfId="14010"/>
    <cellStyle name="Вычисление 2 9 2 2 10" xfId="23261"/>
    <cellStyle name="Вычисление 2 9 2 2 10 2" xfId="35859"/>
    <cellStyle name="Вычисление 2 9 2 2 11" xfId="23823"/>
    <cellStyle name="Вычисление 2 9 2 2 11 2" xfId="36421"/>
    <cellStyle name="Вычисление 2 9 2 2 12" xfId="24382"/>
    <cellStyle name="Вычисление 2 9 2 2 12 2" xfId="36980"/>
    <cellStyle name="Вычисление 2 9 2 2 13" xfId="24941"/>
    <cellStyle name="Вычисление 2 9 2 2 13 2" xfId="37539"/>
    <cellStyle name="Вычисление 2 9 2 2 14" xfId="28588"/>
    <cellStyle name="Вычисление 2 9 2 2 2" xfId="18132"/>
    <cellStyle name="Вычисление 2 9 2 2 2 2" xfId="30771"/>
    <cellStyle name="Вычисление 2 9 2 2 3" xfId="19014"/>
    <cellStyle name="Вычисление 2 9 2 2 3 2" xfId="31623"/>
    <cellStyle name="Вычисление 2 9 2 2 4" xfId="19661"/>
    <cellStyle name="Вычисление 2 9 2 2 4 2" xfId="32268"/>
    <cellStyle name="Вычисление 2 9 2 2 5" xfId="20222"/>
    <cellStyle name="Вычисление 2 9 2 2 5 2" xfId="32828"/>
    <cellStyle name="Вычисление 2 9 2 2 6" xfId="20787"/>
    <cellStyle name="Вычисление 2 9 2 2 6 2" xfId="33389"/>
    <cellStyle name="Вычисление 2 9 2 2 7" xfId="21426"/>
    <cellStyle name="Вычисление 2 9 2 2 7 2" xfId="34027"/>
    <cellStyle name="Вычисление 2 9 2 2 8" xfId="21982"/>
    <cellStyle name="Вычисление 2 9 2 2 8 2" xfId="34582"/>
    <cellStyle name="Вычисление 2 9 2 2 9" xfId="22621"/>
    <cellStyle name="Вычисление 2 9 2 2 9 2" xfId="35220"/>
    <cellStyle name="Вычисление 2 9 2 3" xfId="17751"/>
    <cellStyle name="Вычисление 2 9 2 3 10" xfId="23522"/>
    <cellStyle name="Вычисление 2 9 2 3 10 2" xfId="36120"/>
    <cellStyle name="Вычисление 2 9 2 3 11" xfId="24083"/>
    <cellStyle name="Вычисление 2 9 2 3 11 2" xfId="36681"/>
    <cellStyle name="Вычисление 2 9 2 3 12" xfId="24642"/>
    <cellStyle name="Вычисление 2 9 2 3 12 2" xfId="37240"/>
    <cellStyle name="Вычисление 2 9 2 3 13" xfId="30468"/>
    <cellStyle name="Вычисление 2 9 2 3 2" xfId="18711"/>
    <cellStyle name="Вычисление 2 9 2 3 2 2" xfId="31320"/>
    <cellStyle name="Вычисление 2 9 2 3 3" xfId="19354"/>
    <cellStyle name="Вычисление 2 9 2 3 3 2" xfId="31963"/>
    <cellStyle name="Вычисление 2 9 2 3 4" xfId="19918"/>
    <cellStyle name="Вычисление 2 9 2 3 4 2" xfId="32524"/>
    <cellStyle name="Вычисление 2 9 2 3 5" xfId="20478"/>
    <cellStyle name="Вычисление 2 9 2 3 5 2" xfId="33081"/>
    <cellStyle name="Вычисление 2 9 2 3 6" xfId="21126"/>
    <cellStyle name="Вычисление 2 9 2 3 6 2" xfId="33728"/>
    <cellStyle name="Вычисление 2 9 2 3 7" xfId="21678"/>
    <cellStyle name="Вычисление 2 9 2 3 7 2" xfId="34278"/>
    <cellStyle name="Вычисление 2 9 2 3 8" xfId="22321"/>
    <cellStyle name="Вычисление 2 9 2 3 8 2" xfId="34920"/>
    <cellStyle name="Вычисление 2 9 2 3 9" xfId="22957"/>
    <cellStyle name="Вычисление 2 9 2 3 9 2" xfId="35556"/>
    <cellStyle name="Вычисление 2 9 2 4" xfId="28170"/>
    <cellStyle name="Вычисление 2 9 3" xfId="11772"/>
    <cellStyle name="Вычисление 2 9 3 2" xfId="17915"/>
    <cellStyle name="Вычисление 2 9 3 2 10" xfId="23664"/>
    <cellStyle name="Вычисление 2 9 3 2 10 2" xfId="36262"/>
    <cellStyle name="Вычисление 2 9 3 2 11" xfId="24225"/>
    <cellStyle name="Вычисление 2 9 3 2 11 2" xfId="36823"/>
    <cellStyle name="Вычисление 2 9 3 2 12" xfId="24784"/>
    <cellStyle name="Вычисление 2 9 3 2 12 2" xfId="37382"/>
    <cellStyle name="Вычисление 2 9 3 2 13" xfId="30614"/>
    <cellStyle name="Вычисление 2 9 3 2 2" xfId="18854"/>
    <cellStyle name="Вычисление 2 9 3 2 2 2" xfId="31463"/>
    <cellStyle name="Вычисление 2 9 3 2 3" xfId="19496"/>
    <cellStyle name="Вычисление 2 9 3 2 3 2" xfId="32105"/>
    <cellStyle name="Вычисление 2 9 3 2 4" xfId="20061"/>
    <cellStyle name="Вычисление 2 9 3 2 4 2" xfId="32667"/>
    <cellStyle name="Вычисление 2 9 3 2 5" xfId="20622"/>
    <cellStyle name="Вычисление 2 9 3 2 5 2" xfId="33224"/>
    <cellStyle name="Вычисление 2 9 3 2 6" xfId="21268"/>
    <cellStyle name="Вычисление 2 9 3 2 6 2" xfId="33870"/>
    <cellStyle name="Вычисление 2 9 3 2 7" xfId="21820"/>
    <cellStyle name="Вычисление 2 9 3 2 7 2" xfId="34420"/>
    <cellStyle name="Вычисление 2 9 3 2 8" xfId="22464"/>
    <cellStyle name="Вычисление 2 9 3 2 8 2" xfId="35063"/>
    <cellStyle name="Вычисление 2 9 3 2 9" xfId="23101"/>
    <cellStyle name="Вычисление 2 9 3 2 9 2" xfId="35700"/>
    <cellStyle name="Вычисление 2 9 3 3" xfId="28313"/>
    <cellStyle name="Вычисление 2 9 4" xfId="13970"/>
    <cellStyle name="Вычисление 2 9 4 10" xfId="23224"/>
    <cellStyle name="Вычисление 2 9 4 10 2" xfId="35822"/>
    <cellStyle name="Вычисление 2 9 4 11" xfId="23786"/>
    <cellStyle name="Вычисление 2 9 4 11 2" xfId="36384"/>
    <cellStyle name="Вычисление 2 9 4 12" xfId="24345"/>
    <cellStyle name="Вычисление 2 9 4 12 2" xfId="36943"/>
    <cellStyle name="Вычисление 2 9 4 13" xfId="24904"/>
    <cellStyle name="Вычисление 2 9 4 13 2" xfId="37502"/>
    <cellStyle name="Вычисление 2 9 4 14" xfId="28548"/>
    <cellStyle name="Вычисление 2 9 4 2" xfId="18095"/>
    <cellStyle name="Вычисление 2 9 4 2 2" xfId="30734"/>
    <cellStyle name="Вычисление 2 9 4 3" xfId="18977"/>
    <cellStyle name="Вычисление 2 9 4 3 2" xfId="31586"/>
    <cellStyle name="Вычисление 2 9 4 4" xfId="19624"/>
    <cellStyle name="Вычисление 2 9 4 4 2" xfId="32231"/>
    <cellStyle name="Вычисление 2 9 4 5" xfId="20185"/>
    <cellStyle name="Вычисление 2 9 4 5 2" xfId="32791"/>
    <cellStyle name="Вычисление 2 9 4 6" xfId="20750"/>
    <cellStyle name="Вычисление 2 9 4 6 2" xfId="33352"/>
    <cellStyle name="Вычисление 2 9 4 7" xfId="21389"/>
    <cellStyle name="Вычисление 2 9 4 7 2" xfId="33990"/>
    <cellStyle name="Вычисление 2 9 4 8" xfId="21945"/>
    <cellStyle name="Вычисление 2 9 4 8 2" xfId="34545"/>
    <cellStyle name="Вычисление 2 9 4 9" xfId="22584"/>
    <cellStyle name="Вычисление 2 9 4 9 2" xfId="35183"/>
    <cellStyle name="Вычисление 2 9 5" xfId="17679"/>
    <cellStyle name="Вычисление 2 9 5 10" xfId="23470"/>
    <cellStyle name="Вычисление 2 9 5 10 2" xfId="36068"/>
    <cellStyle name="Вычисление 2 9 5 11" xfId="24032"/>
    <cellStyle name="Вычисление 2 9 5 11 2" xfId="36630"/>
    <cellStyle name="Вычисление 2 9 5 12" xfId="24591"/>
    <cellStyle name="Вычисление 2 9 5 12 2" xfId="37189"/>
    <cellStyle name="Вычисление 2 9 5 13" xfId="30416"/>
    <cellStyle name="Вычисление 2 9 5 2" xfId="18658"/>
    <cellStyle name="Вычисление 2 9 5 2 2" xfId="31268"/>
    <cellStyle name="Вычисление 2 9 5 3" xfId="19302"/>
    <cellStyle name="Вычисление 2 9 5 3 2" xfId="31911"/>
    <cellStyle name="Вычисление 2 9 5 4" xfId="19864"/>
    <cellStyle name="Вычисление 2 9 5 4 2" xfId="32470"/>
    <cellStyle name="Вычисление 2 9 5 5" xfId="20425"/>
    <cellStyle name="Вычисление 2 9 5 5 2" xfId="33029"/>
    <cellStyle name="Вычисление 2 9 5 6" xfId="21075"/>
    <cellStyle name="Вычисление 2 9 5 6 2" xfId="33677"/>
    <cellStyle name="Вычисление 2 9 5 7" xfId="21624"/>
    <cellStyle name="Вычисление 2 9 5 7 2" xfId="34225"/>
    <cellStyle name="Вычисление 2 9 5 8" xfId="22268"/>
    <cellStyle name="Вычисление 2 9 5 8 2" xfId="34868"/>
    <cellStyle name="Вычисление 2 9 5 9" xfId="22906"/>
    <cellStyle name="Вычисление 2 9 5 9 2" xfId="35505"/>
    <cellStyle name="Вычисление 2 9 6" xfId="28090"/>
    <cellStyle name="Вычисление 2_г.Аксу" xfId="622"/>
    <cellStyle name="Вычисление 3" xfId="4902"/>
    <cellStyle name="Вычисление 3 2" xfId="6096"/>
    <cellStyle name="Вычисление 3 2 2" xfId="9062"/>
    <cellStyle name="Вычисление 3 2 2 2" xfId="13923"/>
    <cellStyle name="Вычисление 3 2 2 2 10" xfId="23177"/>
    <cellStyle name="Вычисление 3 2 2 2 10 2" xfId="35775"/>
    <cellStyle name="Вычисление 3 2 2 2 11" xfId="23739"/>
    <cellStyle name="Вычисление 3 2 2 2 11 2" xfId="36337"/>
    <cellStyle name="Вычисление 3 2 2 2 12" xfId="24298"/>
    <cellStyle name="Вычисление 3 2 2 2 12 2" xfId="36896"/>
    <cellStyle name="Вычисление 3 2 2 2 13" xfId="24857"/>
    <cellStyle name="Вычисление 3 2 2 2 13 2" xfId="37455"/>
    <cellStyle name="Вычисление 3 2 2 2 14" xfId="28501"/>
    <cellStyle name="Вычисление 3 2 2 2 2" xfId="18048"/>
    <cellStyle name="Вычисление 3 2 2 2 2 2" xfId="30687"/>
    <cellStyle name="Вычисление 3 2 2 2 3" xfId="18930"/>
    <cellStyle name="Вычисление 3 2 2 2 3 2" xfId="31539"/>
    <cellStyle name="Вычисление 3 2 2 2 4" xfId="19577"/>
    <cellStyle name="Вычисление 3 2 2 2 4 2" xfId="32184"/>
    <cellStyle name="Вычисление 3 2 2 2 5" xfId="20138"/>
    <cellStyle name="Вычисление 3 2 2 2 5 2" xfId="32744"/>
    <cellStyle name="Вычисление 3 2 2 2 6" xfId="20703"/>
    <cellStyle name="Вычисление 3 2 2 2 6 2" xfId="33305"/>
    <cellStyle name="Вычисление 3 2 2 2 7" xfId="21342"/>
    <cellStyle name="Вычисление 3 2 2 2 7 2" xfId="33943"/>
    <cellStyle name="Вычисление 3 2 2 2 8" xfId="21898"/>
    <cellStyle name="Вычисление 3 2 2 2 8 2" xfId="34498"/>
    <cellStyle name="Вычисление 3 2 2 2 9" xfId="22537"/>
    <cellStyle name="Вычисление 3 2 2 2 9 2" xfId="35136"/>
    <cellStyle name="Вычисление 3 2 2 3" xfId="17618"/>
    <cellStyle name="Вычисление 3 2 2 3 10" xfId="23409"/>
    <cellStyle name="Вычисление 3 2 2 3 10 2" xfId="36007"/>
    <cellStyle name="Вычисление 3 2 2 3 11" xfId="23971"/>
    <cellStyle name="Вычисление 3 2 2 3 11 2" xfId="36569"/>
    <cellStyle name="Вычисление 3 2 2 3 12" xfId="24530"/>
    <cellStyle name="Вычисление 3 2 2 3 12 2" xfId="37128"/>
    <cellStyle name="Вычисление 3 2 2 3 13" xfId="30355"/>
    <cellStyle name="Вычисление 3 2 2 3 2" xfId="18597"/>
    <cellStyle name="Вычисление 3 2 2 3 2 2" xfId="31207"/>
    <cellStyle name="Вычисление 3 2 2 3 3" xfId="19241"/>
    <cellStyle name="Вычисление 3 2 2 3 3 2" xfId="31850"/>
    <cellStyle name="Вычисление 3 2 2 3 4" xfId="19803"/>
    <cellStyle name="Вычисление 3 2 2 3 4 2" xfId="32409"/>
    <cellStyle name="Вычисление 3 2 2 3 5" xfId="20364"/>
    <cellStyle name="Вычисление 3 2 2 3 5 2" xfId="32968"/>
    <cellStyle name="Вычисление 3 2 2 3 6" xfId="21014"/>
    <cellStyle name="Вычисление 3 2 2 3 6 2" xfId="33616"/>
    <cellStyle name="Вычисление 3 2 2 3 7" xfId="21563"/>
    <cellStyle name="Вычисление 3 2 2 3 7 2" xfId="34164"/>
    <cellStyle name="Вычисление 3 2 2 3 8" xfId="22207"/>
    <cellStyle name="Вычисление 3 2 2 3 8 2" xfId="34807"/>
    <cellStyle name="Вычисление 3 2 2 3 9" xfId="22845"/>
    <cellStyle name="Вычисление 3 2 2 3 9 2" xfId="35444"/>
    <cellStyle name="Вычисление 3 2 2 4" xfId="28023"/>
    <cellStyle name="Вычисление 3 2 3" xfId="13791"/>
    <cellStyle name="Вычисление 3 2 3 2" xfId="14054"/>
    <cellStyle name="Вычисление 3 2 3 2 10" xfId="23272"/>
    <cellStyle name="Вычисление 3 2 3 2 10 2" xfId="35870"/>
    <cellStyle name="Вычисление 3 2 3 2 11" xfId="23834"/>
    <cellStyle name="Вычисление 3 2 3 2 11 2" xfId="36432"/>
    <cellStyle name="Вычисление 3 2 3 2 12" xfId="24393"/>
    <cellStyle name="Вычисление 3 2 3 2 12 2" xfId="36991"/>
    <cellStyle name="Вычисление 3 2 3 2 13" xfId="24981"/>
    <cellStyle name="Вычисление 3 2 3 2 13 2" xfId="37579"/>
    <cellStyle name="Вычисление 3 2 3 2 14" xfId="28632"/>
    <cellStyle name="Вычисление 3 2 3 2 2" xfId="18145"/>
    <cellStyle name="Вычисление 3 2 3 2 2 2" xfId="30784"/>
    <cellStyle name="Вычисление 3 2 3 2 3" xfId="19054"/>
    <cellStyle name="Вычисление 3 2 3 2 3 2" xfId="31663"/>
    <cellStyle name="Вычисление 3 2 3 2 4" xfId="19674"/>
    <cellStyle name="Вычисление 3 2 3 2 4 2" xfId="32280"/>
    <cellStyle name="Вычисление 3 2 3 2 5" xfId="20238"/>
    <cellStyle name="Вычисление 3 2 3 2 5 2" xfId="32842"/>
    <cellStyle name="Вычисление 3 2 3 2 6" xfId="20827"/>
    <cellStyle name="Вычисление 3 2 3 2 6 2" xfId="33429"/>
    <cellStyle name="Вычисление 3 2 3 2 7" xfId="21437"/>
    <cellStyle name="Вычисление 3 2 3 2 7 2" xfId="34038"/>
    <cellStyle name="Вычисление 3 2 3 2 8" xfId="22022"/>
    <cellStyle name="Вычисление 3 2 3 2 8 2" xfId="34622"/>
    <cellStyle name="Вычисление 3 2 3 2 9" xfId="22661"/>
    <cellStyle name="Вычисление 3 2 3 2 9 2" xfId="35260"/>
    <cellStyle name="Вычисление 3 2 3 3" xfId="17982"/>
    <cellStyle name="Вычисление 3 2 3 3 10" xfId="23677"/>
    <cellStyle name="Вычисление 3 2 3 3 10 2" xfId="36275"/>
    <cellStyle name="Вычисление 3 2 3 3 11" xfId="24236"/>
    <cellStyle name="Вычисление 3 2 3 3 11 2" xfId="36834"/>
    <cellStyle name="Вычисление 3 2 3 3 12" xfId="24795"/>
    <cellStyle name="Вычисление 3 2 3 3 12 2" xfId="37393"/>
    <cellStyle name="Вычисление 3 2 3 3 13" xfId="30625"/>
    <cellStyle name="Вычисление 3 2 3 3 2" xfId="18868"/>
    <cellStyle name="Вычисление 3 2 3 3 2 2" xfId="31477"/>
    <cellStyle name="Вычисление 3 2 3 3 3" xfId="19515"/>
    <cellStyle name="Вычисление 3 2 3 3 3 2" xfId="32122"/>
    <cellStyle name="Вычисление 3 2 3 3 4" xfId="20075"/>
    <cellStyle name="Вычисление 3 2 3 3 4 2" xfId="32681"/>
    <cellStyle name="Вычисление 3 2 3 3 5" xfId="20641"/>
    <cellStyle name="Вычисление 3 2 3 3 5 2" xfId="33243"/>
    <cellStyle name="Вычисление 3 2 3 3 6" xfId="21280"/>
    <cellStyle name="Вычисление 3 2 3 3 6 2" xfId="33881"/>
    <cellStyle name="Вычисление 3 2 3 3 7" xfId="21836"/>
    <cellStyle name="Вычисление 3 2 3 3 7 2" xfId="34436"/>
    <cellStyle name="Вычисление 3 2 3 3 8" xfId="22475"/>
    <cellStyle name="Вычисление 3 2 3 3 8 2" xfId="35074"/>
    <cellStyle name="Вычисление 3 2 3 3 9" xfId="23115"/>
    <cellStyle name="Вычисление 3 2 3 3 9 2" xfId="35713"/>
    <cellStyle name="Вычисление 3 2 3 4" xfId="28416"/>
    <cellStyle name="Вычисление 3 2 4" xfId="17431"/>
    <cellStyle name="Вычисление 3 2 4 10" xfId="15268"/>
    <cellStyle name="Вычисление 3 2 4 10 2" xfId="29531"/>
    <cellStyle name="Вычисление 3 2 4 11" xfId="15076"/>
    <cellStyle name="Вычисление 3 2 4 11 2" xfId="29364"/>
    <cellStyle name="Вычисление 3 2 4 12" xfId="21627"/>
    <cellStyle name="Вычисление 3 2 4 12 2" xfId="34227"/>
    <cellStyle name="Вычисление 3 2 4 13" xfId="30219"/>
    <cellStyle name="Вычисление 3 2 4 2" xfId="18460"/>
    <cellStyle name="Вычисление 3 2 4 2 2" xfId="31070"/>
    <cellStyle name="Вычисление 3 2 4 3" xfId="19103"/>
    <cellStyle name="Вычисление 3 2 4 3 2" xfId="31712"/>
    <cellStyle name="Вычисление 3 2 4 4" xfId="18315"/>
    <cellStyle name="Вычисление 3 2 4 4 2" xfId="30930"/>
    <cellStyle name="Вычисление 3 2 4 5" xfId="15657"/>
    <cellStyle name="Вычисление 3 2 4 5 2" xfId="29887"/>
    <cellStyle name="Вычисление 3 2 4 6" xfId="20876"/>
    <cellStyle name="Вычисление 3 2 4 6 2" xfId="33478"/>
    <cellStyle name="Вычисление 3 2 4 7" xfId="15215"/>
    <cellStyle name="Вычисление 3 2 4 7 2" xfId="29486"/>
    <cellStyle name="Вычисление 3 2 4 8" xfId="22070"/>
    <cellStyle name="Вычисление 3 2 4 8 2" xfId="34670"/>
    <cellStyle name="Вычисление 3 2 4 9" xfId="22709"/>
    <cellStyle name="Вычисление 3 2 4 9 2" xfId="35308"/>
    <cellStyle name="Вычисление 3 2 5" xfId="26676"/>
    <cellStyle name="Вычисление 3 3" xfId="10465"/>
    <cellStyle name="Вычисление 3 3 2" xfId="14011"/>
    <cellStyle name="Вычисление 3 3 2 10" xfId="23262"/>
    <cellStyle name="Вычисление 3 3 2 10 2" xfId="35860"/>
    <cellStyle name="Вычисление 3 3 2 11" xfId="23824"/>
    <cellStyle name="Вычисление 3 3 2 11 2" xfId="36422"/>
    <cellStyle name="Вычисление 3 3 2 12" xfId="24383"/>
    <cellStyle name="Вычисление 3 3 2 12 2" xfId="36981"/>
    <cellStyle name="Вычисление 3 3 2 13" xfId="24942"/>
    <cellStyle name="Вычисление 3 3 2 13 2" xfId="37540"/>
    <cellStyle name="Вычисление 3 3 2 14" xfId="28589"/>
    <cellStyle name="Вычисление 3 3 2 2" xfId="18133"/>
    <cellStyle name="Вычисление 3 3 2 2 2" xfId="30772"/>
    <cellStyle name="Вычисление 3 3 2 3" xfId="19015"/>
    <cellStyle name="Вычисление 3 3 2 3 2" xfId="31624"/>
    <cellStyle name="Вычисление 3 3 2 4" xfId="19662"/>
    <cellStyle name="Вычисление 3 3 2 4 2" xfId="32269"/>
    <cellStyle name="Вычисление 3 3 2 5" xfId="20223"/>
    <cellStyle name="Вычисление 3 3 2 5 2" xfId="32829"/>
    <cellStyle name="Вычисление 3 3 2 6" xfId="20788"/>
    <cellStyle name="Вычисление 3 3 2 6 2" xfId="33390"/>
    <cellStyle name="Вычисление 3 3 2 7" xfId="21427"/>
    <cellStyle name="Вычисление 3 3 2 7 2" xfId="34028"/>
    <cellStyle name="Вычисление 3 3 2 8" xfId="21983"/>
    <cellStyle name="Вычисление 3 3 2 8 2" xfId="34583"/>
    <cellStyle name="Вычисление 3 3 2 9" xfId="22622"/>
    <cellStyle name="Вычисление 3 3 2 9 2" xfId="35221"/>
    <cellStyle name="Вычисление 3 3 3" xfId="17752"/>
    <cellStyle name="Вычисление 3 3 3 10" xfId="23523"/>
    <cellStyle name="Вычисление 3 3 3 10 2" xfId="36121"/>
    <cellStyle name="Вычисление 3 3 3 11" xfId="24084"/>
    <cellStyle name="Вычисление 3 3 3 11 2" xfId="36682"/>
    <cellStyle name="Вычисление 3 3 3 12" xfId="24643"/>
    <cellStyle name="Вычисление 3 3 3 12 2" xfId="37241"/>
    <cellStyle name="Вычисление 3 3 3 13" xfId="30469"/>
    <cellStyle name="Вычисление 3 3 3 2" xfId="18712"/>
    <cellStyle name="Вычисление 3 3 3 2 2" xfId="31321"/>
    <cellStyle name="Вычисление 3 3 3 3" xfId="19355"/>
    <cellStyle name="Вычисление 3 3 3 3 2" xfId="31964"/>
    <cellStyle name="Вычисление 3 3 3 4" xfId="19919"/>
    <cellStyle name="Вычисление 3 3 3 4 2" xfId="32525"/>
    <cellStyle name="Вычисление 3 3 3 5" xfId="20479"/>
    <cellStyle name="Вычисление 3 3 3 5 2" xfId="33082"/>
    <cellStyle name="Вычисление 3 3 3 6" xfId="21127"/>
    <cellStyle name="Вычисление 3 3 3 6 2" xfId="33729"/>
    <cellStyle name="Вычисление 3 3 3 7" xfId="21679"/>
    <cellStyle name="Вычисление 3 3 3 7 2" xfId="34279"/>
    <cellStyle name="Вычисление 3 3 3 8" xfId="22322"/>
    <cellStyle name="Вычисление 3 3 3 8 2" xfId="34921"/>
    <cellStyle name="Вычисление 3 3 3 9" xfId="22958"/>
    <cellStyle name="Вычисление 3 3 3 9 2" xfId="35557"/>
    <cellStyle name="Вычисление 3 3 4" xfId="28171"/>
    <cellStyle name="Вычисление 3 4" xfId="11773"/>
    <cellStyle name="Вычисление 3 4 2" xfId="17916"/>
    <cellStyle name="Вычисление 3 4 2 10" xfId="23665"/>
    <cellStyle name="Вычисление 3 4 2 10 2" xfId="36263"/>
    <cellStyle name="Вычисление 3 4 2 11" xfId="24226"/>
    <cellStyle name="Вычисление 3 4 2 11 2" xfId="36824"/>
    <cellStyle name="Вычисление 3 4 2 12" xfId="24785"/>
    <cellStyle name="Вычисление 3 4 2 12 2" xfId="37383"/>
    <cellStyle name="Вычисление 3 4 2 13" xfId="30615"/>
    <cellStyle name="Вычисление 3 4 2 2" xfId="18855"/>
    <cellStyle name="Вычисление 3 4 2 2 2" xfId="31464"/>
    <cellStyle name="Вычисление 3 4 2 3" xfId="19497"/>
    <cellStyle name="Вычисление 3 4 2 3 2" xfId="32106"/>
    <cellStyle name="Вычисление 3 4 2 4" xfId="20062"/>
    <cellStyle name="Вычисление 3 4 2 4 2" xfId="32668"/>
    <cellStyle name="Вычисление 3 4 2 5" xfId="20623"/>
    <cellStyle name="Вычисление 3 4 2 5 2" xfId="33225"/>
    <cellStyle name="Вычисление 3 4 2 6" xfId="21269"/>
    <cellStyle name="Вычисление 3 4 2 6 2" xfId="33871"/>
    <cellStyle name="Вычисление 3 4 2 7" xfId="21821"/>
    <cellStyle name="Вычисление 3 4 2 7 2" xfId="34421"/>
    <cellStyle name="Вычисление 3 4 2 8" xfId="22465"/>
    <cellStyle name="Вычисление 3 4 2 8 2" xfId="35064"/>
    <cellStyle name="Вычисление 3 4 2 9" xfId="23102"/>
    <cellStyle name="Вычисление 3 4 2 9 2" xfId="35701"/>
    <cellStyle name="Вычисление 3 4 3" xfId="28314"/>
    <cellStyle name="Вычисление 3 5" xfId="17380"/>
    <cellStyle name="Вычисление 3 5 10" xfId="15132"/>
    <cellStyle name="Вычисление 3 5 10 2" xfId="29409"/>
    <cellStyle name="Вычисление 3 5 11" xfId="14860"/>
    <cellStyle name="Вычисление 3 5 11 2" xfId="29182"/>
    <cellStyle name="Вычисление 3 5 12" xfId="15456"/>
    <cellStyle name="Вычисление 3 5 12 2" xfId="29702"/>
    <cellStyle name="Вычисление 3 5 13" xfId="30192"/>
    <cellStyle name="Вычисление 3 5 2" xfId="18433"/>
    <cellStyle name="Вычисление 3 5 2 2" xfId="31045"/>
    <cellStyle name="Вычисление 3 5 3" xfId="15313"/>
    <cellStyle name="Вычисление 3 5 3 2" xfId="29571"/>
    <cellStyle name="Вычисление 3 5 4" xfId="15333"/>
    <cellStyle name="Вычисление 3 5 4 2" xfId="29590"/>
    <cellStyle name="Вычисление 3 5 5" xfId="18254"/>
    <cellStyle name="Вычисление 3 5 5 2" xfId="30873"/>
    <cellStyle name="Вычисление 3 5 6" xfId="14876"/>
    <cellStyle name="Вычисление 3 5 6 2" xfId="29197"/>
    <cellStyle name="Вычисление 3 5 7" xfId="15334"/>
    <cellStyle name="Вычисление 3 5 7 2" xfId="29591"/>
    <cellStyle name="Вычисление 3 5 8" xfId="15040"/>
    <cellStyle name="Вычисление 3 5 8 2" xfId="29332"/>
    <cellStyle name="Вычисление 3 5 9" xfId="14797"/>
    <cellStyle name="Вычисление 3 5 9 2" xfId="29127"/>
    <cellStyle name="Вычисление 3 6" xfId="26059"/>
    <cellStyle name="Вычисление 4" xfId="6225"/>
    <cellStyle name="Вычисление 4 2" xfId="8854"/>
    <cellStyle name="Вычисление 4 2 2" xfId="9107"/>
    <cellStyle name="Вычисление 4 2 2 2" xfId="13955"/>
    <cellStyle name="Вычисление 4 2 2 2 10" xfId="23209"/>
    <cellStyle name="Вычисление 4 2 2 2 10 2" xfId="35807"/>
    <cellStyle name="Вычисление 4 2 2 2 11" xfId="23771"/>
    <cellStyle name="Вычисление 4 2 2 2 11 2" xfId="36369"/>
    <cellStyle name="Вычисление 4 2 2 2 12" xfId="24330"/>
    <cellStyle name="Вычисление 4 2 2 2 12 2" xfId="36928"/>
    <cellStyle name="Вычисление 4 2 2 2 13" xfId="24889"/>
    <cellStyle name="Вычисление 4 2 2 2 13 2" xfId="37487"/>
    <cellStyle name="Вычисление 4 2 2 2 14" xfId="28533"/>
    <cellStyle name="Вычисление 4 2 2 2 2" xfId="18080"/>
    <cellStyle name="Вычисление 4 2 2 2 2 2" xfId="30719"/>
    <cellStyle name="Вычисление 4 2 2 2 3" xfId="18962"/>
    <cellStyle name="Вычисление 4 2 2 2 3 2" xfId="31571"/>
    <cellStyle name="Вычисление 4 2 2 2 4" xfId="19609"/>
    <cellStyle name="Вычисление 4 2 2 2 4 2" xfId="32216"/>
    <cellStyle name="Вычисление 4 2 2 2 5" xfId="20170"/>
    <cellStyle name="Вычисление 4 2 2 2 5 2" xfId="32776"/>
    <cellStyle name="Вычисление 4 2 2 2 6" xfId="20735"/>
    <cellStyle name="Вычисление 4 2 2 2 6 2" xfId="33337"/>
    <cellStyle name="Вычисление 4 2 2 2 7" xfId="21374"/>
    <cellStyle name="Вычисление 4 2 2 2 7 2" xfId="33975"/>
    <cellStyle name="Вычисление 4 2 2 2 8" xfId="21930"/>
    <cellStyle name="Вычисление 4 2 2 2 8 2" xfId="34530"/>
    <cellStyle name="Вычисление 4 2 2 2 9" xfId="22569"/>
    <cellStyle name="Вычисление 4 2 2 2 9 2" xfId="35168"/>
    <cellStyle name="Вычисление 4 2 2 3" xfId="17657"/>
    <cellStyle name="Вычисление 4 2 2 3 10" xfId="23448"/>
    <cellStyle name="Вычисление 4 2 2 3 10 2" xfId="36046"/>
    <cellStyle name="Вычисление 4 2 2 3 11" xfId="24010"/>
    <cellStyle name="Вычисление 4 2 2 3 11 2" xfId="36608"/>
    <cellStyle name="Вычисление 4 2 2 3 12" xfId="24569"/>
    <cellStyle name="Вычисление 4 2 2 3 12 2" xfId="37167"/>
    <cellStyle name="Вычисление 4 2 2 3 13" xfId="30394"/>
    <cellStyle name="Вычисление 4 2 2 3 2" xfId="18636"/>
    <cellStyle name="Вычисление 4 2 2 3 2 2" xfId="31246"/>
    <cellStyle name="Вычисление 4 2 2 3 3" xfId="19280"/>
    <cellStyle name="Вычисление 4 2 2 3 3 2" xfId="31889"/>
    <cellStyle name="Вычисление 4 2 2 3 4" xfId="19842"/>
    <cellStyle name="Вычисление 4 2 2 3 4 2" xfId="32448"/>
    <cellStyle name="Вычисление 4 2 2 3 5" xfId="20403"/>
    <cellStyle name="Вычисление 4 2 2 3 5 2" xfId="33007"/>
    <cellStyle name="Вычисление 4 2 2 3 6" xfId="21053"/>
    <cellStyle name="Вычисление 4 2 2 3 6 2" xfId="33655"/>
    <cellStyle name="Вычисление 4 2 2 3 7" xfId="21602"/>
    <cellStyle name="Вычисление 4 2 2 3 7 2" xfId="34203"/>
    <cellStyle name="Вычисление 4 2 2 3 8" xfId="22246"/>
    <cellStyle name="Вычисление 4 2 2 3 8 2" xfId="34846"/>
    <cellStyle name="Вычисление 4 2 2 3 9" xfId="22884"/>
    <cellStyle name="Вычисление 4 2 2 3 9 2" xfId="35483"/>
    <cellStyle name="Вычисление 4 2 2 4" xfId="28068"/>
    <cellStyle name="Вычисление 4 2 3" xfId="17552"/>
    <cellStyle name="Вычисление 4 2 3 10" xfId="23346"/>
    <cellStyle name="Вычисление 4 2 3 10 2" xfId="35944"/>
    <cellStyle name="Вычисление 4 2 3 11" xfId="23908"/>
    <cellStyle name="Вычисление 4 2 3 11 2" xfId="36506"/>
    <cellStyle name="Вычисление 4 2 3 12" xfId="24467"/>
    <cellStyle name="Вычисление 4 2 3 12 2" xfId="37065"/>
    <cellStyle name="Вычисление 4 2 3 13" xfId="30292"/>
    <cellStyle name="Вычисление 4 2 3 2" xfId="18534"/>
    <cellStyle name="Вычисление 4 2 3 2 2" xfId="31144"/>
    <cellStyle name="Вычисление 4 2 3 3" xfId="19177"/>
    <cellStyle name="Вычисление 4 2 3 3 2" xfId="31786"/>
    <cellStyle name="Вычисление 4 2 3 4" xfId="19738"/>
    <cellStyle name="Вычисление 4 2 3 4 2" xfId="32344"/>
    <cellStyle name="Вычисление 4 2 3 5" xfId="20300"/>
    <cellStyle name="Вычисление 4 2 3 5 2" xfId="32904"/>
    <cellStyle name="Вычисление 4 2 3 6" xfId="20951"/>
    <cellStyle name="Вычисление 4 2 3 6 2" xfId="33553"/>
    <cellStyle name="Вычисление 4 2 3 7" xfId="21499"/>
    <cellStyle name="Вычисление 4 2 3 7 2" xfId="34100"/>
    <cellStyle name="Вычисление 4 2 3 8" xfId="22144"/>
    <cellStyle name="Вычисление 4 2 3 8 2" xfId="34744"/>
    <cellStyle name="Вычисление 4 2 3 9" xfId="22782"/>
    <cellStyle name="Вычисление 4 2 3 9 2" xfId="35381"/>
    <cellStyle name="Вычисление 4 2 4" xfId="27923"/>
    <cellStyle name="Вычисление 4 3" xfId="10466"/>
    <cellStyle name="Вычисление 4 3 2" xfId="14012"/>
    <cellStyle name="Вычисление 4 3 2 10" xfId="23263"/>
    <cellStyle name="Вычисление 4 3 2 10 2" xfId="35861"/>
    <cellStyle name="Вычисление 4 3 2 11" xfId="23825"/>
    <cellStyle name="Вычисление 4 3 2 11 2" xfId="36423"/>
    <cellStyle name="Вычисление 4 3 2 12" xfId="24384"/>
    <cellStyle name="Вычисление 4 3 2 12 2" xfId="36982"/>
    <cellStyle name="Вычисление 4 3 2 13" xfId="24943"/>
    <cellStyle name="Вычисление 4 3 2 13 2" xfId="37541"/>
    <cellStyle name="Вычисление 4 3 2 14" xfId="28590"/>
    <cellStyle name="Вычисление 4 3 2 2" xfId="18134"/>
    <cellStyle name="Вычисление 4 3 2 2 2" xfId="30773"/>
    <cellStyle name="Вычисление 4 3 2 3" xfId="19016"/>
    <cellStyle name="Вычисление 4 3 2 3 2" xfId="31625"/>
    <cellStyle name="Вычисление 4 3 2 4" xfId="19663"/>
    <cellStyle name="Вычисление 4 3 2 4 2" xfId="32270"/>
    <cellStyle name="Вычисление 4 3 2 5" xfId="20224"/>
    <cellStyle name="Вычисление 4 3 2 5 2" xfId="32830"/>
    <cellStyle name="Вычисление 4 3 2 6" xfId="20789"/>
    <cellStyle name="Вычисление 4 3 2 6 2" xfId="33391"/>
    <cellStyle name="Вычисление 4 3 2 7" xfId="21428"/>
    <cellStyle name="Вычисление 4 3 2 7 2" xfId="34029"/>
    <cellStyle name="Вычисление 4 3 2 8" xfId="21984"/>
    <cellStyle name="Вычисление 4 3 2 8 2" xfId="34584"/>
    <cellStyle name="Вычисление 4 3 2 9" xfId="22623"/>
    <cellStyle name="Вычисление 4 3 2 9 2" xfId="35222"/>
    <cellStyle name="Вычисление 4 3 3" xfId="17753"/>
    <cellStyle name="Вычисление 4 3 3 10" xfId="23524"/>
    <cellStyle name="Вычисление 4 3 3 10 2" xfId="36122"/>
    <cellStyle name="Вычисление 4 3 3 11" xfId="24085"/>
    <cellStyle name="Вычисление 4 3 3 11 2" xfId="36683"/>
    <cellStyle name="Вычисление 4 3 3 12" xfId="24644"/>
    <cellStyle name="Вычисление 4 3 3 12 2" xfId="37242"/>
    <cellStyle name="Вычисление 4 3 3 13" xfId="30470"/>
    <cellStyle name="Вычисление 4 3 3 2" xfId="18713"/>
    <cellStyle name="Вычисление 4 3 3 2 2" xfId="31322"/>
    <cellStyle name="Вычисление 4 3 3 3" xfId="19356"/>
    <cellStyle name="Вычисление 4 3 3 3 2" xfId="31965"/>
    <cellStyle name="Вычисление 4 3 3 4" xfId="19920"/>
    <cellStyle name="Вычисление 4 3 3 4 2" xfId="32526"/>
    <cellStyle name="Вычисление 4 3 3 5" xfId="20480"/>
    <cellStyle name="Вычисление 4 3 3 5 2" xfId="33083"/>
    <cellStyle name="Вычисление 4 3 3 6" xfId="21128"/>
    <cellStyle name="Вычисление 4 3 3 6 2" xfId="33730"/>
    <cellStyle name="Вычисление 4 3 3 7" xfId="21680"/>
    <cellStyle name="Вычисление 4 3 3 7 2" xfId="34280"/>
    <cellStyle name="Вычисление 4 3 3 8" xfId="22323"/>
    <cellStyle name="Вычисление 4 3 3 8 2" xfId="34922"/>
    <cellStyle name="Вычисление 4 3 3 9" xfId="22959"/>
    <cellStyle name="Вычисление 4 3 3 9 2" xfId="35558"/>
    <cellStyle name="Вычисление 4 3 4" xfId="28172"/>
    <cellStyle name="Вычисление 4 4" xfId="11774"/>
    <cellStyle name="Вычисление 4 4 2" xfId="17917"/>
    <cellStyle name="Вычисление 4 4 2 10" xfId="23666"/>
    <cellStyle name="Вычисление 4 4 2 10 2" xfId="36264"/>
    <cellStyle name="Вычисление 4 4 2 11" xfId="24227"/>
    <cellStyle name="Вычисление 4 4 2 11 2" xfId="36825"/>
    <cellStyle name="Вычисление 4 4 2 12" xfId="24786"/>
    <cellStyle name="Вычисление 4 4 2 12 2" xfId="37384"/>
    <cellStyle name="Вычисление 4 4 2 13" xfId="30616"/>
    <cellStyle name="Вычисление 4 4 2 2" xfId="18856"/>
    <cellStyle name="Вычисление 4 4 2 2 2" xfId="31465"/>
    <cellStyle name="Вычисление 4 4 2 3" xfId="19498"/>
    <cellStyle name="Вычисление 4 4 2 3 2" xfId="32107"/>
    <cellStyle name="Вычисление 4 4 2 4" xfId="20063"/>
    <cellStyle name="Вычисление 4 4 2 4 2" xfId="32669"/>
    <cellStyle name="Вычисление 4 4 2 5" xfId="20624"/>
    <cellStyle name="Вычисление 4 4 2 5 2" xfId="33226"/>
    <cellStyle name="Вычисление 4 4 2 6" xfId="21270"/>
    <cellStyle name="Вычисление 4 4 2 6 2" xfId="33872"/>
    <cellStyle name="Вычисление 4 4 2 7" xfId="21822"/>
    <cellStyle name="Вычисление 4 4 2 7 2" xfId="34422"/>
    <cellStyle name="Вычисление 4 4 2 8" xfId="22466"/>
    <cellStyle name="Вычисление 4 4 2 8 2" xfId="35065"/>
    <cellStyle name="Вычисление 4 4 2 9" xfId="23103"/>
    <cellStyle name="Вычисление 4 4 2 9 2" xfId="35702"/>
    <cellStyle name="Вычисление 4 4 3" xfId="28315"/>
    <cellStyle name="Вычисление 4 5" xfId="17440"/>
    <cellStyle name="Вычисление 4 5 10" xfId="15297"/>
    <cellStyle name="Вычисление 4 5 10 2" xfId="29557"/>
    <cellStyle name="Вычисление 4 5 11" xfId="17214"/>
    <cellStyle name="Вычисление 4 5 11 2" xfId="30112"/>
    <cellStyle name="Вычисление 4 5 12" xfId="14818"/>
    <cellStyle name="Вычисление 4 5 12 2" xfId="29148"/>
    <cellStyle name="Вычисление 4 5 13" xfId="30225"/>
    <cellStyle name="Вычисление 4 5 2" xfId="18466"/>
    <cellStyle name="Вычисление 4 5 2 2" xfId="31076"/>
    <cellStyle name="Вычисление 4 5 3" xfId="19109"/>
    <cellStyle name="Вычисление 4 5 3 2" xfId="31718"/>
    <cellStyle name="Вычисление 4 5 4" xfId="14477"/>
    <cellStyle name="Вычисление 4 5 4 2" xfId="28852"/>
    <cellStyle name="Вычисление 4 5 5" xfId="14702"/>
    <cellStyle name="Вычисление 4 5 5 2" xfId="29053"/>
    <cellStyle name="Вычисление 4 5 6" xfId="20883"/>
    <cellStyle name="Вычисление 4 5 6 2" xfId="33485"/>
    <cellStyle name="Вычисление 4 5 7" xfId="15056"/>
    <cellStyle name="Вычисление 4 5 7 2" xfId="29346"/>
    <cellStyle name="Вычисление 4 5 8" xfId="22076"/>
    <cellStyle name="Вычисление 4 5 8 2" xfId="34676"/>
    <cellStyle name="Вычисление 4 5 9" xfId="22715"/>
    <cellStyle name="Вычисление 4 5 9 2" xfId="35314"/>
    <cellStyle name="Вычисление 4 6" xfId="26743"/>
    <cellStyle name="Вычисление 5" xfId="6161"/>
    <cellStyle name="Вычисление 5 2" xfId="8847"/>
    <cellStyle name="Вычисление 5 2 2" xfId="9104"/>
    <cellStyle name="Вычисление 5 2 2 2" xfId="13953"/>
    <cellStyle name="Вычисление 5 2 2 2 10" xfId="23207"/>
    <cellStyle name="Вычисление 5 2 2 2 10 2" xfId="35805"/>
    <cellStyle name="Вычисление 5 2 2 2 11" xfId="23769"/>
    <cellStyle name="Вычисление 5 2 2 2 11 2" xfId="36367"/>
    <cellStyle name="Вычисление 5 2 2 2 12" xfId="24328"/>
    <cellStyle name="Вычисление 5 2 2 2 12 2" xfId="36926"/>
    <cellStyle name="Вычисление 5 2 2 2 13" xfId="24887"/>
    <cellStyle name="Вычисление 5 2 2 2 13 2" xfId="37485"/>
    <cellStyle name="Вычисление 5 2 2 2 14" xfId="28531"/>
    <cellStyle name="Вычисление 5 2 2 2 2" xfId="18078"/>
    <cellStyle name="Вычисление 5 2 2 2 2 2" xfId="30717"/>
    <cellStyle name="Вычисление 5 2 2 2 3" xfId="18960"/>
    <cellStyle name="Вычисление 5 2 2 2 3 2" xfId="31569"/>
    <cellStyle name="Вычисление 5 2 2 2 4" xfId="19607"/>
    <cellStyle name="Вычисление 5 2 2 2 4 2" xfId="32214"/>
    <cellStyle name="Вычисление 5 2 2 2 5" xfId="20168"/>
    <cellStyle name="Вычисление 5 2 2 2 5 2" xfId="32774"/>
    <cellStyle name="Вычисление 5 2 2 2 6" xfId="20733"/>
    <cellStyle name="Вычисление 5 2 2 2 6 2" xfId="33335"/>
    <cellStyle name="Вычисление 5 2 2 2 7" xfId="21372"/>
    <cellStyle name="Вычисление 5 2 2 2 7 2" xfId="33973"/>
    <cellStyle name="Вычисление 5 2 2 2 8" xfId="21928"/>
    <cellStyle name="Вычисление 5 2 2 2 8 2" xfId="34528"/>
    <cellStyle name="Вычисление 5 2 2 2 9" xfId="22567"/>
    <cellStyle name="Вычисление 5 2 2 2 9 2" xfId="35166"/>
    <cellStyle name="Вычисление 5 2 2 3" xfId="17654"/>
    <cellStyle name="Вычисление 5 2 2 3 10" xfId="23445"/>
    <cellStyle name="Вычисление 5 2 2 3 10 2" xfId="36043"/>
    <cellStyle name="Вычисление 5 2 2 3 11" xfId="24007"/>
    <cellStyle name="Вычисление 5 2 2 3 11 2" xfId="36605"/>
    <cellStyle name="Вычисление 5 2 2 3 12" xfId="24566"/>
    <cellStyle name="Вычисление 5 2 2 3 12 2" xfId="37164"/>
    <cellStyle name="Вычисление 5 2 2 3 13" xfId="30391"/>
    <cellStyle name="Вычисление 5 2 2 3 2" xfId="18633"/>
    <cellStyle name="Вычисление 5 2 2 3 2 2" xfId="31243"/>
    <cellStyle name="Вычисление 5 2 2 3 3" xfId="19277"/>
    <cellStyle name="Вычисление 5 2 2 3 3 2" xfId="31886"/>
    <cellStyle name="Вычисление 5 2 2 3 4" xfId="19839"/>
    <cellStyle name="Вычисление 5 2 2 3 4 2" xfId="32445"/>
    <cellStyle name="Вычисление 5 2 2 3 5" xfId="20400"/>
    <cellStyle name="Вычисление 5 2 2 3 5 2" xfId="33004"/>
    <cellStyle name="Вычисление 5 2 2 3 6" xfId="21050"/>
    <cellStyle name="Вычисление 5 2 2 3 6 2" xfId="33652"/>
    <cellStyle name="Вычисление 5 2 2 3 7" xfId="21599"/>
    <cellStyle name="Вычисление 5 2 2 3 7 2" xfId="34200"/>
    <cellStyle name="Вычисление 5 2 2 3 8" xfId="22243"/>
    <cellStyle name="Вычисление 5 2 2 3 8 2" xfId="34843"/>
    <cellStyle name="Вычисление 5 2 2 3 9" xfId="22881"/>
    <cellStyle name="Вычисление 5 2 2 3 9 2" xfId="35480"/>
    <cellStyle name="Вычисление 5 2 2 4" xfId="28065"/>
    <cellStyle name="Вычисление 5 2 3" xfId="17548"/>
    <cellStyle name="Вычисление 5 2 3 10" xfId="23342"/>
    <cellStyle name="Вычисление 5 2 3 10 2" xfId="35940"/>
    <cellStyle name="Вычисление 5 2 3 11" xfId="23904"/>
    <cellStyle name="Вычисление 5 2 3 11 2" xfId="36502"/>
    <cellStyle name="Вычисление 5 2 3 12" xfId="24463"/>
    <cellStyle name="Вычисление 5 2 3 12 2" xfId="37061"/>
    <cellStyle name="Вычисление 5 2 3 13" xfId="30288"/>
    <cellStyle name="Вычисление 5 2 3 2" xfId="18530"/>
    <cellStyle name="Вычисление 5 2 3 2 2" xfId="31140"/>
    <cellStyle name="Вычисление 5 2 3 3" xfId="19173"/>
    <cellStyle name="Вычисление 5 2 3 3 2" xfId="31782"/>
    <cellStyle name="Вычисление 5 2 3 4" xfId="19734"/>
    <cellStyle name="Вычисление 5 2 3 4 2" xfId="32340"/>
    <cellStyle name="Вычисление 5 2 3 5" xfId="20296"/>
    <cellStyle name="Вычисление 5 2 3 5 2" xfId="32900"/>
    <cellStyle name="Вычисление 5 2 3 6" xfId="20947"/>
    <cellStyle name="Вычисление 5 2 3 6 2" xfId="33549"/>
    <cellStyle name="Вычисление 5 2 3 7" xfId="21495"/>
    <cellStyle name="Вычисление 5 2 3 7 2" xfId="34096"/>
    <cellStyle name="Вычисление 5 2 3 8" xfId="22140"/>
    <cellStyle name="Вычисление 5 2 3 8 2" xfId="34740"/>
    <cellStyle name="Вычисление 5 2 3 9" xfId="22778"/>
    <cellStyle name="Вычисление 5 2 3 9 2" xfId="35377"/>
    <cellStyle name="Вычисление 5 2 4" xfId="27919"/>
    <cellStyle name="Вычисление 5 3" xfId="10467"/>
    <cellStyle name="Вычисление 5 3 2" xfId="14013"/>
    <cellStyle name="Вычисление 5 3 2 10" xfId="23264"/>
    <cellStyle name="Вычисление 5 3 2 10 2" xfId="35862"/>
    <cellStyle name="Вычисление 5 3 2 11" xfId="23826"/>
    <cellStyle name="Вычисление 5 3 2 11 2" xfId="36424"/>
    <cellStyle name="Вычисление 5 3 2 12" xfId="24385"/>
    <cellStyle name="Вычисление 5 3 2 12 2" xfId="36983"/>
    <cellStyle name="Вычисление 5 3 2 13" xfId="24944"/>
    <cellStyle name="Вычисление 5 3 2 13 2" xfId="37542"/>
    <cellStyle name="Вычисление 5 3 2 14" xfId="28591"/>
    <cellStyle name="Вычисление 5 3 2 2" xfId="18135"/>
    <cellStyle name="Вычисление 5 3 2 2 2" xfId="30774"/>
    <cellStyle name="Вычисление 5 3 2 3" xfId="19017"/>
    <cellStyle name="Вычисление 5 3 2 3 2" xfId="31626"/>
    <cellStyle name="Вычисление 5 3 2 4" xfId="19664"/>
    <cellStyle name="Вычисление 5 3 2 4 2" xfId="32271"/>
    <cellStyle name="Вычисление 5 3 2 5" xfId="20225"/>
    <cellStyle name="Вычисление 5 3 2 5 2" xfId="32831"/>
    <cellStyle name="Вычисление 5 3 2 6" xfId="20790"/>
    <cellStyle name="Вычисление 5 3 2 6 2" xfId="33392"/>
    <cellStyle name="Вычисление 5 3 2 7" xfId="21429"/>
    <cellStyle name="Вычисление 5 3 2 7 2" xfId="34030"/>
    <cellStyle name="Вычисление 5 3 2 8" xfId="21985"/>
    <cellStyle name="Вычисление 5 3 2 8 2" xfId="34585"/>
    <cellStyle name="Вычисление 5 3 2 9" xfId="22624"/>
    <cellStyle name="Вычисление 5 3 2 9 2" xfId="35223"/>
    <cellStyle name="Вычисление 5 3 3" xfId="17754"/>
    <cellStyle name="Вычисление 5 3 3 10" xfId="23525"/>
    <cellStyle name="Вычисление 5 3 3 10 2" xfId="36123"/>
    <cellStyle name="Вычисление 5 3 3 11" xfId="24086"/>
    <cellStyle name="Вычисление 5 3 3 11 2" xfId="36684"/>
    <cellStyle name="Вычисление 5 3 3 12" xfId="24645"/>
    <cellStyle name="Вычисление 5 3 3 12 2" xfId="37243"/>
    <cellStyle name="Вычисление 5 3 3 13" xfId="30471"/>
    <cellStyle name="Вычисление 5 3 3 2" xfId="18714"/>
    <cellStyle name="Вычисление 5 3 3 2 2" xfId="31323"/>
    <cellStyle name="Вычисление 5 3 3 3" xfId="19357"/>
    <cellStyle name="Вычисление 5 3 3 3 2" xfId="31966"/>
    <cellStyle name="Вычисление 5 3 3 4" xfId="19921"/>
    <cellStyle name="Вычисление 5 3 3 4 2" xfId="32527"/>
    <cellStyle name="Вычисление 5 3 3 5" xfId="20481"/>
    <cellStyle name="Вычисление 5 3 3 5 2" xfId="33084"/>
    <cellStyle name="Вычисление 5 3 3 6" xfId="21129"/>
    <cellStyle name="Вычисление 5 3 3 6 2" xfId="33731"/>
    <cellStyle name="Вычисление 5 3 3 7" xfId="21681"/>
    <cellStyle name="Вычисление 5 3 3 7 2" xfId="34281"/>
    <cellStyle name="Вычисление 5 3 3 8" xfId="22324"/>
    <cellStyle name="Вычисление 5 3 3 8 2" xfId="34923"/>
    <cellStyle name="Вычисление 5 3 3 9" xfId="22960"/>
    <cellStyle name="Вычисление 5 3 3 9 2" xfId="35559"/>
    <cellStyle name="Вычисление 5 3 4" xfId="28173"/>
    <cellStyle name="Вычисление 5 4" xfId="11775"/>
    <cellStyle name="Вычисление 5 4 2" xfId="17918"/>
    <cellStyle name="Вычисление 5 4 2 10" xfId="23667"/>
    <cellStyle name="Вычисление 5 4 2 10 2" xfId="36265"/>
    <cellStyle name="Вычисление 5 4 2 11" xfId="24228"/>
    <cellStyle name="Вычисление 5 4 2 11 2" xfId="36826"/>
    <cellStyle name="Вычисление 5 4 2 12" xfId="24787"/>
    <cellStyle name="Вычисление 5 4 2 12 2" xfId="37385"/>
    <cellStyle name="Вычисление 5 4 2 13" xfId="30617"/>
    <cellStyle name="Вычисление 5 4 2 2" xfId="18857"/>
    <cellStyle name="Вычисление 5 4 2 2 2" xfId="31466"/>
    <cellStyle name="Вычисление 5 4 2 3" xfId="19499"/>
    <cellStyle name="Вычисление 5 4 2 3 2" xfId="32108"/>
    <cellStyle name="Вычисление 5 4 2 4" xfId="20064"/>
    <cellStyle name="Вычисление 5 4 2 4 2" xfId="32670"/>
    <cellStyle name="Вычисление 5 4 2 5" xfId="20625"/>
    <cellStyle name="Вычисление 5 4 2 5 2" xfId="33227"/>
    <cellStyle name="Вычисление 5 4 2 6" xfId="21271"/>
    <cellStyle name="Вычисление 5 4 2 6 2" xfId="33873"/>
    <cellStyle name="Вычисление 5 4 2 7" xfId="21823"/>
    <cellStyle name="Вычисление 5 4 2 7 2" xfId="34423"/>
    <cellStyle name="Вычисление 5 4 2 8" xfId="22467"/>
    <cellStyle name="Вычисление 5 4 2 8 2" xfId="35066"/>
    <cellStyle name="Вычисление 5 4 2 9" xfId="23104"/>
    <cellStyle name="Вычисление 5 4 2 9 2" xfId="35703"/>
    <cellStyle name="Вычисление 5 4 3" xfId="28316"/>
    <cellStyle name="Вычисление 5 5" xfId="17436"/>
    <cellStyle name="Вычисление 5 5 10" xfId="18278"/>
    <cellStyle name="Вычисление 5 5 10 2" xfId="30897"/>
    <cellStyle name="Вычисление 5 5 11" xfId="14607"/>
    <cellStyle name="Вычисление 5 5 11 2" xfId="28966"/>
    <cellStyle name="Вычисление 5 5 12" xfId="14273"/>
    <cellStyle name="Вычисление 5 5 12 2" xfId="28688"/>
    <cellStyle name="Вычисление 5 5 13" xfId="30222"/>
    <cellStyle name="Вычисление 5 5 2" xfId="18463"/>
    <cellStyle name="Вычисление 5 5 2 2" xfId="31073"/>
    <cellStyle name="Вычисление 5 5 3" xfId="19106"/>
    <cellStyle name="Вычисление 5 5 3 2" xfId="31715"/>
    <cellStyle name="Вычисление 5 5 4" xfId="15674"/>
    <cellStyle name="Вычисление 5 5 4 2" xfId="29900"/>
    <cellStyle name="Вычисление 5 5 5" xfId="18190"/>
    <cellStyle name="Вычисление 5 5 5 2" xfId="30818"/>
    <cellStyle name="Вычисление 5 5 6" xfId="20880"/>
    <cellStyle name="Вычисление 5 5 6 2" xfId="33482"/>
    <cellStyle name="Вычисление 5 5 7" xfId="16290"/>
    <cellStyle name="Вычисление 5 5 7 2" xfId="30062"/>
    <cellStyle name="Вычисление 5 5 8" xfId="22073"/>
    <cellStyle name="Вычисление 5 5 8 2" xfId="34673"/>
    <cellStyle name="Вычисление 5 5 9" xfId="22712"/>
    <cellStyle name="Вычисление 5 5 9 2" xfId="35311"/>
    <cellStyle name="Вычисление 5 6" xfId="26701"/>
    <cellStyle name="Вычисление 6" xfId="6813"/>
    <cellStyle name="Вычисление 6 2" xfId="8883"/>
    <cellStyle name="Вычисление 6 2 2" xfId="9111"/>
    <cellStyle name="Вычисление 6 2 2 2" xfId="13958"/>
    <cellStyle name="Вычисление 6 2 2 2 10" xfId="23212"/>
    <cellStyle name="Вычисление 6 2 2 2 10 2" xfId="35810"/>
    <cellStyle name="Вычисление 6 2 2 2 11" xfId="23774"/>
    <cellStyle name="Вычисление 6 2 2 2 11 2" xfId="36372"/>
    <cellStyle name="Вычисление 6 2 2 2 12" xfId="24333"/>
    <cellStyle name="Вычисление 6 2 2 2 12 2" xfId="36931"/>
    <cellStyle name="Вычисление 6 2 2 2 13" xfId="24892"/>
    <cellStyle name="Вычисление 6 2 2 2 13 2" xfId="37490"/>
    <cellStyle name="Вычисление 6 2 2 2 14" xfId="28536"/>
    <cellStyle name="Вычисление 6 2 2 2 2" xfId="18083"/>
    <cellStyle name="Вычисление 6 2 2 2 2 2" xfId="30722"/>
    <cellStyle name="Вычисление 6 2 2 2 3" xfId="18965"/>
    <cellStyle name="Вычисление 6 2 2 2 3 2" xfId="31574"/>
    <cellStyle name="Вычисление 6 2 2 2 4" xfId="19612"/>
    <cellStyle name="Вычисление 6 2 2 2 4 2" xfId="32219"/>
    <cellStyle name="Вычисление 6 2 2 2 5" xfId="20173"/>
    <cellStyle name="Вычисление 6 2 2 2 5 2" xfId="32779"/>
    <cellStyle name="Вычисление 6 2 2 2 6" xfId="20738"/>
    <cellStyle name="Вычисление 6 2 2 2 6 2" xfId="33340"/>
    <cellStyle name="Вычисление 6 2 2 2 7" xfId="21377"/>
    <cellStyle name="Вычисление 6 2 2 2 7 2" xfId="33978"/>
    <cellStyle name="Вычисление 6 2 2 2 8" xfId="21933"/>
    <cellStyle name="Вычисление 6 2 2 2 8 2" xfId="34533"/>
    <cellStyle name="Вычисление 6 2 2 2 9" xfId="22572"/>
    <cellStyle name="Вычисление 6 2 2 2 9 2" xfId="35171"/>
    <cellStyle name="Вычисление 6 2 2 3" xfId="17661"/>
    <cellStyle name="Вычисление 6 2 2 3 10" xfId="23452"/>
    <cellStyle name="Вычисление 6 2 2 3 10 2" xfId="36050"/>
    <cellStyle name="Вычисление 6 2 2 3 11" xfId="24014"/>
    <cellStyle name="Вычисление 6 2 2 3 11 2" xfId="36612"/>
    <cellStyle name="Вычисление 6 2 2 3 12" xfId="24573"/>
    <cellStyle name="Вычисление 6 2 2 3 12 2" xfId="37171"/>
    <cellStyle name="Вычисление 6 2 2 3 13" xfId="30398"/>
    <cellStyle name="Вычисление 6 2 2 3 2" xfId="18640"/>
    <cellStyle name="Вычисление 6 2 2 3 2 2" xfId="31250"/>
    <cellStyle name="Вычисление 6 2 2 3 3" xfId="19284"/>
    <cellStyle name="Вычисление 6 2 2 3 3 2" xfId="31893"/>
    <cellStyle name="Вычисление 6 2 2 3 4" xfId="19846"/>
    <cellStyle name="Вычисление 6 2 2 3 4 2" xfId="32452"/>
    <cellStyle name="Вычисление 6 2 2 3 5" xfId="20407"/>
    <cellStyle name="Вычисление 6 2 2 3 5 2" xfId="33011"/>
    <cellStyle name="Вычисление 6 2 2 3 6" xfId="21057"/>
    <cellStyle name="Вычисление 6 2 2 3 6 2" xfId="33659"/>
    <cellStyle name="Вычисление 6 2 2 3 7" xfId="21606"/>
    <cellStyle name="Вычисление 6 2 2 3 7 2" xfId="34207"/>
    <cellStyle name="Вычисление 6 2 2 3 8" xfId="22250"/>
    <cellStyle name="Вычисление 6 2 2 3 8 2" xfId="34850"/>
    <cellStyle name="Вычисление 6 2 2 3 9" xfId="22888"/>
    <cellStyle name="Вычисление 6 2 2 3 9 2" xfId="35487"/>
    <cellStyle name="Вычисление 6 2 2 4" xfId="28072"/>
    <cellStyle name="Вычисление 6 2 3" xfId="17559"/>
    <cellStyle name="Вычисление 6 2 3 10" xfId="23353"/>
    <cellStyle name="Вычисление 6 2 3 10 2" xfId="35951"/>
    <cellStyle name="Вычисление 6 2 3 11" xfId="23915"/>
    <cellStyle name="Вычисление 6 2 3 11 2" xfId="36513"/>
    <cellStyle name="Вычисление 6 2 3 12" xfId="24474"/>
    <cellStyle name="Вычисление 6 2 3 12 2" xfId="37072"/>
    <cellStyle name="Вычисление 6 2 3 13" xfId="30299"/>
    <cellStyle name="Вычисление 6 2 3 2" xfId="18541"/>
    <cellStyle name="Вычисление 6 2 3 2 2" xfId="31151"/>
    <cellStyle name="Вычисление 6 2 3 3" xfId="19184"/>
    <cellStyle name="Вычисление 6 2 3 3 2" xfId="31793"/>
    <cellStyle name="Вычисление 6 2 3 4" xfId="19745"/>
    <cellStyle name="Вычисление 6 2 3 4 2" xfId="32351"/>
    <cellStyle name="Вычисление 6 2 3 5" xfId="20307"/>
    <cellStyle name="Вычисление 6 2 3 5 2" xfId="32911"/>
    <cellStyle name="Вычисление 6 2 3 6" xfId="20958"/>
    <cellStyle name="Вычисление 6 2 3 6 2" xfId="33560"/>
    <cellStyle name="Вычисление 6 2 3 7" xfId="21506"/>
    <cellStyle name="Вычисление 6 2 3 7 2" xfId="34107"/>
    <cellStyle name="Вычисление 6 2 3 8" xfId="22151"/>
    <cellStyle name="Вычисление 6 2 3 8 2" xfId="34751"/>
    <cellStyle name="Вычисление 6 2 3 9" xfId="22789"/>
    <cellStyle name="Вычисление 6 2 3 9 2" xfId="35388"/>
    <cellStyle name="Вычисление 6 2 4" xfId="27930"/>
    <cellStyle name="Вычисление 6 3" xfId="10468"/>
    <cellStyle name="Вычисление 6 3 2" xfId="14014"/>
    <cellStyle name="Вычисление 6 3 2 10" xfId="23265"/>
    <cellStyle name="Вычисление 6 3 2 10 2" xfId="35863"/>
    <cellStyle name="Вычисление 6 3 2 11" xfId="23827"/>
    <cellStyle name="Вычисление 6 3 2 11 2" xfId="36425"/>
    <cellStyle name="Вычисление 6 3 2 12" xfId="24386"/>
    <cellStyle name="Вычисление 6 3 2 12 2" xfId="36984"/>
    <cellStyle name="Вычисление 6 3 2 13" xfId="24945"/>
    <cellStyle name="Вычисление 6 3 2 13 2" xfId="37543"/>
    <cellStyle name="Вычисление 6 3 2 14" xfId="28592"/>
    <cellStyle name="Вычисление 6 3 2 2" xfId="18136"/>
    <cellStyle name="Вычисление 6 3 2 2 2" xfId="30775"/>
    <cellStyle name="Вычисление 6 3 2 3" xfId="19018"/>
    <cellStyle name="Вычисление 6 3 2 3 2" xfId="31627"/>
    <cellStyle name="Вычисление 6 3 2 4" xfId="19665"/>
    <cellStyle name="Вычисление 6 3 2 4 2" xfId="32272"/>
    <cellStyle name="Вычисление 6 3 2 5" xfId="20226"/>
    <cellStyle name="Вычисление 6 3 2 5 2" xfId="32832"/>
    <cellStyle name="Вычисление 6 3 2 6" xfId="20791"/>
    <cellStyle name="Вычисление 6 3 2 6 2" xfId="33393"/>
    <cellStyle name="Вычисление 6 3 2 7" xfId="21430"/>
    <cellStyle name="Вычисление 6 3 2 7 2" xfId="34031"/>
    <cellStyle name="Вычисление 6 3 2 8" xfId="21986"/>
    <cellStyle name="Вычисление 6 3 2 8 2" xfId="34586"/>
    <cellStyle name="Вычисление 6 3 2 9" xfId="22625"/>
    <cellStyle name="Вычисление 6 3 2 9 2" xfId="35224"/>
    <cellStyle name="Вычисление 6 3 3" xfId="17755"/>
    <cellStyle name="Вычисление 6 3 3 10" xfId="23526"/>
    <cellStyle name="Вычисление 6 3 3 10 2" xfId="36124"/>
    <cellStyle name="Вычисление 6 3 3 11" xfId="24087"/>
    <cellStyle name="Вычисление 6 3 3 11 2" xfId="36685"/>
    <cellStyle name="Вычисление 6 3 3 12" xfId="24646"/>
    <cellStyle name="Вычисление 6 3 3 12 2" xfId="37244"/>
    <cellStyle name="Вычисление 6 3 3 13" xfId="30472"/>
    <cellStyle name="Вычисление 6 3 3 2" xfId="18715"/>
    <cellStyle name="Вычисление 6 3 3 2 2" xfId="31324"/>
    <cellStyle name="Вычисление 6 3 3 3" xfId="19358"/>
    <cellStyle name="Вычисление 6 3 3 3 2" xfId="31967"/>
    <cellStyle name="Вычисление 6 3 3 4" xfId="19922"/>
    <cellStyle name="Вычисление 6 3 3 4 2" xfId="32528"/>
    <cellStyle name="Вычисление 6 3 3 5" xfId="20482"/>
    <cellStyle name="Вычисление 6 3 3 5 2" xfId="33085"/>
    <cellStyle name="Вычисление 6 3 3 6" xfId="21130"/>
    <cellStyle name="Вычисление 6 3 3 6 2" xfId="33732"/>
    <cellStyle name="Вычисление 6 3 3 7" xfId="21682"/>
    <cellStyle name="Вычисление 6 3 3 7 2" xfId="34282"/>
    <cellStyle name="Вычисление 6 3 3 8" xfId="22325"/>
    <cellStyle name="Вычисление 6 3 3 8 2" xfId="34924"/>
    <cellStyle name="Вычисление 6 3 3 9" xfId="22961"/>
    <cellStyle name="Вычисление 6 3 3 9 2" xfId="35560"/>
    <cellStyle name="Вычисление 6 3 4" xfId="28174"/>
    <cellStyle name="Вычисление 6 4" xfId="11776"/>
    <cellStyle name="Вычисление 6 4 2" xfId="17919"/>
    <cellStyle name="Вычисление 6 4 2 10" xfId="23668"/>
    <cellStyle name="Вычисление 6 4 2 10 2" xfId="36266"/>
    <cellStyle name="Вычисление 6 4 2 11" xfId="24229"/>
    <cellStyle name="Вычисление 6 4 2 11 2" xfId="36827"/>
    <cellStyle name="Вычисление 6 4 2 12" xfId="24788"/>
    <cellStyle name="Вычисление 6 4 2 12 2" xfId="37386"/>
    <cellStyle name="Вычисление 6 4 2 13" xfId="30618"/>
    <cellStyle name="Вычисление 6 4 2 2" xfId="18858"/>
    <cellStyle name="Вычисление 6 4 2 2 2" xfId="31467"/>
    <cellStyle name="Вычисление 6 4 2 3" xfId="19500"/>
    <cellStyle name="Вычисление 6 4 2 3 2" xfId="32109"/>
    <cellStyle name="Вычисление 6 4 2 4" xfId="20065"/>
    <cellStyle name="Вычисление 6 4 2 4 2" xfId="32671"/>
    <cellStyle name="Вычисление 6 4 2 5" xfId="20626"/>
    <cellStyle name="Вычисление 6 4 2 5 2" xfId="33228"/>
    <cellStyle name="Вычисление 6 4 2 6" xfId="21272"/>
    <cellStyle name="Вычисление 6 4 2 6 2" xfId="33874"/>
    <cellStyle name="Вычисление 6 4 2 7" xfId="21824"/>
    <cellStyle name="Вычисление 6 4 2 7 2" xfId="34424"/>
    <cellStyle name="Вычисление 6 4 2 8" xfId="22468"/>
    <cellStyle name="Вычисление 6 4 2 8 2" xfId="35067"/>
    <cellStyle name="Вычисление 6 4 2 9" xfId="23105"/>
    <cellStyle name="Вычисление 6 4 2 9 2" xfId="35704"/>
    <cellStyle name="Вычисление 6 4 3" xfId="28317"/>
    <cellStyle name="Вычисление 6 5" xfId="17455"/>
    <cellStyle name="Вычисление 6 5 10" xfId="14350"/>
    <cellStyle name="Вычисление 6 5 10 2" xfId="28756"/>
    <cellStyle name="Вычисление 6 5 11" xfId="15729"/>
    <cellStyle name="Вычисление 6 5 11 2" xfId="29948"/>
    <cellStyle name="Вычисление 6 5 12" xfId="14663"/>
    <cellStyle name="Вычисление 6 5 12 2" xfId="29018"/>
    <cellStyle name="Вычисление 6 5 13" xfId="30232"/>
    <cellStyle name="Вычисление 6 5 2" xfId="18474"/>
    <cellStyle name="Вычисление 6 5 2 2" xfId="31084"/>
    <cellStyle name="Вычисление 6 5 3" xfId="19117"/>
    <cellStyle name="Вычисление 6 5 3 2" xfId="31726"/>
    <cellStyle name="Вычисление 6 5 4" xfId="14703"/>
    <cellStyle name="Вычисление 6 5 4 2" xfId="29054"/>
    <cellStyle name="Вычисление 6 5 5" xfId="14391"/>
    <cellStyle name="Вычисление 6 5 5 2" xfId="28792"/>
    <cellStyle name="Вычисление 6 5 6" xfId="20890"/>
    <cellStyle name="Вычисление 6 5 6 2" xfId="33492"/>
    <cellStyle name="Вычисление 6 5 7" xfId="15272"/>
    <cellStyle name="Вычисление 6 5 7 2" xfId="29534"/>
    <cellStyle name="Вычисление 6 5 8" xfId="22083"/>
    <cellStyle name="Вычисление 6 5 8 2" xfId="34683"/>
    <cellStyle name="Вычисление 6 5 9" xfId="22722"/>
    <cellStyle name="Вычисление 6 5 9 2" xfId="35321"/>
    <cellStyle name="Вычисление 6 6" xfId="27039"/>
    <cellStyle name="Вычисление 7" xfId="6975"/>
    <cellStyle name="Вычисление 7 2" xfId="8896"/>
    <cellStyle name="Вычисление 7 2 2" xfId="9115"/>
    <cellStyle name="Вычисление 7 2 2 2" xfId="13962"/>
    <cellStyle name="Вычисление 7 2 2 2 10" xfId="23216"/>
    <cellStyle name="Вычисление 7 2 2 2 10 2" xfId="35814"/>
    <cellStyle name="Вычисление 7 2 2 2 11" xfId="23778"/>
    <cellStyle name="Вычисление 7 2 2 2 11 2" xfId="36376"/>
    <cellStyle name="Вычисление 7 2 2 2 12" xfId="24337"/>
    <cellStyle name="Вычисление 7 2 2 2 12 2" xfId="36935"/>
    <cellStyle name="Вычисление 7 2 2 2 13" xfId="24896"/>
    <cellStyle name="Вычисление 7 2 2 2 13 2" xfId="37494"/>
    <cellStyle name="Вычисление 7 2 2 2 14" xfId="28540"/>
    <cellStyle name="Вычисление 7 2 2 2 2" xfId="18087"/>
    <cellStyle name="Вычисление 7 2 2 2 2 2" xfId="30726"/>
    <cellStyle name="Вычисление 7 2 2 2 3" xfId="18969"/>
    <cellStyle name="Вычисление 7 2 2 2 3 2" xfId="31578"/>
    <cellStyle name="Вычисление 7 2 2 2 4" xfId="19616"/>
    <cellStyle name="Вычисление 7 2 2 2 4 2" xfId="32223"/>
    <cellStyle name="Вычисление 7 2 2 2 5" xfId="20177"/>
    <cellStyle name="Вычисление 7 2 2 2 5 2" xfId="32783"/>
    <cellStyle name="Вычисление 7 2 2 2 6" xfId="20742"/>
    <cellStyle name="Вычисление 7 2 2 2 6 2" xfId="33344"/>
    <cellStyle name="Вычисление 7 2 2 2 7" xfId="21381"/>
    <cellStyle name="Вычисление 7 2 2 2 7 2" xfId="33982"/>
    <cellStyle name="Вычисление 7 2 2 2 8" xfId="21937"/>
    <cellStyle name="Вычисление 7 2 2 2 8 2" xfId="34537"/>
    <cellStyle name="Вычисление 7 2 2 2 9" xfId="22576"/>
    <cellStyle name="Вычисление 7 2 2 2 9 2" xfId="35175"/>
    <cellStyle name="Вычисление 7 2 2 3" xfId="17665"/>
    <cellStyle name="Вычисление 7 2 2 3 10" xfId="23456"/>
    <cellStyle name="Вычисление 7 2 2 3 10 2" xfId="36054"/>
    <cellStyle name="Вычисление 7 2 2 3 11" xfId="24018"/>
    <cellStyle name="Вычисление 7 2 2 3 11 2" xfId="36616"/>
    <cellStyle name="Вычисление 7 2 2 3 12" xfId="24577"/>
    <cellStyle name="Вычисление 7 2 2 3 12 2" xfId="37175"/>
    <cellStyle name="Вычисление 7 2 2 3 13" xfId="30402"/>
    <cellStyle name="Вычисление 7 2 2 3 2" xfId="18644"/>
    <cellStyle name="Вычисление 7 2 2 3 2 2" xfId="31254"/>
    <cellStyle name="Вычисление 7 2 2 3 3" xfId="19288"/>
    <cellStyle name="Вычисление 7 2 2 3 3 2" xfId="31897"/>
    <cellStyle name="Вычисление 7 2 2 3 4" xfId="19850"/>
    <cellStyle name="Вычисление 7 2 2 3 4 2" xfId="32456"/>
    <cellStyle name="Вычисление 7 2 2 3 5" xfId="20411"/>
    <cellStyle name="Вычисление 7 2 2 3 5 2" xfId="33015"/>
    <cellStyle name="Вычисление 7 2 2 3 6" xfId="21061"/>
    <cellStyle name="Вычисление 7 2 2 3 6 2" xfId="33663"/>
    <cellStyle name="Вычисление 7 2 2 3 7" xfId="21610"/>
    <cellStyle name="Вычисление 7 2 2 3 7 2" xfId="34211"/>
    <cellStyle name="Вычисление 7 2 2 3 8" xfId="22254"/>
    <cellStyle name="Вычисление 7 2 2 3 8 2" xfId="34854"/>
    <cellStyle name="Вычисление 7 2 2 3 9" xfId="22892"/>
    <cellStyle name="Вычисление 7 2 2 3 9 2" xfId="35491"/>
    <cellStyle name="Вычисление 7 2 2 4" xfId="28076"/>
    <cellStyle name="Вычисление 7 2 3" xfId="17564"/>
    <cellStyle name="Вычисление 7 2 3 10" xfId="23358"/>
    <cellStyle name="Вычисление 7 2 3 10 2" xfId="35956"/>
    <cellStyle name="Вычисление 7 2 3 11" xfId="23920"/>
    <cellStyle name="Вычисление 7 2 3 11 2" xfId="36518"/>
    <cellStyle name="Вычисление 7 2 3 12" xfId="24479"/>
    <cellStyle name="Вычисление 7 2 3 12 2" xfId="37077"/>
    <cellStyle name="Вычисление 7 2 3 13" xfId="30304"/>
    <cellStyle name="Вычисление 7 2 3 2" xfId="18546"/>
    <cellStyle name="Вычисление 7 2 3 2 2" xfId="31156"/>
    <cellStyle name="Вычисление 7 2 3 3" xfId="19189"/>
    <cellStyle name="Вычисление 7 2 3 3 2" xfId="31798"/>
    <cellStyle name="Вычисление 7 2 3 4" xfId="19750"/>
    <cellStyle name="Вычисление 7 2 3 4 2" xfId="32356"/>
    <cellStyle name="Вычисление 7 2 3 5" xfId="20312"/>
    <cellStyle name="Вычисление 7 2 3 5 2" xfId="32916"/>
    <cellStyle name="Вычисление 7 2 3 6" xfId="20963"/>
    <cellStyle name="Вычисление 7 2 3 6 2" xfId="33565"/>
    <cellStyle name="Вычисление 7 2 3 7" xfId="21511"/>
    <cellStyle name="Вычисление 7 2 3 7 2" xfId="34112"/>
    <cellStyle name="Вычисление 7 2 3 8" xfId="22156"/>
    <cellStyle name="Вычисление 7 2 3 8 2" xfId="34756"/>
    <cellStyle name="Вычисление 7 2 3 9" xfId="22794"/>
    <cellStyle name="Вычисление 7 2 3 9 2" xfId="35393"/>
    <cellStyle name="Вычисление 7 2 4" xfId="27935"/>
    <cellStyle name="Вычисление 7 3" xfId="10469"/>
    <cellStyle name="Вычисление 7 3 2" xfId="14015"/>
    <cellStyle name="Вычисление 7 3 2 10" xfId="23266"/>
    <cellStyle name="Вычисление 7 3 2 10 2" xfId="35864"/>
    <cellStyle name="Вычисление 7 3 2 11" xfId="23828"/>
    <cellStyle name="Вычисление 7 3 2 11 2" xfId="36426"/>
    <cellStyle name="Вычисление 7 3 2 12" xfId="24387"/>
    <cellStyle name="Вычисление 7 3 2 12 2" xfId="36985"/>
    <cellStyle name="Вычисление 7 3 2 13" xfId="24946"/>
    <cellStyle name="Вычисление 7 3 2 13 2" xfId="37544"/>
    <cellStyle name="Вычисление 7 3 2 14" xfId="28593"/>
    <cellStyle name="Вычисление 7 3 2 2" xfId="18137"/>
    <cellStyle name="Вычисление 7 3 2 2 2" xfId="30776"/>
    <cellStyle name="Вычисление 7 3 2 3" xfId="19019"/>
    <cellStyle name="Вычисление 7 3 2 3 2" xfId="31628"/>
    <cellStyle name="Вычисление 7 3 2 4" xfId="19666"/>
    <cellStyle name="Вычисление 7 3 2 4 2" xfId="32273"/>
    <cellStyle name="Вычисление 7 3 2 5" xfId="20227"/>
    <cellStyle name="Вычисление 7 3 2 5 2" xfId="32833"/>
    <cellStyle name="Вычисление 7 3 2 6" xfId="20792"/>
    <cellStyle name="Вычисление 7 3 2 6 2" xfId="33394"/>
    <cellStyle name="Вычисление 7 3 2 7" xfId="21431"/>
    <cellStyle name="Вычисление 7 3 2 7 2" xfId="34032"/>
    <cellStyle name="Вычисление 7 3 2 8" xfId="21987"/>
    <cellStyle name="Вычисление 7 3 2 8 2" xfId="34587"/>
    <cellStyle name="Вычисление 7 3 2 9" xfId="22626"/>
    <cellStyle name="Вычисление 7 3 2 9 2" xfId="35225"/>
    <cellStyle name="Вычисление 7 3 3" xfId="17756"/>
    <cellStyle name="Вычисление 7 3 3 10" xfId="23527"/>
    <cellStyle name="Вычисление 7 3 3 10 2" xfId="36125"/>
    <cellStyle name="Вычисление 7 3 3 11" xfId="24088"/>
    <cellStyle name="Вычисление 7 3 3 11 2" xfId="36686"/>
    <cellStyle name="Вычисление 7 3 3 12" xfId="24647"/>
    <cellStyle name="Вычисление 7 3 3 12 2" xfId="37245"/>
    <cellStyle name="Вычисление 7 3 3 13" xfId="30473"/>
    <cellStyle name="Вычисление 7 3 3 2" xfId="18716"/>
    <cellStyle name="Вычисление 7 3 3 2 2" xfId="31325"/>
    <cellStyle name="Вычисление 7 3 3 3" xfId="19359"/>
    <cellStyle name="Вычисление 7 3 3 3 2" xfId="31968"/>
    <cellStyle name="Вычисление 7 3 3 4" xfId="19923"/>
    <cellStyle name="Вычисление 7 3 3 4 2" xfId="32529"/>
    <cellStyle name="Вычисление 7 3 3 5" xfId="20483"/>
    <cellStyle name="Вычисление 7 3 3 5 2" xfId="33086"/>
    <cellStyle name="Вычисление 7 3 3 6" xfId="21131"/>
    <cellStyle name="Вычисление 7 3 3 6 2" xfId="33733"/>
    <cellStyle name="Вычисление 7 3 3 7" xfId="21683"/>
    <cellStyle name="Вычисление 7 3 3 7 2" xfId="34283"/>
    <cellStyle name="Вычисление 7 3 3 8" xfId="22326"/>
    <cellStyle name="Вычисление 7 3 3 8 2" xfId="34925"/>
    <cellStyle name="Вычисление 7 3 3 9" xfId="22962"/>
    <cellStyle name="Вычисление 7 3 3 9 2" xfId="35561"/>
    <cellStyle name="Вычисление 7 3 4" xfId="28175"/>
    <cellStyle name="Вычисление 7 4" xfId="11777"/>
    <cellStyle name="Вычисление 7 4 2" xfId="17920"/>
    <cellStyle name="Вычисление 7 4 2 10" xfId="23669"/>
    <cellStyle name="Вычисление 7 4 2 10 2" xfId="36267"/>
    <cellStyle name="Вычисление 7 4 2 11" xfId="24230"/>
    <cellStyle name="Вычисление 7 4 2 11 2" xfId="36828"/>
    <cellStyle name="Вычисление 7 4 2 12" xfId="24789"/>
    <cellStyle name="Вычисление 7 4 2 12 2" xfId="37387"/>
    <cellStyle name="Вычисление 7 4 2 13" xfId="30619"/>
    <cellStyle name="Вычисление 7 4 2 2" xfId="18859"/>
    <cellStyle name="Вычисление 7 4 2 2 2" xfId="31468"/>
    <cellStyle name="Вычисление 7 4 2 3" xfId="19501"/>
    <cellStyle name="Вычисление 7 4 2 3 2" xfId="32110"/>
    <cellStyle name="Вычисление 7 4 2 4" xfId="20066"/>
    <cellStyle name="Вычисление 7 4 2 4 2" xfId="32672"/>
    <cellStyle name="Вычисление 7 4 2 5" xfId="20627"/>
    <cellStyle name="Вычисление 7 4 2 5 2" xfId="33229"/>
    <cellStyle name="Вычисление 7 4 2 6" xfId="21273"/>
    <cellStyle name="Вычисление 7 4 2 6 2" xfId="33875"/>
    <cellStyle name="Вычисление 7 4 2 7" xfId="21825"/>
    <cellStyle name="Вычисление 7 4 2 7 2" xfId="34425"/>
    <cellStyle name="Вычисление 7 4 2 8" xfId="22469"/>
    <cellStyle name="Вычисление 7 4 2 8 2" xfId="35068"/>
    <cellStyle name="Вычисление 7 4 2 9" xfId="23106"/>
    <cellStyle name="Вычисление 7 4 2 9 2" xfId="35705"/>
    <cellStyle name="Вычисление 7 4 3" xfId="28318"/>
    <cellStyle name="Вычисление 7 5" xfId="17470"/>
    <cellStyle name="Вычисление 7 5 10" xfId="18292"/>
    <cellStyle name="Вычисление 7 5 10 2" xfId="30911"/>
    <cellStyle name="Вычисление 7 5 11" xfId="23861"/>
    <cellStyle name="Вычисление 7 5 11 2" xfId="36459"/>
    <cellStyle name="Вычисление 7 5 12" xfId="24420"/>
    <cellStyle name="Вычисление 7 5 12 2" xfId="37018"/>
    <cellStyle name="Вычисление 7 5 13" xfId="30244"/>
    <cellStyle name="Вычисление 7 5 2" xfId="18486"/>
    <cellStyle name="Вычисление 7 5 2 2" xfId="31096"/>
    <cellStyle name="Вычисление 7 5 3" xfId="19129"/>
    <cellStyle name="Вычисление 7 5 3 2" xfId="31738"/>
    <cellStyle name="Вычисление 7 5 4" xfId="15018"/>
    <cellStyle name="Вычисление 7 5 4 2" xfId="29315"/>
    <cellStyle name="Вычисление 7 5 5" xfId="15641"/>
    <cellStyle name="Вычисление 7 5 5 2" xfId="29872"/>
    <cellStyle name="Вычисление 7 5 6" xfId="20902"/>
    <cellStyle name="Вычисление 7 5 6 2" xfId="33504"/>
    <cellStyle name="Вычисление 7 5 7" xfId="18748"/>
    <cellStyle name="Вычисление 7 5 7 2" xfId="31357"/>
    <cellStyle name="Вычисление 7 5 8" xfId="22095"/>
    <cellStyle name="Вычисление 7 5 8 2" xfId="34695"/>
    <cellStyle name="Вычисление 7 5 9" xfId="22734"/>
    <cellStyle name="Вычисление 7 5 9 2" xfId="35333"/>
    <cellStyle name="Вычисление 7 6" xfId="27116"/>
    <cellStyle name="Вычисление 8" xfId="6886"/>
    <cellStyle name="Вычисление 8 2" xfId="8891"/>
    <cellStyle name="Вычисление 8 2 2" xfId="9114"/>
    <cellStyle name="Вычисление 8 2 2 2" xfId="13961"/>
    <cellStyle name="Вычисление 8 2 2 2 10" xfId="23215"/>
    <cellStyle name="Вычисление 8 2 2 2 10 2" xfId="35813"/>
    <cellStyle name="Вычисление 8 2 2 2 11" xfId="23777"/>
    <cellStyle name="Вычисление 8 2 2 2 11 2" xfId="36375"/>
    <cellStyle name="Вычисление 8 2 2 2 12" xfId="24336"/>
    <cellStyle name="Вычисление 8 2 2 2 12 2" xfId="36934"/>
    <cellStyle name="Вычисление 8 2 2 2 13" xfId="24895"/>
    <cellStyle name="Вычисление 8 2 2 2 13 2" xfId="37493"/>
    <cellStyle name="Вычисление 8 2 2 2 14" xfId="28539"/>
    <cellStyle name="Вычисление 8 2 2 2 2" xfId="18086"/>
    <cellStyle name="Вычисление 8 2 2 2 2 2" xfId="30725"/>
    <cellStyle name="Вычисление 8 2 2 2 3" xfId="18968"/>
    <cellStyle name="Вычисление 8 2 2 2 3 2" xfId="31577"/>
    <cellStyle name="Вычисление 8 2 2 2 4" xfId="19615"/>
    <cellStyle name="Вычисление 8 2 2 2 4 2" xfId="32222"/>
    <cellStyle name="Вычисление 8 2 2 2 5" xfId="20176"/>
    <cellStyle name="Вычисление 8 2 2 2 5 2" xfId="32782"/>
    <cellStyle name="Вычисление 8 2 2 2 6" xfId="20741"/>
    <cellStyle name="Вычисление 8 2 2 2 6 2" xfId="33343"/>
    <cellStyle name="Вычисление 8 2 2 2 7" xfId="21380"/>
    <cellStyle name="Вычисление 8 2 2 2 7 2" xfId="33981"/>
    <cellStyle name="Вычисление 8 2 2 2 8" xfId="21936"/>
    <cellStyle name="Вычисление 8 2 2 2 8 2" xfId="34536"/>
    <cellStyle name="Вычисление 8 2 2 2 9" xfId="22575"/>
    <cellStyle name="Вычисление 8 2 2 2 9 2" xfId="35174"/>
    <cellStyle name="Вычисление 8 2 2 3" xfId="17664"/>
    <cellStyle name="Вычисление 8 2 2 3 10" xfId="23455"/>
    <cellStyle name="Вычисление 8 2 2 3 10 2" xfId="36053"/>
    <cellStyle name="Вычисление 8 2 2 3 11" xfId="24017"/>
    <cellStyle name="Вычисление 8 2 2 3 11 2" xfId="36615"/>
    <cellStyle name="Вычисление 8 2 2 3 12" xfId="24576"/>
    <cellStyle name="Вычисление 8 2 2 3 12 2" xfId="37174"/>
    <cellStyle name="Вычисление 8 2 2 3 13" xfId="30401"/>
    <cellStyle name="Вычисление 8 2 2 3 2" xfId="18643"/>
    <cellStyle name="Вычисление 8 2 2 3 2 2" xfId="31253"/>
    <cellStyle name="Вычисление 8 2 2 3 3" xfId="19287"/>
    <cellStyle name="Вычисление 8 2 2 3 3 2" xfId="31896"/>
    <cellStyle name="Вычисление 8 2 2 3 4" xfId="19849"/>
    <cellStyle name="Вычисление 8 2 2 3 4 2" xfId="32455"/>
    <cellStyle name="Вычисление 8 2 2 3 5" xfId="20410"/>
    <cellStyle name="Вычисление 8 2 2 3 5 2" xfId="33014"/>
    <cellStyle name="Вычисление 8 2 2 3 6" xfId="21060"/>
    <cellStyle name="Вычисление 8 2 2 3 6 2" xfId="33662"/>
    <cellStyle name="Вычисление 8 2 2 3 7" xfId="21609"/>
    <cellStyle name="Вычисление 8 2 2 3 7 2" xfId="34210"/>
    <cellStyle name="Вычисление 8 2 2 3 8" xfId="22253"/>
    <cellStyle name="Вычисление 8 2 2 3 8 2" xfId="34853"/>
    <cellStyle name="Вычисление 8 2 2 3 9" xfId="22891"/>
    <cellStyle name="Вычисление 8 2 2 3 9 2" xfId="35490"/>
    <cellStyle name="Вычисление 8 2 2 4" xfId="28075"/>
    <cellStyle name="Вычисление 8 2 3" xfId="17563"/>
    <cellStyle name="Вычисление 8 2 3 10" xfId="23357"/>
    <cellStyle name="Вычисление 8 2 3 10 2" xfId="35955"/>
    <cellStyle name="Вычисление 8 2 3 11" xfId="23919"/>
    <cellStyle name="Вычисление 8 2 3 11 2" xfId="36517"/>
    <cellStyle name="Вычисление 8 2 3 12" xfId="24478"/>
    <cellStyle name="Вычисление 8 2 3 12 2" xfId="37076"/>
    <cellStyle name="Вычисление 8 2 3 13" xfId="30303"/>
    <cellStyle name="Вычисление 8 2 3 2" xfId="18545"/>
    <cellStyle name="Вычисление 8 2 3 2 2" xfId="31155"/>
    <cellStyle name="Вычисление 8 2 3 3" xfId="19188"/>
    <cellStyle name="Вычисление 8 2 3 3 2" xfId="31797"/>
    <cellStyle name="Вычисление 8 2 3 4" xfId="19749"/>
    <cellStyle name="Вычисление 8 2 3 4 2" xfId="32355"/>
    <cellStyle name="Вычисление 8 2 3 5" xfId="20311"/>
    <cellStyle name="Вычисление 8 2 3 5 2" xfId="32915"/>
    <cellStyle name="Вычисление 8 2 3 6" xfId="20962"/>
    <cellStyle name="Вычисление 8 2 3 6 2" xfId="33564"/>
    <cellStyle name="Вычисление 8 2 3 7" xfId="21510"/>
    <cellStyle name="Вычисление 8 2 3 7 2" xfId="34111"/>
    <cellStyle name="Вычисление 8 2 3 8" xfId="22155"/>
    <cellStyle name="Вычисление 8 2 3 8 2" xfId="34755"/>
    <cellStyle name="Вычисление 8 2 3 9" xfId="22793"/>
    <cellStyle name="Вычисление 8 2 3 9 2" xfId="35392"/>
    <cellStyle name="Вычисление 8 2 4" xfId="27934"/>
    <cellStyle name="Вычисление 8 3" xfId="10470"/>
    <cellStyle name="Вычисление 8 3 2" xfId="14016"/>
    <cellStyle name="Вычисление 8 3 2 10" xfId="23267"/>
    <cellStyle name="Вычисление 8 3 2 10 2" xfId="35865"/>
    <cellStyle name="Вычисление 8 3 2 11" xfId="23829"/>
    <cellStyle name="Вычисление 8 3 2 11 2" xfId="36427"/>
    <cellStyle name="Вычисление 8 3 2 12" xfId="24388"/>
    <cellStyle name="Вычисление 8 3 2 12 2" xfId="36986"/>
    <cellStyle name="Вычисление 8 3 2 13" xfId="24947"/>
    <cellStyle name="Вычисление 8 3 2 13 2" xfId="37545"/>
    <cellStyle name="Вычисление 8 3 2 14" xfId="28594"/>
    <cellStyle name="Вычисление 8 3 2 2" xfId="18138"/>
    <cellStyle name="Вычисление 8 3 2 2 2" xfId="30777"/>
    <cellStyle name="Вычисление 8 3 2 3" xfId="19020"/>
    <cellStyle name="Вычисление 8 3 2 3 2" xfId="31629"/>
    <cellStyle name="Вычисление 8 3 2 4" xfId="19667"/>
    <cellStyle name="Вычисление 8 3 2 4 2" xfId="32274"/>
    <cellStyle name="Вычисление 8 3 2 5" xfId="20228"/>
    <cellStyle name="Вычисление 8 3 2 5 2" xfId="32834"/>
    <cellStyle name="Вычисление 8 3 2 6" xfId="20793"/>
    <cellStyle name="Вычисление 8 3 2 6 2" xfId="33395"/>
    <cellStyle name="Вычисление 8 3 2 7" xfId="21432"/>
    <cellStyle name="Вычисление 8 3 2 7 2" xfId="34033"/>
    <cellStyle name="Вычисление 8 3 2 8" xfId="21988"/>
    <cellStyle name="Вычисление 8 3 2 8 2" xfId="34588"/>
    <cellStyle name="Вычисление 8 3 2 9" xfId="22627"/>
    <cellStyle name="Вычисление 8 3 2 9 2" xfId="35226"/>
    <cellStyle name="Вычисление 8 3 3" xfId="17757"/>
    <cellStyle name="Вычисление 8 3 3 10" xfId="23528"/>
    <cellStyle name="Вычисление 8 3 3 10 2" xfId="36126"/>
    <cellStyle name="Вычисление 8 3 3 11" xfId="24089"/>
    <cellStyle name="Вычисление 8 3 3 11 2" xfId="36687"/>
    <cellStyle name="Вычисление 8 3 3 12" xfId="24648"/>
    <cellStyle name="Вычисление 8 3 3 12 2" xfId="37246"/>
    <cellStyle name="Вычисление 8 3 3 13" xfId="30474"/>
    <cellStyle name="Вычисление 8 3 3 2" xfId="18717"/>
    <cellStyle name="Вычисление 8 3 3 2 2" xfId="31326"/>
    <cellStyle name="Вычисление 8 3 3 3" xfId="19360"/>
    <cellStyle name="Вычисление 8 3 3 3 2" xfId="31969"/>
    <cellStyle name="Вычисление 8 3 3 4" xfId="19924"/>
    <cellStyle name="Вычисление 8 3 3 4 2" xfId="32530"/>
    <cellStyle name="Вычисление 8 3 3 5" xfId="20484"/>
    <cellStyle name="Вычисление 8 3 3 5 2" xfId="33087"/>
    <cellStyle name="Вычисление 8 3 3 6" xfId="21132"/>
    <cellStyle name="Вычисление 8 3 3 6 2" xfId="33734"/>
    <cellStyle name="Вычисление 8 3 3 7" xfId="21684"/>
    <cellStyle name="Вычисление 8 3 3 7 2" xfId="34284"/>
    <cellStyle name="Вычисление 8 3 3 8" xfId="22327"/>
    <cellStyle name="Вычисление 8 3 3 8 2" xfId="34926"/>
    <cellStyle name="Вычисление 8 3 3 9" xfId="22963"/>
    <cellStyle name="Вычисление 8 3 3 9 2" xfId="35562"/>
    <cellStyle name="Вычисление 8 3 4" xfId="28176"/>
    <cellStyle name="Вычисление 8 4" xfId="11778"/>
    <cellStyle name="Вычисление 8 4 2" xfId="17921"/>
    <cellStyle name="Вычисление 8 4 2 10" xfId="23670"/>
    <cellStyle name="Вычисление 8 4 2 10 2" xfId="36268"/>
    <cellStyle name="Вычисление 8 4 2 11" xfId="24231"/>
    <cellStyle name="Вычисление 8 4 2 11 2" xfId="36829"/>
    <cellStyle name="Вычисление 8 4 2 12" xfId="24790"/>
    <cellStyle name="Вычисление 8 4 2 12 2" xfId="37388"/>
    <cellStyle name="Вычисление 8 4 2 13" xfId="30620"/>
    <cellStyle name="Вычисление 8 4 2 2" xfId="18860"/>
    <cellStyle name="Вычисление 8 4 2 2 2" xfId="31469"/>
    <cellStyle name="Вычисление 8 4 2 3" xfId="19502"/>
    <cellStyle name="Вычисление 8 4 2 3 2" xfId="32111"/>
    <cellStyle name="Вычисление 8 4 2 4" xfId="20067"/>
    <cellStyle name="Вычисление 8 4 2 4 2" xfId="32673"/>
    <cellStyle name="Вычисление 8 4 2 5" xfId="20628"/>
    <cellStyle name="Вычисление 8 4 2 5 2" xfId="33230"/>
    <cellStyle name="Вычисление 8 4 2 6" xfId="21274"/>
    <cellStyle name="Вычисление 8 4 2 6 2" xfId="33876"/>
    <cellStyle name="Вычисление 8 4 2 7" xfId="21826"/>
    <cellStyle name="Вычисление 8 4 2 7 2" xfId="34426"/>
    <cellStyle name="Вычисление 8 4 2 8" xfId="22470"/>
    <cellStyle name="Вычисление 8 4 2 8 2" xfId="35069"/>
    <cellStyle name="Вычисление 8 4 2 9" xfId="23107"/>
    <cellStyle name="Вычисление 8 4 2 9 2" xfId="35706"/>
    <cellStyle name="Вычисление 8 4 3" xfId="28319"/>
    <cellStyle name="Вычисление 8 5" xfId="17460"/>
    <cellStyle name="Вычисление 8 5 10" xfId="15717"/>
    <cellStyle name="Вычисление 8 5 10 2" xfId="29939"/>
    <cellStyle name="Вычисление 8 5 11" xfId="14259"/>
    <cellStyle name="Вычисление 8 5 11 2" xfId="28674"/>
    <cellStyle name="Вычисление 8 5 12" xfId="15511"/>
    <cellStyle name="Вычисление 8 5 12 2" xfId="29755"/>
    <cellStyle name="Вычисление 8 5 13" xfId="30235"/>
    <cellStyle name="Вычисление 8 5 2" xfId="18477"/>
    <cellStyle name="Вычисление 8 5 2 2" xfId="31087"/>
    <cellStyle name="Вычисление 8 5 3" xfId="19120"/>
    <cellStyle name="Вычисление 8 5 3 2" xfId="31729"/>
    <cellStyle name="Вычисление 8 5 4" xfId="14973"/>
    <cellStyle name="Вычисление 8 5 4 2" xfId="29281"/>
    <cellStyle name="Вычисление 8 5 5" xfId="17204"/>
    <cellStyle name="Вычисление 8 5 5 2" xfId="30103"/>
    <cellStyle name="Вычисление 8 5 6" xfId="20893"/>
    <cellStyle name="Вычисление 8 5 6 2" xfId="33495"/>
    <cellStyle name="Вычисление 8 5 7" xfId="14885"/>
    <cellStyle name="Вычисление 8 5 7 2" xfId="29205"/>
    <cellStyle name="Вычисление 8 5 8" xfId="22086"/>
    <cellStyle name="Вычисление 8 5 8 2" xfId="34686"/>
    <cellStyle name="Вычисление 8 5 9" xfId="22725"/>
    <cellStyle name="Вычисление 8 5 9 2" xfId="35324"/>
    <cellStyle name="Вычисление 8 6" xfId="27073"/>
    <cellStyle name="Вычисление 9" xfId="6820"/>
    <cellStyle name="Вычисление 9 2" xfId="8885"/>
    <cellStyle name="Вычисление 9 2 2" xfId="9112"/>
    <cellStyle name="Вычисление 9 2 2 2" xfId="13959"/>
    <cellStyle name="Вычисление 9 2 2 2 10" xfId="23213"/>
    <cellStyle name="Вычисление 9 2 2 2 10 2" xfId="35811"/>
    <cellStyle name="Вычисление 9 2 2 2 11" xfId="23775"/>
    <cellStyle name="Вычисление 9 2 2 2 11 2" xfId="36373"/>
    <cellStyle name="Вычисление 9 2 2 2 12" xfId="24334"/>
    <cellStyle name="Вычисление 9 2 2 2 12 2" xfId="36932"/>
    <cellStyle name="Вычисление 9 2 2 2 13" xfId="24893"/>
    <cellStyle name="Вычисление 9 2 2 2 13 2" xfId="37491"/>
    <cellStyle name="Вычисление 9 2 2 2 14" xfId="28537"/>
    <cellStyle name="Вычисление 9 2 2 2 2" xfId="18084"/>
    <cellStyle name="Вычисление 9 2 2 2 2 2" xfId="30723"/>
    <cellStyle name="Вычисление 9 2 2 2 3" xfId="18966"/>
    <cellStyle name="Вычисление 9 2 2 2 3 2" xfId="31575"/>
    <cellStyle name="Вычисление 9 2 2 2 4" xfId="19613"/>
    <cellStyle name="Вычисление 9 2 2 2 4 2" xfId="32220"/>
    <cellStyle name="Вычисление 9 2 2 2 5" xfId="20174"/>
    <cellStyle name="Вычисление 9 2 2 2 5 2" xfId="32780"/>
    <cellStyle name="Вычисление 9 2 2 2 6" xfId="20739"/>
    <cellStyle name="Вычисление 9 2 2 2 6 2" xfId="33341"/>
    <cellStyle name="Вычисление 9 2 2 2 7" xfId="21378"/>
    <cellStyle name="Вычисление 9 2 2 2 7 2" xfId="33979"/>
    <cellStyle name="Вычисление 9 2 2 2 8" xfId="21934"/>
    <cellStyle name="Вычисление 9 2 2 2 8 2" xfId="34534"/>
    <cellStyle name="Вычисление 9 2 2 2 9" xfId="22573"/>
    <cellStyle name="Вычисление 9 2 2 2 9 2" xfId="35172"/>
    <cellStyle name="Вычисление 9 2 2 3" xfId="17662"/>
    <cellStyle name="Вычисление 9 2 2 3 10" xfId="23453"/>
    <cellStyle name="Вычисление 9 2 2 3 10 2" xfId="36051"/>
    <cellStyle name="Вычисление 9 2 2 3 11" xfId="24015"/>
    <cellStyle name="Вычисление 9 2 2 3 11 2" xfId="36613"/>
    <cellStyle name="Вычисление 9 2 2 3 12" xfId="24574"/>
    <cellStyle name="Вычисление 9 2 2 3 12 2" xfId="37172"/>
    <cellStyle name="Вычисление 9 2 2 3 13" xfId="30399"/>
    <cellStyle name="Вычисление 9 2 2 3 2" xfId="18641"/>
    <cellStyle name="Вычисление 9 2 2 3 2 2" xfId="31251"/>
    <cellStyle name="Вычисление 9 2 2 3 3" xfId="19285"/>
    <cellStyle name="Вычисление 9 2 2 3 3 2" xfId="31894"/>
    <cellStyle name="Вычисление 9 2 2 3 4" xfId="19847"/>
    <cellStyle name="Вычисление 9 2 2 3 4 2" xfId="32453"/>
    <cellStyle name="Вычисление 9 2 2 3 5" xfId="20408"/>
    <cellStyle name="Вычисление 9 2 2 3 5 2" xfId="33012"/>
    <cellStyle name="Вычисление 9 2 2 3 6" xfId="21058"/>
    <cellStyle name="Вычисление 9 2 2 3 6 2" xfId="33660"/>
    <cellStyle name="Вычисление 9 2 2 3 7" xfId="21607"/>
    <cellStyle name="Вычисление 9 2 2 3 7 2" xfId="34208"/>
    <cellStyle name="Вычисление 9 2 2 3 8" xfId="22251"/>
    <cellStyle name="Вычисление 9 2 2 3 8 2" xfId="34851"/>
    <cellStyle name="Вычисление 9 2 2 3 9" xfId="22889"/>
    <cellStyle name="Вычисление 9 2 2 3 9 2" xfId="35488"/>
    <cellStyle name="Вычисление 9 2 2 4" xfId="28073"/>
    <cellStyle name="Вычисление 9 2 3" xfId="17560"/>
    <cellStyle name="Вычисление 9 2 3 10" xfId="23354"/>
    <cellStyle name="Вычисление 9 2 3 10 2" xfId="35952"/>
    <cellStyle name="Вычисление 9 2 3 11" xfId="23916"/>
    <cellStyle name="Вычисление 9 2 3 11 2" xfId="36514"/>
    <cellStyle name="Вычисление 9 2 3 12" xfId="24475"/>
    <cellStyle name="Вычисление 9 2 3 12 2" xfId="37073"/>
    <cellStyle name="Вычисление 9 2 3 13" xfId="30300"/>
    <cellStyle name="Вычисление 9 2 3 2" xfId="18542"/>
    <cellStyle name="Вычисление 9 2 3 2 2" xfId="31152"/>
    <cellStyle name="Вычисление 9 2 3 3" xfId="19185"/>
    <cellStyle name="Вычисление 9 2 3 3 2" xfId="31794"/>
    <cellStyle name="Вычисление 9 2 3 4" xfId="19746"/>
    <cellStyle name="Вычисление 9 2 3 4 2" xfId="32352"/>
    <cellStyle name="Вычисление 9 2 3 5" xfId="20308"/>
    <cellStyle name="Вычисление 9 2 3 5 2" xfId="32912"/>
    <cellStyle name="Вычисление 9 2 3 6" xfId="20959"/>
    <cellStyle name="Вычисление 9 2 3 6 2" xfId="33561"/>
    <cellStyle name="Вычисление 9 2 3 7" xfId="21507"/>
    <cellStyle name="Вычисление 9 2 3 7 2" xfId="34108"/>
    <cellStyle name="Вычисление 9 2 3 8" xfId="22152"/>
    <cellStyle name="Вычисление 9 2 3 8 2" xfId="34752"/>
    <cellStyle name="Вычисление 9 2 3 9" xfId="22790"/>
    <cellStyle name="Вычисление 9 2 3 9 2" xfId="35389"/>
    <cellStyle name="Вычисление 9 2 4" xfId="27931"/>
    <cellStyle name="Вычисление 9 3" xfId="10471"/>
    <cellStyle name="Вычисление 9 3 2" xfId="14017"/>
    <cellStyle name="Вычисление 9 3 2 10" xfId="23268"/>
    <cellStyle name="Вычисление 9 3 2 10 2" xfId="35866"/>
    <cellStyle name="Вычисление 9 3 2 11" xfId="23830"/>
    <cellStyle name="Вычисление 9 3 2 11 2" xfId="36428"/>
    <cellStyle name="Вычисление 9 3 2 12" xfId="24389"/>
    <cellStyle name="Вычисление 9 3 2 12 2" xfId="36987"/>
    <cellStyle name="Вычисление 9 3 2 13" xfId="24948"/>
    <cellStyle name="Вычисление 9 3 2 13 2" xfId="37546"/>
    <cellStyle name="Вычисление 9 3 2 14" xfId="28595"/>
    <cellStyle name="Вычисление 9 3 2 2" xfId="18139"/>
    <cellStyle name="Вычисление 9 3 2 2 2" xfId="30778"/>
    <cellStyle name="Вычисление 9 3 2 3" xfId="19021"/>
    <cellStyle name="Вычисление 9 3 2 3 2" xfId="31630"/>
    <cellStyle name="Вычисление 9 3 2 4" xfId="19668"/>
    <cellStyle name="Вычисление 9 3 2 4 2" xfId="32275"/>
    <cellStyle name="Вычисление 9 3 2 5" xfId="20229"/>
    <cellStyle name="Вычисление 9 3 2 5 2" xfId="32835"/>
    <cellStyle name="Вычисление 9 3 2 6" xfId="20794"/>
    <cellStyle name="Вычисление 9 3 2 6 2" xfId="33396"/>
    <cellStyle name="Вычисление 9 3 2 7" xfId="21433"/>
    <cellStyle name="Вычисление 9 3 2 7 2" xfId="34034"/>
    <cellStyle name="Вычисление 9 3 2 8" xfId="21989"/>
    <cellStyle name="Вычисление 9 3 2 8 2" xfId="34589"/>
    <cellStyle name="Вычисление 9 3 2 9" xfId="22628"/>
    <cellStyle name="Вычисление 9 3 2 9 2" xfId="35227"/>
    <cellStyle name="Вычисление 9 3 3" xfId="17758"/>
    <cellStyle name="Вычисление 9 3 3 10" xfId="23529"/>
    <cellStyle name="Вычисление 9 3 3 10 2" xfId="36127"/>
    <cellStyle name="Вычисление 9 3 3 11" xfId="24090"/>
    <cellStyle name="Вычисление 9 3 3 11 2" xfId="36688"/>
    <cellStyle name="Вычисление 9 3 3 12" xfId="24649"/>
    <cellStyle name="Вычисление 9 3 3 12 2" xfId="37247"/>
    <cellStyle name="Вычисление 9 3 3 13" xfId="30475"/>
    <cellStyle name="Вычисление 9 3 3 2" xfId="18718"/>
    <cellStyle name="Вычисление 9 3 3 2 2" xfId="31327"/>
    <cellStyle name="Вычисление 9 3 3 3" xfId="19361"/>
    <cellStyle name="Вычисление 9 3 3 3 2" xfId="31970"/>
    <cellStyle name="Вычисление 9 3 3 4" xfId="19925"/>
    <cellStyle name="Вычисление 9 3 3 4 2" xfId="32531"/>
    <cellStyle name="Вычисление 9 3 3 5" xfId="20485"/>
    <cellStyle name="Вычисление 9 3 3 5 2" xfId="33088"/>
    <cellStyle name="Вычисление 9 3 3 6" xfId="21133"/>
    <cellStyle name="Вычисление 9 3 3 6 2" xfId="33735"/>
    <cellStyle name="Вычисление 9 3 3 7" xfId="21685"/>
    <cellStyle name="Вычисление 9 3 3 7 2" xfId="34285"/>
    <cellStyle name="Вычисление 9 3 3 8" xfId="22328"/>
    <cellStyle name="Вычисление 9 3 3 8 2" xfId="34927"/>
    <cellStyle name="Вычисление 9 3 3 9" xfId="22964"/>
    <cellStyle name="Вычисление 9 3 3 9 2" xfId="35563"/>
    <cellStyle name="Вычисление 9 3 4" xfId="28177"/>
    <cellStyle name="Вычисление 9 4" xfId="11779"/>
    <cellStyle name="Вычисление 9 4 2" xfId="17922"/>
    <cellStyle name="Вычисление 9 4 2 10" xfId="23671"/>
    <cellStyle name="Вычисление 9 4 2 10 2" xfId="36269"/>
    <cellStyle name="Вычисление 9 4 2 11" xfId="24232"/>
    <cellStyle name="Вычисление 9 4 2 11 2" xfId="36830"/>
    <cellStyle name="Вычисление 9 4 2 12" xfId="24791"/>
    <cellStyle name="Вычисление 9 4 2 12 2" xfId="37389"/>
    <cellStyle name="Вычисление 9 4 2 13" xfId="30621"/>
    <cellStyle name="Вычисление 9 4 2 2" xfId="18861"/>
    <cellStyle name="Вычисление 9 4 2 2 2" xfId="31470"/>
    <cellStyle name="Вычисление 9 4 2 3" xfId="19503"/>
    <cellStyle name="Вычисление 9 4 2 3 2" xfId="32112"/>
    <cellStyle name="Вычисление 9 4 2 4" xfId="20068"/>
    <cellStyle name="Вычисление 9 4 2 4 2" xfId="32674"/>
    <cellStyle name="Вычисление 9 4 2 5" xfId="20629"/>
    <cellStyle name="Вычисление 9 4 2 5 2" xfId="33231"/>
    <cellStyle name="Вычисление 9 4 2 6" xfId="21275"/>
    <cellStyle name="Вычисление 9 4 2 6 2" xfId="33877"/>
    <cellStyle name="Вычисление 9 4 2 7" xfId="21827"/>
    <cellStyle name="Вычисление 9 4 2 7 2" xfId="34427"/>
    <cellStyle name="Вычисление 9 4 2 8" xfId="22471"/>
    <cellStyle name="Вычисление 9 4 2 8 2" xfId="35070"/>
    <cellStyle name="Вычисление 9 4 2 9" xfId="23108"/>
    <cellStyle name="Вычисление 9 4 2 9 2" xfId="35707"/>
    <cellStyle name="Вычисление 9 4 3" xfId="28320"/>
    <cellStyle name="Вычисление 9 5" xfId="17457"/>
    <cellStyle name="Вычисление 9 5 10" xfId="14930"/>
    <cellStyle name="Вычисление 9 5 10 2" xfId="29245"/>
    <cellStyle name="Вычисление 9 5 11" xfId="14578"/>
    <cellStyle name="Вычисление 9 5 11 2" xfId="28940"/>
    <cellStyle name="Вычисление 9 5 12" xfId="15677"/>
    <cellStyle name="Вычисление 9 5 12 2" xfId="29903"/>
    <cellStyle name="Вычисление 9 5 13" xfId="30233"/>
    <cellStyle name="Вычисление 9 5 2" xfId="18475"/>
    <cellStyle name="Вычисление 9 5 2 2" xfId="31085"/>
    <cellStyle name="Вычисление 9 5 3" xfId="19118"/>
    <cellStyle name="Вычисление 9 5 3 2" xfId="31727"/>
    <cellStyle name="Вычисление 9 5 4" xfId="15368"/>
    <cellStyle name="Вычисление 9 5 4 2" xfId="29619"/>
    <cellStyle name="Вычисление 9 5 5" xfId="14916"/>
    <cellStyle name="Вычисление 9 5 5 2" xfId="29232"/>
    <cellStyle name="Вычисление 9 5 6" xfId="20891"/>
    <cellStyle name="Вычисление 9 5 6 2" xfId="33493"/>
    <cellStyle name="Вычисление 9 5 7" xfId="14390"/>
    <cellStyle name="Вычисление 9 5 7 2" xfId="28791"/>
    <cellStyle name="Вычисление 9 5 8" xfId="22084"/>
    <cellStyle name="Вычисление 9 5 8 2" xfId="34684"/>
    <cellStyle name="Вычисление 9 5 9" xfId="22723"/>
    <cellStyle name="Вычисление 9 5 9 2" xfId="35322"/>
    <cellStyle name="Вычисление 9 6" xfId="27045"/>
    <cellStyle name="Гиперссылка 2" xfId="623"/>
    <cellStyle name="Гиперссылка 2 10" xfId="7114"/>
    <cellStyle name="Гиперссылка 2 11" xfId="6840"/>
    <cellStyle name="Гиперссылка 2 12" xfId="6404"/>
    <cellStyle name="Гиперссылка 2 13" xfId="7123"/>
    <cellStyle name="Гиперссылка 2 14" xfId="6031"/>
    <cellStyle name="Гиперссылка 2 15" xfId="4700"/>
    <cellStyle name="Гиперссылка 2 16" xfId="5597"/>
    <cellStyle name="Гиперссылка 2 17" xfId="10473"/>
    <cellStyle name="Гиперссылка 2 2" xfId="624"/>
    <cellStyle name="Гиперссылка 2 2 10" xfId="5763"/>
    <cellStyle name="Гиперссылка 2 2 11" xfId="6623"/>
    <cellStyle name="Гиперссылка 2 2 12" xfId="4586"/>
    <cellStyle name="Гиперссылка 2 2 13" xfId="5968"/>
    <cellStyle name="Гиперссылка 2 2 14" xfId="6710"/>
    <cellStyle name="Гиперссылка 2 2 15" xfId="5944"/>
    <cellStyle name="Гиперссылка 2 2 16" xfId="10474"/>
    <cellStyle name="Гиперссылка 2 2 2" xfId="2232"/>
    <cellStyle name="Гиперссылка 2 2 2 2" xfId="13794"/>
    <cellStyle name="Гиперссылка 2 2 3" xfId="2912"/>
    <cellStyle name="Гиперссылка 2 2 4" xfId="4909"/>
    <cellStyle name="Гиперссылка 2 2 5" xfId="5441"/>
    <cellStyle name="Гиперссылка 2 2 6" xfId="6163"/>
    <cellStyle name="Гиперссылка 2 2 7" xfId="5349"/>
    <cellStyle name="Гиперссылка 2 2 8" xfId="6571"/>
    <cellStyle name="Гиперссылка 2 2 9" xfId="7001"/>
    <cellStyle name="Гиперссылка 2 3" xfId="2231"/>
    <cellStyle name="Гиперссылка 2 3 2" xfId="13793"/>
    <cellStyle name="Гиперссылка 2 4" xfId="2911"/>
    <cellStyle name="Гиперссылка 2 5" xfId="4908"/>
    <cellStyle name="Гиперссылка 2 6" xfId="5442"/>
    <cellStyle name="Гиперссылка 2 7" xfId="5856"/>
    <cellStyle name="Гиперссылка 2 8" xfId="5350"/>
    <cellStyle name="Гиперссылка 2 9" xfId="6734"/>
    <cellStyle name="Гиперссылка 3" xfId="625"/>
    <cellStyle name="Гиперссылка 3 10" xfId="7436"/>
    <cellStyle name="Гиперссылка 3 11" xfId="7640"/>
    <cellStyle name="Гиперссылка 3 12" xfId="7828"/>
    <cellStyle name="Гиперссылка 3 13" xfId="8002"/>
    <cellStyle name="Гиперссылка 3 14" xfId="8155"/>
    <cellStyle name="Гиперссылка 3 15" xfId="8281"/>
    <cellStyle name="Гиперссылка 3 2" xfId="2233"/>
    <cellStyle name="Гиперссылка 3 3" xfId="2913"/>
    <cellStyle name="Гиперссылка 3 4" xfId="4910"/>
    <cellStyle name="Гиперссылка 3 5" xfId="5440"/>
    <cellStyle name="Гиперссылка 3 6" xfId="4998"/>
    <cellStyle name="Гиперссылка 3 7" xfId="4768"/>
    <cellStyle name="Гиперссылка 3 8" xfId="7034"/>
    <cellStyle name="Гиперссылка 3 9" xfId="7221"/>
    <cellStyle name="Гиперссылка 4" xfId="8969"/>
    <cellStyle name="Гиперссылка 4 2" xfId="10475"/>
    <cellStyle name="Гиперссылка 5" xfId="13792"/>
    <cellStyle name="Гиперссылка 6" xfId="13770"/>
    <cellStyle name="Денежный [0] 2" xfId="626"/>
    <cellStyle name="Денежный [0] 2 2" xfId="627"/>
    <cellStyle name="Денежный [0] 2 2 2" xfId="628"/>
    <cellStyle name="Денежный [0] 2 2 2 10" xfId="4711"/>
    <cellStyle name="Денежный [0] 2 2 2 10 2" xfId="25956"/>
    <cellStyle name="Денежный [0] 2 2 2 11" xfId="6860"/>
    <cellStyle name="Денежный [0] 2 2 2 11 2" xfId="27063"/>
    <cellStyle name="Денежный [0] 2 2 2 12" xfId="5992"/>
    <cellStyle name="Денежный [0] 2 2 2 12 2" xfId="26627"/>
    <cellStyle name="Денежный [0] 2 2 2 13" xfId="4717"/>
    <cellStyle name="Денежный [0] 2 2 2 13 2" xfId="25959"/>
    <cellStyle name="Денежный [0] 2 2 2 14" xfId="7005"/>
    <cellStyle name="Денежный [0] 2 2 2 14 2" xfId="27128"/>
    <cellStyle name="Денежный [0] 2 2 2 15" xfId="7295"/>
    <cellStyle name="Денежный [0] 2 2 2 15 2" xfId="27279"/>
    <cellStyle name="Денежный [0] 2 2 2 16" xfId="25025"/>
    <cellStyle name="Денежный [0] 2 2 2 2" xfId="2234"/>
    <cellStyle name="Денежный [0] 2 2 2 2 2" xfId="25332"/>
    <cellStyle name="Денежный [0] 2 2 2 3" xfId="2914"/>
    <cellStyle name="Денежный [0] 2 2 2 3 2" xfId="25589"/>
    <cellStyle name="Денежный [0] 2 2 2 4" xfId="4913"/>
    <cellStyle name="Денежный [0] 2 2 2 4 2" xfId="26064"/>
    <cellStyle name="Денежный [0] 2 2 2 5" xfId="5439"/>
    <cellStyle name="Денежный [0] 2 2 2 5 2" xfId="26340"/>
    <cellStyle name="Денежный [0] 2 2 2 6" xfId="4999"/>
    <cellStyle name="Денежный [0] 2 2 2 6 2" xfId="26121"/>
    <cellStyle name="Денежный [0] 2 2 2 7" xfId="6494"/>
    <cellStyle name="Денежный [0] 2 2 2 7 2" xfId="26863"/>
    <cellStyle name="Денежный [0] 2 2 2 8" xfId="6321"/>
    <cellStyle name="Денежный [0] 2 2 2 8 2" xfId="26789"/>
    <cellStyle name="Денежный [0] 2 2 2 9" xfId="6013"/>
    <cellStyle name="Денежный [0] 2 2 2 9 2" xfId="26637"/>
    <cellStyle name="Денежный [0] 2 2 3" xfId="629"/>
    <cellStyle name="Денежный [0] 2 2 3 10" xfId="5667"/>
    <cellStyle name="Денежный [0] 2 2 3 10 2" xfId="26428"/>
    <cellStyle name="Денежный [0] 2 2 3 11" xfId="4850"/>
    <cellStyle name="Денежный [0] 2 2 3 11 2" xfId="26039"/>
    <cellStyle name="Денежный [0] 2 2 3 12" xfId="4788"/>
    <cellStyle name="Денежный [0] 2 2 3 12 2" xfId="25995"/>
    <cellStyle name="Денежный [0] 2 2 3 13" xfId="6852"/>
    <cellStyle name="Денежный [0] 2 2 3 13 2" xfId="27059"/>
    <cellStyle name="Денежный [0] 2 2 3 14" xfId="4666"/>
    <cellStyle name="Денежный [0] 2 2 3 14 2" xfId="25932"/>
    <cellStyle name="Денежный [0] 2 2 3 15" xfId="4665"/>
    <cellStyle name="Денежный [0] 2 2 3 15 2" xfId="25931"/>
    <cellStyle name="Денежный [0] 2 2 3 16" xfId="25026"/>
    <cellStyle name="Денежный [0] 2 2 3 2" xfId="2235"/>
    <cellStyle name="Денежный [0] 2 2 3 2 2" xfId="25333"/>
    <cellStyle name="Денежный [0] 2 2 3 3" xfId="2915"/>
    <cellStyle name="Денежный [0] 2 2 3 3 2" xfId="25590"/>
    <cellStyle name="Денежный [0] 2 2 3 4" xfId="4914"/>
    <cellStyle name="Денежный [0] 2 2 3 4 2" xfId="26065"/>
    <cellStyle name="Денежный [0] 2 2 3 5" xfId="5438"/>
    <cellStyle name="Денежный [0] 2 2 3 5 2" xfId="26339"/>
    <cellStyle name="Денежный [0] 2 2 3 6" xfId="5000"/>
    <cellStyle name="Денежный [0] 2 2 3 6 2" xfId="26122"/>
    <cellStyle name="Денежный [0] 2 2 3 7" xfId="5346"/>
    <cellStyle name="Денежный [0] 2 2 3 7 2" xfId="26280"/>
    <cellStyle name="Денежный [0] 2 2 3 8" xfId="6191"/>
    <cellStyle name="Денежный [0] 2 2 3 8 2" xfId="26722"/>
    <cellStyle name="Денежный [0] 2 2 3 9" xfId="6530"/>
    <cellStyle name="Денежный [0] 2 2 3 9 2" xfId="26883"/>
    <cellStyle name="Денежный [0] 2 2 4" xfId="25024"/>
    <cellStyle name="Денежный [0] 2 3" xfId="630"/>
    <cellStyle name="Денежный [0] 2 3 2" xfId="631"/>
    <cellStyle name="Денежный [0] 2 3 2 10" xfId="6582"/>
    <cellStyle name="Денежный [0] 2 3 2 10 2" xfId="26903"/>
    <cellStyle name="Денежный [0] 2 3 2 11" xfId="4796"/>
    <cellStyle name="Денежный [0] 2 3 2 11 2" xfId="26000"/>
    <cellStyle name="Денежный [0] 2 3 2 12" xfId="6893"/>
    <cellStyle name="Денежный [0] 2 3 2 12 2" xfId="27075"/>
    <cellStyle name="Денежный [0] 2 3 2 13" xfId="4486"/>
    <cellStyle name="Денежный [0] 2 3 2 13 2" xfId="25842"/>
    <cellStyle name="Денежный [0] 2 3 2 14" xfId="7219"/>
    <cellStyle name="Денежный [0] 2 3 2 14 2" xfId="27240"/>
    <cellStyle name="Денежный [0] 2 3 2 15" xfId="7434"/>
    <cellStyle name="Денежный [0] 2 3 2 15 2" xfId="27353"/>
    <cellStyle name="Денежный [0] 2 3 2 16" xfId="25028"/>
    <cellStyle name="Денежный [0] 2 3 2 2" xfId="2236"/>
    <cellStyle name="Денежный [0] 2 3 2 2 2" xfId="25334"/>
    <cellStyle name="Денежный [0] 2 3 2 3" xfId="2916"/>
    <cellStyle name="Денежный [0] 2 3 2 3 2" xfId="25591"/>
    <cellStyle name="Денежный [0] 2 3 2 4" xfId="4916"/>
    <cellStyle name="Денежный [0] 2 3 2 4 2" xfId="26066"/>
    <cellStyle name="Денежный [0] 2 3 2 5" xfId="5436"/>
    <cellStyle name="Денежный [0] 2 3 2 5 2" xfId="26337"/>
    <cellStyle name="Денежный [0] 2 3 2 6" xfId="5002"/>
    <cellStyle name="Денежный [0] 2 3 2 6 2" xfId="26124"/>
    <cellStyle name="Денежный [0] 2 3 2 7" xfId="6806"/>
    <cellStyle name="Денежный [0] 2 3 2 7 2" xfId="27035"/>
    <cellStyle name="Денежный [0] 2 3 2 8" xfId="6485"/>
    <cellStyle name="Денежный [0] 2 3 2 8 2" xfId="26858"/>
    <cellStyle name="Денежный [0] 2 3 2 9" xfId="6009"/>
    <cellStyle name="Денежный [0] 2 3 2 9 2" xfId="26635"/>
    <cellStyle name="Денежный [0] 2 3 3" xfId="632"/>
    <cellStyle name="Денежный [0] 2 3 3 10" xfId="7463"/>
    <cellStyle name="Денежный [0] 2 3 3 10 2" xfId="27366"/>
    <cellStyle name="Денежный [0] 2 3 3 11" xfId="7665"/>
    <cellStyle name="Денежный [0] 2 3 3 11 2" xfId="27471"/>
    <cellStyle name="Денежный [0] 2 3 3 12" xfId="7852"/>
    <cellStyle name="Денежный [0] 2 3 3 12 2" xfId="27569"/>
    <cellStyle name="Денежный [0] 2 3 3 13" xfId="8023"/>
    <cellStyle name="Денежный [0] 2 3 3 13 2" xfId="27654"/>
    <cellStyle name="Денежный [0] 2 3 3 14" xfId="8172"/>
    <cellStyle name="Денежный [0] 2 3 3 14 2" xfId="27731"/>
    <cellStyle name="Денежный [0] 2 3 3 15" xfId="8292"/>
    <cellStyle name="Денежный [0] 2 3 3 15 2" xfId="27792"/>
    <cellStyle name="Денежный [0] 2 3 3 16" xfId="25029"/>
    <cellStyle name="Денежный [0] 2 3 3 2" xfId="2237"/>
    <cellStyle name="Денежный [0] 2 3 3 2 2" xfId="25335"/>
    <cellStyle name="Денежный [0] 2 3 3 3" xfId="2917"/>
    <cellStyle name="Денежный [0] 2 3 3 3 2" xfId="25592"/>
    <cellStyle name="Денежный [0] 2 3 3 4" xfId="4917"/>
    <cellStyle name="Денежный [0] 2 3 3 4 2" xfId="26067"/>
    <cellStyle name="Денежный [0] 2 3 3 5" xfId="5435"/>
    <cellStyle name="Денежный [0] 2 3 3 5 2" xfId="26336"/>
    <cellStyle name="Денежный [0] 2 3 3 6" xfId="5003"/>
    <cellStyle name="Денежный [0] 2 3 3 6 2" xfId="26125"/>
    <cellStyle name="Денежный [0] 2 3 3 7" xfId="4766"/>
    <cellStyle name="Денежный [0] 2 3 3 7 2" xfId="25986"/>
    <cellStyle name="Денежный [0] 2 3 3 8" xfId="4459"/>
    <cellStyle name="Денежный [0] 2 3 3 8 2" xfId="25825"/>
    <cellStyle name="Денежный [0] 2 3 3 9" xfId="7249"/>
    <cellStyle name="Денежный [0] 2 3 3 9 2" xfId="27253"/>
    <cellStyle name="Денежный [0] 2 3 4" xfId="25027"/>
    <cellStyle name="Денежный [0] 2 4" xfId="633"/>
    <cellStyle name="Денежный [0] 2 4 10" xfId="7760"/>
    <cellStyle name="Денежный [0] 2 4 10 2" xfId="27521"/>
    <cellStyle name="Денежный [0] 2 4 11" xfId="7939"/>
    <cellStyle name="Денежный [0] 2 4 11 2" xfId="27612"/>
    <cellStyle name="Денежный [0] 2 4 12" xfId="8102"/>
    <cellStyle name="Денежный [0] 2 4 12 2" xfId="27695"/>
    <cellStyle name="Денежный [0] 2 4 13" xfId="8236"/>
    <cellStyle name="Денежный [0] 2 4 13 2" xfId="27763"/>
    <cellStyle name="Денежный [0] 2 4 14" xfId="8341"/>
    <cellStyle name="Денежный [0] 2 4 14 2" xfId="27816"/>
    <cellStyle name="Денежный [0] 2 4 15" xfId="8411"/>
    <cellStyle name="Денежный [0] 2 4 15 2" xfId="27848"/>
    <cellStyle name="Денежный [0] 2 4 16" xfId="25030"/>
    <cellStyle name="Денежный [0] 2 4 2" xfId="2238"/>
    <cellStyle name="Денежный [0] 2 4 2 2" xfId="25336"/>
    <cellStyle name="Денежный [0] 2 4 3" xfId="2918"/>
    <cellStyle name="Денежный [0] 2 4 3 2" xfId="25593"/>
    <cellStyle name="Денежный [0] 2 4 4" xfId="4918"/>
    <cellStyle name="Денежный [0] 2 4 4 2" xfId="26068"/>
    <cellStyle name="Денежный [0] 2 4 5" xfId="5434"/>
    <cellStyle name="Денежный [0] 2 4 5 2" xfId="26335"/>
    <cellStyle name="Денежный [0] 2 4 6" xfId="6502"/>
    <cellStyle name="Денежный [0] 2 4 6 2" xfId="26867"/>
    <cellStyle name="Денежный [0] 2 4 7" xfId="7142"/>
    <cellStyle name="Денежный [0] 2 4 7 2" xfId="27201"/>
    <cellStyle name="Денежный [0] 2 4 8" xfId="7361"/>
    <cellStyle name="Денежный [0] 2 4 8 2" xfId="27314"/>
    <cellStyle name="Денежный [0] 2 4 9" xfId="7567"/>
    <cellStyle name="Денежный [0] 2 4 9 2" xfId="27422"/>
    <cellStyle name="Денежный [0] 2 5" xfId="634"/>
    <cellStyle name="Денежный [0] 2 5 10" xfId="7267"/>
    <cellStyle name="Денежный [0] 2 5 10 2" xfId="27265"/>
    <cellStyle name="Денежный [0] 2 5 11" xfId="7479"/>
    <cellStyle name="Денежный [0] 2 5 11 2" xfId="27377"/>
    <cellStyle name="Денежный [0] 2 5 12" xfId="7678"/>
    <cellStyle name="Денежный [0] 2 5 12 2" xfId="27479"/>
    <cellStyle name="Денежный [0] 2 5 13" xfId="7863"/>
    <cellStyle name="Денежный [0] 2 5 13 2" xfId="27576"/>
    <cellStyle name="Денежный [0] 2 5 14" xfId="8034"/>
    <cellStyle name="Денежный [0] 2 5 14 2" xfId="27661"/>
    <cellStyle name="Денежный [0] 2 5 15" xfId="8180"/>
    <cellStyle name="Денежный [0] 2 5 15 2" xfId="27737"/>
    <cellStyle name="Денежный [0] 2 5 16" xfId="25031"/>
    <cellStyle name="Денежный [0] 2 5 2" xfId="2239"/>
    <cellStyle name="Денежный [0] 2 5 2 2" xfId="25337"/>
    <cellStyle name="Денежный [0] 2 5 3" xfId="2919"/>
    <cellStyle name="Денежный [0] 2 5 3 2" xfId="25594"/>
    <cellStyle name="Денежный [0] 2 5 4" xfId="4919"/>
    <cellStyle name="Денежный [0] 2 5 4 2" xfId="26069"/>
    <cellStyle name="Денежный [0] 2 5 5" xfId="5433"/>
    <cellStyle name="Денежный [0] 2 5 5 2" xfId="26334"/>
    <cellStyle name="Денежный [0] 2 5 6" xfId="6468"/>
    <cellStyle name="Денежный [0] 2 5 6 2" xfId="26848"/>
    <cellStyle name="Денежный [0] 2 5 7" xfId="5937"/>
    <cellStyle name="Денежный [0] 2 5 7 2" xfId="26594"/>
    <cellStyle name="Денежный [0] 2 5 8" xfId="6735"/>
    <cellStyle name="Денежный [0] 2 5 8 2" xfId="26998"/>
    <cellStyle name="Денежный [0] 2 5 9" xfId="7098"/>
    <cellStyle name="Денежный [0] 2 5 9 2" xfId="27185"/>
    <cellStyle name="Денежный [0] 2 6" xfId="25023"/>
    <cellStyle name="Денежный [0] 3" xfId="635"/>
    <cellStyle name="Денежный [0] 3 2" xfId="636"/>
    <cellStyle name="Денежный [0] 3 2 2" xfId="637"/>
    <cellStyle name="Денежный [0] 3 2 2 10" xfId="7622"/>
    <cellStyle name="Денежный [0] 3 2 2 10 2" xfId="27448"/>
    <cellStyle name="Денежный [0] 3 2 2 11" xfId="7812"/>
    <cellStyle name="Денежный [0] 3 2 2 11 2" xfId="27546"/>
    <cellStyle name="Денежный [0] 3 2 2 12" xfId="7986"/>
    <cellStyle name="Денежный [0] 3 2 2 12 2" xfId="27633"/>
    <cellStyle name="Денежный [0] 3 2 2 13" xfId="8140"/>
    <cellStyle name="Денежный [0] 3 2 2 13 2" xfId="27712"/>
    <cellStyle name="Денежный [0] 3 2 2 14" xfId="8269"/>
    <cellStyle name="Денежный [0] 3 2 2 14 2" xfId="27780"/>
    <cellStyle name="Денежный [0] 3 2 2 15" xfId="8366"/>
    <cellStyle name="Денежный [0] 3 2 2 15 2" xfId="27827"/>
    <cellStyle name="Денежный [0] 3 2 2 16" xfId="25034"/>
    <cellStyle name="Денежный [0] 3 2 2 2" xfId="2240"/>
    <cellStyle name="Денежный [0] 3 2 2 2 2" xfId="25338"/>
    <cellStyle name="Денежный [0] 3 2 2 3" xfId="2920"/>
    <cellStyle name="Денежный [0] 3 2 2 3 2" xfId="25595"/>
    <cellStyle name="Денежный [0] 3 2 2 4" xfId="4920"/>
    <cellStyle name="Денежный [0] 3 2 2 4 2" xfId="26070"/>
    <cellStyle name="Денежный [0] 3 2 2 5" xfId="5432"/>
    <cellStyle name="Денежный [0] 3 2 2 5 2" xfId="26333"/>
    <cellStyle name="Денежный [0] 3 2 2 6" xfId="6799"/>
    <cellStyle name="Денежный [0] 3 2 2 6 2" xfId="27031"/>
    <cellStyle name="Денежный [0] 3 2 2 7" xfId="6967"/>
    <cellStyle name="Денежный [0] 3 2 2 7 2" xfId="27111"/>
    <cellStyle name="Денежный [0] 3 2 2 8" xfId="7202"/>
    <cellStyle name="Денежный [0] 3 2 2 8 2" xfId="27228"/>
    <cellStyle name="Денежный [0] 3 2 2 9" xfId="7417"/>
    <cellStyle name="Денежный [0] 3 2 2 9 2" xfId="27341"/>
    <cellStyle name="Денежный [0] 3 2 3" xfId="638"/>
    <cellStyle name="Денежный [0] 3 2 3 10" xfId="7700"/>
    <cellStyle name="Денежный [0] 3 2 3 10 2" xfId="27488"/>
    <cellStyle name="Денежный [0] 3 2 3 11" xfId="7885"/>
    <cellStyle name="Денежный [0] 3 2 3 11 2" xfId="27585"/>
    <cellStyle name="Денежный [0] 3 2 3 12" xfId="8054"/>
    <cellStyle name="Денежный [0] 3 2 3 12 2" xfId="27669"/>
    <cellStyle name="Денежный [0] 3 2 3 13" xfId="8196"/>
    <cellStyle name="Денежный [0] 3 2 3 13 2" xfId="27742"/>
    <cellStyle name="Денежный [0] 3 2 3 14" xfId="8309"/>
    <cellStyle name="Денежный [0] 3 2 3 14 2" xfId="27798"/>
    <cellStyle name="Денежный [0] 3 2 3 15" xfId="8392"/>
    <cellStyle name="Денежный [0] 3 2 3 15 2" xfId="27836"/>
    <cellStyle name="Денежный [0] 3 2 3 16" xfId="25035"/>
    <cellStyle name="Денежный [0] 3 2 3 2" xfId="2241"/>
    <cellStyle name="Денежный [0] 3 2 3 2 2" xfId="25339"/>
    <cellStyle name="Денежный [0] 3 2 3 3" xfId="2921"/>
    <cellStyle name="Денежный [0] 3 2 3 3 2" xfId="25596"/>
    <cellStyle name="Денежный [0] 3 2 3 4" xfId="4921"/>
    <cellStyle name="Денежный [0] 3 2 3 4 2" xfId="26071"/>
    <cellStyle name="Денежный [0] 3 2 3 5" xfId="5431"/>
    <cellStyle name="Денежный [0] 3 2 3 5 2" xfId="26332"/>
    <cellStyle name="Денежный [0] 3 2 3 6" xfId="6457"/>
    <cellStyle name="Денежный [0] 3 2 3 6 2" xfId="26841"/>
    <cellStyle name="Денежный [0] 3 2 3 7" xfId="6764"/>
    <cellStyle name="Денежный [0] 3 2 3 7 2" xfId="27007"/>
    <cellStyle name="Денежный [0] 3 2 3 8" xfId="7292"/>
    <cellStyle name="Денежный [0] 3 2 3 8 2" xfId="27276"/>
    <cellStyle name="Денежный [0] 3 2 3 9" xfId="7502"/>
    <cellStyle name="Денежный [0] 3 2 3 9 2" xfId="27387"/>
    <cellStyle name="Денежный [0] 3 2 4" xfId="25033"/>
    <cellStyle name="Денежный [0] 3 3" xfId="639"/>
    <cellStyle name="Денежный [0] 3 3 2" xfId="640"/>
    <cellStyle name="Денежный [0] 3 3 2 10" xfId="6728"/>
    <cellStyle name="Денежный [0] 3 3 2 10 2" xfId="26993"/>
    <cellStyle name="Денежный [0] 3 3 2 11" xfId="6862"/>
    <cellStyle name="Денежный [0] 3 3 2 11 2" xfId="27064"/>
    <cellStyle name="Денежный [0] 3 3 2 12" xfId="5734"/>
    <cellStyle name="Денежный [0] 3 3 2 12 2" xfId="26475"/>
    <cellStyle name="Денежный [0] 3 3 2 13" xfId="4822"/>
    <cellStyle name="Денежный [0] 3 3 2 13 2" xfId="26021"/>
    <cellStyle name="Денежный [0] 3 3 2 14" xfId="5495"/>
    <cellStyle name="Денежный [0] 3 3 2 14 2" xfId="26356"/>
    <cellStyle name="Денежный [0] 3 3 2 15" xfId="5845"/>
    <cellStyle name="Денежный [0] 3 3 2 15 2" xfId="26549"/>
    <cellStyle name="Денежный [0] 3 3 2 16" xfId="25037"/>
    <cellStyle name="Денежный [0] 3 3 2 2" xfId="2242"/>
    <cellStyle name="Денежный [0] 3 3 2 2 2" xfId="25340"/>
    <cellStyle name="Денежный [0] 3 3 2 3" xfId="2922"/>
    <cellStyle name="Денежный [0] 3 3 2 3 2" xfId="25597"/>
    <cellStyle name="Денежный [0] 3 3 2 4" xfId="4923"/>
    <cellStyle name="Денежный [0] 3 3 2 4 2" xfId="26072"/>
    <cellStyle name="Денежный [0] 3 3 2 5" xfId="5429"/>
    <cellStyle name="Денежный [0] 3 3 2 5 2" xfId="26331"/>
    <cellStyle name="Денежный [0] 3 3 2 6" xfId="5008"/>
    <cellStyle name="Денежный [0] 3 3 2 6 2" xfId="26126"/>
    <cellStyle name="Денежный [0] 3 3 2 7" xfId="4764"/>
    <cellStyle name="Денежный [0] 3 3 2 7 2" xfId="25985"/>
    <cellStyle name="Денежный [0] 3 3 2 8" xfId="6866"/>
    <cellStyle name="Денежный [0] 3 3 2 8 2" xfId="27066"/>
    <cellStyle name="Денежный [0] 3 3 2 9" xfId="6005"/>
    <cellStyle name="Денежный [0] 3 3 2 9 2" xfId="26633"/>
    <cellStyle name="Денежный [0] 3 3 3" xfId="641"/>
    <cellStyle name="Денежный [0] 3 3 3 10" xfId="7420"/>
    <cellStyle name="Денежный [0] 3 3 3 10 2" xfId="27344"/>
    <cellStyle name="Денежный [0] 3 3 3 11" xfId="7625"/>
    <cellStyle name="Денежный [0] 3 3 3 11 2" xfId="27451"/>
    <cellStyle name="Денежный [0] 3 3 3 12" xfId="7815"/>
    <cellStyle name="Денежный [0] 3 3 3 12 2" xfId="27549"/>
    <cellStyle name="Денежный [0] 3 3 3 13" xfId="7989"/>
    <cellStyle name="Денежный [0] 3 3 3 13 2" xfId="27636"/>
    <cellStyle name="Денежный [0] 3 3 3 14" xfId="8143"/>
    <cellStyle name="Денежный [0] 3 3 3 14 2" xfId="27715"/>
    <cellStyle name="Денежный [0] 3 3 3 15" xfId="8272"/>
    <cellStyle name="Денежный [0] 3 3 3 15 2" xfId="27783"/>
    <cellStyle name="Денежный [0] 3 3 3 16" xfId="25038"/>
    <cellStyle name="Денежный [0] 3 3 3 2" xfId="2243"/>
    <cellStyle name="Денежный [0] 3 3 3 2 2" xfId="25341"/>
    <cellStyle name="Денежный [0] 3 3 3 3" xfId="2923"/>
    <cellStyle name="Денежный [0] 3 3 3 3 2" xfId="25598"/>
    <cellStyle name="Денежный [0] 3 3 3 4" xfId="4924"/>
    <cellStyle name="Денежный [0] 3 3 3 4 2" xfId="26073"/>
    <cellStyle name="Денежный [0] 3 3 3 5" xfId="5428"/>
    <cellStyle name="Денежный [0] 3 3 3 5 2" xfId="26330"/>
    <cellStyle name="Денежный [0] 3 3 3 6" xfId="5857"/>
    <cellStyle name="Денежный [0] 3 3 3 6 2" xfId="26553"/>
    <cellStyle name="Денежный [0] 3 3 3 7" xfId="6505"/>
    <cellStyle name="Денежный [0] 3 3 3 7 2" xfId="26870"/>
    <cellStyle name="Денежный [0] 3 3 3 8" xfId="4485"/>
    <cellStyle name="Денежный [0] 3 3 3 8 2" xfId="25841"/>
    <cellStyle name="Денежный [0] 3 3 3 9" xfId="7205"/>
    <cellStyle name="Денежный [0] 3 3 3 9 2" xfId="27231"/>
    <cellStyle name="Денежный [0] 3 3 4" xfId="25036"/>
    <cellStyle name="Денежный [0] 3 4" xfId="642"/>
    <cellStyle name="Денежный [0] 3 4 10" xfId="7377"/>
    <cellStyle name="Денежный [0] 3 4 10 2" xfId="27318"/>
    <cellStyle name="Денежный [0] 3 4 11" xfId="7583"/>
    <cellStyle name="Денежный [0] 3 4 11 2" xfId="27426"/>
    <cellStyle name="Денежный [0] 3 4 12" xfId="7775"/>
    <cellStyle name="Денежный [0] 3 4 12 2" xfId="27525"/>
    <cellStyle name="Денежный [0] 3 4 13" xfId="7953"/>
    <cellStyle name="Денежный [0] 3 4 13 2" xfId="27615"/>
    <cellStyle name="Денежный [0] 3 4 14" xfId="8114"/>
    <cellStyle name="Денежный [0] 3 4 14 2" xfId="27697"/>
    <cellStyle name="Денежный [0] 3 4 15" xfId="8248"/>
    <cellStyle name="Денежный [0] 3 4 15 2" xfId="27766"/>
    <cellStyle name="Денежный [0] 3 4 16" xfId="25039"/>
    <cellStyle name="Денежный [0] 3 4 2" xfId="2244"/>
    <cellStyle name="Денежный [0] 3 4 2 2" xfId="25342"/>
    <cellStyle name="Денежный [0] 3 4 3" xfId="2924"/>
    <cellStyle name="Денежный [0] 3 4 3 2" xfId="25599"/>
    <cellStyle name="Денежный [0] 3 4 4" xfId="4925"/>
    <cellStyle name="Денежный [0] 3 4 4 2" xfId="26074"/>
    <cellStyle name="Денежный [0] 3 4 5" xfId="5427"/>
    <cellStyle name="Денежный [0] 3 4 5 2" xfId="26329"/>
    <cellStyle name="Денежный [0] 3 4 6" xfId="6164"/>
    <cellStyle name="Денежный [0] 3 4 6 2" xfId="26702"/>
    <cellStyle name="Денежный [0] 3 4 7" xfId="5340"/>
    <cellStyle name="Денежный [0] 3 4 7 2" xfId="26275"/>
    <cellStyle name="Денежный [0] 3 4 8" xfId="4571"/>
    <cellStyle name="Денежный [0] 3 4 8 2" xfId="25886"/>
    <cellStyle name="Денежный [0] 3 4 9" xfId="7159"/>
    <cellStyle name="Денежный [0] 3 4 9 2" xfId="27205"/>
    <cellStyle name="Денежный [0] 3 5" xfId="643"/>
    <cellStyle name="Денежный [0] 3 5 10" xfId="5891"/>
    <cellStyle name="Денежный [0] 3 5 10 2" xfId="26574"/>
    <cellStyle name="Денежный [0] 3 5 11" xfId="5227"/>
    <cellStyle name="Денежный [0] 3 5 11 2" xfId="26222"/>
    <cellStyle name="Денежный [0] 3 5 12" xfId="6206"/>
    <cellStyle name="Денежный [0] 3 5 12 2" xfId="26731"/>
    <cellStyle name="Денежный [0] 3 5 13" xfId="6748"/>
    <cellStyle name="Денежный [0] 3 5 13 2" xfId="27001"/>
    <cellStyle name="Денежный [0] 3 5 14" xfId="7124"/>
    <cellStyle name="Денежный [0] 3 5 14 2" xfId="27195"/>
    <cellStyle name="Денежный [0] 3 5 15" xfId="6315"/>
    <cellStyle name="Денежный [0] 3 5 15 2" xfId="26785"/>
    <cellStyle name="Денежный [0] 3 5 16" xfId="25040"/>
    <cellStyle name="Денежный [0] 3 5 2" xfId="2245"/>
    <cellStyle name="Денежный [0] 3 5 2 2" xfId="25343"/>
    <cellStyle name="Денежный [0] 3 5 3" xfId="2925"/>
    <cellStyle name="Денежный [0] 3 5 3 2" xfId="25600"/>
    <cellStyle name="Денежный [0] 3 5 4" xfId="4926"/>
    <cellStyle name="Денежный [0] 3 5 4 2" xfId="26075"/>
    <cellStyle name="Денежный [0] 3 5 5" xfId="5426"/>
    <cellStyle name="Денежный [0] 3 5 5 2" xfId="26328"/>
    <cellStyle name="Денежный [0] 3 5 6" xfId="5858"/>
    <cellStyle name="Денежный [0] 3 5 6 2" xfId="26554"/>
    <cellStyle name="Денежный [0] 3 5 7" xfId="5339"/>
    <cellStyle name="Денежный [0] 3 5 7 2" xfId="26274"/>
    <cellStyle name="Денежный [0] 3 5 8" xfId="5069"/>
    <cellStyle name="Денежный [0] 3 5 8 2" xfId="26177"/>
    <cellStyle name="Денежный [0] 3 5 9" xfId="5269"/>
    <cellStyle name="Денежный [0] 3 5 9 2" xfId="26239"/>
    <cellStyle name="Денежный [0] 3 6" xfId="25032"/>
    <cellStyle name="Денежный [0] 4" xfId="644"/>
    <cellStyle name="Денежный [0] 4 2" xfId="645"/>
    <cellStyle name="Денежный [0] 4 2 2" xfId="646"/>
    <cellStyle name="Денежный [0] 4 2 2 10" xfId="5612"/>
    <cellStyle name="Денежный [0] 4 2 2 10 2" xfId="26408"/>
    <cellStyle name="Денежный [0] 4 2 2 11" xfId="6353"/>
    <cellStyle name="Денежный [0] 4 2 2 11 2" xfId="26805"/>
    <cellStyle name="Денежный [0] 4 2 2 12" xfId="6995"/>
    <cellStyle name="Денежный [0] 4 2 2 12 2" xfId="27124"/>
    <cellStyle name="Денежный [0] 4 2 2 13" xfId="6786"/>
    <cellStyle name="Денежный [0] 4 2 2 13 2" xfId="27021"/>
    <cellStyle name="Денежный [0] 4 2 2 14" xfId="7174"/>
    <cellStyle name="Денежный [0] 4 2 2 14 2" xfId="27212"/>
    <cellStyle name="Денежный [0] 4 2 2 15" xfId="7392"/>
    <cellStyle name="Денежный [0] 4 2 2 15 2" xfId="27325"/>
    <cellStyle name="Денежный [0] 4 2 2 16" xfId="25043"/>
    <cellStyle name="Денежный [0] 4 2 2 2" xfId="2246"/>
    <cellStyle name="Денежный [0] 4 2 2 2 2" xfId="25344"/>
    <cellStyle name="Денежный [0] 4 2 2 3" xfId="2926"/>
    <cellStyle name="Денежный [0] 4 2 2 3 2" xfId="25601"/>
    <cellStyle name="Денежный [0] 4 2 2 4" xfId="4929"/>
    <cellStyle name="Денежный [0] 4 2 2 4 2" xfId="26076"/>
    <cellStyle name="Денежный [0] 4 2 2 5" xfId="5424"/>
    <cellStyle name="Денежный [0] 4 2 2 5 2" xfId="26326"/>
    <cellStyle name="Денежный [0] 4 2 2 6" xfId="5859"/>
    <cellStyle name="Денежный [0] 4 2 2 6 2" xfId="26555"/>
    <cellStyle name="Денежный [0] 4 2 2 7" xfId="4598"/>
    <cellStyle name="Денежный [0] 4 2 2 7 2" xfId="25904"/>
    <cellStyle name="Денежный [0] 4 2 2 8" xfId="4489"/>
    <cellStyle name="Денежный [0] 4 2 2 8 2" xfId="25843"/>
    <cellStyle name="Денежный [0] 4 2 2 9" xfId="6330"/>
    <cellStyle name="Денежный [0] 4 2 2 9 2" xfId="26795"/>
    <cellStyle name="Денежный [0] 4 2 3" xfId="647"/>
    <cellStyle name="Денежный [0] 4 2 3 10" xfId="7409"/>
    <cellStyle name="Денежный [0] 4 2 3 10 2" xfId="27337"/>
    <cellStyle name="Денежный [0] 4 2 3 11" xfId="7614"/>
    <cellStyle name="Денежный [0] 4 2 3 11 2" xfId="27444"/>
    <cellStyle name="Денежный [0] 4 2 3 12" xfId="7804"/>
    <cellStyle name="Денежный [0] 4 2 3 12 2" xfId="27542"/>
    <cellStyle name="Денежный [0] 4 2 3 13" xfId="7978"/>
    <cellStyle name="Денежный [0] 4 2 3 13 2" xfId="27629"/>
    <cellStyle name="Денежный [0] 4 2 3 14" xfId="8133"/>
    <cellStyle name="Денежный [0] 4 2 3 14 2" xfId="27709"/>
    <cellStyle name="Денежный [0] 4 2 3 15" xfId="8264"/>
    <cellStyle name="Денежный [0] 4 2 3 15 2" xfId="27777"/>
    <cellStyle name="Денежный [0] 4 2 3 16" xfId="25044"/>
    <cellStyle name="Денежный [0] 4 2 3 2" xfId="2247"/>
    <cellStyle name="Денежный [0] 4 2 3 2 2" xfId="25345"/>
    <cellStyle name="Денежный [0] 4 2 3 3" xfId="2927"/>
    <cellStyle name="Денежный [0] 4 2 3 3 2" xfId="25602"/>
    <cellStyle name="Денежный [0] 4 2 3 4" xfId="4930"/>
    <cellStyle name="Денежный [0] 4 2 3 4 2" xfId="26077"/>
    <cellStyle name="Денежный [0] 4 2 3 5" xfId="5423"/>
    <cellStyle name="Денежный [0] 4 2 3 5 2" xfId="26325"/>
    <cellStyle name="Денежный [0] 4 2 3 6" xfId="6166"/>
    <cellStyle name="Денежный [0] 4 2 3 6 2" xfId="26704"/>
    <cellStyle name="Денежный [0] 4 2 3 7" xfId="4763"/>
    <cellStyle name="Денежный [0] 4 2 3 7 2" xfId="25984"/>
    <cellStyle name="Денежный [0] 4 2 3 8" xfId="4482"/>
    <cellStyle name="Денежный [0] 4 2 3 8 2" xfId="25839"/>
    <cellStyle name="Денежный [0] 4 2 3 9" xfId="7193"/>
    <cellStyle name="Денежный [0] 4 2 3 9 2" xfId="27224"/>
    <cellStyle name="Денежный [0] 4 2 4" xfId="25042"/>
    <cellStyle name="Денежный [0] 4 3" xfId="648"/>
    <cellStyle name="Денежный [0] 4 3 2" xfId="649"/>
    <cellStyle name="Денежный [0] 4 3 2 10" xfId="5129"/>
    <cellStyle name="Денежный [0] 4 3 2 10 2" xfId="26199"/>
    <cellStyle name="Денежный [0] 4 3 2 11" xfId="5225"/>
    <cellStyle name="Денежный [0] 4 3 2 11 2" xfId="26220"/>
    <cellStyle name="Денежный [0] 4 3 2 12" xfId="6036"/>
    <cellStyle name="Денежный [0] 4 3 2 12 2" xfId="26649"/>
    <cellStyle name="Денежный [0] 4 3 2 13" xfId="6556"/>
    <cellStyle name="Денежный [0] 4 3 2 13 2" xfId="26893"/>
    <cellStyle name="Денежный [0] 4 3 2 14" xfId="6988"/>
    <cellStyle name="Денежный [0] 4 3 2 14 2" xfId="27122"/>
    <cellStyle name="Денежный [0] 4 3 2 15" xfId="6305"/>
    <cellStyle name="Денежный [0] 4 3 2 15 2" xfId="26778"/>
    <cellStyle name="Денежный [0] 4 3 2 16" xfId="25046"/>
    <cellStyle name="Денежный [0] 4 3 2 2" xfId="2248"/>
    <cellStyle name="Денежный [0] 4 3 2 2 2" xfId="25346"/>
    <cellStyle name="Денежный [0] 4 3 2 3" xfId="2928"/>
    <cellStyle name="Денежный [0] 4 3 2 3 2" xfId="25603"/>
    <cellStyle name="Денежный [0] 4 3 2 4" xfId="4931"/>
    <cellStyle name="Денежный [0] 4 3 2 4 2" xfId="26078"/>
    <cellStyle name="Денежный [0] 4 3 2 5" xfId="5422"/>
    <cellStyle name="Денежный [0] 4 3 2 5 2" xfId="26324"/>
    <cellStyle name="Денежный [0] 4 3 2 6" xfId="6167"/>
    <cellStyle name="Денежный [0] 4 3 2 6 2" xfId="26705"/>
    <cellStyle name="Денежный [0] 4 3 2 7" xfId="6216"/>
    <cellStyle name="Денежный [0] 4 3 2 7 2" xfId="26736"/>
    <cellStyle name="Денежный [0] 4 3 2 8" xfId="5071"/>
    <cellStyle name="Денежный [0] 4 3 2 8 2" xfId="26179"/>
    <cellStyle name="Денежный [0] 4 3 2 9" xfId="5267"/>
    <cellStyle name="Денежный [0] 4 3 2 9 2" xfId="26237"/>
    <cellStyle name="Денежный [0] 4 3 3" xfId="650"/>
    <cellStyle name="Денежный [0] 4 3 3 10" xfId="7462"/>
    <cellStyle name="Денежный [0] 4 3 3 10 2" xfId="27365"/>
    <cellStyle name="Денежный [0] 4 3 3 11" xfId="7664"/>
    <cellStyle name="Денежный [0] 4 3 3 11 2" xfId="27470"/>
    <cellStyle name="Денежный [0] 4 3 3 12" xfId="7851"/>
    <cellStyle name="Денежный [0] 4 3 3 12 2" xfId="27568"/>
    <cellStyle name="Денежный [0] 4 3 3 13" xfId="8022"/>
    <cellStyle name="Денежный [0] 4 3 3 13 2" xfId="27653"/>
    <cellStyle name="Денежный [0] 4 3 3 14" xfId="8171"/>
    <cellStyle name="Денежный [0] 4 3 3 14 2" xfId="27730"/>
    <cellStyle name="Денежный [0] 4 3 3 15" xfId="8291"/>
    <cellStyle name="Денежный [0] 4 3 3 15 2" xfId="27791"/>
    <cellStyle name="Денежный [0] 4 3 3 16" xfId="25047"/>
    <cellStyle name="Денежный [0] 4 3 3 2" xfId="2249"/>
    <cellStyle name="Денежный [0] 4 3 3 2 2" xfId="25347"/>
    <cellStyle name="Денежный [0] 4 3 3 3" xfId="2929"/>
    <cellStyle name="Денежный [0] 4 3 3 3 2" xfId="25604"/>
    <cellStyle name="Денежный [0] 4 3 3 4" xfId="4932"/>
    <cellStyle name="Денежный [0] 4 3 3 4 2" xfId="26079"/>
    <cellStyle name="Денежный [0] 4 3 3 5" xfId="5421"/>
    <cellStyle name="Денежный [0] 4 3 3 5 2" xfId="26323"/>
    <cellStyle name="Денежный [0] 4 3 3 6" xfId="5013"/>
    <cellStyle name="Денежный [0] 4 3 3 6 2" xfId="26131"/>
    <cellStyle name="Денежный [0] 4 3 3 7" xfId="4762"/>
    <cellStyle name="Денежный [0] 4 3 3 7 2" xfId="25983"/>
    <cellStyle name="Денежный [0] 4 3 3 8" xfId="6425"/>
    <cellStyle name="Денежный [0] 4 3 3 8 2" xfId="26830"/>
    <cellStyle name="Денежный [0] 4 3 3 9" xfId="7248"/>
    <cellStyle name="Денежный [0] 4 3 3 9 2" xfId="27252"/>
    <cellStyle name="Денежный [0] 4 3 4" xfId="25045"/>
    <cellStyle name="Денежный [0] 4 4" xfId="651"/>
    <cellStyle name="Денежный [0] 4 4 10" xfId="4716"/>
    <cellStyle name="Денежный [0] 4 4 10 2" xfId="25958"/>
    <cellStyle name="Денежный [0] 4 4 11" xfId="7110"/>
    <cellStyle name="Денежный [0] 4 4 11 2" xfId="27190"/>
    <cellStyle name="Денежный [0] 4 4 12" xfId="5777"/>
    <cellStyle name="Денежный [0] 4 4 12 2" xfId="26515"/>
    <cellStyle name="Денежный [0] 4 4 13" xfId="6629"/>
    <cellStyle name="Денежный [0] 4 4 13 2" xfId="26933"/>
    <cellStyle name="Денежный [0] 4 4 14" xfId="7079"/>
    <cellStyle name="Денежный [0] 4 4 14 2" xfId="27177"/>
    <cellStyle name="Денежный [0] 4 4 15" xfId="4654"/>
    <cellStyle name="Денежный [0] 4 4 15 2" xfId="25925"/>
    <cellStyle name="Денежный [0] 4 4 16" xfId="25048"/>
    <cellStyle name="Денежный [0] 4 4 2" xfId="2250"/>
    <cellStyle name="Денежный [0] 4 4 2 2" xfId="25348"/>
    <cellStyle name="Денежный [0] 4 4 3" xfId="2930"/>
    <cellStyle name="Денежный [0] 4 4 3 2" xfId="25605"/>
    <cellStyle name="Денежный [0] 4 4 4" xfId="4933"/>
    <cellStyle name="Денежный [0] 4 4 4 2" xfId="26080"/>
    <cellStyle name="Денежный [0] 4 4 5" xfId="5420"/>
    <cellStyle name="Денежный [0] 4 4 5 2" xfId="26322"/>
    <cellStyle name="Денежный [0] 4 4 6" xfId="5860"/>
    <cellStyle name="Денежный [0] 4 4 6 2" xfId="26556"/>
    <cellStyle name="Денежный [0] 4 4 7" xfId="6797"/>
    <cellStyle name="Денежный [0] 4 4 7 2" xfId="27030"/>
    <cellStyle name="Денежный [0] 4 4 8" xfId="4495"/>
    <cellStyle name="Денежный [0] 4 4 8 2" xfId="25844"/>
    <cellStyle name="Денежный [0] 4 4 9" xfId="5994"/>
    <cellStyle name="Денежный [0] 4 4 9 2" xfId="26629"/>
    <cellStyle name="Денежный [0] 4 5" xfId="652"/>
    <cellStyle name="Денежный [0] 4 5 10" xfId="7551"/>
    <cellStyle name="Денежный [0] 4 5 10 2" xfId="27417"/>
    <cellStyle name="Денежный [0] 4 5 11" xfId="7746"/>
    <cellStyle name="Денежный [0] 4 5 11 2" xfId="27516"/>
    <cellStyle name="Денежный [0] 4 5 12" xfId="7926"/>
    <cellStyle name="Денежный [0] 4 5 12 2" xfId="27608"/>
    <cellStyle name="Денежный [0] 4 5 13" xfId="8089"/>
    <cellStyle name="Денежный [0] 4 5 13 2" xfId="27691"/>
    <cellStyle name="Денежный [0] 4 5 14" xfId="8226"/>
    <cellStyle name="Денежный [0] 4 5 14 2" xfId="27760"/>
    <cellStyle name="Денежный [0] 4 5 15" xfId="8332"/>
    <cellStyle name="Денежный [0] 4 5 15 2" xfId="27813"/>
    <cellStyle name="Денежный [0] 4 5 16" xfId="25049"/>
    <cellStyle name="Денежный [0] 4 5 2" xfId="2251"/>
    <cellStyle name="Денежный [0] 4 5 2 2" xfId="25349"/>
    <cellStyle name="Денежный [0] 4 5 3" xfId="2931"/>
    <cellStyle name="Денежный [0] 4 5 3 2" xfId="25606"/>
    <cellStyle name="Денежный [0] 4 5 4" xfId="4934"/>
    <cellStyle name="Денежный [0] 4 5 4 2" xfId="26081"/>
    <cellStyle name="Денежный [0] 4 5 5" xfId="5419"/>
    <cellStyle name="Денежный [0] 4 5 5 2" xfId="26321"/>
    <cellStyle name="Денежный [0] 4 5 6" xfId="6168"/>
    <cellStyle name="Денежный [0] 4 5 6 2" xfId="26706"/>
    <cellStyle name="Денежный [0] 4 5 7" xfId="4761"/>
    <cellStyle name="Денежный [0] 4 5 7 2" xfId="25982"/>
    <cellStyle name="Денежный [0] 4 5 8" xfId="6853"/>
    <cellStyle name="Денежный [0] 4 5 8 2" xfId="27060"/>
    <cellStyle name="Денежный [0] 4 5 9" xfId="7345"/>
    <cellStyle name="Денежный [0] 4 5 9 2" xfId="27309"/>
    <cellStyle name="Денежный [0] 4 6" xfId="25041"/>
    <cellStyle name="Денежный [0] 5" xfId="653"/>
    <cellStyle name="Денежный [0] 5 2" xfId="654"/>
    <cellStyle name="Денежный [0] 5 2 2" xfId="655"/>
    <cellStyle name="Денежный [0] 5 2 2 10" xfId="7160"/>
    <cellStyle name="Денежный [0] 5 2 2 10 2" xfId="27206"/>
    <cellStyle name="Денежный [0] 5 2 2 11" xfId="7378"/>
    <cellStyle name="Денежный [0] 5 2 2 11 2" xfId="27319"/>
    <cellStyle name="Денежный [0] 5 2 2 12" xfId="7584"/>
    <cellStyle name="Денежный [0] 5 2 2 12 2" xfId="27427"/>
    <cellStyle name="Денежный [0] 5 2 2 13" xfId="7776"/>
    <cellStyle name="Денежный [0] 5 2 2 13 2" xfId="27526"/>
    <cellStyle name="Денежный [0] 5 2 2 14" xfId="7954"/>
    <cellStyle name="Денежный [0] 5 2 2 14 2" xfId="27616"/>
    <cellStyle name="Денежный [0] 5 2 2 15" xfId="8115"/>
    <cellStyle name="Денежный [0] 5 2 2 15 2" xfId="27698"/>
    <cellStyle name="Денежный [0] 5 2 2 16" xfId="25052"/>
    <cellStyle name="Денежный [0] 5 2 2 2" xfId="2252"/>
    <cellStyle name="Денежный [0] 5 2 2 2 2" xfId="25350"/>
    <cellStyle name="Денежный [0] 5 2 2 3" xfId="2932"/>
    <cellStyle name="Денежный [0] 5 2 2 3 2" xfId="25607"/>
    <cellStyle name="Денежный [0] 5 2 2 4" xfId="4937"/>
    <cellStyle name="Денежный [0] 5 2 2 4 2" xfId="26082"/>
    <cellStyle name="Денежный [0] 5 2 2 5" xfId="5417"/>
    <cellStyle name="Денежный [0] 5 2 2 5 2" xfId="26320"/>
    <cellStyle name="Денежный [0] 5 2 2 6" xfId="5016"/>
    <cellStyle name="Денежный [0] 5 2 2 6 2" xfId="26134"/>
    <cellStyle name="Денежный [0] 5 2 2 7" xfId="6584"/>
    <cellStyle name="Денежный [0] 5 2 2 7 2" xfId="26904"/>
    <cellStyle name="Денежный [0] 5 2 2 8" xfId="6892"/>
    <cellStyle name="Денежный [0] 5 2 2 8 2" xfId="27074"/>
    <cellStyle name="Денежный [0] 5 2 2 9" xfId="6412"/>
    <cellStyle name="Денежный [0] 5 2 2 9 2" xfId="26824"/>
    <cellStyle name="Денежный [0] 5 2 3" xfId="656"/>
    <cellStyle name="Денежный [0] 5 2 3 10" xfId="7429"/>
    <cellStyle name="Денежный [0] 5 2 3 10 2" xfId="27349"/>
    <cellStyle name="Денежный [0] 5 2 3 11" xfId="7634"/>
    <cellStyle name="Денежный [0] 5 2 3 11 2" xfId="27456"/>
    <cellStyle name="Денежный [0] 5 2 3 12" xfId="7822"/>
    <cellStyle name="Денежный [0] 5 2 3 12 2" xfId="27554"/>
    <cellStyle name="Денежный [0] 5 2 3 13" xfId="7996"/>
    <cellStyle name="Денежный [0] 5 2 3 13 2" xfId="27641"/>
    <cellStyle name="Денежный [0] 5 2 3 14" xfId="8149"/>
    <cellStyle name="Денежный [0] 5 2 3 14 2" xfId="27720"/>
    <cellStyle name="Денежный [0] 5 2 3 15" xfId="8277"/>
    <cellStyle name="Денежный [0] 5 2 3 15 2" xfId="27787"/>
    <cellStyle name="Денежный [0] 5 2 3 16" xfId="25053"/>
    <cellStyle name="Денежный [0] 5 2 3 2" xfId="2253"/>
    <cellStyle name="Денежный [0] 5 2 3 2 2" xfId="25351"/>
    <cellStyle name="Денежный [0] 5 2 3 3" xfId="2933"/>
    <cellStyle name="Денежный [0] 5 2 3 3 2" xfId="25608"/>
    <cellStyle name="Денежный [0] 5 2 3 4" xfId="4938"/>
    <cellStyle name="Денежный [0] 5 2 3 4 2" xfId="26083"/>
    <cellStyle name="Денежный [0] 5 2 3 5" xfId="5416"/>
    <cellStyle name="Денежный [0] 5 2 3 5 2" xfId="26319"/>
    <cellStyle name="Денежный [0] 5 2 3 6" xfId="5017"/>
    <cellStyle name="Денежный [0] 5 2 3 6 2" xfId="26135"/>
    <cellStyle name="Денежный [0] 5 2 3 7" xfId="6792"/>
    <cellStyle name="Денежный [0] 5 2 3 7 2" xfId="27026"/>
    <cellStyle name="Денежный [0] 5 2 3 8" xfId="6807"/>
    <cellStyle name="Денежный [0] 5 2 3 8 2" xfId="27036"/>
    <cellStyle name="Денежный [0] 5 2 3 9" xfId="7214"/>
    <cellStyle name="Денежный [0] 5 2 3 9 2" xfId="27236"/>
    <cellStyle name="Денежный [0] 5 2 4" xfId="25051"/>
    <cellStyle name="Денежный [0] 5 3" xfId="657"/>
    <cellStyle name="Денежный [0] 5 3 2" xfId="658"/>
    <cellStyle name="Денежный [0] 5 3 2 10" xfId="4522"/>
    <cellStyle name="Денежный [0] 5 3 2 10 2" xfId="25863"/>
    <cellStyle name="Денежный [0] 5 3 2 11" xfId="5986"/>
    <cellStyle name="Денежный [0] 5 3 2 11 2" xfId="26623"/>
    <cellStyle name="Денежный [0] 5 3 2 12" xfId="4721"/>
    <cellStyle name="Денежный [0] 5 3 2 12 2" xfId="25961"/>
    <cellStyle name="Денежный [0] 5 3 2 13" xfId="7118"/>
    <cellStyle name="Денежный [0] 5 3 2 13 2" xfId="27193"/>
    <cellStyle name="Денежный [0] 5 3 2 14" xfId="6314"/>
    <cellStyle name="Денежный [0] 5 3 2 14 2" xfId="26784"/>
    <cellStyle name="Денежный [0] 5 3 2 15" xfId="4532"/>
    <cellStyle name="Денежный [0] 5 3 2 15 2" xfId="25870"/>
    <cellStyle name="Денежный [0] 5 3 2 16" xfId="25055"/>
    <cellStyle name="Денежный [0] 5 3 2 2" xfId="2254"/>
    <cellStyle name="Денежный [0] 5 3 2 2 2" xfId="25352"/>
    <cellStyle name="Денежный [0] 5 3 2 3" xfId="2934"/>
    <cellStyle name="Денежный [0] 5 3 2 3 2" xfId="25609"/>
    <cellStyle name="Денежный [0] 5 3 2 4" xfId="4940"/>
    <cellStyle name="Денежный [0] 5 3 2 4 2" xfId="26084"/>
    <cellStyle name="Денежный [0] 5 3 2 5" xfId="5414"/>
    <cellStyle name="Денежный [0] 5 3 2 5 2" xfId="26317"/>
    <cellStyle name="Денежный [0] 5 3 2 6" xfId="5019"/>
    <cellStyle name="Денежный [0] 5 3 2 6 2" xfId="26137"/>
    <cellStyle name="Денежный [0] 5 3 2 7" xfId="6513"/>
    <cellStyle name="Денежный [0] 5 3 2 7 2" xfId="26874"/>
    <cellStyle name="Денежный [0] 5 3 2 8" xfId="5958"/>
    <cellStyle name="Денежный [0] 5 3 2 8 2" xfId="26607"/>
    <cellStyle name="Денежный [0] 5 3 2 9" xfId="4729"/>
    <cellStyle name="Денежный [0] 5 3 2 9 2" xfId="25966"/>
    <cellStyle name="Денежный [0] 5 3 3" xfId="659"/>
    <cellStyle name="Денежный [0] 5 3 3 10" xfId="5133"/>
    <cellStyle name="Денежный [0] 5 3 3 10 2" xfId="26203"/>
    <cellStyle name="Денежный [0] 5 3 3 11" xfId="5222"/>
    <cellStyle name="Денежный [0] 5 3 3 11 2" xfId="26217"/>
    <cellStyle name="Денежный [0] 5 3 3 12" xfId="5161"/>
    <cellStyle name="Денежный [0] 5 3 3 12 2" xfId="26210"/>
    <cellStyle name="Денежный [0] 5 3 3 13" xfId="6558"/>
    <cellStyle name="Денежный [0] 5 3 3 13 2" xfId="26894"/>
    <cellStyle name="Денежный [0] 5 3 3 14" xfId="6990"/>
    <cellStyle name="Денежный [0] 5 3 3 14 2" xfId="27123"/>
    <cellStyle name="Денежный [0] 5 3 3 15" xfId="6484"/>
    <cellStyle name="Денежный [0] 5 3 3 15 2" xfId="26857"/>
    <cellStyle name="Денежный [0] 5 3 3 16" xfId="25056"/>
    <cellStyle name="Денежный [0] 5 3 3 2" xfId="2255"/>
    <cellStyle name="Денежный [0] 5 3 3 2 2" xfId="25353"/>
    <cellStyle name="Денежный [0] 5 3 3 3" xfId="2935"/>
    <cellStyle name="Денежный [0] 5 3 3 3 2" xfId="25610"/>
    <cellStyle name="Денежный [0] 5 3 3 4" xfId="4941"/>
    <cellStyle name="Денежный [0] 5 3 3 4 2" xfId="26085"/>
    <cellStyle name="Денежный [0] 5 3 3 5" xfId="5413"/>
    <cellStyle name="Денежный [0] 5 3 3 5 2" xfId="26316"/>
    <cellStyle name="Денежный [0] 5 3 3 6" xfId="5020"/>
    <cellStyle name="Денежный [0] 5 3 3 6 2" xfId="26138"/>
    <cellStyle name="Денежный [0] 5 3 3 7" xfId="5904"/>
    <cellStyle name="Денежный [0] 5 3 3 7 2" xfId="26580"/>
    <cellStyle name="Денежный [0] 5 3 3 8" xfId="5076"/>
    <cellStyle name="Денежный [0] 5 3 3 8 2" xfId="26183"/>
    <cellStyle name="Денежный [0] 5 3 3 9" xfId="5263"/>
    <cellStyle name="Денежный [0] 5 3 3 9 2" xfId="26233"/>
    <cellStyle name="Денежный [0] 5 3 4" xfId="25054"/>
    <cellStyle name="Денежный [0] 5 4" xfId="660"/>
    <cellStyle name="Денежный [0] 5 4 10" xfId="7381"/>
    <cellStyle name="Денежный [0] 5 4 10 2" xfId="27321"/>
    <cellStyle name="Денежный [0] 5 4 11" xfId="7587"/>
    <cellStyle name="Денежный [0] 5 4 11 2" xfId="27429"/>
    <cellStyle name="Денежный [0] 5 4 12" xfId="7780"/>
    <cellStyle name="Денежный [0] 5 4 12 2" xfId="27528"/>
    <cellStyle name="Денежный [0] 5 4 13" xfId="7957"/>
    <cellStyle name="Денежный [0] 5 4 13 2" xfId="27618"/>
    <cellStyle name="Денежный [0] 5 4 14" xfId="8117"/>
    <cellStyle name="Денежный [0] 5 4 14 2" xfId="27700"/>
    <cellStyle name="Денежный [0] 5 4 15" xfId="8250"/>
    <cellStyle name="Денежный [0] 5 4 15 2" xfId="27768"/>
    <cellStyle name="Денежный [0] 5 4 16" xfId="25057"/>
    <cellStyle name="Денежный [0] 5 4 2" xfId="2256"/>
    <cellStyle name="Денежный [0] 5 4 2 2" xfId="25354"/>
    <cellStyle name="Денежный [0] 5 4 3" xfId="2936"/>
    <cellStyle name="Денежный [0] 5 4 3 2" xfId="25611"/>
    <cellStyle name="Денежный [0] 5 4 4" xfId="4942"/>
    <cellStyle name="Денежный [0] 5 4 4 2" xfId="26086"/>
    <cellStyle name="Денежный [0] 5 4 5" xfId="5412"/>
    <cellStyle name="Денежный [0] 5 4 5 2" xfId="26315"/>
    <cellStyle name="Денежный [0] 5 4 6" xfId="5021"/>
    <cellStyle name="Денежный [0] 5 4 6 2" xfId="26139"/>
    <cellStyle name="Денежный [0] 5 4 7" xfId="6214"/>
    <cellStyle name="Денежный [0] 5 4 7 2" xfId="26734"/>
    <cellStyle name="Денежный [0] 5 4 8" xfId="4573"/>
    <cellStyle name="Денежный [0] 5 4 8 2" xfId="25888"/>
    <cellStyle name="Денежный [0] 5 4 9" xfId="7163"/>
    <cellStyle name="Денежный [0] 5 4 9 2" xfId="27208"/>
    <cellStyle name="Денежный [0] 5 5" xfId="661"/>
    <cellStyle name="Денежный [0] 5 5 10" xfId="5932"/>
    <cellStyle name="Денежный [0] 5 5 10 2" xfId="26592"/>
    <cellStyle name="Денежный [0] 5 5 11" xfId="6129"/>
    <cellStyle name="Денежный [0] 5 5 11 2" xfId="26689"/>
    <cellStyle name="Денежный [0] 5 5 12" xfId="6434"/>
    <cellStyle name="Денежный [0] 5 5 12 2" xfId="26831"/>
    <cellStyle name="Денежный [0] 5 5 13" xfId="7025"/>
    <cellStyle name="Денежный [0] 5 5 13 2" xfId="27139"/>
    <cellStyle name="Денежный [0] 5 5 14" xfId="7257"/>
    <cellStyle name="Денежный [0] 5 5 14 2" xfId="27257"/>
    <cellStyle name="Денежный [0] 5 5 15" xfId="7470"/>
    <cellStyle name="Денежный [0] 5 5 15 2" xfId="27370"/>
    <cellStyle name="Денежный [0] 5 5 16" xfId="25058"/>
    <cellStyle name="Денежный [0] 5 5 2" xfId="2257"/>
    <cellStyle name="Денежный [0] 5 5 2 2" xfId="25355"/>
    <cellStyle name="Денежный [0] 5 5 3" xfId="2937"/>
    <cellStyle name="Денежный [0] 5 5 3 2" xfId="25612"/>
    <cellStyle name="Денежный [0] 5 5 4" xfId="4943"/>
    <cellStyle name="Денежный [0] 5 5 4 2" xfId="26087"/>
    <cellStyle name="Денежный [0] 5 5 5" xfId="5411"/>
    <cellStyle name="Денежный [0] 5 5 5 2" xfId="26314"/>
    <cellStyle name="Денежный [0] 5 5 6" xfId="5022"/>
    <cellStyle name="Денежный [0] 5 5 6 2" xfId="26140"/>
    <cellStyle name="Денежный [0] 5 5 7" xfId="5903"/>
    <cellStyle name="Денежный [0] 5 5 7 2" xfId="26579"/>
    <cellStyle name="Денежный [0] 5 5 8" xfId="5077"/>
    <cellStyle name="Денежный [0] 5 5 8 2" xfId="26184"/>
    <cellStyle name="Денежный [0] 5 5 9" xfId="4758"/>
    <cellStyle name="Денежный [0] 5 5 9 2" xfId="25980"/>
    <cellStyle name="Денежный [0] 5 6" xfId="25050"/>
    <cellStyle name="Денежный [0] 6" xfId="662"/>
    <cellStyle name="Денежный [0] 6 2" xfId="663"/>
    <cellStyle name="Денежный [0] 6 2 2" xfId="664"/>
    <cellStyle name="Денежный [0] 6 2 2 10" xfId="6727"/>
    <cellStyle name="Денежный [0] 6 2 2 10 2" xfId="26992"/>
    <cellStyle name="Денежный [0] 6 2 2 11" xfId="4505"/>
    <cellStyle name="Денежный [0] 6 2 2 11 2" xfId="25851"/>
    <cellStyle name="Денежный [0] 6 2 2 12" xfId="6936"/>
    <cellStyle name="Денежный [0] 6 2 2 12 2" xfId="27100"/>
    <cellStyle name="Денежный [0] 6 2 2 13" xfId="7311"/>
    <cellStyle name="Денежный [0] 6 2 2 13 2" xfId="27288"/>
    <cellStyle name="Денежный [0] 6 2 2 14" xfId="7518"/>
    <cellStyle name="Денежный [0] 6 2 2 14 2" xfId="27397"/>
    <cellStyle name="Денежный [0] 6 2 2 15" xfId="7714"/>
    <cellStyle name="Денежный [0] 6 2 2 15 2" xfId="27497"/>
    <cellStyle name="Денежный [0] 6 2 2 16" xfId="25061"/>
    <cellStyle name="Денежный [0] 6 2 2 2" xfId="2258"/>
    <cellStyle name="Денежный [0] 6 2 2 2 2" xfId="25356"/>
    <cellStyle name="Денежный [0] 6 2 2 3" xfId="2938"/>
    <cellStyle name="Денежный [0] 6 2 2 3 2" xfId="25613"/>
    <cellStyle name="Денежный [0] 6 2 2 4" xfId="4946"/>
    <cellStyle name="Денежный [0] 6 2 2 4 2" xfId="26088"/>
    <cellStyle name="Денежный [0] 6 2 2 5" xfId="5409"/>
    <cellStyle name="Денежный [0] 6 2 2 5 2" xfId="26313"/>
    <cellStyle name="Денежный [0] 6 2 2 6" xfId="5024"/>
    <cellStyle name="Денежный [0] 6 2 2 6 2" xfId="26141"/>
    <cellStyle name="Денежный [0] 6 2 2 7" xfId="6721"/>
    <cellStyle name="Денежный [0] 6 2 2 7 2" xfId="26987"/>
    <cellStyle name="Денежный [0] 6 2 2 8" xfId="6503"/>
    <cellStyle name="Денежный [0] 6 2 2 8 2" xfId="26868"/>
    <cellStyle name="Денежный [0] 6 2 2 9" xfId="5949"/>
    <cellStyle name="Денежный [0] 6 2 2 9 2" xfId="26603"/>
    <cellStyle name="Денежный [0] 6 2 3" xfId="665"/>
    <cellStyle name="Денежный [0] 6 2 3 10" xfId="7515"/>
    <cellStyle name="Денежный [0] 6 2 3 10 2" xfId="27395"/>
    <cellStyle name="Денежный [0] 6 2 3 11" xfId="7711"/>
    <cellStyle name="Денежный [0] 6 2 3 11 2" xfId="27495"/>
    <cellStyle name="Денежный [0] 6 2 3 12" xfId="7895"/>
    <cellStyle name="Денежный [0] 6 2 3 12 2" xfId="27591"/>
    <cellStyle name="Денежный [0] 6 2 3 13" xfId="8063"/>
    <cellStyle name="Денежный [0] 6 2 3 13 2" xfId="27675"/>
    <cellStyle name="Денежный [0] 6 2 3 14" xfId="8204"/>
    <cellStyle name="Денежный [0] 6 2 3 14 2" xfId="27747"/>
    <cellStyle name="Денежный [0] 6 2 3 15" xfId="8315"/>
    <cellStyle name="Денежный [0] 6 2 3 15 2" xfId="27802"/>
    <cellStyle name="Денежный [0] 6 2 3 16" xfId="25062"/>
    <cellStyle name="Денежный [0] 6 2 3 2" xfId="2259"/>
    <cellStyle name="Денежный [0] 6 2 3 2 2" xfId="25357"/>
    <cellStyle name="Денежный [0] 6 2 3 3" xfId="2939"/>
    <cellStyle name="Денежный [0] 6 2 3 3 2" xfId="25614"/>
    <cellStyle name="Денежный [0] 6 2 3 4" xfId="4947"/>
    <cellStyle name="Денежный [0] 6 2 3 4 2" xfId="26089"/>
    <cellStyle name="Денежный [0] 6 2 3 5" xfId="6223"/>
    <cellStyle name="Денежный [0] 6 2 3 5 2" xfId="26742"/>
    <cellStyle name="Денежный [0] 6 2 3 6" xfId="5025"/>
    <cellStyle name="Денежный [0] 6 2 3 6 2" xfId="26142"/>
    <cellStyle name="Денежный [0] 6 2 3 7" xfId="6785"/>
    <cellStyle name="Денежный [0] 6 2 3 7 2" xfId="27020"/>
    <cellStyle name="Денежный [0] 6 2 3 8" xfId="6873"/>
    <cellStyle name="Денежный [0] 6 2 3 8 2" xfId="27068"/>
    <cellStyle name="Денежный [0] 6 2 3 9" xfId="7306"/>
    <cellStyle name="Денежный [0] 6 2 3 9 2" xfId="27285"/>
    <cellStyle name="Денежный [0] 6 2 4" xfId="25060"/>
    <cellStyle name="Денежный [0] 6 3" xfId="666"/>
    <cellStyle name="Денежный [0] 6 3 2" xfId="667"/>
    <cellStyle name="Денежный [0] 6 3 2 10" xfId="5950"/>
    <cellStyle name="Денежный [0] 6 3 2 10 2" xfId="26604"/>
    <cellStyle name="Денежный [0] 6 3 2 11" xfId="6580"/>
    <cellStyle name="Денежный [0] 6 3 2 11 2" xfId="26902"/>
    <cellStyle name="Денежный [0] 6 3 2 12" xfId="4509"/>
    <cellStyle name="Денежный [0] 6 3 2 12 2" xfId="25854"/>
    <cellStyle name="Денежный [0] 6 3 2 13" xfId="5726"/>
    <cellStyle name="Денежный [0] 6 3 2 13 2" xfId="26470"/>
    <cellStyle name="Денежный [0] 6 3 2 14" xfId="6108"/>
    <cellStyle name="Денежный [0] 6 3 2 14 2" xfId="26682"/>
    <cellStyle name="Денежный [0] 6 3 2 15" xfId="6402"/>
    <cellStyle name="Денежный [0] 6 3 2 15 2" xfId="26822"/>
    <cellStyle name="Денежный [0] 6 3 2 16" xfId="25064"/>
    <cellStyle name="Денежный [0] 6 3 2 2" xfId="2260"/>
    <cellStyle name="Денежный [0] 6 3 2 2 2" xfId="25358"/>
    <cellStyle name="Денежный [0] 6 3 2 3" xfId="2940"/>
    <cellStyle name="Денежный [0] 6 3 2 3 2" xfId="25615"/>
    <cellStyle name="Денежный [0] 6 3 2 4" xfId="4948"/>
    <cellStyle name="Денежный [0] 6 3 2 4 2" xfId="26090"/>
    <cellStyle name="Денежный [0] 6 3 2 5" xfId="5407"/>
    <cellStyle name="Денежный [0] 6 3 2 5 2" xfId="26312"/>
    <cellStyle name="Денежный [0] 6 3 2 6" xfId="6170"/>
    <cellStyle name="Денежный [0] 6 3 2 6 2" xfId="26707"/>
    <cellStyle name="Денежный [0] 6 3 2 7" xfId="6586"/>
    <cellStyle name="Денежный [0] 6 3 2 7 2" xfId="26905"/>
    <cellStyle name="Денежный [0] 6 3 2 8" xfId="4790"/>
    <cellStyle name="Денежный [0] 6 3 2 8 2" xfId="25997"/>
    <cellStyle name="Денежный [0] 6 3 2 9" xfId="6508"/>
    <cellStyle name="Денежный [0] 6 3 2 9 2" xfId="26872"/>
    <cellStyle name="Денежный [0] 6 3 3" xfId="668"/>
    <cellStyle name="Денежный [0] 6 3 3 10" xfId="6460"/>
    <cellStyle name="Денежный [0] 6 3 3 10 2" xfId="26842"/>
    <cellStyle name="Денежный [0] 6 3 3 11" xfId="7046"/>
    <cellStyle name="Денежный [0] 6 3 3 11 2" xfId="27151"/>
    <cellStyle name="Денежный [0] 6 3 3 12" xfId="4499"/>
    <cellStyle name="Денежный [0] 6 3 3 12 2" xfId="25846"/>
    <cellStyle name="Денежный [0] 6 3 3 13" xfId="4469"/>
    <cellStyle name="Денежный [0] 6 3 3 13 2" xfId="25832"/>
    <cellStyle name="Денежный [0] 6 3 3 14" xfId="6003"/>
    <cellStyle name="Денежный [0] 6 3 3 14 2" xfId="26632"/>
    <cellStyle name="Денежный [0] 6 3 3 15" xfId="6729"/>
    <cellStyle name="Денежный [0] 6 3 3 15 2" xfId="26994"/>
    <cellStyle name="Денежный [0] 6 3 3 16" xfId="25065"/>
    <cellStyle name="Денежный [0] 6 3 3 2" xfId="2261"/>
    <cellStyle name="Денежный [0] 6 3 3 2 2" xfId="25359"/>
    <cellStyle name="Денежный [0] 6 3 3 3" xfId="2941"/>
    <cellStyle name="Денежный [0] 6 3 3 3 2" xfId="25616"/>
    <cellStyle name="Денежный [0] 6 3 3 4" xfId="4949"/>
    <cellStyle name="Денежный [0] 6 3 3 4 2" xfId="26091"/>
    <cellStyle name="Денежный [0] 6 3 3 5" xfId="6220"/>
    <cellStyle name="Денежный [0] 6 3 3 5 2" xfId="26740"/>
    <cellStyle name="Денежный [0] 6 3 3 6" xfId="5862"/>
    <cellStyle name="Денежный [0] 6 3 3 6 2" xfId="26557"/>
    <cellStyle name="Денежный [0] 6 3 3 7" xfId="6523"/>
    <cellStyle name="Денежный [0] 6 3 3 7 2" xfId="26880"/>
    <cellStyle name="Денежный [0] 6 3 3 8" xfId="4514"/>
    <cellStyle name="Денежный [0] 6 3 3 8 2" xfId="25858"/>
    <cellStyle name="Денежный [0] 6 3 3 9" xfId="5718"/>
    <cellStyle name="Денежный [0] 6 3 3 9 2" xfId="26469"/>
    <cellStyle name="Денежный [0] 6 3 4" xfId="25063"/>
    <cellStyle name="Денежный [0] 6 4" xfId="669"/>
    <cellStyle name="Денежный [0] 6 4 10" xfId="7207"/>
    <cellStyle name="Денежный [0] 6 4 10 2" xfId="27233"/>
    <cellStyle name="Денежный [0] 6 4 11" xfId="7422"/>
    <cellStyle name="Денежный [0] 6 4 11 2" xfId="27346"/>
    <cellStyle name="Денежный [0] 6 4 12" xfId="7627"/>
    <cellStyle name="Денежный [0] 6 4 12 2" xfId="27453"/>
    <cellStyle name="Денежный [0] 6 4 13" xfId="7817"/>
    <cellStyle name="Денежный [0] 6 4 13 2" xfId="27551"/>
    <cellStyle name="Денежный [0] 6 4 14" xfId="7991"/>
    <cellStyle name="Денежный [0] 6 4 14 2" xfId="27638"/>
    <cellStyle name="Денежный [0] 6 4 15" xfId="8145"/>
    <cellStyle name="Денежный [0] 6 4 15 2" xfId="27717"/>
    <cellStyle name="Денежный [0] 6 4 16" xfId="25066"/>
    <cellStyle name="Денежный [0] 6 4 2" xfId="2262"/>
    <cellStyle name="Денежный [0] 6 4 2 2" xfId="25360"/>
    <cellStyle name="Денежный [0] 6 4 3" xfId="2942"/>
    <cellStyle name="Денежный [0] 6 4 3 2" xfId="25617"/>
    <cellStyle name="Денежный [0] 6 4 4" xfId="4950"/>
    <cellStyle name="Денежный [0] 6 4 4 2" xfId="26092"/>
    <cellStyle name="Денежный [0] 6 4 5" xfId="5909"/>
    <cellStyle name="Денежный [0] 6 4 5 2" xfId="26583"/>
    <cellStyle name="Денежный [0] 6 4 6" xfId="6171"/>
    <cellStyle name="Денежный [0] 6 4 6 2" xfId="26708"/>
    <cellStyle name="Денежный [0] 6 4 7" xfId="6719"/>
    <cellStyle name="Денежный [0] 6 4 7 2" xfId="26986"/>
    <cellStyle name="Денежный [0] 6 4 8" xfId="6803"/>
    <cellStyle name="Денежный [0] 6 4 8 2" xfId="27033"/>
    <cellStyle name="Денежный [0] 6 4 9" xfId="6500"/>
    <cellStyle name="Денежный [0] 6 4 9 2" xfId="26866"/>
    <cellStyle name="Денежный [0] 6 5" xfId="670"/>
    <cellStyle name="Денежный [0] 6 5 10" xfId="7305"/>
    <cellStyle name="Денежный [0] 6 5 10 2" xfId="27284"/>
    <cellStyle name="Денежный [0] 6 5 11" xfId="7514"/>
    <cellStyle name="Денежный [0] 6 5 11 2" xfId="27394"/>
    <cellStyle name="Денежный [0] 6 5 12" xfId="7710"/>
    <cellStyle name="Денежный [0] 6 5 12 2" xfId="27494"/>
    <cellStyle name="Денежный [0] 6 5 13" xfId="7894"/>
    <cellStyle name="Денежный [0] 6 5 13 2" xfId="27590"/>
    <cellStyle name="Денежный [0] 6 5 14" xfId="8062"/>
    <cellStyle name="Денежный [0] 6 5 14 2" xfId="27674"/>
    <cellStyle name="Денежный [0] 6 5 15" xfId="8203"/>
    <cellStyle name="Денежный [0] 6 5 15 2" xfId="27746"/>
    <cellStyle name="Денежный [0] 6 5 16" xfId="25067"/>
    <cellStyle name="Денежный [0] 6 5 2" xfId="2263"/>
    <cellStyle name="Денежный [0] 6 5 2 2" xfId="25361"/>
    <cellStyle name="Денежный [0] 6 5 3" xfId="2943"/>
    <cellStyle name="Денежный [0] 6 5 3 2" xfId="25618"/>
    <cellStyle name="Денежный [0] 6 5 4" xfId="4951"/>
    <cellStyle name="Денежный [0] 6 5 4 2" xfId="26093"/>
    <cellStyle name="Денежный [0] 6 5 5" xfId="6222"/>
    <cellStyle name="Денежный [0] 6 5 5 2" xfId="26741"/>
    <cellStyle name="Денежный [0] 6 5 6" xfId="5028"/>
    <cellStyle name="Денежный [0] 6 5 6 2" xfId="26145"/>
    <cellStyle name="Денежный [0] 6 5 7" xfId="6780"/>
    <cellStyle name="Денежный [0] 6 5 7 2" xfId="27017"/>
    <cellStyle name="Денежный [0] 6 5 8" xfId="6259"/>
    <cellStyle name="Денежный [0] 6 5 8 2" xfId="26758"/>
    <cellStyle name="Денежный [0] 6 5 9" xfId="4557"/>
    <cellStyle name="Денежный [0] 6 5 9 2" xfId="25880"/>
    <cellStyle name="Денежный [0] 6 6" xfId="25059"/>
    <cellStyle name="Денежный [0] 7" xfId="671"/>
    <cellStyle name="Денежный [0] 7 2" xfId="672"/>
    <cellStyle name="Денежный [0] 7 2 2" xfId="673"/>
    <cellStyle name="Денежный [0] 7 2 2 10" xfId="4723"/>
    <cellStyle name="Денежный [0] 7 2 2 10 2" xfId="25963"/>
    <cellStyle name="Денежный [0] 7 2 2 11" xfId="5577"/>
    <cellStyle name="Денежный [0] 7 2 2 11 2" xfId="26392"/>
    <cellStyle name="Денежный [0] 7 2 2 12" xfId="6120"/>
    <cellStyle name="Денежный [0] 7 2 2 12 2" xfId="26686"/>
    <cellStyle name="Денежный [0] 7 2 2 13" xfId="5425"/>
    <cellStyle name="Денежный [0] 7 2 2 13 2" xfId="26327"/>
    <cellStyle name="Денежный [0] 7 2 2 14" xfId="6165"/>
    <cellStyle name="Денежный [0] 7 2 2 14 2" xfId="26703"/>
    <cellStyle name="Денежный [0] 7 2 2 15" xfId="5338"/>
    <cellStyle name="Денежный [0] 7 2 2 15 2" xfId="26273"/>
    <cellStyle name="Денежный [0] 7 2 2 16" xfId="25070"/>
    <cellStyle name="Денежный [0] 7 2 2 2" xfId="2264"/>
    <cellStyle name="Денежный [0] 7 2 2 2 2" xfId="25362"/>
    <cellStyle name="Денежный [0] 7 2 2 3" xfId="2944"/>
    <cellStyle name="Денежный [0] 7 2 2 3 2" xfId="25619"/>
    <cellStyle name="Денежный [0] 7 2 2 4" xfId="4953"/>
    <cellStyle name="Денежный [0] 7 2 2 4 2" xfId="26095"/>
    <cellStyle name="Денежный [0] 7 2 2 5" xfId="5910"/>
    <cellStyle name="Денежный [0] 7 2 2 5 2" xfId="26584"/>
    <cellStyle name="Денежный [0] 7 2 2 6" xfId="5864"/>
    <cellStyle name="Денежный [0] 7 2 2 6 2" xfId="26558"/>
    <cellStyle name="Денежный [0] 7 2 2 7" xfId="6528"/>
    <cellStyle name="Денежный [0] 7 2 2 7 2" xfId="26882"/>
    <cellStyle name="Денежный [0] 7 2 2 8" xfId="6361"/>
    <cellStyle name="Денежный [0] 7 2 2 8 2" xfId="26810"/>
    <cellStyle name="Денежный [0] 7 2 2 9" xfId="5984"/>
    <cellStyle name="Денежный [0] 7 2 2 9 2" xfId="26621"/>
    <cellStyle name="Денежный [0] 7 2 3" xfId="674"/>
    <cellStyle name="Денежный [0] 7 2 3 10" xfId="7101"/>
    <cellStyle name="Денежный [0] 7 2 3 10 2" xfId="27186"/>
    <cellStyle name="Денежный [0] 7 2 3 11" xfId="7259"/>
    <cellStyle name="Денежный [0] 7 2 3 11 2" xfId="27259"/>
    <cellStyle name="Денежный [0] 7 2 3 12" xfId="7472"/>
    <cellStyle name="Денежный [0] 7 2 3 12 2" xfId="27372"/>
    <cellStyle name="Денежный [0] 7 2 3 13" xfId="7672"/>
    <cellStyle name="Денежный [0] 7 2 3 13 2" xfId="27475"/>
    <cellStyle name="Денежный [0] 7 2 3 14" xfId="7857"/>
    <cellStyle name="Денежный [0] 7 2 3 14 2" xfId="27572"/>
    <cellStyle name="Денежный [0] 7 2 3 15" xfId="8028"/>
    <cellStyle name="Денежный [0] 7 2 3 15 2" xfId="27657"/>
    <cellStyle name="Денежный [0] 7 2 3 16" xfId="25071"/>
    <cellStyle name="Денежный [0] 7 2 3 2" xfId="2265"/>
    <cellStyle name="Денежный [0] 7 2 3 2 2" xfId="25363"/>
    <cellStyle name="Денежный [0] 7 2 3 3" xfId="2945"/>
    <cellStyle name="Денежный [0] 7 2 3 3 2" xfId="25620"/>
    <cellStyle name="Денежный [0] 7 2 3 4" xfId="4954"/>
    <cellStyle name="Денежный [0] 7 2 3 4 2" xfId="26096"/>
    <cellStyle name="Денежный [0] 7 2 3 5" xfId="5403"/>
    <cellStyle name="Денежный [0] 7 2 3 5 2" xfId="26311"/>
    <cellStyle name="Денежный [0] 7 2 3 6" xfId="6173"/>
    <cellStyle name="Денежный [0] 7 2 3 6 2" xfId="26709"/>
    <cellStyle name="Денежный [0] 7 2 3 7" xfId="6717"/>
    <cellStyle name="Денежный [0] 7 2 3 7 2" xfId="26985"/>
    <cellStyle name="Денежный [0] 7 2 3 8" xfId="6238"/>
    <cellStyle name="Денежный [0] 7 2 3 8 2" xfId="26749"/>
    <cellStyle name="Денежный [0] 7 2 3 9" xfId="4735"/>
    <cellStyle name="Денежный [0] 7 2 3 9 2" xfId="25970"/>
    <cellStyle name="Денежный [0] 7 2 4" xfId="25069"/>
    <cellStyle name="Денежный [0] 7 3" xfId="675"/>
    <cellStyle name="Денежный [0] 7 3 2" xfId="676"/>
    <cellStyle name="Денежный [0] 7 3 2 10" xfId="6461"/>
    <cellStyle name="Денежный [0] 7 3 2 10 2" xfId="26843"/>
    <cellStyle name="Денежный [0] 7 3 2 11" xfId="4467"/>
    <cellStyle name="Денежный [0] 7 3 2 11 2" xfId="25831"/>
    <cellStyle name="Денежный [0] 7 3 2 12" xfId="6293"/>
    <cellStyle name="Денежный [0] 7 3 2 12 2" xfId="26774"/>
    <cellStyle name="Денежный [0] 7 3 2 13" xfId="4548"/>
    <cellStyle name="Денежный [0] 7 3 2 13 2" xfId="25877"/>
    <cellStyle name="Денежный [0] 7 3 2 14" xfId="4517"/>
    <cellStyle name="Денежный [0] 7 3 2 14 2" xfId="25860"/>
    <cellStyle name="Денежный [0] 7 3 2 15" xfId="5988"/>
    <cellStyle name="Денежный [0] 7 3 2 15 2" xfId="26625"/>
    <cellStyle name="Денежный [0] 7 3 2 16" xfId="25073"/>
    <cellStyle name="Денежный [0] 7 3 2 2" xfId="2266"/>
    <cellStyle name="Денежный [0] 7 3 2 2 2" xfId="25364"/>
    <cellStyle name="Денежный [0] 7 3 2 3" xfId="2946"/>
    <cellStyle name="Денежный [0] 7 3 2 3 2" xfId="25621"/>
    <cellStyle name="Денежный [0] 7 3 2 4" xfId="4956"/>
    <cellStyle name="Денежный [0] 7 3 2 4 2" xfId="26097"/>
    <cellStyle name="Денежный [0] 7 3 2 5" xfId="5401"/>
    <cellStyle name="Денежный [0] 7 3 2 5 2" xfId="26310"/>
    <cellStyle name="Денежный [0] 7 3 2 6" xfId="5865"/>
    <cellStyle name="Денежный [0] 7 3 2 6 2" xfId="26559"/>
    <cellStyle name="Денежный [0] 7 3 2 7" xfId="5322"/>
    <cellStyle name="Денежный [0] 7 3 2 7 2" xfId="26263"/>
    <cellStyle name="Денежный [0] 7 3 2 8" xfId="4578"/>
    <cellStyle name="Денежный [0] 7 3 2 8 2" xfId="25892"/>
    <cellStyle name="Денежный [0] 7 3 2 9" xfId="6934"/>
    <cellStyle name="Денежный [0] 7 3 2 9 2" xfId="27099"/>
    <cellStyle name="Денежный [0] 7 3 3" xfId="677"/>
    <cellStyle name="Денежный [0] 7 3 3 10" xfId="5137"/>
    <cellStyle name="Денежный [0] 7 3 3 10 2" xfId="26205"/>
    <cellStyle name="Денежный [0] 7 3 3 11" xfId="5900"/>
    <cellStyle name="Денежный [0] 7 3 3 11 2" xfId="26577"/>
    <cellStyle name="Денежный [0] 7 3 3 12" xfId="5162"/>
    <cellStyle name="Денежный [0] 7 3 3 12 2" xfId="26211"/>
    <cellStyle name="Денежный [0] 7 3 3 13" xfId="4690"/>
    <cellStyle name="Денежный [0] 7 3 3 13 2" xfId="25945"/>
    <cellStyle name="Денежный [0] 7 3 3 14" xfId="5601"/>
    <cellStyle name="Денежный [0] 7 3 3 14 2" xfId="26404"/>
    <cellStyle name="Денежный [0] 7 3 3 15" xfId="4867"/>
    <cellStyle name="Денежный [0] 7 3 3 15 2" xfId="26048"/>
    <cellStyle name="Денежный [0] 7 3 3 16" xfId="25074"/>
    <cellStyle name="Денежный [0] 7 3 3 2" xfId="2267"/>
    <cellStyle name="Денежный [0] 7 3 3 2 2" xfId="25365"/>
    <cellStyle name="Денежный [0] 7 3 3 3" xfId="2947"/>
    <cellStyle name="Денежный [0] 7 3 3 3 2" xfId="25622"/>
    <cellStyle name="Денежный [0] 7 3 3 4" xfId="4957"/>
    <cellStyle name="Денежный [0] 7 3 3 4 2" xfId="26098"/>
    <cellStyle name="Денежный [0] 7 3 3 5" xfId="5400"/>
    <cellStyle name="Денежный [0] 7 3 3 5 2" xfId="26309"/>
    <cellStyle name="Денежный [0] 7 3 3 6" xfId="6174"/>
    <cellStyle name="Денежный [0] 7 3 3 6 2" xfId="26710"/>
    <cellStyle name="Денежный [0] 7 3 3 7" xfId="5321"/>
    <cellStyle name="Денежный [0] 7 3 3 7 2" xfId="26262"/>
    <cellStyle name="Денежный [0] 7 3 3 8" xfId="5083"/>
    <cellStyle name="Денежный [0] 7 3 3 8 2" xfId="26188"/>
    <cellStyle name="Денежный [0] 7 3 3 9" xfId="5259"/>
    <cellStyle name="Денежный [0] 7 3 3 9 2" xfId="26231"/>
    <cellStyle name="Денежный [0] 7 3 4" xfId="25072"/>
    <cellStyle name="Денежный [0] 7 4" xfId="678"/>
    <cellStyle name="Денежный [0] 7 4 10" xfId="5138"/>
    <cellStyle name="Денежный [0] 7 4 10 2" xfId="26206"/>
    <cellStyle name="Денежный [0] 7 4 11" xfId="6210"/>
    <cellStyle name="Денежный [0] 7 4 11 2" xfId="26732"/>
    <cellStyle name="Денежный [0] 7 4 12" xfId="4591"/>
    <cellStyle name="Денежный [0] 7 4 12 2" xfId="25901"/>
    <cellStyle name="Денежный [0] 7 4 13" xfId="4656"/>
    <cellStyle name="Денежный [0] 7 4 13 2" xfId="25927"/>
    <cellStyle name="Денежный [0] 7 4 14" xfId="6877"/>
    <cellStyle name="Денежный [0] 7 4 14 2" xfId="27070"/>
    <cellStyle name="Денежный [0] 7 4 15" xfId="6106"/>
    <cellStyle name="Денежный [0] 7 4 15 2" xfId="26681"/>
    <cellStyle name="Денежный [0] 7 4 16" xfId="25075"/>
    <cellStyle name="Денежный [0] 7 4 2" xfId="2268"/>
    <cellStyle name="Денежный [0] 7 4 2 2" xfId="25366"/>
    <cellStyle name="Денежный [0] 7 4 3" xfId="2948"/>
    <cellStyle name="Денежный [0] 7 4 3 2" xfId="25623"/>
    <cellStyle name="Денежный [0] 7 4 4" xfId="4958"/>
    <cellStyle name="Денежный [0] 7 4 4 2" xfId="26099"/>
    <cellStyle name="Денежный [0] 7 4 5" xfId="5399"/>
    <cellStyle name="Денежный [0] 7 4 5 2" xfId="26308"/>
    <cellStyle name="Денежный [0] 7 4 6" xfId="5866"/>
    <cellStyle name="Денежный [0] 7 4 6 2" xfId="26560"/>
    <cellStyle name="Денежный [0] 7 4 7" xfId="5319"/>
    <cellStyle name="Денежный [0] 7 4 7 2" xfId="26261"/>
    <cellStyle name="Денежный [0] 7 4 8" xfId="5084"/>
    <cellStyle name="Денежный [0] 7 4 8 2" xfId="26189"/>
    <cellStyle name="Денежный [0] 7 4 9" xfId="5258"/>
    <cellStyle name="Денежный [0] 7 4 9 2" xfId="26230"/>
    <cellStyle name="Денежный [0] 7 5" xfId="679"/>
    <cellStyle name="Денежный [0] 7 5 10" xfId="6385"/>
    <cellStyle name="Денежный [0] 7 5 10 2" xfId="26817"/>
    <cellStyle name="Денежный [0] 7 5 11" xfId="4501"/>
    <cellStyle name="Денежный [0] 7 5 11 2" xfId="25848"/>
    <cellStyle name="Денежный [0] 7 5 12" xfId="4463"/>
    <cellStyle name="Денежный [0] 7 5 12 2" xfId="25828"/>
    <cellStyle name="Денежный [0] 7 5 13" xfId="7308"/>
    <cellStyle name="Денежный [0] 7 5 13 2" xfId="27286"/>
    <cellStyle name="Денежный [0] 7 5 14" xfId="7517"/>
    <cellStyle name="Денежный [0] 7 5 14 2" xfId="27396"/>
    <cellStyle name="Денежный [0] 7 5 15" xfId="7713"/>
    <cellStyle name="Денежный [0] 7 5 15 2" xfId="27496"/>
    <cellStyle name="Денежный [0] 7 5 16" xfId="25076"/>
    <cellStyle name="Денежный [0] 7 5 2" xfId="2269"/>
    <cellStyle name="Денежный [0] 7 5 2 2" xfId="25367"/>
    <cellStyle name="Денежный [0] 7 5 3" xfId="2949"/>
    <cellStyle name="Денежный [0] 7 5 3 2" xfId="25624"/>
    <cellStyle name="Денежный [0] 7 5 4" xfId="4959"/>
    <cellStyle name="Денежный [0] 7 5 4 2" xfId="26100"/>
    <cellStyle name="Денежный [0] 7 5 5" xfId="5398"/>
    <cellStyle name="Денежный [0] 7 5 5 2" xfId="26307"/>
    <cellStyle name="Денежный [0] 7 5 6" xfId="6175"/>
    <cellStyle name="Денежный [0] 7 5 6 2" xfId="26711"/>
    <cellStyle name="Денежный [0] 7 5 7" xfId="5318"/>
    <cellStyle name="Денежный [0] 7 5 7 2" xfId="26260"/>
    <cellStyle name="Денежный [0] 7 5 8" xfId="4580"/>
    <cellStyle name="Денежный [0] 7 5 8 2" xfId="25893"/>
    <cellStyle name="Денежный [0] 7 5 9" xfId="6931"/>
    <cellStyle name="Денежный [0] 7 5 9 2" xfId="27098"/>
    <cellStyle name="Денежный [0] 7 6" xfId="25068"/>
    <cellStyle name="Денежный 10" xfId="680"/>
    <cellStyle name="Денежный 10 2" xfId="25077"/>
    <cellStyle name="Денежный 11" xfId="681"/>
    <cellStyle name="Денежный 11 2" xfId="25078"/>
    <cellStyle name="Денежный 12" xfId="682"/>
    <cellStyle name="Денежный 12 2" xfId="25079"/>
    <cellStyle name="Денежный 13" xfId="683"/>
    <cellStyle name="Денежный 13 2" xfId="25080"/>
    <cellStyle name="Денежный 14" xfId="684"/>
    <cellStyle name="Денежный 14 2" xfId="25081"/>
    <cellStyle name="Денежный 15" xfId="685"/>
    <cellStyle name="Денежный 15 2" xfId="25082"/>
    <cellStyle name="Денежный 16" xfId="686"/>
    <cellStyle name="Денежный 16 2" xfId="25083"/>
    <cellStyle name="Денежный 17" xfId="687"/>
    <cellStyle name="Денежный 17 2" xfId="25084"/>
    <cellStyle name="Денежный 18" xfId="688"/>
    <cellStyle name="Денежный 18 2" xfId="25085"/>
    <cellStyle name="Денежный 19" xfId="689"/>
    <cellStyle name="Денежный 19 2" xfId="25086"/>
    <cellStyle name="Денежный 2" xfId="690"/>
    <cellStyle name="Денежный 2 2" xfId="691"/>
    <cellStyle name="Денежный 2 2 2" xfId="692"/>
    <cellStyle name="Денежный 2 2 2 10" xfId="7767"/>
    <cellStyle name="Денежный 2 2 2 10 2" xfId="27523"/>
    <cellStyle name="Денежный 2 2 2 11" xfId="7946"/>
    <cellStyle name="Денежный 2 2 2 11 2" xfId="27614"/>
    <cellStyle name="Денежный 2 2 2 12" xfId="8108"/>
    <cellStyle name="Денежный 2 2 2 12 2" xfId="27696"/>
    <cellStyle name="Денежный 2 2 2 13" xfId="8243"/>
    <cellStyle name="Денежный 2 2 2 13 2" xfId="27765"/>
    <cellStyle name="Денежный 2 2 2 14" xfId="8347"/>
    <cellStyle name="Денежный 2 2 2 14 2" xfId="27817"/>
    <cellStyle name="Денежный 2 2 2 15" xfId="8414"/>
    <cellStyle name="Денежный 2 2 2 15 2" xfId="27849"/>
    <cellStyle name="Денежный 2 2 2 16" xfId="25089"/>
    <cellStyle name="Денежный 2 2 2 2" xfId="2270"/>
    <cellStyle name="Денежный 2 2 2 2 2" xfId="25368"/>
    <cellStyle name="Денежный 2 2 2 3" xfId="2950"/>
    <cellStyle name="Денежный 2 2 2 3 2" xfId="25625"/>
    <cellStyle name="Денежный 2 2 2 4" xfId="4972"/>
    <cellStyle name="Денежный 2 2 2 4 2" xfId="26107"/>
    <cellStyle name="Денежный 2 2 2 5" xfId="5388"/>
    <cellStyle name="Денежный 2 2 2 5 2" xfId="26305"/>
    <cellStyle name="Денежный 2 2 2 6" xfId="6819"/>
    <cellStyle name="Денежный 2 2 2 6 2" xfId="27044"/>
    <cellStyle name="Денежный 2 2 2 7" xfId="7149"/>
    <cellStyle name="Денежный 2 2 2 7 2" xfId="27203"/>
    <cellStyle name="Денежный 2 2 2 8" xfId="7368"/>
    <cellStyle name="Денежный 2 2 2 8 2" xfId="27316"/>
    <cellStyle name="Денежный 2 2 2 9" xfId="7574"/>
    <cellStyle name="Денежный 2 2 2 9 2" xfId="27424"/>
    <cellStyle name="Денежный 2 2 3" xfId="693"/>
    <cellStyle name="Денежный 2 2 3 10" xfId="6842"/>
    <cellStyle name="Денежный 2 2 3 10 2" xfId="27054"/>
    <cellStyle name="Денежный 2 2 3 11" xfId="5977"/>
    <cellStyle name="Денежный 2 2 3 11 2" xfId="26618"/>
    <cellStyle name="Денежный 2 2 3 12" xfId="6101"/>
    <cellStyle name="Денежный 2 2 3 12 2" xfId="26678"/>
    <cellStyle name="Денежный 2 2 3 13" xfId="6749"/>
    <cellStyle name="Денежный 2 2 3 13 2" xfId="27002"/>
    <cellStyle name="Денежный 2 2 3 14" xfId="7314"/>
    <cellStyle name="Денежный 2 2 3 14 2" xfId="27289"/>
    <cellStyle name="Денежный 2 2 3 15" xfId="7521"/>
    <cellStyle name="Денежный 2 2 3 15 2" xfId="27398"/>
    <cellStyle name="Денежный 2 2 3 16" xfId="25090"/>
    <cellStyle name="Денежный 2 2 3 2" xfId="2271"/>
    <cellStyle name="Денежный 2 2 3 2 2" xfId="25369"/>
    <cellStyle name="Денежный 2 2 3 3" xfId="2951"/>
    <cellStyle name="Денежный 2 2 3 3 2" xfId="25626"/>
    <cellStyle name="Денежный 2 2 3 4" xfId="4973"/>
    <cellStyle name="Денежный 2 2 3 4 2" xfId="26108"/>
    <cellStyle name="Денежный 2 2 3 5" xfId="5387"/>
    <cellStyle name="Денежный 2 2 3 5 2" xfId="26304"/>
    <cellStyle name="Денежный 2 2 3 6" xfId="6480"/>
    <cellStyle name="Денежный 2 2 3 6 2" xfId="26854"/>
    <cellStyle name="Денежный 2 2 3 7" xfId="5939"/>
    <cellStyle name="Денежный 2 2 3 7 2" xfId="26596"/>
    <cellStyle name="Денежный 2 2 3 8" xfId="6414"/>
    <cellStyle name="Денежный 2 2 3 8 2" xfId="26826"/>
    <cellStyle name="Денежный 2 2 3 9" xfId="6270"/>
    <cellStyle name="Денежный 2 2 3 9 2" xfId="26764"/>
    <cellStyle name="Денежный 2 2 4" xfId="25088"/>
    <cellStyle name="Денежный 2 3" xfId="694"/>
    <cellStyle name="Денежный 2 3 2" xfId="695"/>
    <cellStyle name="Денежный 2 3 2 10" xfId="7675"/>
    <cellStyle name="Денежный 2 3 2 10 2" xfId="27477"/>
    <cellStyle name="Денежный 2 3 2 11" xfId="7860"/>
    <cellStyle name="Денежный 2 3 2 11 2" xfId="27574"/>
    <cellStyle name="Денежный 2 3 2 12" xfId="8031"/>
    <cellStyle name="Денежный 2 3 2 12 2" xfId="27659"/>
    <cellStyle name="Денежный 2 3 2 13" xfId="8177"/>
    <cellStyle name="Денежный 2 3 2 13 2" xfId="27735"/>
    <cellStyle name="Денежный 2 3 2 14" xfId="8297"/>
    <cellStyle name="Денежный 2 3 2 14 2" xfId="27796"/>
    <cellStyle name="Денежный 2 3 2 15" xfId="8383"/>
    <cellStyle name="Денежный 2 3 2 15 2" xfId="27835"/>
    <cellStyle name="Денежный 2 3 2 16" xfId="25092"/>
    <cellStyle name="Денежный 2 3 2 2" xfId="2272"/>
    <cellStyle name="Денежный 2 3 2 2 2" xfId="25370"/>
    <cellStyle name="Денежный 2 3 2 3" xfId="2952"/>
    <cellStyle name="Денежный 2 3 2 3 2" xfId="25627"/>
    <cellStyle name="Денежный 2 3 2 4" xfId="4974"/>
    <cellStyle name="Денежный 2 3 2 4 2" xfId="26109"/>
    <cellStyle name="Денежный 2 3 2 5" xfId="5385"/>
    <cellStyle name="Денежный 2 3 2 5 2" xfId="26303"/>
    <cellStyle name="Денежный 2 3 2 6" xfId="6829"/>
    <cellStyle name="Денежный 2 3 2 6 2" xfId="27049"/>
    <cellStyle name="Денежный 2 3 2 7" xfId="6952"/>
    <cellStyle name="Денежный 2 3 2 7 2" xfId="27106"/>
    <cellStyle name="Денежный 2 3 2 8" xfId="7263"/>
    <cellStyle name="Денежный 2 3 2 8 2" xfId="27262"/>
    <cellStyle name="Денежный 2 3 2 9" xfId="7476"/>
    <cellStyle name="Денежный 2 3 2 9 2" xfId="27375"/>
    <cellStyle name="Денежный 2 3 3" xfId="696"/>
    <cellStyle name="Денежный 2 3 3 10" xfId="7890"/>
    <cellStyle name="Денежный 2 3 3 10 2" xfId="27589"/>
    <cellStyle name="Денежный 2 3 3 11" xfId="8059"/>
    <cellStyle name="Денежный 2 3 3 11 2" xfId="27673"/>
    <cellStyle name="Денежный 2 3 3 12" xfId="8200"/>
    <cellStyle name="Денежный 2 3 3 12 2" xfId="27745"/>
    <cellStyle name="Денежный 2 3 3 13" xfId="8313"/>
    <cellStyle name="Денежный 2 3 3 13 2" xfId="27801"/>
    <cellStyle name="Денежный 2 3 3 14" xfId="8396"/>
    <cellStyle name="Денежный 2 3 3 14 2" xfId="27839"/>
    <cellStyle name="Денежный 2 3 3 15" xfId="8432"/>
    <cellStyle name="Денежный 2 3 3 15 2" xfId="27860"/>
    <cellStyle name="Денежный 2 3 3 16" xfId="25093"/>
    <cellStyle name="Денежный 2 3 3 2" xfId="2273"/>
    <cellStyle name="Денежный 2 3 3 2 2" xfId="25371"/>
    <cellStyle name="Денежный 2 3 3 3" xfId="2953"/>
    <cellStyle name="Денежный 2 3 3 3 2" xfId="25628"/>
    <cellStyle name="Денежный 2 3 3 4" xfId="4975"/>
    <cellStyle name="Денежный 2 3 3 4 2" xfId="26110"/>
    <cellStyle name="Денежный 2 3 3 5" xfId="5384"/>
    <cellStyle name="Денежный 2 3 3 5 2" xfId="26302"/>
    <cellStyle name="Денежный 2 3 3 6" xfId="6609"/>
    <cellStyle name="Денежный 2 3 3 6 2" xfId="26917"/>
    <cellStyle name="Денежный 2 3 3 7" xfId="7299"/>
    <cellStyle name="Денежный 2 3 3 7 2" xfId="27282"/>
    <cellStyle name="Денежный 2 3 3 8" xfId="7508"/>
    <cellStyle name="Денежный 2 3 3 8 2" xfId="27392"/>
    <cellStyle name="Денежный 2 3 3 9" xfId="7705"/>
    <cellStyle name="Денежный 2 3 3 9 2" xfId="27492"/>
    <cellStyle name="Денежный 2 3 4" xfId="25091"/>
    <cellStyle name="Денежный 2 4" xfId="697"/>
    <cellStyle name="Денежный 2 4 2" xfId="25094"/>
    <cellStyle name="Денежный 2 5" xfId="698"/>
    <cellStyle name="Денежный 2 5 10" xfId="7916"/>
    <cellStyle name="Денежный 2 5 10 2" xfId="27600"/>
    <cellStyle name="Денежный 2 5 11" xfId="8079"/>
    <cellStyle name="Денежный 2 5 11 2" xfId="27683"/>
    <cellStyle name="Денежный 2 5 12" xfId="8217"/>
    <cellStyle name="Денежный 2 5 12 2" xfId="27753"/>
    <cellStyle name="Денежный 2 5 13" xfId="8324"/>
    <cellStyle name="Денежный 2 5 13 2" xfId="27807"/>
    <cellStyle name="Денежный 2 5 14" xfId="8403"/>
    <cellStyle name="Денежный 2 5 14 2" xfId="27843"/>
    <cellStyle name="Денежный 2 5 15" xfId="8438"/>
    <cellStyle name="Денежный 2 5 15 2" xfId="27863"/>
    <cellStyle name="Денежный 2 5 16" xfId="25095"/>
    <cellStyle name="Денежный 2 5 2" xfId="2274"/>
    <cellStyle name="Денежный 2 5 2 2" xfId="25372"/>
    <cellStyle name="Денежный 2 5 3" xfId="2954"/>
    <cellStyle name="Денежный 2 5 3 2" xfId="25629"/>
    <cellStyle name="Денежный 2 5 4" xfId="4976"/>
    <cellStyle name="Денежный 2 5 4 2" xfId="26111"/>
    <cellStyle name="Денежный 2 5 5" xfId="5382"/>
    <cellStyle name="Денежный 2 5 5 2" xfId="26300"/>
    <cellStyle name="Денежный 2 5 6" xfId="4754"/>
    <cellStyle name="Денежный 2 5 6 2" xfId="25979"/>
    <cellStyle name="Денежный 2 5 7" xfId="7333"/>
    <cellStyle name="Денежный 2 5 7 2" xfId="27299"/>
    <cellStyle name="Денежный 2 5 8" xfId="7540"/>
    <cellStyle name="Денежный 2 5 8 2" xfId="27408"/>
    <cellStyle name="Денежный 2 5 9" xfId="7735"/>
    <cellStyle name="Денежный 2 5 9 2" xfId="27507"/>
    <cellStyle name="Денежный 2 6" xfId="699"/>
    <cellStyle name="Денежный 2 6 10" xfId="6360"/>
    <cellStyle name="Денежный 2 6 10 2" xfId="26809"/>
    <cellStyle name="Денежный 2 6 11" xfId="7179"/>
    <cellStyle name="Денежный 2 6 11 2" xfId="27215"/>
    <cellStyle name="Денежный 2 6 12" xfId="7397"/>
    <cellStyle name="Денежный 2 6 12 2" xfId="27328"/>
    <cellStyle name="Денежный 2 6 13" xfId="7602"/>
    <cellStyle name="Денежный 2 6 13 2" xfId="27435"/>
    <cellStyle name="Денежный 2 6 14" xfId="7793"/>
    <cellStyle name="Денежный 2 6 14 2" xfId="27534"/>
    <cellStyle name="Денежный 2 6 15" xfId="7968"/>
    <cellStyle name="Денежный 2 6 15 2" xfId="27622"/>
    <cellStyle name="Денежный 2 6 16" xfId="25096"/>
    <cellStyle name="Денежный 2 6 2" xfId="2275"/>
    <cellStyle name="Денежный 2 6 2 2" xfId="25373"/>
    <cellStyle name="Денежный 2 6 3" xfId="2955"/>
    <cellStyle name="Денежный 2 6 3 2" xfId="25630"/>
    <cellStyle name="Денежный 2 6 4" xfId="4977"/>
    <cellStyle name="Денежный 2 6 4 2" xfId="26112"/>
    <cellStyle name="Денежный 2 6 5" xfId="6219"/>
    <cellStyle name="Денежный 2 6 5 2" xfId="26739"/>
    <cellStyle name="Денежный 2 6 6" xfId="6824"/>
    <cellStyle name="Денежный 2 6 6 2" xfId="27046"/>
    <cellStyle name="Денежный 2 6 7" xfId="6268"/>
    <cellStyle name="Денежный 2 6 7 2" xfId="26762"/>
    <cellStyle name="Денежный 2 6 8" xfId="6864"/>
    <cellStyle name="Денежный 2 6 8 2" xfId="27065"/>
    <cellStyle name="Денежный 2 6 9" xfId="6920"/>
    <cellStyle name="Денежный 2 6 9 2" xfId="27090"/>
    <cellStyle name="Денежный 2 7" xfId="10476"/>
    <cellStyle name="Денежный 2 7 2" xfId="28178"/>
    <cellStyle name="Денежный 2 8" xfId="25087"/>
    <cellStyle name="Денежный 2_г.Аксу" xfId="700"/>
    <cellStyle name="Денежный 20" xfId="701"/>
    <cellStyle name="Денежный 20 2" xfId="25097"/>
    <cellStyle name="Денежный 21" xfId="702"/>
    <cellStyle name="Денежный 21 2" xfId="25098"/>
    <cellStyle name="Денежный 22" xfId="703"/>
    <cellStyle name="Денежный 22 2" xfId="25099"/>
    <cellStyle name="Денежный 23" xfId="704"/>
    <cellStyle name="Денежный 23 2" xfId="25100"/>
    <cellStyle name="Денежный 24" xfId="705"/>
    <cellStyle name="Денежный 24 2" xfId="25101"/>
    <cellStyle name="Денежный 25" xfId="706"/>
    <cellStyle name="Денежный 25 2" xfId="25102"/>
    <cellStyle name="Денежный 26" xfId="707"/>
    <cellStyle name="Денежный 26 2" xfId="25103"/>
    <cellStyle name="Денежный 27" xfId="708"/>
    <cellStyle name="Денежный 27 2" xfId="25104"/>
    <cellStyle name="Денежный 28" xfId="709"/>
    <cellStyle name="Денежный 28 2" xfId="25105"/>
    <cellStyle name="Денежный 29" xfId="710"/>
    <cellStyle name="Денежный 29 2" xfId="25106"/>
    <cellStyle name="Денежный 3" xfId="711"/>
    <cellStyle name="Денежный 3 2" xfId="712"/>
    <cellStyle name="Денежный 3 2 2" xfId="713"/>
    <cellStyle name="Денежный 3 2 2 10" xfId="6455"/>
    <cellStyle name="Денежный 3 2 2 10 2" xfId="26840"/>
    <cellStyle name="Денежный 3 2 2 11" xfId="7145"/>
    <cellStyle name="Денежный 3 2 2 11 2" xfId="27202"/>
    <cellStyle name="Денежный 3 2 2 12" xfId="7364"/>
    <cellStyle name="Денежный 3 2 2 12 2" xfId="27315"/>
    <cellStyle name="Денежный 3 2 2 13" xfId="7570"/>
    <cellStyle name="Денежный 3 2 2 13 2" xfId="27423"/>
    <cellStyle name="Денежный 3 2 2 14" xfId="7763"/>
    <cellStyle name="Денежный 3 2 2 14 2" xfId="27522"/>
    <cellStyle name="Денежный 3 2 2 15" xfId="7942"/>
    <cellStyle name="Денежный 3 2 2 15 2" xfId="27613"/>
    <cellStyle name="Денежный 3 2 2 16" xfId="25109"/>
    <cellStyle name="Денежный 3 2 2 2" xfId="2276"/>
    <cellStyle name="Денежный 3 2 2 2 2" xfId="25374"/>
    <cellStyle name="Денежный 3 2 2 3" xfId="2956"/>
    <cellStyle name="Денежный 3 2 2 3 2" xfId="25631"/>
    <cellStyle name="Денежный 3 2 2 4" xfId="4990"/>
    <cellStyle name="Денежный 3 2 2 4 2" xfId="26115"/>
    <cellStyle name="Денежный 3 2 2 5" xfId="6063"/>
    <cellStyle name="Денежный 3 2 2 5 2" xfId="26665"/>
    <cellStyle name="Денежный 3 2 2 6" xfId="5873"/>
    <cellStyle name="Денежный 3 2 2 6 2" xfId="26563"/>
    <cellStyle name="Денежный 3 2 2 7" xfId="6789"/>
    <cellStyle name="Денежный 3 2 2 7 2" xfId="27024"/>
    <cellStyle name="Денежный 3 2 2 8" xfId="5633"/>
    <cellStyle name="Денежный 3 2 2 8 2" xfId="26417"/>
    <cellStyle name="Денежный 3 2 2 9" xfId="6662"/>
    <cellStyle name="Денежный 3 2 2 9 2" xfId="26949"/>
    <cellStyle name="Денежный 3 2 3" xfId="714"/>
    <cellStyle name="Денежный 3 2 3 10" xfId="6466"/>
    <cellStyle name="Денежный 3 2 3 10 2" xfId="26846"/>
    <cellStyle name="Денежный 3 2 3 11" xfId="5585"/>
    <cellStyle name="Денежный 3 2 3 11 2" xfId="26396"/>
    <cellStyle name="Денежный 3 2 3 12" xfId="5812"/>
    <cellStyle name="Денежный 3 2 3 12 2" xfId="26536"/>
    <cellStyle name="Денежный 3 2 3 13" xfId="6697"/>
    <cellStyle name="Денежный 3 2 3 13 2" xfId="26974"/>
    <cellStyle name="Денежный 3 2 3 14" xfId="6236"/>
    <cellStyle name="Денежный 3 2 3 14 2" xfId="26747"/>
    <cellStyle name="Денежный 3 2 3 15" xfId="4741"/>
    <cellStyle name="Денежный 3 2 3 15 2" xfId="25973"/>
    <cellStyle name="Денежный 3 2 3 16" xfId="25110"/>
    <cellStyle name="Денежный 3 2 3 2" xfId="2277"/>
    <cellStyle name="Денежный 3 2 3 2 2" xfId="25375"/>
    <cellStyle name="Денежный 3 2 3 3" xfId="2957"/>
    <cellStyle name="Денежный 3 2 3 3 2" xfId="25632"/>
    <cellStyle name="Денежный 3 2 3 4" xfId="4991"/>
    <cellStyle name="Денежный 3 2 3 4 2" xfId="26116"/>
    <cellStyle name="Денежный 3 2 3 5" xfId="6062"/>
    <cellStyle name="Денежный 3 2 3 5 2" xfId="26664"/>
    <cellStyle name="Денежный 3 2 3 6" xfId="6182"/>
    <cellStyle name="Денежный 3 2 3 6 2" xfId="26716"/>
    <cellStyle name="Денежный 3 2 3 7" xfId="4587"/>
    <cellStyle name="Денежный 3 2 3 7 2" xfId="25898"/>
    <cellStyle name="Денежный 3 2 3 8" xfId="6922"/>
    <cellStyle name="Денежный 3 2 3 8 2" xfId="27092"/>
    <cellStyle name="Денежный 3 2 3 9" xfId="6014"/>
    <cellStyle name="Денежный 3 2 3 9 2" xfId="26638"/>
    <cellStyle name="Денежный 3 2 4" xfId="25108"/>
    <cellStyle name="Денежный 3 3" xfId="715"/>
    <cellStyle name="Денежный 3 3 2" xfId="716"/>
    <cellStyle name="Денежный 3 3 2 10" xfId="5748"/>
    <cellStyle name="Денежный 3 3 2 10 2" xfId="26488"/>
    <cellStyle name="Денежный 3 3 2 11" xfId="6616"/>
    <cellStyle name="Денежный 3 3 2 11 2" xfId="26921"/>
    <cellStyle name="Денежный 3 3 2 12" xfId="5506"/>
    <cellStyle name="Денежный 3 3 2 12 2" xfId="26364"/>
    <cellStyle name="Денежный 3 3 2 13" xfId="5839"/>
    <cellStyle name="Денежный 3 3 2 13 2" xfId="26544"/>
    <cellStyle name="Денежный 3 3 2 14" xfId="6218"/>
    <cellStyle name="Денежный 3 3 2 14 2" xfId="26738"/>
    <cellStyle name="Денежный 3 3 2 15" xfId="6834"/>
    <cellStyle name="Денежный 3 3 2 15 2" xfId="27050"/>
    <cellStyle name="Денежный 3 3 2 16" xfId="25112"/>
    <cellStyle name="Денежный 3 3 2 2" xfId="2278"/>
    <cellStyle name="Денежный 3 3 2 2 2" xfId="25376"/>
    <cellStyle name="Денежный 3 3 2 3" xfId="2958"/>
    <cellStyle name="Денежный 3 3 2 3 2" xfId="25633"/>
    <cellStyle name="Денежный 3 3 2 4" xfId="4993"/>
    <cellStyle name="Денежный 3 3 2 4 2" xfId="26117"/>
    <cellStyle name="Денежный 3 3 2 5" xfId="6061"/>
    <cellStyle name="Денежный 3 3 2 5 2" xfId="26663"/>
    <cellStyle name="Денежный 3 3 2 6" xfId="5048"/>
    <cellStyle name="Денежный 3 3 2 6 2" xfId="26161"/>
    <cellStyle name="Денежный 3 3 2 7" xfId="5296"/>
    <cellStyle name="Денежный 3 3 2 7 2" xfId="26249"/>
    <cellStyle name="Денежный 3 3 2 8" xfId="4584"/>
    <cellStyle name="Денежный 3 3 2 8 2" xfId="25896"/>
    <cellStyle name="Денежный 3 3 2 9" xfId="6925"/>
    <cellStyle name="Денежный 3 3 2 9 2" xfId="27094"/>
    <cellStyle name="Денежный 3 3 3" xfId="717"/>
    <cellStyle name="Денежный 3 3 3 10" xfId="6204"/>
    <cellStyle name="Денежный 3 3 3 10 2" xfId="26730"/>
    <cellStyle name="Денежный 3 3 3 11" xfId="5202"/>
    <cellStyle name="Денежный 3 3 3 11 2" xfId="26213"/>
    <cellStyle name="Денежный 3 3 3 12" xfId="6039"/>
    <cellStyle name="Денежный 3 3 3 12 2" xfId="26650"/>
    <cellStyle name="Денежный 3 3 3 13" xfId="4688"/>
    <cellStyle name="Денежный 3 3 3 13 2" xfId="25944"/>
    <cellStyle name="Денежный 3 3 3 14" xfId="5603"/>
    <cellStyle name="Денежный 3 3 3 14 2" xfId="26405"/>
    <cellStyle name="Денежный 3 3 3 15" xfId="6329"/>
    <cellStyle name="Денежный 3 3 3 15 2" xfId="26794"/>
    <cellStyle name="Денежный 3 3 3 16" xfId="25113"/>
    <cellStyle name="Денежный 3 3 3 2" xfId="2279"/>
    <cellStyle name="Денежный 3 3 3 2 2" xfId="25377"/>
    <cellStyle name="Денежный 3 3 3 3" xfId="2959"/>
    <cellStyle name="Денежный 3 3 3 3 2" xfId="25634"/>
    <cellStyle name="Денежный 3 3 3 4" xfId="4994"/>
    <cellStyle name="Денежный 3 3 3 4 2" xfId="26118"/>
    <cellStyle name="Денежный 3 3 3 5" xfId="6060"/>
    <cellStyle name="Денежный 3 3 3 5 2" xfId="26662"/>
    <cellStyle name="Денежный 3 3 3 6" xfId="5874"/>
    <cellStyle name="Денежный 3 3 3 6 2" xfId="26564"/>
    <cellStyle name="Денежный 3 3 3 7" xfId="5294"/>
    <cellStyle name="Денежный 3 3 3 7 2" xfId="26248"/>
    <cellStyle name="Денежный 3 3 3 8" xfId="5108"/>
    <cellStyle name="Денежный 3 3 3 8 2" xfId="26194"/>
    <cellStyle name="Денежный 3 3 3 9" xfId="5241"/>
    <cellStyle name="Денежный 3 3 3 9 2" xfId="26225"/>
    <cellStyle name="Денежный 3 3 4" xfId="25111"/>
    <cellStyle name="Денежный 3 4" xfId="718"/>
    <cellStyle name="Денежный 3 4 2" xfId="25114"/>
    <cellStyle name="Денежный 3 5" xfId="719"/>
    <cellStyle name="Денежный 3 5 10" xfId="5972"/>
    <cellStyle name="Денежный 3 5 10 2" xfId="26616"/>
    <cellStyle name="Денежный 3 5 11" xfId="6467"/>
    <cellStyle name="Денежный 3 5 11 2" xfId="26847"/>
    <cellStyle name="Денежный 3 5 12" xfId="5572"/>
    <cellStyle name="Денежный 3 5 12 2" xfId="26389"/>
    <cellStyle name="Денежный 3 5 13" xfId="4900"/>
    <cellStyle name="Денежный 3 5 13 2" xfId="26057"/>
    <cellStyle name="Денежный 3 5 14" xfId="6476"/>
    <cellStyle name="Денежный 3 5 14 2" xfId="26850"/>
    <cellStyle name="Денежный 3 5 15" xfId="6796"/>
    <cellStyle name="Денежный 3 5 15 2" xfId="27029"/>
    <cellStyle name="Денежный 3 5 16" xfId="25115"/>
    <cellStyle name="Денежный 3 5 2" xfId="2280"/>
    <cellStyle name="Денежный 3 5 2 2" xfId="25378"/>
    <cellStyle name="Денежный 3 5 3" xfId="2960"/>
    <cellStyle name="Денежный 3 5 3 2" xfId="25635"/>
    <cellStyle name="Денежный 3 5 4" xfId="4996"/>
    <cellStyle name="Денежный 3 5 4 2" xfId="26119"/>
    <cellStyle name="Денежный 3 5 5" xfId="6058"/>
    <cellStyle name="Денежный 3 5 5 2" xfId="26661"/>
    <cellStyle name="Денежный 3 5 6" xfId="5875"/>
    <cellStyle name="Денежный 3 5 6 2" xfId="26565"/>
    <cellStyle name="Денежный 3 5 7" xfId="6590"/>
    <cellStyle name="Денежный 3 5 7 2" xfId="26907"/>
    <cellStyle name="Денежный 3 5 8" xfId="5930"/>
    <cellStyle name="Денежный 3 5 8 2" xfId="26591"/>
    <cellStyle name="Денежный 3 5 9" xfId="6452"/>
    <cellStyle name="Денежный 3 5 9 2" xfId="26838"/>
    <cellStyle name="Денежный 3 6" xfId="720"/>
    <cellStyle name="Денежный 3 6 10" xfId="7339"/>
    <cellStyle name="Денежный 3 6 10 2" xfId="27304"/>
    <cellStyle name="Денежный 3 6 11" xfId="7546"/>
    <cellStyle name="Денежный 3 6 11 2" xfId="27413"/>
    <cellStyle name="Денежный 3 6 12" xfId="7741"/>
    <cellStyle name="Денежный 3 6 12 2" xfId="27512"/>
    <cellStyle name="Денежный 3 6 13" xfId="7921"/>
    <cellStyle name="Денежный 3 6 13 2" xfId="27604"/>
    <cellStyle name="Денежный 3 6 14" xfId="8084"/>
    <cellStyle name="Денежный 3 6 14 2" xfId="27687"/>
    <cellStyle name="Денежный 3 6 15" xfId="8222"/>
    <cellStyle name="Денежный 3 6 15 2" xfId="27757"/>
    <cellStyle name="Денежный 3 6 16" xfId="25116"/>
    <cellStyle name="Денежный 3 6 2" xfId="2281"/>
    <cellStyle name="Денежный 3 6 2 2" xfId="25379"/>
    <cellStyle name="Денежный 3 6 3" xfId="2961"/>
    <cellStyle name="Денежный 3 6 3 2" xfId="25636"/>
    <cellStyle name="Денежный 3 6 4" xfId="4997"/>
    <cellStyle name="Денежный 3 6 4 2" xfId="26120"/>
    <cellStyle name="Денежный 3 6 5" xfId="6057"/>
    <cellStyle name="Денежный 3 6 5 2" xfId="26660"/>
    <cellStyle name="Денежный 3 6 6" xfId="6184"/>
    <cellStyle name="Денежный 3 6 6 2" xfId="26717"/>
    <cellStyle name="Денежный 3 6 7" xfId="4596"/>
    <cellStyle name="Денежный 3 6 7 2" xfId="25903"/>
    <cellStyle name="Денежный 3 6 8" xfId="6357"/>
    <cellStyle name="Денежный 3 6 8 2" xfId="26807"/>
    <cellStyle name="Денежный 3 6 9" xfId="7072"/>
    <cellStyle name="Денежный 3 6 9 2" xfId="27172"/>
    <cellStyle name="Денежный 3 7" xfId="10477"/>
    <cellStyle name="Денежный 3 8" xfId="25107"/>
    <cellStyle name="Денежный 3_г.Аксу" xfId="721"/>
    <cellStyle name="Денежный 30" xfId="722"/>
    <cellStyle name="Денежный 30 2" xfId="25117"/>
    <cellStyle name="Денежный 31" xfId="723"/>
    <cellStyle name="Денежный 31 2" xfId="25118"/>
    <cellStyle name="Денежный 32" xfId="724"/>
    <cellStyle name="Денежный 32 2" xfId="25119"/>
    <cellStyle name="Денежный 33" xfId="725"/>
    <cellStyle name="Денежный 33 2" xfId="25120"/>
    <cellStyle name="Денежный 34" xfId="726"/>
    <cellStyle name="Денежный 34 2" xfId="25121"/>
    <cellStyle name="Денежный 35" xfId="727"/>
    <cellStyle name="Денежный 35 2" xfId="25122"/>
    <cellStyle name="Денежный 36" xfId="728"/>
    <cellStyle name="Денежный 36 2" xfId="25123"/>
    <cellStyle name="Денежный 37" xfId="729"/>
    <cellStyle name="Денежный 37 2" xfId="25124"/>
    <cellStyle name="Денежный 38" xfId="730"/>
    <cellStyle name="Денежный 38 2" xfId="25125"/>
    <cellStyle name="Денежный 39" xfId="731"/>
    <cellStyle name="Денежный 39 2" xfId="25126"/>
    <cellStyle name="Денежный 4" xfId="732"/>
    <cellStyle name="Денежный 4 2" xfId="733"/>
    <cellStyle name="Денежный 4 2 2" xfId="734"/>
    <cellStyle name="Денежный 4 2 2 10" xfId="7020"/>
    <cellStyle name="Денежный 4 2 2 10 2" xfId="27136"/>
    <cellStyle name="Денежный 4 2 2 11" xfId="7275"/>
    <cellStyle name="Денежный 4 2 2 11 2" xfId="27270"/>
    <cellStyle name="Денежный 4 2 2 12" xfId="7487"/>
    <cellStyle name="Денежный 4 2 2 12 2" xfId="27382"/>
    <cellStyle name="Денежный 4 2 2 13" xfId="7685"/>
    <cellStyle name="Денежный 4 2 2 13 2" xfId="27483"/>
    <cellStyle name="Денежный 4 2 2 14" xfId="7870"/>
    <cellStyle name="Денежный 4 2 2 14 2" xfId="27580"/>
    <cellStyle name="Денежный 4 2 2 15" xfId="8039"/>
    <cellStyle name="Денежный 4 2 2 15 2" xfId="27664"/>
    <cellStyle name="Денежный 4 2 2 16" xfId="25129"/>
    <cellStyle name="Денежный 4 2 2 2" xfId="2282"/>
    <cellStyle name="Денежный 4 2 2 2 2" xfId="25380"/>
    <cellStyle name="Денежный 4 2 2 3" xfId="2962"/>
    <cellStyle name="Денежный 4 2 2 3 2" xfId="25637"/>
    <cellStyle name="Денежный 4 2 2 4" xfId="5009"/>
    <cellStyle name="Денежный 4 2 2 4 2" xfId="26127"/>
    <cellStyle name="Денежный 4 2 2 5" xfId="6044"/>
    <cellStyle name="Денежный 4 2 2 5 2" xfId="26652"/>
    <cellStyle name="Денежный 4 2 2 6" xfId="6188"/>
    <cellStyle name="Денежный 4 2 2 6 2" xfId="26720"/>
    <cellStyle name="Денежный 4 2 2 7" xfId="6594"/>
    <cellStyle name="Денежный 4 2 2 7 2" xfId="26910"/>
    <cellStyle name="Денежный 4 2 2 8" xfId="5542"/>
    <cellStyle name="Денежный 4 2 2 8 2" xfId="26380"/>
    <cellStyle name="Денежный 4 2 2 9" xfId="4736"/>
    <cellStyle name="Денежный 4 2 2 9 2" xfId="25971"/>
    <cellStyle name="Денежный 4 2 3" xfId="735"/>
    <cellStyle name="Денежный 4 2 3 10" xfId="5564"/>
    <cellStyle name="Денежный 4 2 3 10 2" xfId="26384"/>
    <cellStyle name="Денежный 4 2 3 11" xfId="5815"/>
    <cellStyle name="Денежный 4 2 3 11 2" xfId="26538"/>
    <cellStyle name="Денежный 4 2 3 12" xfId="5415"/>
    <cellStyle name="Денежный 4 2 3 12 2" xfId="26318"/>
    <cellStyle name="Денежный 4 2 3 13" xfId="5018"/>
    <cellStyle name="Денежный 4 2 3 13 2" xfId="26136"/>
    <cellStyle name="Денежный 4 2 3 14" xfId="4760"/>
    <cellStyle name="Денежный 4 2 3 14 2" xfId="25981"/>
    <cellStyle name="Денежный 4 2 3 15" xfId="4504"/>
    <cellStyle name="Денежный 4 2 3 15 2" xfId="25850"/>
    <cellStyle name="Денежный 4 2 3 16" xfId="25130"/>
    <cellStyle name="Денежный 4 2 3 2" xfId="2283"/>
    <cellStyle name="Денежный 4 2 3 2 2" xfId="25381"/>
    <cellStyle name="Денежный 4 2 3 3" xfId="2963"/>
    <cellStyle name="Денежный 4 2 3 3 2" xfId="25638"/>
    <cellStyle name="Денежный 4 2 3 4" xfId="5010"/>
    <cellStyle name="Денежный 4 2 3 4 2" xfId="26128"/>
    <cellStyle name="Денежный 4 2 3 5" xfId="6043"/>
    <cellStyle name="Денежный 4 2 3 5 2" xfId="26651"/>
    <cellStyle name="Денежный 4 2 3 6" xfId="5059"/>
    <cellStyle name="Денежный 4 2 3 6 2" xfId="26170"/>
    <cellStyle name="Денежный 4 2 3 7" xfId="6532"/>
    <cellStyle name="Денежный 4 2 3 7 2" xfId="26884"/>
    <cellStyle name="Денежный 4 2 3 8" xfId="5961"/>
    <cellStyle name="Денежный 4 2 3 8 2" xfId="26608"/>
    <cellStyle name="Денежный 4 2 3 9" xfId="6589"/>
    <cellStyle name="Денежный 4 2 3 9 2" xfId="26906"/>
    <cellStyle name="Денежный 4 2 4" xfId="25128"/>
    <cellStyle name="Денежный 4 3" xfId="736"/>
    <cellStyle name="Денежный 4 3 2" xfId="737"/>
    <cellStyle name="Денежный 4 3 2 10" xfId="6910"/>
    <cellStyle name="Денежный 4 3 2 10 2" xfId="27087"/>
    <cellStyle name="Денежный 4 3 2 11" xfId="7197"/>
    <cellStyle name="Денежный 4 3 2 11 2" xfId="27226"/>
    <cellStyle name="Денежный 4 3 2 12" xfId="7413"/>
    <cellStyle name="Денежный 4 3 2 12 2" xfId="27339"/>
    <cellStyle name="Денежный 4 3 2 13" xfId="7618"/>
    <cellStyle name="Денежный 4 3 2 13 2" xfId="27446"/>
    <cellStyle name="Денежный 4 3 2 14" xfId="7808"/>
    <cellStyle name="Денежный 4 3 2 14 2" xfId="27544"/>
    <cellStyle name="Денежный 4 3 2 15" xfId="7982"/>
    <cellStyle name="Денежный 4 3 2 15 2" xfId="27631"/>
    <cellStyle name="Денежный 4 3 2 16" xfId="25132"/>
    <cellStyle name="Денежный 4 3 2 2" xfId="2284"/>
    <cellStyle name="Денежный 4 3 2 2 2" xfId="25382"/>
    <cellStyle name="Денежный 4 3 2 3" xfId="2964"/>
    <cellStyle name="Денежный 4 3 2 3 2" xfId="25639"/>
    <cellStyle name="Денежный 4 3 2 4" xfId="5011"/>
    <cellStyle name="Денежный 4 3 2 4 2" xfId="26129"/>
    <cellStyle name="Денежный 4 3 2 5" xfId="5372"/>
    <cellStyle name="Денежный 4 3 2 5 2" xfId="26293"/>
    <cellStyle name="Денежный 4 3 2 6" xfId="6189"/>
    <cellStyle name="Денежный 4 3 2 6 2" xfId="26721"/>
    <cellStyle name="Денежный 4 3 2 7" xfId="6767"/>
    <cellStyle name="Денежный 4 3 2 7 2" xfId="27009"/>
    <cellStyle name="Денежный 4 3 2 8" xfId="6261"/>
    <cellStyle name="Денежный 4 3 2 8 2" xfId="26760"/>
    <cellStyle name="Денежный 4 3 2 9" xfId="4555"/>
    <cellStyle name="Денежный 4 3 2 9 2" xfId="25878"/>
    <cellStyle name="Денежный 4 3 3" xfId="738"/>
    <cellStyle name="Денежный 4 3 3 10" xfId="6521"/>
    <cellStyle name="Денежный 4 3 3 10 2" xfId="26879"/>
    <cellStyle name="Денежный 4 3 3 11" xfId="5979"/>
    <cellStyle name="Денежный 4 3 3 11 2" xfId="26619"/>
    <cellStyle name="Денежный 4 3 3 12" xfId="6100"/>
    <cellStyle name="Денежный 4 3 3 12 2" xfId="26677"/>
    <cellStyle name="Денежный 4 3 3 13" xfId="6753"/>
    <cellStyle name="Денежный 4 3 3 13 2" xfId="27004"/>
    <cellStyle name="Денежный 4 3 3 14" xfId="4627"/>
    <cellStyle name="Денежный 4 3 3 14 2" xfId="25912"/>
    <cellStyle name="Денежный 4 3 3 15" xfId="5646"/>
    <cellStyle name="Денежный 4 3 3 15 2" xfId="26419"/>
    <cellStyle name="Денежный 4 3 3 16" xfId="25133"/>
    <cellStyle name="Денежный 4 3 3 2" xfId="2285"/>
    <cellStyle name="Денежный 4 3 3 2 2" xfId="25383"/>
    <cellStyle name="Денежный 4 3 3 3" xfId="2965"/>
    <cellStyle name="Денежный 4 3 3 3 2" xfId="25640"/>
    <cellStyle name="Денежный 4 3 3 4" xfId="5012"/>
    <cellStyle name="Денежный 4 3 3 4 2" xfId="26130"/>
    <cellStyle name="Денежный 4 3 3 5" xfId="5371"/>
    <cellStyle name="Денежный 4 3 3 5 2" xfId="26292"/>
    <cellStyle name="Денежный 4 3 3 6" xfId="5881"/>
    <cellStyle name="Денежный 4 3 3 6 2" xfId="26568"/>
    <cellStyle name="Денежный 4 3 3 7" xfId="6713"/>
    <cellStyle name="Денежный 4 3 3 7 2" xfId="26981"/>
    <cellStyle name="Денежный 4 3 3 8" xfId="4523"/>
    <cellStyle name="Денежный 4 3 3 8 2" xfId="25864"/>
    <cellStyle name="Денежный 4 3 3 9" xfId="6284"/>
    <cellStyle name="Денежный 4 3 3 9 2" xfId="26771"/>
    <cellStyle name="Денежный 4 3 4" xfId="25131"/>
    <cellStyle name="Денежный 4 4" xfId="739"/>
    <cellStyle name="Денежный 4 4 2" xfId="25134"/>
    <cellStyle name="Денежный 4 5" xfId="740"/>
    <cellStyle name="Денежный 4 5 10" xfId="6733"/>
    <cellStyle name="Денежный 4 5 10 2" xfId="26997"/>
    <cellStyle name="Денежный 4 5 11" xfId="5579"/>
    <cellStyle name="Денежный 4 5 11 2" xfId="26394"/>
    <cellStyle name="Денежный 4 5 12" xfId="6119"/>
    <cellStyle name="Денежный 4 5 12 2" xfId="26685"/>
    <cellStyle name="Денежный 4 5 13" xfId="6613"/>
    <cellStyle name="Денежный 4 5 13 2" xfId="26918"/>
    <cellStyle name="Денежный 4 5 14" xfId="7297"/>
    <cellStyle name="Денежный 4 5 14 2" xfId="27280"/>
    <cellStyle name="Денежный 4 5 15" xfId="7506"/>
    <cellStyle name="Денежный 4 5 15 2" xfId="27390"/>
    <cellStyle name="Денежный 4 5 16" xfId="25135"/>
    <cellStyle name="Денежный 4 5 2" xfId="2286"/>
    <cellStyle name="Денежный 4 5 2 2" xfId="25384"/>
    <cellStyle name="Денежный 4 5 3" xfId="2966"/>
    <cellStyle name="Денежный 4 5 3 2" xfId="25641"/>
    <cellStyle name="Денежный 4 5 4" xfId="5014"/>
    <cellStyle name="Денежный 4 5 4 2" xfId="26132"/>
    <cellStyle name="Денежный 4 5 5" xfId="5369"/>
    <cellStyle name="Денежный 4 5 5 2" xfId="26291"/>
    <cellStyle name="Денежный 4 5 6" xfId="4684"/>
    <cellStyle name="Денежный 4 5 6 2" xfId="25940"/>
    <cellStyle name="Денежный 4 5 7" xfId="4624"/>
    <cellStyle name="Денежный 4 5 7 2" xfId="25910"/>
    <cellStyle name="Денежный 4 5 8" xfId="4472"/>
    <cellStyle name="Денежный 4 5 8 2" xfId="25834"/>
    <cellStyle name="Денежный 4 5 9" xfId="6002"/>
    <cellStyle name="Денежный 4 5 9 2" xfId="26631"/>
    <cellStyle name="Денежный 4 6" xfId="741"/>
    <cellStyle name="Денежный 4 6 10" xfId="6723"/>
    <cellStyle name="Денежный 4 6 10 2" xfId="26989"/>
    <cellStyle name="Денежный 4 6 11" xfId="5582"/>
    <cellStyle name="Денежный 4 6 11 2" xfId="26395"/>
    <cellStyle name="Денежный 4 6 12" xfId="4888"/>
    <cellStyle name="Денежный 4 6 12 2" xfId="26052"/>
    <cellStyle name="Денежный 4 6 13" xfId="6757"/>
    <cellStyle name="Денежный 4 6 13 2" xfId="27005"/>
    <cellStyle name="Денежный 4 6 14" xfId="4655"/>
    <cellStyle name="Денежный 4 6 14 2" xfId="25926"/>
    <cellStyle name="Денежный 4 6 15" xfId="4484"/>
    <cellStyle name="Денежный 4 6 15 2" xfId="25840"/>
    <cellStyle name="Денежный 4 6 16" xfId="25136"/>
    <cellStyle name="Денежный 4 6 2" xfId="2287"/>
    <cellStyle name="Денежный 4 6 2 2" xfId="25385"/>
    <cellStyle name="Денежный 4 6 3" xfId="2967"/>
    <cellStyle name="Денежный 4 6 3 2" xfId="25642"/>
    <cellStyle name="Денежный 4 6 4" xfId="5015"/>
    <cellStyle name="Денежный 4 6 4 2" xfId="26133"/>
    <cellStyle name="Денежный 4 6 5" xfId="5368"/>
    <cellStyle name="Денежный 4 6 5 2" xfId="26290"/>
    <cellStyle name="Денежный 4 6 6" xfId="4685"/>
    <cellStyle name="Денежный 4 6 6 2" xfId="25941"/>
    <cellStyle name="Денежный 4 6 7" xfId="5802"/>
    <cellStyle name="Денежный 4 6 7 2" xfId="26531"/>
    <cellStyle name="Денежный 4 6 8" xfId="6424"/>
    <cellStyle name="Денежный 4 6 8 2" xfId="26829"/>
    <cellStyle name="Денежный 4 6 9" xfId="6010"/>
    <cellStyle name="Денежный 4 6 9 2" xfId="26636"/>
    <cellStyle name="Денежный 4 7" xfId="10478"/>
    <cellStyle name="Денежный 4 8" xfId="25127"/>
    <cellStyle name="Денежный 4_г.Аксу" xfId="742"/>
    <cellStyle name="Денежный 40" xfId="743"/>
    <cellStyle name="Денежный 40 2" xfId="25137"/>
    <cellStyle name="Денежный 41" xfId="744"/>
    <cellStyle name="Денежный 41 2" xfId="25138"/>
    <cellStyle name="Денежный 42" xfId="745"/>
    <cellStyle name="Денежный 42 2" xfId="25139"/>
    <cellStyle name="Денежный 43" xfId="746"/>
    <cellStyle name="Денежный 43 2" xfId="25140"/>
    <cellStyle name="Денежный 44" xfId="747"/>
    <cellStyle name="Денежный 44 2" xfId="25141"/>
    <cellStyle name="Денежный 45" xfId="748"/>
    <cellStyle name="Денежный 45 2" xfId="25142"/>
    <cellStyle name="Денежный 46" xfId="749"/>
    <cellStyle name="Денежный 46 2" xfId="25143"/>
    <cellStyle name="Денежный 47" xfId="750"/>
    <cellStyle name="Денежный 47 2" xfId="25144"/>
    <cellStyle name="Денежный 5" xfId="751"/>
    <cellStyle name="Денежный 5 2" xfId="752"/>
    <cellStyle name="Денежный 5 2 2" xfId="753"/>
    <cellStyle name="Денежный 5 2 2 10" xfId="7671"/>
    <cellStyle name="Денежный 5 2 2 10 2" xfId="27474"/>
    <cellStyle name="Денежный 5 2 2 11" xfId="7856"/>
    <cellStyle name="Денежный 5 2 2 11 2" xfId="27571"/>
    <cellStyle name="Денежный 5 2 2 12" xfId="8027"/>
    <cellStyle name="Денежный 5 2 2 12 2" xfId="27656"/>
    <cellStyle name="Денежный 5 2 2 13" xfId="8175"/>
    <cellStyle name="Денежный 5 2 2 13 2" xfId="27733"/>
    <cellStyle name="Денежный 5 2 2 14" xfId="8295"/>
    <cellStyle name="Денежный 5 2 2 14 2" xfId="27794"/>
    <cellStyle name="Денежный 5 2 2 15" xfId="8381"/>
    <cellStyle name="Денежный 5 2 2 15 2" xfId="27833"/>
    <cellStyle name="Денежный 5 2 2 16" xfId="25147"/>
    <cellStyle name="Денежный 5 2 2 2" xfId="2288"/>
    <cellStyle name="Денежный 5 2 2 2 2" xfId="25386"/>
    <cellStyle name="Денежный 5 2 2 3" xfId="2968"/>
    <cellStyle name="Денежный 5 2 2 3 2" xfId="25643"/>
    <cellStyle name="Денежный 5 2 2 4" xfId="5026"/>
    <cellStyle name="Денежный 5 2 2 4 2" xfId="26143"/>
    <cellStyle name="Денежный 5 2 2 5" xfId="5358"/>
    <cellStyle name="Денежный 5 2 2 5 2" xfId="26288"/>
    <cellStyle name="Денежный 5 2 2 6" xfId="6478"/>
    <cellStyle name="Денежный 5 2 2 6 2" xfId="26852"/>
    <cellStyle name="Денежный 5 2 2 7" xfId="4460"/>
    <cellStyle name="Денежный 5 2 2 7 2" xfId="25826"/>
    <cellStyle name="Денежный 5 2 2 8" xfId="7258"/>
    <cellStyle name="Денежный 5 2 2 8 2" xfId="27258"/>
    <cellStyle name="Денежный 5 2 2 9" xfId="7471"/>
    <cellStyle name="Денежный 5 2 2 9 2" xfId="27371"/>
    <cellStyle name="Денежный 5 2 3" xfId="754"/>
    <cellStyle name="Денежный 5 2 3 10" xfId="5947"/>
    <cellStyle name="Денежный 5 2 3 10 2" xfId="26601"/>
    <cellStyle name="Денежный 5 2 3 11" xfId="6579"/>
    <cellStyle name="Денежный 5 2 3 11 2" xfId="26901"/>
    <cellStyle name="Денежный 5 2 3 12" xfId="6439"/>
    <cellStyle name="Денежный 5 2 3 12 2" xfId="26832"/>
    <cellStyle name="Денежный 5 2 3 13" xfId="7253"/>
    <cellStyle name="Денежный 5 2 3 13 2" xfId="27255"/>
    <cellStyle name="Денежный 5 2 3 14" xfId="7467"/>
    <cellStyle name="Денежный 5 2 3 14 2" xfId="27368"/>
    <cellStyle name="Денежный 5 2 3 15" xfId="7669"/>
    <cellStyle name="Денежный 5 2 3 15 2" xfId="27473"/>
    <cellStyle name="Денежный 5 2 3 16" xfId="25148"/>
    <cellStyle name="Денежный 5 2 3 2" xfId="2289"/>
    <cellStyle name="Денежный 5 2 3 2 2" xfId="25387"/>
    <cellStyle name="Денежный 5 2 3 3" xfId="2969"/>
    <cellStyle name="Денежный 5 2 3 3 2" xfId="25644"/>
    <cellStyle name="Денежный 5 2 3 4" xfId="5027"/>
    <cellStyle name="Денежный 5 2 3 4 2" xfId="26144"/>
    <cellStyle name="Денежный 5 2 3 5" xfId="5357"/>
    <cellStyle name="Денежный 5 2 3 5 2" xfId="26287"/>
    <cellStyle name="Денежный 5 2 3 6" xfId="4686"/>
    <cellStyle name="Денежный 5 2 3 6 2" xfId="25942"/>
    <cellStyle name="Денежный 5 2 3 7" xfId="5605"/>
    <cellStyle name="Денежный 5 2 3 7 2" xfId="26407"/>
    <cellStyle name="Денежный 5 2 3 8" xfId="4865"/>
    <cellStyle name="Денежный 5 2 3 8 2" xfId="26046"/>
    <cellStyle name="Денежный 5 2 3 9" xfId="4642"/>
    <cellStyle name="Денежный 5 2 3 9 2" xfId="25918"/>
    <cellStyle name="Денежный 5 2 4" xfId="25146"/>
    <cellStyle name="Денежный 5 3" xfId="755"/>
    <cellStyle name="Денежный 5 3 2" xfId="756"/>
    <cellStyle name="Денежный 5 3 2 10" xfId="5640"/>
    <cellStyle name="Денежный 5 3 2 10 2" xfId="26418"/>
    <cellStyle name="Денежный 5 3 2 11" xfId="4859"/>
    <cellStyle name="Денежный 5 3 2 11 2" xfId="26044"/>
    <cellStyle name="Денежный 5 3 2 12" xfId="5455"/>
    <cellStyle name="Денежный 5 3 2 12 2" xfId="26342"/>
    <cellStyle name="Денежный 5 3 2 13" xfId="4988"/>
    <cellStyle name="Денежный 5 3 2 13 2" xfId="26114"/>
    <cellStyle name="Денежный 5 3 2 14" xfId="4600"/>
    <cellStyle name="Денежный 5 3 2 14 2" xfId="25905"/>
    <cellStyle name="Денежный 5 3 2 15" xfId="6969"/>
    <cellStyle name="Денежный 5 3 2 15 2" xfId="27113"/>
    <cellStyle name="Денежный 5 3 2 16" xfId="25150"/>
    <cellStyle name="Денежный 5 3 2 2" xfId="2290"/>
    <cellStyle name="Денежный 5 3 2 2 2" xfId="25388"/>
    <cellStyle name="Денежный 5 3 2 3" xfId="2970"/>
    <cellStyle name="Денежный 5 3 2 3 2" xfId="25645"/>
    <cellStyle name="Денежный 5 3 2 4" xfId="5029"/>
    <cellStyle name="Денежный 5 3 2 4 2" xfId="26146"/>
    <cellStyle name="Денежный 5 3 2 5" xfId="5355"/>
    <cellStyle name="Денежный 5 3 2 5 2" xfId="26285"/>
    <cellStyle name="Денежный 5 3 2 6" xfId="4687"/>
    <cellStyle name="Денежный 5 3 2 6 2" xfId="25943"/>
    <cellStyle name="Денежный 5 3 2 7" xfId="5604"/>
    <cellStyle name="Денежный 5 3 2 7 2" xfId="26406"/>
    <cellStyle name="Денежный 5 3 2 8" xfId="4866"/>
    <cellStyle name="Денежный 5 3 2 8 2" xfId="26047"/>
    <cellStyle name="Денежный 5 3 2 9" xfId="6769"/>
    <cellStyle name="Денежный 5 3 2 9 2" xfId="27010"/>
    <cellStyle name="Денежный 5 3 3" xfId="757"/>
    <cellStyle name="Денежный 5 3 3 10" xfId="7731"/>
    <cellStyle name="Денежный 5 3 3 10 2" xfId="27504"/>
    <cellStyle name="Денежный 5 3 3 11" xfId="7913"/>
    <cellStyle name="Денежный 5 3 3 11 2" xfId="27598"/>
    <cellStyle name="Денежный 5 3 3 12" xfId="8077"/>
    <cellStyle name="Денежный 5 3 3 12 2" xfId="27681"/>
    <cellStyle name="Денежный 5 3 3 13" xfId="8215"/>
    <cellStyle name="Денежный 5 3 3 13 2" xfId="27751"/>
    <cellStyle name="Денежный 5 3 3 14" xfId="8322"/>
    <cellStyle name="Денежный 5 3 3 14 2" xfId="27805"/>
    <cellStyle name="Денежный 5 3 3 15" xfId="8402"/>
    <cellStyle name="Денежный 5 3 3 15 2" xfId="27842"/>
    <cellStyle name="Денежный 5 3 3 16" xfId="25151"/>
    <cellStyle name="Денежный 5 3 3 2" xfId="2291"/>
    <cellStyle name="Денежный 5 3 3 2 2" xfId="25389"/>
    <cellStyle name="Денежный 5 3 3 3" xfId="2971"/>
    <cellStyle name="Денежный 5 3 3 3 2" xfId="25646"/>
    <cellStyle name="Денежный 5 3 3 4" xfId="5030"/>
    <cellStyle name="Денежный 5 3 3 4 2" xfId="26147"/>
    <cellStyle name="Денежный 5 3 3 5" xfId="5354"/>
    <cellStyle name="Денежный 5 3 3 5 2" xfId="26284"/>
    <cellStyle name="Денежный 5 3 3 6" xfId="6577"/>
    <cellStyle name="Денежный 5 3 3 6 2" xfId="26900"/>
    <cellStyle name="Денежный 5 3 3 7" xfId="7007"/>
    <cellStyle name="Денежный 5 3 3 7 2" xfId="27130"/>
    <cellStyle name="Денежный 5 3 3 8" xfId="7329"/>
    <cellStyle name="Денежный 5 3 3 8 2" xfId="27296"/>
    <cellStyle name="Денежный 5 3 3 9" xfId="7536"/>
    <cellStyle name="Денежный 5 3 3 9 2" xfId="27405"/>
    <cellStyle name="Денежный 5 3 4" xfId="25149"/>
    <cellStyle name="Денежный 5 4" xfId="758"/>
    <cellStyle name="Денежный 5 4 2" xfId="25152"/>
    <cellStyle name="Денежный 5 5" xfId="759"/>
    <cellStyle name="Денежный 5 5 10" xfId="7738"/>
    <cellStyle name="Денежный 5 5 10 2" xfId="27509"/>
    <cellStyle name="Денежный 5 5 11" xfId="7918"/>
    <cellStyle name="Денежный 5 5 11 2" xfId="27601"/>
    <cellStyle name="Денежный 5 5 12" xfId="8081"/>
    <cellStyle name="Денежный 5 5 12 2" xfId="27684"/>
    <cellStyle name="Денежный 5 5 13" xfId="8219"/>
    <cellStyle name="Денежный 5 5 13 2" xfId="27754"/>
    <cellStyle name="Денежный 5 5 14" xfId="8326"/>
    <cellStyle name="Денежный 5 5 14 2" xfId="27808"/>
    <cellStyle name="Денежный 5 5 15" xfId="8405"/>
    <cellStyle name="Денежный 5 5 15 2" xfId="27844"/>
    <cellStyle name="Денежный 5 5 16" xfId="25153"/>
    <cellStyle name="Денежный 5 5 2" xfId="2292"/>
    <cellStyle name="Денежный 5 5 2 2" xfId="25390"/>
    <cellStyle name="Денежный 5 5 3" xfId="2972"/>
    <cellStyle name="Денежный 5 5 3 2" xfId="25647"/>
    <cellStyle name="Денежный 5 5 4" xfId="5032"/>
    <cellStyle name="Денежный 5 5 4 2" xfId="26148"/>
    <cellStyle name="Денежный 5 5 5" xfId="5352"/>
    <cellStyle name="Денежный 5 5 5 2" xfId="26283"/>
    <cellStyle name="Денежный 5 5 6" xfId="6575"/>
    <cellStyle name="Денежный 5 5 6 2" xfId="26899"/>
    <cellStyle name="Денежный 5 5 7" xfId="7004"/>
    <cellStyle name="Денежный 5 5 7 2" xfId="27127"/>
    <cellStyle name="Денежный 5 5 8" xfId="7336"/>
    <cellStyle name="Денежный 5 5 8 2" xfId="27301"/>
    <cellStyle name="Денежный 5 5 9" xfId="7543"/>
    <cellStyle name="Денежный 5 5 9 2" xfId="27410"/>
    <cellStyle name="Денежный 5 6" xfId="760"/>
    <cellStyle name="Денежный 5 6 10" xfId="7403"/>
    <cellStyle name="Денежный 5 6 10 2" xfId="27333"/>
    <cellStyle name="Денежный 5 6 11" xfId="7608"/>
    <cellStyle name="Денежный 5 6 11 2" xfId="27440"/>
    <cellStyle name="Денежный 5 6 12" xfId="7798"/>
    <cellStyle name="Денежный 5 6 12 2" xfId="27538"/>
    <cellStyle name="Денежный 5 6 13" xfId="7972"/>
    <cellStyle name="Денежный 5 6 13 2" xfId="27625"/>
    <cellStyle name="Денежный 5 6 14" xfId="8128"/>
    <cellStyle name="Денежный 5 6 14 2" xfId="27706"/>
    <cellStyle name="Денежный 5 6 15" xfId="8260"/>
    <cellStyle name="Денежный 5 6 15 2" xfId="27774"/>
    <cellStyle name="Денежный 5 6 16" xfId="25154"/>
    <cellStyle name="Денежный 5 6 2" xfId="2293"/>
    <cellStyle name="Денежный 5 6 2 2" xfId="25391"/>
    <cellStyle name="Денежный 5 6 3" xfId="2973"/>
    <cellStyle name="Денежный 5 6 3 2" xfId="25648"/>
    <cellStyle name="Денежный 5 6 4" xfId="5033"/>
    <cellStyle name="Денежный 5 6 4 2" xfId="26149"/>
    <cellStyle name="Денежный 5 6 5" xfId="6217"/>
    <cellStyle name="Денежный 5 6 5 2" xfId="26737"/>
    <cellStyle name="Денежный 5 6 6" xfId="6731"/>
    <cellStyle name="Денежный 5 6 6 2" xfId="26995"/>
    <cellStyle name="Денежный 5 6 7" xfId="7113"/>
    <cellStyle name="Денежный 5 6 7 2" xfId="27191"/>
    <cellStyle name="Денежный 5 6 8" xfId="4479"/>
    <cellStyle name="Денежный 5 6 8 2" xfId="25838"/>
    <cellStyle name="Денежный 5 6 9" xfId="7187"/>
    <cellStyle name="Денежный 5 6 9 2" xfId="27220"/>
    <cellStyle name="Денежный 5 7" xfId="25145"/>
    <cellStyle name="Денежный 5_г.Аксу" xfId="761"/>
    <cellStyle name="Денежный 6" xfId="762"/>
    <cellStyle name="Денежный 6 2" xfId="763"/>
    <cellStyle name="Денежный 6 2 2" xfId="764"/>
    <cellStyle name="Денежный 6 2 2 10" xfId="6007"/>
    <cellStyle name="Денежный 6 2 2 10 2" xfId="26634"/>
    <cellStyle name="Денежный 6 2 2 11" xfId="6726"/>
    <cellStyle name="Денежный 6 2 2 11 2" xfId="26991"/>
    <cellStyle name="Денежный 6 2 2 12" xfId="6497"/>
    <cellStyle name="Денежный 6 2 2 12 2" xfId="26865"/>
    <cellStyle name="Денежный 6 2 2 13" xfId="6874"/>
    <cellStyle name="Денежный 6 2 2 13 2" xfId="27069"/>
    <cellStyle name="Денежный 6 2 2 14" xfId="5998"/>
    <cellStyle name="Денежный 6 2 2 14 2" xfId="26630"/>
    <cellStyle name="Денежный 6 2 2 15" xfId="4714"/>
    <cellStyle name="Денежный 6 2 2 15 2" xfId="25957"/>
    <cellStyle name="Денежный 6 2 2 16" xfId="25157"/>
    <cellStyle name="Денежный 6 2 2 2" xfId="2294"/>
    <cellStyle name="Денежный 6 2 2 2 2" xfId="25392"/>
    <cellStyle name="Денежный 6 2 2 3" xfId="2974"/>
    <cellStyle name="Денежный 6 2 2 3 2" xfId="25649"/>
    <cellStyle name="Денежный 6 2 2 4" xfId="5036"/>
    <cellStyle name="Денежный 6 2 2 4 2" xfId="26150"/>
    <cellStyle name="Денежный 6 2 2 5" xfId="5348"/>
    <cellStyle name="Денежный 6 2 2 5 2" xfId="26282"/>
    <cellStyle name="Денежный 6 2 2 6" xfId="6736"/>
    <cellStyle name="Денежный 6 2 2 6 2" xfId="26999"/>
    <cellStyle name="Денежный 6 2 2 7" xfId="7115"/>
    <cellStyle name="Денежный 6 2 2 7 2" xfId="27192"/>
    <cellStyle name="Денежный 6 2 2 8" xfId="4500"/>
    <cellStyle name="Денежный 6 2 2 8 2" xfId="25847"/>
    <cellStyle name="Денежный 6 2 2 9" xfId="6835"/>
    <cellStyle name="Денежный 6 2 2 9 2" xfId="27051"/>
    <cellStyle name="Денежный 6 2 3" xfId="765"/>
    <cellStyle name="Денежный 6 2 3 10" xfId="5592"/>
    <cellStyle name="Денежный 6 2 3 10 2" xfId="26399"/>
    <cellStyle name="Денежный 6 2 3 11" xfId="6114"/>
    <cellStyle name="Денежный 6 2 3 11 2" xfId="26684"/>
    <cellStyle name="Денежный 6 2 3 12" xfId="5437"/>
    <cellStyle name="Денежный 6 2 3 12 2" xfId="26338"/>
    <cellStyle name="Денежный 6 2 3 13" xfId="5001"/>
    <cellStyle name="Денежный 6 2 3 13 2" xfId="26123"/>
    <cellStyle name="Денежный 6 2 3 14" xfId="4767"/>
    <cellStyle name="Денежный 6 2 3 14 2" xfId="25987"/>
    <cellStyle name="Денежный 6 2 3 15" xfId="5926"/>
    <cellStyle name="Денежный 6 2 3 15 2" xfId="26589"/>
    <cellStyle name="Денежный 6 2 3 16" xfId="25158"/>
    <cellStyle name="Денежный 6 2 3 2" xfId="2295"/>
    <cellStyle name="Денежный 6 2 3 2 2" xfId="25393"/>
    <cellStyle name="Денежный 6 2 3 3" xfId="2975"/>
    <cellStyle name="Денежный 6 2 3 3 2" xfId="25650"/>
    <cellStyle name="Денежный 6 2 3 4" xfId="5037"/>
    <cellStyle name="Денежный 6 2 3 4 2" xfId="26151"/>
    <cellStyle name="Денежный 6 2 3 5" xfId="5347"/>
    <cellStyle name="Денежный 6 2 3 5 2" xfId="26281"/>
    <cellStyle name="Денежный 6 2 3 6" xfId="6570"/>
    <cellStyle name="Денежный 6 2 3 6 2" xfId="26898"/>
    <cellStyle name="Денежный 6 2 3 7" xfId="6999"/>
    <cellStyle name="Денежный 6 2 3 7 2" xfId="27125"/>
    <cellStyle name="Денежный 6 2 3 8" xfId="6022"/>
    <cellStyle name="Денежный 6 2 3 8 2" xfId="26642"/>
    <cellStyle name="Денежный 6 2 3 9" xfId="6339"/>
    <cellStyle name="Денежный 6 2 3 9 2" xfId="26801"/>
    <cellStyle name="Денежный 6 2 4" xfId="25156"/>
    <cellStyle name="Денежный 6 3" xfId="766"/>
    <cellStyle name="Денежный 6 3 2" xfId="767"/>
    <cellStyle name="Денежный 6 3 2 10" xfId="5966"/>
    <cellStyle name="Денежный 6 3 2 10 2" xfId="26612"/>
    <cellStyle name="Денежный 6 3 2 11" xfId="6712"/>
    <cellStyle name="Денежный 6 3 2 11 2" xfId="26980"/>
    <cellStyle name="Денежный 6 3 2 12" xfId="5943"/>
    <cellStyle name="Денежный 6 3 2 12 2" xfId="26599"/>
    <cellStyle name="Денежный 6 3 2 13" xfId="4906"/>
    <cellStyle name="Денежный 6 3 2 13 2" xfId="26062"/>
    <cellStyle name="Денежный 6 3 2 14" xfId="6693"/>
    <cellStyle name="Денежный 6 3 2 14 2" xfId="26972"/>
    <cellStyle name="Денежный 6 3 2 15" xfId="4637"/>
    <cellStyle name="Денежный 6 3 2 15 2" xfId="25916"/>
    <cellStyle name="Денежный 6 3 2 16" xfId="25160"/>
    <cellStyle name="Денежный 6 3 2 2" xfId="2296"/>
    <cellStyle name="Денежный 6 3 2 2 2" xfId="25394"/>
    <cellStyle name="Денежный 6 3 2 3" xfId="2976"/>
    <cellStyle name="Денежный 6 3 2 3 2" xfId="25651"/>
    <cellStyle name="Денежный 6 3 2 4" xfId="5039"/>
    <cellStyle name="Денежный 6 3 2 4 2" xfId="26152"/>
    <cellStyle name="Денежный 6 3 2 5" xfId="5345"/>
    <cellStyle name="Денежный 6 3 2 5 2" xfId="26279"/>
    <cellStyle name="Денежный 6 3 2 6" xfId="5883"/>
    <cellStyle name="Денежный 6 3 2 6 2" xfId="26570"/>
    <cellStyle name="Денежный 6 3 2 7" xfId="5274"/>
    <cellStyle name="Денежный 6 3 2 7 2" xfId="26243"/>
    <cellStyle name="Денежный 6 3 2 8" xfId="5124"/>
    <cellStyle name="Денежный 6 3 2 8 2" xfId="26197"/>
    <cellStyle name="Денежный 6 3 2 9" xfId="6463"/>
    <cellStyle name="Денежный 6 3 2 9 2" xfId="26844"/>
    <cellStyle name="Денежный 6 3 3" xfId="768"/>
    <cellStyle name="Денежный 6 3 3 10" xfId="4668"/>
    <cellStyle name="Денежный 6 3 3 10 2" xfId="25933"/>
    <cellStyle name="Денежный 6 3 3 11" xfId="4645"/>
    <cellStyle name="Денежный 6 3 3 11 2" xfId="25920"/>
    <cellStyle name="Денежный 6 3 3 12" xfId="4798"/>
    <cellStyle name="Денежный 6 3 3 12 2" xfId="26001"/>
    <cellStyle name="Денежный 6 3 3 13" xfId="5518"/>
    <cellStyle name="Денежный 6 3 3 13 2" xfId="26375"/>
    <cellStyle name="Денежный 6 3 3 14" xfId="4749"/>
    <cellStyle name="Денежный 6 3 3 14 2" xfId="25976"/>
    <cellStyle name="Денежный 6 3 3 15" xfId="7012"/>
    <cellStyle name="Денежный 6 3 3 15 2" xfId="27133"/>
    <cellStyle name="Денежный 6 3 3 16" xfId="25161"/>
    <cellStyle name="Денежный 6 3 3 2" xfId="2297"/>
    <cellStyle name="Денежный 6 3 3 2 2" xfId="25395"/>
    <cellStyle name="Денежный 6 3 3 3" xfId="2977"/>
    <cellStyle name="Денежный 6 3 3 3 2" xfId="25652"/>
    <cellStyle name="Денежный 6 3 3 4" xfId="5040"/>
    <cellStyle name="Денежный 6 3 3 4 2" xfId="26153"/>
    <cellStyle name="Денежный 6 3 3 5" xfId="5344"/>
    <cellStyle name="Денежный 6 3 3 5 2" xfId="26278"/>
    <cellStyle name="Денежный 6 3 3 6" xfId="6192"/>
    <cellStyle name="Денежный 6 3 3 6 2" xfId="26723"/>
    <cellStyle name="Денежный 6 3 3 7" xfId="5273"/>
    <cellStyle name="Денежный 6 3 3 7 2" xfId="26242"/>
    <cellStyle name="Денежный 6 3 3 8" xfId="5125"/>
    <cellStyle name="Денежный 6 3 3 8 2" xfId="26198"/>
    <cellStyle name="Денежный 6 3 3 9" xfId="4696"/>
    <cellStyle name="Денежный 6 3 3 9 2" xfId="25948"/>
    <cellStyle name="Денежный 6 3 4" xfId="25159"/>
    <cellStyle name="Денежный 6 4" xfId="769"/>
    <cellStyle name="Денежный 6 4 2" xfId="25162"/>
    <cellStyle name="Денежный 6 5" xfId="770"/>
    <cellStyle name="Денежный 6 5 10" xfId="5897"/>
    <cellStyle name="Денежный 6 5 10 2" xfId="26575"/>
    <cellStyle name="Денежный 6 5 11" xfId="6552"/>
    <cellStyle name="Денежный 6 5 11 2" xfId="26889"/>
    <cellStyle name="Денежный 6 5 12" xfId="6986"/>
    <cellStyle name="Денежный 6 5 12 2" xfId="27120"/>
    <cellStyle name="Денежный 6 5 13" xfId="4512"/>
    <cellStyle name="Денежный 6 5 13 2" xfId="25857"/>
    <cellStyle name="Денежный 6 5 14" xfId="6285"/>
    <cellStyle name="Денежный 6 5 14 2" xfId="26772"/>
    <cellStyle name="Денежный 6 5 15" xfId="6783"/>
    <cellStyle name="Денежный 6 5 15 2" xfId="27018"/>
    <cellStyle name="Денежный 6 5 16" xfId="25163"/>
    <cellStyle name="Денежный 6 5 2" xfId="2298"/>
    <cellStyle name="Денежный 6 5 2 2" xfId="25396"/>
    <cellStyle name="Денежный 6 5 3" xfId="2978"/>
    <cellStyle name="Денежный 6 5 3 2" xfId="25653"/>
    <cellStyle name="Денежный 6 5 4" xfId="5042"/>
    <cellStyle name="Денежный 6 5 4 2" xfId="26155"/>
    <cellStyle name="Денежный 6 5 5" xfId="5342"/>
    <cellStyle name="Денежный 6 5 5 2" xfId="26277"/>
    <cellStyle name="Денежный 6 5 6" xfId="5066"/>
    <cellStyle name="Денежный 6 5 6 2" xfId="26175"/>
    <cellStyle name="Денежный 6 5 7" xfId="5271"/>
    <cellStyle name="Денежный 6 5 7 2" xfId="26241"/>
    <cellStyle name="Денежный 6 5 8" xfId="5890"/>
    <cellStyle name="Денежный 6 5 8 2" xfId="26573"/>
    <cellStyle name="Денежный 6 5 9" xfId="5228"/>
    <cellStyle name="Денежный 6 5 9 2" xfId="26223"/>
    <cellStyle name="Денежный 6 6" xfId="771"/>
    <cellStyle name="Денежный 6 6 10" xfId="4585"/>
    <cellStyle name="Денежный 6 6 10 2" xfId="25897"/>
    <cellStyle name="Денежный 6 6 11" xfId="6267"/>
    <cellStyle name="Денежный 6 6 11 2" xfId="26761"/>
    <cellStyle name="Денежный 6 6 12" xfId="6868"/>
    <cellStyle name="Денежный 6 6 12 2" xfId="27067"/>
    <cellStyle name="Денежный 6 6 13" xfId="7183"/>
    <cellStyle name="Денежный 6 6 13 2" xfId="27218"/>
    <cellStyle name="Денежный 6 6 14" xfId="7400"/>
    <cellStyle name="Денежный 6 6 14 2" xfId="27331"/>
    <cellStyle name="Денежный 6 6 15" xfId="7605"/>
    <cellStyle name="Денежный 6 6 15 2" xfId="27438"/>
    <cellStyle name="Денежный 6 6 16" xfId="25164"/>
    <cellStyle name="Денежный 6 6 2" xfId="2299"/>
    <cellStyle name="Денежный 6 6 2 2" xfId="25397"/>
    <cellStyle name="Денежный 6 6 3" xfId="2979"/>
    <cellStyle name="Денежный 6 6 3 2" xfId="25654"/>
    <cellStyle name="Денежный 6 6 4" xfId="5043"/>
    <cellStyle name="Денежный 6 6 4 2" xfId="26156"/>
    <cellStyle name="Денежный 6 6 5" xfId="5341"/>
    <cellStyle name="Денежный 6 6 5 2" xfId="26276"/>
    <cellStyle name="Денежный 6 6 6" xfId="5068"/>
    <cellStyle name="Денежный 6 6 6 2" xfId="26176"/>
    <cellStyle name="Денежный 6 6 7" xfId="5270"/>
    <cellStyle name="Денежный 6 6 7 2" xfId="26240"/>
    <cellStyle name="Денежный 6 6 8" xfId="6198"/>
    <cellStyle name="Денежный 6 6 8 2" xfId="26726"/>
    <cellStyle name="Денежный 6 6 9" xfId="4695"/>
    <cellStyle name="Денежный 6 6 9 2" xfId="25947"/>
    <cellStyle name="Денежный 6 7" xfId="25155"/>
    <cellStyle name="Денежный 6_г.Аксу" xfId="772"/>
    <cellStyle name="Денежный 7" xfId="773"/>
    <cellStyle name="Денежный 7 2" xfId="774"/>
    <cellStyle name="Денежный 7 2 2" xfId="775"/>
    <cellStyle name="Денежный 7 2 2 10" xfId="4588"/>
    <cellStyle name="Денежный 7 2 2 10 2" xfId="25899"/>
    <cellStyle name="Денежный 7 2 2 11" xfId="6328"/>
    <cellStyle name="Денежный 7 2 2 11 2" xfId="26793"/>
    <cellStyle name="Денежный 7 2 2 12" xfId="7133"/>
    <cellStyle name="Денежный 7 2 2 12 2" xfId="27198"/>
    <cellStyle name="Денежный 7 2 2 13" xfId="7353"/>
    <cellStyle name="Денежный 7 2 2 13 2" xfId="27311"/>
    <cellStyle name="Денежный 7 2 2 14" xfId="7559"/>
    <cellStyle name="Денежный 7 2 2 14 2" xfId="27419"/>
    <cellStyle name="Денежный 7 2 2 15" xfId="7752"/>
    <cellStyle name="Денежный 7 2 2 15 2" xfId="27518"/>
    <cellStyle name="Денежный 7 2 2 16" xfId="25167"/>
    <cellStyle name="Денежный 7 2 2 2" xfId="2300"/>
    <cellStyle name="Денежный 7 2 2 2 2" xfId="25398"/>
    <cellStyle name="Денежный 7 2 2 3" xfId="2980"/>
    <cellStyle name="Денежный 7 2 2 3 2" xfId="25655"/>
    <cellStyle name="Денежный 7 2 2 4" xfId="5046"/>
    <cellStyle name="Денежный 7 2 2 4 2" xfId="26159"/>
    <cellStyle name="Денежный 7 2 2 5" xfId="5337"/>
    <cellStyle name="Денежный 7 2 2 5 2" xfId="26272"/>
    <cellStyle name="Денежный 7 2 2 6" xfId="5070"/>
    <cellStyle name="Денежный 7 2 2 6 2" xfId="26178"/>
    <cellStyle name="Денежный 7 2 2 7" xfId="5268"/>
    <cellStyle name="Денежный 7 2 2 7 2" xfId="26238"/>
    <cellStyle name="Денежный 7 2 2 8" xfId="6199"/>
    <cellStyle name="Денежный 7 2 2 8 2" xfId="26727"/>
    <cellStyle name="Денежный 7 2 2 9" xfId="5226"/>
    <cellStyle name="Денежный 7 2 2 9 2" xfId="26221"/>
    <cellStyle name="Денежный 7 2 3" xfId="776"/>
    <cellStyle name="Денежный 7 2 3 10" xfId="7778"/>
    <cellStyle name="Денежный 7 2 3 10 2" xfId="27527"/>
    <cellStyle name="Денежный 7 2 3 11" xfId="7956"/>
    <cellStyle name="Денежный 7 2 3 11 2" xfId="27617"/>
    <cellStyle name="Денежный 7 2 3 12" xfId="8116"/>
    <cellStyle name="Денежный 7 2 3 12 2" xfId="27699"/>
    <cellStyle name="Денежный 7 2 3 13" xfId="8249"/>
    <cellStyle name="Денежный 7 2 3 13 2" xfId="27767"/>
    <cellStyle name="Денежный 7 2 3 14" xfId="8351"/>
    <cellStyle name="Денежный 7 2 3 14 2" xfId="27818"/>
    <cellStyle name="Денежный 7 2 3 15" xfId="8417"/>
    <cellStyle name="Денежный 7 2 3 15 2" xfId="27850"/>
    <cellStyle name="Денежный 7 2 3 16" xfId="25168"/>
    <cellStyle name="Денежный 7 2 3 2" xfId="2301"/>
    <cellStyle name="Денежный 7 2 3 2 2" xfId="25399"/>
    <cellStyle name="Денежный 7 2 3 3" xfId="2981"/>
    <cellStyle name="Денежный 7 2 3 3 2" xfId="25656"/>
    <cellStyle name="Денежный 7 2 3 4" xfId="5047"/>
    <cellStyle name="Денежный 7 2 3 4 2" xfId="26160"/>
    <cellStyle name="Денежный 7 2 3 5" xfId="5336"/>
    <cellStyle name="Денежный 7 2 3 5 2" xfId="26271"/>
    <cellStyle name="Денежный 7 2 3 6" xfId="6850"/>
    <cellStyle name="Денежный 7 2 3 6 2" xfId="27057"/>
    <cellStyle name="Денежный 7 2 3 7" xfId="7162"/>
    <cellStyle name="Денежный 7 2 3 7 2" xfId="27207"/>
    <cellStyle name="Денежный 7 2 3 8" xfId="7380"/>
    <cellStyle name="Денежный 7 2 3 8 2" xfId="27320"/>
    <cellStyle name="Денежный 7 2 3 9" xfId="7586"/>
    <cellStyle name="Денежный 7 2 3 9 2" xfId="27428"/>
    <cellStyle name="Денежный 7 2 4" xfId="25166"/>
    <cellStyle name="Денежный 7 3" xfId="777"/>
    <cellStyle name="Денежный 7 3 2" xfId="778"/>
    <cellStyle name="Денежный 7 3 2 10" xfId="4567"/>
    <cellStyle name="Денежный 7 3 2 10 2" xfId="25885"/>
    <cellStyle name="Денежный 7 3 2 11" xfId="5692"/>
    <cellStyle name="Денежный 7 3 2 11 2" xfId="26447"/>
    <cellStyle name="Денежный 7 3 2 12" xfId="6676"/>
    <cellStyle name="Денежный 7 3 2 12 2" xfId="26957"/>
    <cellStyle name="Денежный 7 3 2 13" xfId="7057"/>
    <cellStyle name="Денежный 7 3 2 13 2" xfId="27160"/>
    <cellStyle name="Денежный 7 3 2 14" xfId="5768"/>
    <cellStyle name="Денежный 7 3 2 14 2" xfId="26506"/>
    <cellStyle name="Денежный 7 3 2 15" xfId="6684"/>
    <cellStyle name="Денежный 7 3 2 15 2" xfId="26965"/>
    <cellStyle name="Денежный 7 3 2 16" xfId="25170"/>
    <cellStyle name="Денежный 7 3 2 2" xfId="2302"/>
    <cellStyle name="Денежный 7 3 2 2 2" xfId="25400"/>
    <cellStyle name="Денежный 7 3 2 3" xfId="2982"/>
    <cellStyle name="Денежный 7 3 2 3 2" xfId="25657"/>
    <cellStyle name="Денежный 7 3 2 4" xfId="5049"/>
    <cellStyle name="Денежный 7 3 2 4 2" xfId="26162"/>
    <cellStyle name="Денежный 7 3 2 5" xfId="5905"/>
    <cellStyle name="Денежный 7 3 2 5 2" xfId="26581"/>
    <cellStyle name="Денежный 7 3 2 6" xfId="4572"/>
    <cellStyle name="Денежный 7 3 2 6 2" xfId="25887"/>
    <cellStyle name="Денежный 7 3 2 7" xfId="6942"/>
    <cellStyle name="Денежный 7 3 2 7 2" xfId="27103"/>
    <cellStyle name="Денежный 7 3 2 8" xfId="6777"/>
    <cellStyle name="Денежный 7 3 2 8 2" xfId="27015"/>
    <cellStyle name="Денежный 7 3 2 9" xfId="6247"/>
    <cellStyle name="Денежный 7 3 2 9 2" xfId="26752"/>
    <cellStyle name="Денежный 7 3 3" xfId="779"/>
    <cellStyle name="Денежный 7 3 3 10" xfId="4589"/>
    <cellStyle name="Денежный 7 3 3 10 2" xfId="25900"/>
    <cellStyle name="Денежный 7 3 3 11" xfId="4663"/>
    <cellStyle name="Денежный 7 3 3 11 2" xfId="25929"/>
    <cellStyle name="Денежный 7 3 3 12" xfId="7129"/>
    <cellStyle name="Денежный 7 3 3 12 2" xfId="27197"/>
    <cellStyle name="Денежный 7 3 3 13" xfId="5785"/>
    <cellStyle name="Денежный 7 3 3 13 2" xfId="26522"/>
    <cellStyle name="Денежный 7 3 3 14" xfId="6448"/>
    <cellStyle name="Денежный 7 3 3 14 2" xfId="26837"/>
    <cellStyle name="Денежный 7 3 3 15" xfId="7076"/>
    <cellStyle name="Денежный 7 3 3 15 2" xfId="27174"/>
    <cellStyle name="Денежный 7 3 3 16" xfId="25171"/>
    <cellStyle name="Денежный 7 3 3 2" xfId="2303"/>
    <cellStyle name="Денежный 7 3 3 2 2" xfId="25401"/>
    <cellStyle name="Денежный 7 3 3 3" xfId="2983"/>
    <cellStyle name="Денежный 7 3 3 3 2" xfId="25658"/>
    <cellStyle name="Денежный 7 3 3 4" xfId="5050"/>
    <cellStyle name="Денежный 7 3 3 4 2" xfId="26163"/>
    <cellStyle name="Денежный 7 3 3 5" xfId="5334"/>
    <cellStyle name="Денежный 7 3 3 5 2" xfId="26270"/>
    <cellStyle name="Денежный 7 3 3 6" xfId="5072"/>
    <cellStyle name="Денежный 7 3 3 6 2" xfId="26180"/>
    <cellStyle name="Денежный 7 3 3 7" xfId="5266"/>
    <cellStyle name="Денежный 7 3 3 7 2" xfId="26236"/>
    <cellStyle name="Денежный 7 3 3 8" xfId="5130"/>
    <cellStyle name="Денежный 7 3 3 8 2" xfId="26200"/>
    <cellStyle name="Денежный 7 3 3 9" xfId="5224"/>
    <cellStyle name="Денежный 7 3 3 9 2" xfId="26219"/>
    <cellStyle name="Денежный 7 3 4" xfId="25169"/>
    <cellStyle name="Денежный 7 4" xfId="780"/>
    <cellStyle name="Денежный 7 4 2" xfId="25172"/>
    <cellStyle name="Денежный 7 5" xfId="781"/>
    <cellStyle name="Денежный 7 5 10" xfId="6444"/>
    <cellStyle name="Денежный 7 5 10 2" xfId="26834"/>
    <cellStyle name="Денежный 7 5 11" xfId="6987"/>
    <cellStyle name="Денежный 7 5 11 2" xfId="27121"/>
    <cellStyle name="Денежный 7 5 12" xfId="6021"/>
    <cellStyle name="Денежный 7 5 12 2" xfId="26641"/>
    <cellStyle name="Денежный 7 5 13" xfId="4708"/>
    <cellStyle name="Денежный 7 5 13 2" xfId="25955"/>
    <cellStyle name="Денежный 7 5 14" xfId="5591"/>
    <cellStyle name="Денежный 7 5 14 2" xfId="26398"/>
    <cellStyle name="Денежный 7 5 15" xfId="4879"/>
    <cellStyle name="Денежный 7 5 15 2" xfId="26051"/>
    <cellStyle name="Денежный 7 5 16" xfId="25173"/>
    <cellStyle name="Денежный 7 5 2" xfId="2304"/>
    <cellStyle name="Денежный 7 5 2 2" xfId="25402"/>
    <cellStyle name="Денежный 7 5 3" xfId="2984"/>
    <cellStyle name="Денежный 7 5 3 2" xfId="25659"/>
    <cellStyle name="Денежный 7 5 4" xfId="5052"/>
    <cellStyle name="Денежный 7 5 4 2" xfId="26165"/>
    <cellStyle name="Денежный 7 5 5" xfId="5902"/>
    <cellStyle name="Денежный 7 5 5 2" xfId="26578"/>
    <cellStyle name="Денежный 7 5 6" xfId="5074"/>
    <cellStyle name="Денежный 7 5 6 2" xfId="26181"/>
    <cellStyle name="Денежный 7 5 7" xfId="5265"/>
    <cellStyle name="Денежный 7 5 7 2" xfId="26235"/>
    <cellStyle name="Денежный 7 5 8" xfId="5131"/>
    <cellStyle name="Денежный 7 5 8 2" xfId="26201"/>
    <cellStyle name="Денежный 7 5 9" xfId="4694"/>
    <cellStyle name="Денежный 7 5 9 2" xfId="25946"/>
    <cellStyle name="Денежный 7 6" xfId="782"/>
    <cellStyle name="Денежный 7 6 10" xfId="5793"/>
    <cellStyle name="Денежный 7 6 10 2" xfId="26526"/>
    <cellStyle name="Денежный 7 6 11" xfId="7294"/>
    <cellStyle name="Денежный 7 6 11 2" xfId="27278"/>
    <cellStyle name="Денежный 7 6 12" xfId="7504"/>
    <cellStyle name="Денежный 7 6 12 2" xfId="27389"/>
    <cellStyle name="Денежный 7 6 13" xfId="7702"/>
    <cellStyle name="Денежный 7 6 13 2" xfId="27490"/>
    <cellStyle name="Денежный 7 6 14" xfId="7887"/>
    <cellStyle name="Денежный 7 6 14 2" xfId="27587"/>
    <cellStyle name="Денежный 7 6 15" xfId="8056"/>
    <cellStyle name="Денежный 7 6 15 2" xfId="27671"/>
    <cellStyle name="Денежный 7 6 16" xfId="25174"/>
    <cellStyle name="Денежный 7 6 2" xfId="2305"/>
    <cellStyle name="Денежный 7 6 2 2" xfId="25403"/>
    <cellStyle name="Денежный 7 6 3" xfId="2985"/>
    <cellStyle name="Денежный 7 6 3 2" xfId="25660"/>
    <cellStyle name="Денежный 7 6 4" xfId="5053"/>
    <cellStyle name="Денежный 7 6 4 2" xfId="26166"/>
    <cellStyle name="Денежный 7 6 5" xfId="6215"/>
    <cellStyle name="Денежный 7 6 5 2" xfId="26735"/>
    <cellStyle name="Денежный 7 6 6" xfId="5075"/>
    <cellStyle name="Денежный 7 6 6 2" xfId="26182"/>
    <cellStyle name="Денежный 7 6 7" xfId="5264"/>
    <cellStyle name="Денежный 7 6 7 2" xfId="26234"/>
    <cellStyle name="Денежный 7 6 8" xfId="5132"/>
    <cellStyle name="Денежный 7 6 8 2" xfId="26202"/>
    <cellStyle name="Денежный 7 6 9" xfId="5223"/>
    <cellStyle name="Денежный 7 6 9 2" xfId="26218"/>
    <cellStyle name="Денежный 7 7" xfId="25165"/>
    <cellStyle name="Денежный 7_г.Аксу" xfId="783"/>
    <cellStyle name="Денежный 8" xfId="784"/>
    <cellStyle name="Денежный 8 2" xfId="785"/>
    <cellStyle name="Денежный 8 2 2" xfId="786"/>
    <cellStyle name="Денежный 8 2 2 10" xfId="4904"/>
    <cellStyle name="Денежный 8 2 2 10 2" xfId="26061"/>
    <cellStyle name="Денежный 8 2 2 11" xfId="6454"/>
    <cellStyle name="Денежный 8 2 2 11 2" xfId="26839"/>
    <cellStyle name="Денежный 8 2 2 12" xfId="6417"/>
    <cellStyle name="Денежный 8 2 2 12 2" xfId="26827"/>
    <cellStyle name="Денежный 8 2 2 13" xfId="6962"/>
    <cellStyle name="Денежный 8 2 2 13 2" xfId="27110"/>
    <cellStyle name="Денежный 8 2 2 14" xfId="7225"/>
    <cellStyle name="Денежный 8 2 2 14 2" xfId="27243"/>
    <cellStyle name="Денежный 8 2 2 15" xfId="7440"/>
    <cellStyle name="Денежный 8 2 2 15 2" xfId="27356"/>
    <cellStyle name="Денежный 8 2 2 16" xfId="25177"/>
    <cellStyle name="Денежный 8 2 2 2" xfId="2306"/>
    <cellStyle name="Денежный 8 2 2 2 2" xfId="25404"/>
    <cellStyle name="Денежный 8 2 2 3" xfId="2987"/>
    <cellStyle name="Денежный 8 2 2 3 2" xfId="25661"/>
    <cellStyle name="Денежный 8 2 2 4" xfId="5057"/>
    <cellStyle name="Денежный 8 2 2 4 2" xfId="26168"/>
    <cellStyle name="Денежный 8 2 2 5" xfId="5330"/>
    <cellStyle name="Денежный 8 2 2 5 2" xfId="26269"/>
    <cellStyle name="Денежный 8 2 2 6" xfId="4574"/>
    <cellStyle name="Денежный 8 2 2 6 2" xfId="25889"/>
    <cellStyle name="Денежный 8 2 2 7" xfId="5969"/>
    <cellStyle name="Денежный 8 2 2 7 2" xfId="26613"/>
    <cellStyle name="Денежный 8 2 2 8" xfId="6598"/>
    <cellStyle name="Денежный 8 2 2 8 2" xfId="26911"/>
    <cellStyle name="Денежный 8 2 2 9" xfId="6244"/>
    <cellStyle name="Денежный 8 2 2 9 2" xfId="26751"/>
    <cellStyle name="Денежный 8 2 3" xfId="787"/>
    <cellStyle name="Денежный 8 2 3 10" xfId="4794"/>
    <cellStyle name="Денежный 8 2 3 10 2" xfId="25999"/>
    <cellStyle name="Денежный 8 2 3 11" xfId="6410"/>
    <cellStyle name="Денежный 8 2 3 11 2" xfId="26823"/>
    <cellStyle name="Денежный 8 2 3 12" xfId="7244"/>
    <cellStyle name="Денежный 8 2 3 12 2" xfId="27251"/>
    <cellStyle name="Денежный 8 2 3 13" xfId="7458"/>
    <cellStyle name="Денежный 8 2 3 13 2" xfId="27364"/>
    <cellStyle name="Денежный 8 2 3 14" xfId="7660"/>
    <cellStyle name="Денежный 8 2 3 14 2" xfId="27469"/>
    <cellStyle name="Денежный 8 2 3 15" xfId="7847"/>
    <cellStyle name="Денежный 8 2 3 15 2" xfId="27567"/>
    <cellStyle name="Денежный 8 2 3 16" xfId="25178"/>
    <cellStyle name="Денежный 8 2 3 2" xfId="2307"/>
    <cellStyle name="Денежный 8 2 3 2 2" xfId="25405"/>
    <cellStyle name="Денежный 8 2 3 3" xfId="2988"/>
    <cellStyle name="Денежный 8 2 3 3 2" xfId="25662"/>
    <cellStyle name="Денежный 8 2 3 4" xfId="5058"/>
    <cellStyle name="Денежный 8 2 3 4 2" xfId="26169"/>
    <cellStyle name="Денежный 8 2 3 5" xfId="5329"/>
    <cellStyle name="Денежный 8 2 3 5 2" xfId="26268"/>
    <cellStyle name="Денежный 8 2 3 6" xfId="5078"/>
    <cellStyle name="Денежный 8 2 3 6 2" xfId="26185"/>
    <cellStyle name="Денежный 8 2 3 7" xfId="6536"/>
    <cellStyle name="Денежный 8 2 3 7 2" xfId="26885"/>
    <cellStyle name="Денежный 8 2 3 8" xfId="5962"/>
    <cellStyle name="Денежный 8 2 3 8 2" xfId="26609"/>
    <cellStyle name="Денежный 8 2 3 9" xfId="6716"/>
    <cellStyle name="Денежный 8 2 3 9 2" xfId="26984"/>
    <cellStyle name="Денежный 8 2 4" xfId="25176"/>
    <cellStyle name="Денежный 8 3" xfId="788"/>
    <cellStyle name="Денежный 8 3 2" xfId="789"/>
    <cellStyle name="Денежный 8 3 2 10" xfId="6941"/>
    <cellStyle name="Денежный 8 3 2 10 2" xfId="27102"/>
    <cellStyle name="Денежный 8 3 2 11" xfId="5753"/>
    <cellStyle name="Денежный 8 3 2 11 2" xfId="26493"/>
    <cellStyle name="Денежный 8 3 2 12" xfId="6618"/>
    <cellStyle name="Денежный 8 3 2 12 2" xfId="26923"/>
    <cellStyle name="Денежный 8 3 2 13" xfId="7301"/>
    <cellStyle name="Денежный 8 3 2 13 2" xfId="27283"/>
    <cellStyle name="Денежный 8 3 2 14" xfId="7510"/>
    <cellStyle name="Денежный 8 3 2 14 2" xfId="27393"/>
    <cellStyle name="Денежный 8 3 2 15" xfId="7707"/>
    <cellStyle name="Денежный 8 3 2 15 2" xfId="27493"/>
    <cellStyle name="Денежный 8 3 2 16" xfId="25180"/>
    <cellStyle name="Денежный 8 3 2 2" xfId="2308"/>
    <cellStyle name="Денежный 8 3 2 2 2" xfId="25406"/>
    <cellStyle name="Денежный 8 3 2 3" xfId="2989"/>
    <cellStyle name="Денежный 8 3 2 3 2" xfId="25663"/>
    <cellStyle name="Денежный 8 3 2 4" xfId="5060"/>
    <cellStyle name="Денежный 8 3 2 4 2" xfId="26171"/>
    <cellStyle name="Денежный 8 3 2 5" xfId="5327"/>
    <cellStyle name="Денежный 8 3 2 5 2" xfId="26267"/>
    <cellStyle name="Денежный 8 3 2 6" xfId="5079"/>
    <cellStyle name="Денежный 8 3 2 6 2" xfId="26186"/>
    <cellStyle name="Денежный 8 3 2 7" xfId="6711"/>
    <cellStyle name="Денежный 8 3 2 7 2" xfId="26979"/>
    <cellStyle name="Денежный 8 3 2 8" xfId="4792"/>
    <cellStyle name="Денежный 8 3 2 8 2" xfId="25998"/>
    <cellStyle name="Денежный 8 3 2 9" xfId="4503"/>
    <cellStyle name="Денежный 8 3 2 9 2" xfId="25849"/>
    <cellStyle name="Денежный 8 3 3" xfId="790"/>
    <cellStyle name="Денежный 8 3 3 10" xfId="5519"/>
    <cellStyle name="Денежный 8 3 3 10 2" xfId="26376"/>
    <cellStyle name="Денежный 8 3 3 11" xfId="6139"/>
    <cellStyle name="Денежный 8 3 3 11 2" xfId="26691"/>
    <cellStyle name="Денежный 8 3 3 12" xfId="4609"/>
    <cellStyle name="Денежный 8 3 3 12 2" xfId="25907"/>
    <cellStyle name="Денежный 8 3 3 13" xfId="6953"/>
    <cellStyle name="Денежный 8 3 3 13 2" xfId="27107"/>
    <cellStyle name="Денежный 8 3 3 14" xfId="7260"/>
    <cellStyle name="Денежный 8 3 3 14 2" xfId="27260"/>
    <cellStyle name="Денежный 8 3 3 15" xfId="7473"/>
    <cellStyle name="Денежный 8 3 3 15 2" xfId="27373"/>
    <cellStyle name="Денежный 8 3 3 16" xfId="25181"/>
    <cellStyle name="Денежный 8 3 3 2" xfId="2309"/>
    <cellStyle name="Денежный 8 3 3 2 2" xfId="25407"/>
    <cellStyle name="Денежный 8 3 3 3" xfId="2990"/>
    <cellStyle name="Денежный 8 3 3 3 2" xfId="25664"/>
    <cellStyle name="Денежный 8 3 3 4" xfId="5061"/>
    <cellStyle name="Денежный 8 3 3 4 2" xfId="26172"/>
    <cellStyle name="Денежный 8 3 3 5" xfId="5326"/>
    <cellStyle name="Денежный 8 3 3 5 2" xfId="26266"/>
    <cellStyle name="Денежный 8 3 3 6" xfId="4576"/>
    <cellStyle name="Денежный 8 3 3 6 2" xfId="25890"/>
    <cellStyle name="Денежный 8 3 3 7" xfId="6939"/>
    <cellStyle name="Денежный 8 3 3 7 2" xfId="27101"/>
    <cellStyle name="Денежный 8 3 3 8" xfId="4680"/>
    <cellStyle name="Денежный 8 3 3 8 2" xfId="25939"/>
    <cellStyle name="Денежный 8 3 3 9" xfId="6332"/>
    <cellStyle name="Денежный 8 3 3 9 2" xfId="26797"/>
    <cellStyle name="Денежный 8 3 4" xfId="25179"/>
    <cellStyle name="Денежный 8 4" xfId="791"/>
    <cellStyle name="Денежный 8 4 2" xfId="25182"/>
    <cellStyle name="Денежный 8 5" xfId="792"/>
    <cellStyle name="Денежный 8 5 10" xfId="7781"/>
    <cellStyle name="Денежный 8 5 10 2" xfId="27529"/>
    <cellStyle name="Денежный 8 5 11" xfId="7958"/>
    <cellStyle name="Денежный 8 5 11 2" xfId="27619"/>
    <cellStyle name="Денежный 8 5 12" xfId="8118"/>
    <cellStyle name="Денежный 8 5 12 2" xfId="27701"/>
    <cellStyle name="Денежный 8 5 13" xfId="8251"/>
    <cellStyle name="Денежный 8 5 13 2" xfId="27769"/>
    <cellStyle name="Денежный 8 5 14" xfId="8352"/>
    <cellStyle name="Денежный 8 5 14 2" xfId="27819"/>
    <cellStyle name="Денежный 8 5 15" xfId="8418"/>
    <cellStyle name="Денежный 8 5 15 2" xfId="27851"/>
    <cellStyle name="Денежный 8 5 16" xfId="25183"/>
    <cellStyle name="Денежный 8 5 2" xfId="2310"/>
    <cellStyle name="Денежный 8 5 2 2" xfId="25408"/>
    <cellStyle name="Денежный 8 5 3" xfId="2991"/>
    <cellStyle name="Денежный 8 5 3 2" xfId="25665"/>
    <cellStyle name="Денежный 8 5 4" xfId="5063"/>
    <cellStyle name="Денежный 8 5 4 2" xfId="26173"/>
    <cellStyle name="Денежный 8 5 5" xfId="5324"/>
    <cellStyle name="Денежный 8 5 5 2" xfId="26265"/>
    <cellStyle name="Денежный 8 5 6" xfId="4577"/>
    <cellStyle name="Денежный 8 5 6 2" xfId="25891"/>
    <cellStyle name="Денежный 8 5 7" xfId="7164"/>
    <cellStyle name="Денежный 8 5 7 2" xfId="27209"/>
    <cellStyle name="Денежный 8 5 8" xfId="7382"/>
    <cellStyle name="Денежный 8 5 8 2" xfId="27322"/>
    <cellStyle name="Денежный 8 5 9" xfId="7588"/>
    <cellStyle name="Денежный 8 5 9 2" xfId="27430"/>
    <cellStyle name="Денежный 8 6" xfId="793"/>
    <cellStyle name="Денежный 8 6 10" xfId="6326"/>
    <cellStyle name="Денежный 8 6 10 2" xfId="26792"/>
    <cellStyle name="Денежный 8 6 11" xfId="7319"/>
    <cellStyle name="Денежный 8 6 11 2" xfId="27292"/>
    <cellStyle name="Денежный 8 6 12" xfId="7526"/>
    <cellStyle name="Денежный 8 6 12 2" xfId="27401"/>
    <cellStyle name="Денежный 8 6 13" xfId="7721"/>
    <cellStyle name="Денежный 8 6 13 2" xfId="27500"/>
    <cellStyle name="Денежный 8 6 14" xfId="7903"/>
    <cellStyle name="Денежный 8 6 14 2" xfId="27594"/>
    <cellStyle name="Денежный 8 6 15" xfId="8070"/>
    <cellStyle name="Денежный 8 6 15 2" xfId="27677"/>
    <cellStyle name="Денежный 8 6 16" xfId="25184"/>
    <cellStyle name="Денежный 8 6 2" xfId="2311"/>
    <cellStyle name="Денежный 8 6 2 2" xfId="25409"/>
    <cellStyle name="Денежный 8 6 3" xfId="2992"/>
    <cellStyle name="Денежный 8 6 3 2" xfId="25666"/>
    <cellStyle name="Денежный 8 6 4" xfId="5064"/>
    <cellStyle name="Денежный 8 6 4 2" xfId="26174"/>
    <cellStyle name="Денежный 8 6 5" xfId="5323"/>
    <cellStyle name="Денежный 8 6 5 2" xfId="26264"/>
    <cellStyle name="Денежный 8 6 6" xfId="5082"/>
    <cellStyle name="Денежный 8 6 6 2" xfId="26187"/>
    <cellStyle name="Денежный 8 6 7" xfId="5260"/>
    <cellStyle name="Денежный 8 6 7 2" xfId="26232"/>
    <cellStyle name="Денежный 8 6 8" xfId="5136"/>
    <cellStyle name="Денежный 8 6 8 2" xfId="26204"/>
    <cellStyle name="Денежный 8 6 9" xfId="6211"/>
    <cellStyle name="Денежный 8 6 9 2" xfId="26733"/>
    <cellStyle name="Денежный 8 7" xfId="25175"/>
    <cellStyle name="Денежный 8_г.Аксу" xfId="794"/>
    <cellStyle name="Денежный 9" xfId="795"/>
    <cellStyle name="Денежный 9 2" xfId="25185"/>
    <cellStyle name="Заголовок 1" xfId="796" builtinId="16" customBuiltin="1"/>
    <cellStyle name="Заголовок 1 10" xfId="7961"/>
    <cellStyle name="Заголовок 1 10 2" xfId="10479"/>
    <cellStyle name="Заголовок 1 11" xfId="8120"/>
    <cellStyle name="Заголовок 1 11 2" xfId="10480"/>
    <cellStyle name="Заголовок 1 12" xfId="8253"/>
    <cellStyle name="Заголовок 1 12 2" xfId="10481"/>
    <cellStyle name="Заголовок 1 13" xfId="8354"/>
    <cellStyle name="Заголовок 1 13 2" xfId="10482"/>
    <cellStyle name="Заголовок 1 14" xfId="8420"/>
    <cellStyle name="Заголовок 1 14 2" xfId="10483"/>
    <cellStyle name="Заголовок 1 15" xfId="10484"/>
    <cellStyle name="Заголовок 1 16" xfId="10485"/>
    <cellStyle name="Заголовок 1 2" xfId="797"/>
    <cellStyle name="Заголовок 1 2 10" xfId="10487"/>
    <cellStyle name="Заголовок 1 2 11" xfId="10488"/>
    <cellStyle name="Заголовок 1 2 12" xfId="10489"/>
    <cellStyle name="Заголовок 1 2 13" xfId="10490"/>
    <cellStyle name="Заголовок 1 2 14" xfId="10491"/>
    <cellStyle name="Заголовок 1 2 15" xfId="10492"/>
    <cellStyle name="Заголовок 1 2 16" xfId="10486"/>
    <cellStyle name="Заголовок 1 2 17" xfId="15889"/>
    <cellStyle name="Заголовок 1 2 2" xfId="798"/>
    <cellStyle name="Заголовок 1 2 2 2" xfId="799"/>
    <cellStyle name="Заголовок 1 2 2 3" xfId="800"/>
    <cellStyle name="Заголовок 1 2 2 4" xfId="10493"/>
    <cellStyle name="Заголовок 1 2 2_г.Аксу" xfId="801"/>
    <cellStyle name="Заголовок 1 2 3" xfId="10494"/>
    <cellStyle name="Заголовок 1 2 3 2" xfId="15890"/>
    <cellStyle name="Заголовок 1 2 4" xfId="10495"/>
    <cellStyle name="Заголовок 1 2 4 2" xfId="15891"/>
    <cellStyle name="Заголовок 1 2 5" xfId="10496"/>
    <cellStyle name="Заголовок 1 2 6" xfId="10497"/>
    <cellStyle name="Заголовок 1 2 7" xfId="10498"/>
    <cellStyle name="Заголовок 1 2 8" xfId="10499"/>
    <cellStyle name="Заголовок 1 2 9" xfId="10500"/>
    <cellStyle name="Заголовок 1 2_г.Аксу" xfId="802"/>
    <cellStyle name="Заголовок 1 3" xfId="5067"/>
    <cellStyle name="Заголовок 1 3 2" xfId="10501"/>
    <cellStyle name="Заголовок 1 4" xfId="5320"/>
    <cellStyle name="Заголовок 1 4 2" xfId="10502"/>
    <cellStyle name="Заголовок 1 4 2 2" xfId="15892"/>
    <cellStyle name="Заголовок 1 5" xfId="4579"/>
    <cellStyle name="Заголовок 1 5 2" xfId="10503"/>
    <cellStyle name="Заголовок 1 6" xfId="7167"/>
    <cellStyle name="Заголовок 1 6 2" xfId="10504"/>
    <cellStyle name="Заголовок 1 7" xfId="7385"/>
    <cellStyle name="Заголовок 1 7 2" xfId="10505"/>
    <cellStyle name="Заголовок 1 8" xfId="7591"/>
    <cellStyle name="Заголовок 1 8 2" xfId="10506"/>
    <cellStyle name="Заголовок 1 9" xfId="7784"/>
    <cellStyle name="Заголовок 1 9 2" xfId="10507"/>
    <cellStyle name="Заголовок 2" xfId="803" builtinId="17" customBuiltin="1"/>
    <cellStyle name="Заголовок 2 10" xfId="6758"/>
    <cellStyle name="Заголовок 2 10 2" xfId="10508"/>
    <cellStyle name="Заголовок 2 11" xfId="6740"/>
    <cellStyle name="Заголовок 2 11 2" xfId="10509"/>
    <cellStyle name="Заголовок 2 12" xfId="7132"/>
    <cellStyle name="Заголовок 2 12 2" xfId="10510"/>
    <cellStyle name="Заголовок 2 13" xfId="7352"/>
    <cellStyle name="Заголовок 2 13 2" xfId="10511"/>
    <cellStyle name="Заголовок 2 14" xfId="7558"/>
    <cellStyle name="Заголовок 2 14 2" xfId="10512"/>
    <cellStyle name="Заголовок 2 15" xfId="10513"/>
    <cellStyle name="Заголовок 2 16" xfId="10514"/>
    <cellStyle name="Заголовок 2 2" xfId="804"/>
    <cellStyle name="Заголовок 2 2 10" xfId="10516"/>
    <cellStyle name="Заголовок 2 2 11" xfId="10517"/>
    <cellStyle name="Заголовок 2 2 12" xfId="10518"/>
    <cellStyle name="Заголовок 2 2 13" xfId="10519"/>
    <cellStyle name="Заголовок 2 2 14" xfId="10520"/>
    <cellStyle name="Заголовок 2 2 15" xfId="10521"/>
    <cellStyle name="Заголовок 2 2 16" xfId="10515"/>
    <cellStyle name="Заголовок 2 2 17" xfId="15893"/>
    <cellStyle name="Заголовок 2 2 2" xfId="805"/>
    <cellStyle name="Заголовок 2 2 2 2" xfId="806"/>
    <cellStyle name="Заголовок 2 2 2 3" xfId="807"/>
    <cellStyle name="Заголовок 2 2 2 4" xfId="10522"/>
    <cellStyle name="Заголовок 2 2 2_г.Аксу" xfId="808"/>
    <cellStyle name="Заголовок 2 2 3" xfId="10523"/>
    <cellStyle name="Заголовок 2 2 3 2" xfId="15894"/>
    <cellStyle name="Заголовок 2 2 4" xfId="10524"/>
    <cellStyle name="Заголовок 2 2 4 2" xfId="15895"/>
    <cellStyle name="Заголовок 2 2 5" xfId="10525"/>
    <cellStyle name="Заголовок 2 2 6" xfId="10526"/>
    <cellStyle name="Заголовок 2 2 7" xfId="10527"/>
    <cellStyle name="Заголовок 2 2 8" xfId="10528"/>
    <cellStyle name="Заголовок 2 2 9" xfId="10529"/>
    <cellStyle name="Заголовок 2 2_г.Аксу" xfId="809"/>
    <cellStyle name="Заголовок 2 3" xfId="5073"/>
    <cellStyle name="Заголовок 2 3 2" xfId="10530"/>
    <cellStyle name="Заголовок 2 4" xfId="5315"/>
    <cellStyle name="Заголовок 2 4 2" xfId="10531"/>
    <cellStyle name="Заголовок 2 4 2 2" xfId="15896"/>
    <cellStyle name="Заголовок 2 5" xfId="5087"/>
    <cellStyle name="Заголовок 2 5 2" xfId="10532"/>
    <cellStyle name="Заголовок 2 6" xfId="5256"/>
    <cellStyle name="Заголовок 2 6 2" xfId="10533"/>
    <cellStyle name="Заголовок 2 7" xfId="5892"/>
    <cellStyle name="Заголовок 2 7 2" xfId="10534"/>
    <cellStyle name="Заголовок 2 8" xfId="6209"/>
    <cellStyle name="Заголовок 2 8 2" xfId="10535"/>
    <cellStyle name="Заголовок 2 9" xfId="6345"/>
    <cellStyle name="Заголовок 2 9 2" xfId="10536"/>
    <cellStyle name="Заголовок 3" xfId="810" builtinId="18" customBuiltin="1"/>
    <cellStyle name="Заголовок 3 10" xfId="4963"/>
    <cellStyle name="Заголовок 3 10 2" xfId="10537"/>
    <cellStyle name="Заголовок 3 11" xfId="5373"/>
    <cellStyle name="Заголовок 3 11 2" xfId="10538"/>
    <cellStyle name="Заголовок 3 12" xfId="5054"/>
    <cellStyle name="Заголовок 3 12 2" xfId="10539"/>
    <cellStyle name="Заголовок 3 13" xfId="5286"/>
    <cellStyle name="Заголовок 3 13 2" xfId="10540"/>
    <cellStyle name="Заголовок 3 14" xfId="5886"/>
    <cellStyle name="Заголовок 3 14 2" xfId="10541"/>
    <cellStyle name="Заголовок 3 15" xfId="10542"/>
    <cellStyle name="Заголовок 3 16" xfId="10543"/>
    <cellStyle name="Заголовок 3 2" xfId="811"/>
    <cellStyle name="Заголовок 3 2 10" xfId="10545"/>
    <cellStyle name="Заголовок 3 2 11" xfId="10546"/>
    <cellStyle name="Заголовок 3 2 12" xfId="10547"/>
    <cellStyle name="Заголовок 3 2 13" xfId="10548"/>
    <cellStyle name="Заголовок 3 2 14" xfId="10549"/>
    <cellStyle name="Заголовок 3 2 15" xfId="10550"/>
    <cellStyle name="Заголовок 3 2 16" xfId="10544"/>
    <cellStyle name="Заголовок 3 2 17" xfId="15897"/>
    <cellStyle name="Заголовок 3 2 2" xfId="812"/>
    <cellStyle name="Заголовок 3 2 2 2" xfId="813"/>
    <cellStyle name="Заголовок 3 2 2 3" xfId="814"/>
    <cellStyle name="Заголовок 3 2 2 4" xfId="10551"/>
    <cellStyle name="Заголовок 3 2 2_г.Аксу" xfId="815"/>
    <cellStyle name="Заголовок 3 2 3" xfId="10552"/>
    <cellStyle name="Заголовок 3 2 3 2" xfId="15898"/>
    <cellStyle name="Заголовок 3 2 4" xfId="10553"/>
    <cellStyle name="Заголовок 3 2 4 2" xfId="15899"/>
    <cellStyle name="Заголовок 3 2 5" xfId="10554"/>
    <cellStyle name="Заголовок 3 2 6" xfId="10555"/>
    <cellStyle name="Заголовок 3 2 7" xfId="10556"/>
    <cellStyle name="Заголовок 3 2 8" xfId="10557"/>
    <cellStyle name="Заголовок 3 2 9" xfId="10558"/>
    <cellStyle name="Заголовок 3 2_г.Аксу" xfId="816"/>
    <cellStyle name="Заголовок 3 3" xfId="5080"/>
    <cellStyle name="Заголовок 3 3 2" xfId="10559"/>
    <cellStyle name="Заголовок 3 4" xfId="5308"/>
    <cellStyle name="Заголовок 3 4 2" xfId="10560"/>
    <cellStyle name="Заголовок 3 4 2 2" xfId="15900"/>
    <cellStyle name="Заголовок 3 5" xfId="5096"/>
    <cellStyle name="Заголовок 3 5 2" xfId="10561"/>
    <cellStyle name="Заголовок 3 6" xfId="6538"/>
    <cellStyle name="Заголовок 3 6 2" xfId="10562"/>
    <cellStyle name="Заголовок 3 7" xfId="5671"/>
    <cellStyle name="Заголовок 3 7 2" xfId="10563"/>
    <cellStyle name="Заголовок 3 8" xfId="4846"/>
    <cellStyle name="Заголовок 3 8 2" xfId="10564"/>
    <cellStyle name="Заголовок 3 9" xfId="5917"/>
    <cellStyle name="Заголовок 3 9 2" xfId="10565"/>
    <cellStyle name="Заголовок 4" xfId="817" builtinId="19" customBuiltin="1"/>
    <cellStyle name="Заголовок 4 10" xfId="6741"/>
    <cellStyle name="Заголовок 4 10 2" xfId="10566"/>
    <cellStyle name="Заголовок 4 11" xfId="7119"/>
    <cellStyle name="Заголовок 4 11 2" xfId="10567"/>
    <cellStyle name="Заголовок 4 12" xfId="6888"/>
    <cellStyle name="Заголовок 4 12 2" xfId="10568"/>
    <cellStyle name="Заголовок 4 13" xfId="6286"/>
    <cellStyle name="Заголовок 4 13 2" xfId="10569"/>
    <cellStyle name="Заголовок 4 14" xfId="6526"/>
    <cellStyle name="Заголовок 4 14 2" xfId="10570"/>
    <cellStyle name="Заголовок 4 15" xfId="10571"/>
    <cellStyle name="Заголовок 4 16" xfId="10572"/>
    <cellStyle name="Заголовок 4 2" xfId="818"/>
    <cellStyle name="Заголовок 4 2 10" xfId="10574"/>
    <cellStyle name="Заголовок 4 2 11" xfId="10575"/>
    <cellStyle name="Заголовок 4 2 12" xfId="10576"/>
    <cellStyle name="Заголовок 4 2 13" xfId="10577"/>
    <cellStyle name="Заголовок 4 2 14" xfId="10578"/>
    <cellStyle name="Заголовок 4 2 15" xfId="10579"/>
    <cellStyle name="Заголовок 4 2 16" xfId="10573"/>
    <cellStyle name="Заголовок 4 2 2" xfId="819"/>
    <cellStyle name="Заголовок 4 2 2 2" xfId="820"/>
    <cellStyle name="Заголовок 4 2 2 3" xfId="821"/>
    <cellStyle name="Заголовок 4 2 2 4" xfId="10580"/>
    <cellStyle name="Заголовок 4 2 3" xfId="10581"/>
    <cellStyle name="Заголовок 4 2 3 2" xfId="15901"/>
    <cellStyle name="Заголовок 4 2 4" xfId="10582"/>
    <cellStyle name="Заголовок 4 2 5" xfId="10583"/>
    <cellStyle name="Заголовок 4 2 6" xfId="10584"/>
    <cellStyle name="Заголовок 4 2 7" xfId="10585"/>
    <cellStyle name="Заголовок 4 2 8" xfId="10586"/>
    <cellStyle name="Заголовок 4 2 9" xfId="10587"/>
    <cellStyle name="Заголовок 4 2_ПО 1991-2022 (рус)" xfId="15902"/>
    <cellStyle name="Заголовок 4 3" xfId="5085"/>
    <cellStyle name="Заголовок 4 3 2" xfId="10588"/>
    <cellStyle name="Заголовок 4 4" xfId="5303"/>
    <cellStyle name="Заголовок 4 4 2" xfId="10589"/>
    <cellStyle name="Заголовок 4 5" xfId="5101"/>
    <cellStyle name="Заголовок 4 5 2" xfId="10590"/>
    <cellStyle name="Заголовок 4 6" xfId="5247"/>
    <cellStyle name="Заголовок 4 6 2" xfId="10591"/>
    <cellStyle name="Заголовок 4 7" xfId="5149"/>
    <cellStyle name="Заголовок 4 7 2" xfId="10592"/>
    <cellStyle name="Заголовок 4 8" xfId="5208"/>
    <cellStyle name="Заголовок 4 8 2" xfId="10593"/>
    <cellStyle name="Заголовок 4 9" xfId="5166"/>
    <cellStyle name="Заголовок 4 9 2" xfId="10594"/>
    <cellStyle name="Итог" xfId="822" builtinId="25" customBuiltin="1"/>
    <cellStyle name="Итог 10" xfId="7270"/>
    <cellStyle name="Итог 10 2" xfId="8907"/>
    <cellStyle name="Итог 10 2 2" xfId="9118"/>
    <cellStyle name="Итог 10 2 2 2" xfId="17668"/>
    <cellStyle name="Итог 10 2 2 2 10" xfId="23459"/>
    <cellStyle name="Итог 10 2 2 2 10 2" xfId="36057"/>
    <cellStyle name="Итог 10 2 2 2 11" xfId="24021"/>
    <cellStyle name="Итог 10 2 2 2 11 2" xfId="36619"/>
    <cellStyle name="Итог 10 2 2 2 12" xfId="24580"/>
    <cellStyle name="Итог 10 2 2 2 12 2" xfId="37178"/>
    <cellStyle name="Итог 10 2 2 2 13" xfId="30405"/>
    <cellStyle name="Итог 10 2 2 2 2" xfId="18647"/>
    <cellStyle name="Итог 10 2 2 2 2 2" xfId="31257"/>
    <cellStyle name="Итог 10 2 2 2 3" xfId="19291"/>
    <cellStyle name="Итог 10 2 2 2 3 2" xfId="31900"/>
    <cellStyle name="Итог 10 2 2 2 4" xfId="19853"/>
    <cellStyle name="Итог 10 2 2 2 4 2" xfId="32459"/>
    <cellStyle name="Итог 10 2 2 2 5" xfId="20414"/>
    <cellStyle name="Итог 10 2 2 2 5 2" xfId="33018"/>
    <cellStyle name="Итог 10 2 2 2 6" xfId="21064"/>
    <cellStyle name="Итог 10 2 2 2 6 2" xfId="33666"/>
    <cellStyle name="Итог 10 2 2 2 7" xfId="21613"/>
    <cellStyle name="Итог 10 2 2 2 7 2" xfId="34214"/>
    <cellStyle name="Итог 10 2 2 2 8" xfId="22257"/>
    <cellStyle name="Итог 10 2 2 2 8 2" xfId="34857"/>
    <cellStyle name="Итог 10 2 2 2 9" xfId="22895"/>
    <cellStyle name="Итог 10 2 2 2 9 2" xfId="35494"/>
    <cellStyle name="Итог 10 2 2 3" xfId="28079"/>
    <cellStyle name="Итог 10 2 3" xfId="17567"/>
    <cellStyle name="Итог 10 2 3 10" xfId="23361"/>
    <cellStyle name="Итог 10 2 3 10 2" xfId="35959"/>
    <cellStyle name="Итог 10 2 3 11" xfId="23923"/>
    <cellStyle name="Итог 10 2 3 11 2" xfId="36521"/>
    <cellStyle name="Итог 10 2 3 12" xfId="24482"/>
    <cellStyle name="Итог 10 2 3 12 2" xfId="37080"/>
    <cellStyle name="Итог 10 2 3 13" xfId="30307"/>
    <cellStyle name="Итог 10 2 3 2" xfId="18549"/>
    <cellStyle name="Итог 10 2 3 2 2" xfId="31159"/>
    <cellStyle name="Итог 10 2 3 3" xfId="19192"/>
    <cellStyle name="Итог 10 2 3 3 2" xfId="31801"/>
    <cellStyle name="Итог 10 2 3 4" xfId="19753"/>
    <cellStyle name="Итог 10 2 3 4 2" xfId="32359"/>
    <cellStyle name="Итог 10 2 3 5" xfId="20315"/>
    <cellStyle name="Итог 10 2 3 5 2" xfId="32919"/>
    <cellStyle name="Итог 10 2 3 6" xfId="20966"/>
    <cellStyle name="Итог 10 2 3 6 2" xfId="33568"/>
    <cellStyle name="Итог 10 2 3 7" xfId="21514"/>
    <cellStyle name="Итог 10 2 3 7 2" xfId="34115"/>
    <cellStyle name="Итог 10 2 3 8" xfId="22159"/>
    <cellStyle name="Итог 10 2 3 8 2" xfId="34759"/>
    <cellStyle name="Итог 10 2 3 9" xfId="22797"/>
    <cellStyle name="Итог 10 2 3 9 2" xfId="35396"/>
    <cellStyle name="Итог 10 2 4" xfId="27938"/>
    <cellStyle name="Итог 10 3" xfId="10595"/>
    <cellStyle name="Итог 10 3 2" xfId="17760"/>
    <cellStyle name="Итог 10 3 2 10" xfId="23530"/>
    <cellStyle name="Итог 10 3 2 10 2" xfId="36128"/>
    <cellStyle name="Итог 10 3 2 11" xfId="24091"/>
    <cellStyle name="Итог 10 3 2 11 2" xfId="36689"/>
    <cellStyle name="Итог 10 3 2 12" xfId="24650"/>
    <cellStyle name="Итог 10 3 2 12 2" xfId="37248"/>
    <cellStyle name="Итог 10 3 2 13" xfId="30477"/>
    <cellStyle name="Итог 10 3 2 2" xfId="18719"/>
    <cellStyle name="Итог 10 3 2 2 2" xfId="31328"/>
    <cellStyle name="Итог 10 3 2 3" xfId="19362"/>
    <cellStyle name="Итог 10 3 2 3 2" xfId="31971"/>
    <cellStyle name="Итог 10 3 2 4" xfId="19926"/>
    <cellStyle name="Итог 10 3 2 4 2" xfId="32532"/>
    <cellStyle name="Итог 10 3 2 5" xfId="20486"/>
    <cellStyle name="Итог 10 3 2 5 2" xfId="33089"/>
    <cellStyle name="Итог 10 3 2 6" xfId="21134"/>
    <cellStyle name="Итог 10 3 2 6 2" xfId="33736"/>
    <cellStyle name="Итог 10 3 2 7" xfId="21686"/>
    <cellStyle name="Итог 10 3 2 7 2" xfId="34286"/>
    <cellStyle name="Итог 10 3 2 8" xfId="22329"/>
    <cellStyle name="Итог 10 3 2 8 2" xfId="34928"/>
    <cellStyle name="Итог 10 3 2 9" xfId="22965"/>
    <cellStyle name="Итог 10 3 2 9 2" xfId="35564"/>
    <cellStyle name="Итог 10 3 3" xfId="28179"/>
    <cellStyle name="Итог 10 4" xfId="17477"/>
    <cellStyle name="Итог 10 4 10" xfId="23301"/>
    <cellStyle name="Итог 10 4 10 2" xfId="35899"/>
    <cellStyle name="Итог 10 4 11" xfId="23864"/>
    <cellStyle name="Итог 10 4 11 2" xfId="36462"/>
    <cellStyle name="Итог 10 4 12" xfId="24423"/>
    <cellStyle name="Итог 10 4 12 2" xfId="37021"/>
    <cellStyle name="Итог 10 4 13" xfId="30247"/>
    <cellStyle name="Итог 10 4 2" xfId="18490"/>
    <cellStyle name="Итог 10 4 2 2" xfId="31100"/>
    <cellStyle name="Итог 10 4 3" xfId="19132"/>
    <cellStyle name="Итог 10 4 3 2" xfId="31741"/>
    <cellStyle name="Итог 10 4 4" xfId="15564"/>
    <cellStyle name="Итог 10 4 4 2" xfId="29804"/>
    <cellStyle name="Итог 10 4 5" xfId="14697"/>
    <cellStyle name="Итог 10 4 5 2" xfId="29049"/>
    <cellStyle name="Итог 10 4 6" xfId="20906"/>
    <cellStyle name="Итог 10 4 6 2" xfId="33508"/>
    <cellStyle name="Итог 10 4 7" xfId="14340"/>
    <cellStyle name="Итог 10 4 7 2" xfId="28747"/>
    <cellStyle name="Итог 10 4 8" xfId="22098"/>
    <cellStyle name="Итог 10 4 8 2" xfId="34698"/>
    <cellStyle name="Итог 10 4 9" xfId="22737"/>
    <cellStyle name="Итог 10 4 9 2" xfId="35336"/>
    <cellStyle name="Итог 10 5" xfId="27267"/>
    <cellStyle name="Итог 11" xfId="7482"/>
    <cellStyle name="Итог 11 2" xfId="8920"/>
    <cellStyle name="Итог 11 2 2" xfId="9120"/>
    <cellStyle name="Итог 11 2 2 2" xfId="17670"/>
    <cellStyle name="Итог 11 2 2 2 10" xfId="23461"/>
    <cellStyle name="Итог 11 2 2 2 10 2" xfId="36059"/>
    <cellStyle name="Итог 11 2 2 2 11" xfId="24023"/>
    <cellStyle name="Итог 11 2 2 2 11 2" xfId="36621"/>
    <cellStyle name="Итог 11 2 2 2 12" xfId="24582"/>
    <cellStyle name="Итог 11 2 2 2 12 2" xfId="37180"/>
    <cellStyle name="Итог 11 2 2 2 13" xfId="30407"/>
    <cellStyle name="Итог 11 2 2 2 2" xfId="18649"/>
    <cellStyle name="Итог 11 2 2 2 2 2" xfId="31259"/>
    <cellStyle name="Итог 11 2 2 2 3" xfId="19293"/>
    <cellStyle name="Итог 11 2 2 2 3 2" xfId="31902"/>
    <cellStyle name="Итог 11 2 2 2 4" xfId="19855"/>
    <cellStyle name="Итог 11 2 2 2 4 2" xfId="32461"/>
    <cellStyle name="Итог 11 2 2 2 5" xfId="20416"/>
    <cellStyle name="Итог 11 2 2 2 5 2" xfId="33020"/>
    <cellStyle name="Итог 11 2 2 2 6" xfId="21066"/>
    <cellStyle name="Итог 11 2 2 2 6 2" xfId="33668"/>
    <cellStyle name="Итог 11 2 2 2 7" xfId="21615"/>
    <cellStyle name="Итог 11 2 2 2 7 2" xfId="34216"/>
    <cellStyle name="Итог 11 2 2 2 8" xfId="22259"/>
    <cellStyle name="Итог 11 2 2 2 8 2" xfId="34859"/>
    <cellStyle name="Итог 11 2 2 2 9" xfId="22897"/>
    <cellStyle name="Итог 11 2 2 2 9 2" xfId="35496"/>
    <cellStyle name="Итог 11 2 2 3" xfId="28081"/>
    <cellStyle name="Итог 11 2 3" xfId="17570"/>
    <cellStyle name="Итог 11 2 3 10" xfId="23364"/>
    <cellStyle name="Итог 11 2 3 10 2" xfId="35962"/>
    <cellStyle name="Итог 11 2 3 11" xfId="23926"/>
    <cellStyle name="Итог 11 2 3 11 2" xfId="36524"/>
    <cellStyle name="Итог 11 2 3 12" xfId="24485"/>
    <cellStyle name="Итог 11 2 3 12 2" xfId="37083"/>
    <cellStyle name="Итог 11 2 3 13" xfId="30310"/>
    <cellStyle name="Итог 11 2 3 2" xfId="18552"/>
    <cellStyle name="Итог 11 2 3 2 2" xfId="31162"/>
    <cellStyle name="Итог 11 2 3 3" xfId="19195"/>
    <cellStyle name="Итог 11 2 3 3 2" xfId="31804"/>
    <cellStyle name="Итог 11 2 3 4" xfId="19756"/>
    <cellStyle name="Итог 11 2 3 4 2" xfId="32362"/>
    <cellStyle name="Итог 11 2 3 5" xfId="20318"/>
    <cellStyle name="Итог 11 2 3 5 2" xfId="32922"/>
    <cellStyle name="Итог 11 2 3 6" xfId="20969"/>
    <cellStyle name="Итог 11 2 3 6 2" xfId="33571"/>
    <cellStyle name="Итог 11 2 3 7" xfId="21517"/>
    <cellStyle name="Итог 11 2 3 7 2" xfId="34118"/>
    <cellStyle name="Итог 11 2 3 8" xfId="22162"/>
    <cellStyle name="Итог 11 2 3 8 2" xfId="34762"/>
    <cellStyle name="Итог 11 2 3 9" xfId="22800"/>
    <cellStyle name="Итог 11 2 3 9 2" xfId="35399"/>
    <cellStyle name="Итог 11 2 4" xfId="27941"/>
    <cellStyle name="Итог 11 3" xfId="10596"/>
    <cellStyle name="Итог 11 3 2" xfId="17761"/>
    <cellStyle name="Итог 11 3 2 10" xfId="23531"/>
    <cellStyle name="Итог 11 3 2 10 2" xfId="36129"/>
    <cellStyle name="Итог 11 3 2 11" xfId="24092"/>
    <cellStyle name="Итог 11 3 2 11 2" xfId="36690"/>
    <cellStyle name="Итог 11 3 2 12" xfId="24651"/>
    <cellStyle name="Итог 11 3 2 12 2" xfId="37249"/>
    <cellStyle name="Итог 11 3 2 13" xfId="30478"/>
    <cellStyle name="Итог 11 3 2 2" xfId="18720"/>
    <cellStyle name="Итог 11 3 2 2 2" xfId="31329"/>
    <cellStyle name="Итог 11 3 2 3" xfId="19363"/>
    <cellStyle name="Итог 11 3 2 3 2" xfId="31972"/>
    <cellStyle name="Итог 11 3 2 4" xfId="19927"/>
    <cellStyle name="Итог 11 3 2 4 2" xfId="32533"/>
    <cellStyle name="Итог 11 3 2 5" xfId="20487"/>
    <cellStyle name="Итог 11 3 2 5 2" xfId="33090"/>
    <cellStyle name="Итог 11 3 2 6" xfId="21135"/>
    <cellStyle name="Итог 11 3 2 6 2" xfId="33737"/>
    <cellStyle name="Итог 11 3 2 7" xfId="21687"/>
    <cellStyle name="Итог 11 3 2 7 2" xfId="34287"/>
    <cellStyle name="Итог 11 3 2 8" xfId="22330"/>
    <cellStyle name="Итог 11 3 2 8 2" xfId="34929"/>
    <cellStyle name="Итог 11 3 2 9" xfId="22966"/>
    <cellStyle name="Итог 11 3 2 9 2" xfId="35565"/>
    <cellStyle name="Итог 11 3 3" xfId="28180"/>
    <cellStyle name="Итог 11 4" xfId="17483"/>
    <cellStyle name="Итог 11 4 10" xfId="23303"/>
    <cellStyle name="Итог 11 4 10 2" xfId="35901"/>
    <cellStyle name="Итог 11 4 11" xfId="23866"/>
    <cellStyle name="Итог 11 4 11 2" xfId="36464"/>
    <cellStyle name="Итог 11 4 12" xfId="24425"/>
    <cellStyle name="Итог 11 4 12 2" xfId="37023"/>
    <cellStyle name="Итог 11 4 13" xfId="30249"/>
    <cellStyle name="Итог 11 4 2" xfId="18492"/>
    <cellStyle name="Итог 11 4 2 2" xfId="31102"/>
    <cellStyle name="Итог 11 4 3" xfId="19134"/>
    <cellStyle name="Итог 11 4 3 2" xfId="31743"/>
    <cellStyle name="Итог 11 4 4" xfId="15087"/>
    <cellStyle name="Итог 11 4 4 2" xfId="29371"/>
    <cellStyle name="Итог 11 4 5" xfId="14817"/>
    <cellStyle name="Итог 11 4 5 2" xfId="29147"/>
    <cellStyle name="Итог 11 4 6" xfId="20908"/>
    <cellStyle name="Итог 11 4 6 2" xfId="33510"/>
    <cellStyle name="Итог 11 4 7" xfId="15285"/>
    <cellStyle name="Итог 11 4 7 2" xfId="29545"/>
    <cellStyle name="Итог 11 4 8" xfId="22100"/>
    <cellStyle name="Итог 11 4 8 2" xfId="34700"/>
    <cellStyle name="Итог 11 4 9" xfId="22739"/>
    <cellStyle name="Итог 11 4 9 2" xfId="35338"/>
    <cellStyle name="Итог 11 5" xfId="27379"/>
    <cellStyle name="Итог 12" xfId="7681"/>
    <cellStyle name="Итог 12 2" xfId="8927"/>
    <cellStyle name="Итог 12 2 2" xfId="9122"/>
    <cellStyle name="Итог 12 2 2 2" xfId="17672"/>
    <cellStyle name="Итог 12 2 2 2 10" xfId="23463"/>
    <cellStyle name="Итог 12 2 2 2 10 2" xfId="36061"/>
    <cellStyle name="Итог 12 2 2 2 11" xfId="24025"/>
    <cellStyle name="Итог 12 2 2 2 11 2" xfId="36623"/>
    <cellStyle name="Итог 12 2 2 2 12" xfId="24584"/>
    <cellStyle name="Итог 12 2 2 2 12 2" xfId="37182"/>
    <cellStyle name="Итог 12 2 2 2 13" xfId="30409"/>
    <cellStyle name="Итог 12 2 2 2 2" xfId="18651"/>
    <cellStyle name="Итог 12 2 2 2 2 2" xfId="31261"/>
    <cellStyle name="Итог 12 2 2 2 3" xfId="19295"/>
    <cellStyle name="Итог 12 2 2 2 3 2" xfId="31904"/>
    <cellStyle name="Итог 12 2 2 2 4" xfId="19857"/>
    <cellStyle name="Итог 12 2 2 2 4 2" xfId="32463"/>
    <cellStyle name="Итог 12 2 2 2 5" xfId="20418"/>
    <cellStyle name="Итог 12 2 2 2 5 2" xfId="33022"/>
    <cellStyle name="Итог 12 2 2 2 6" xfId="21068"/>
    <cellStyle name="Итог 12 2 2 2 6 2" xfId="33670"/>
    <cellStyle name="Итог 12 2 2 2 7" xfId="21617"/>
    <cellStyle name="Итог 12 2 2 2 7 2" xfId="34218"/>
    <cellStyle name="Итог 12 2 2 2 8" xfId="22261"/>
    <cellStyle name="Итог 12 2 2 2 8 2" xfId="34861"/>
    <cellStyle name="Итог 12 2 2 2 9" xfId="22899"/>
    <cellStyle name="Итог 12 2 2 2 9 2" xfId="35498"/>
    <cellStyle name="Итог 12 2 2 3" xfId="28083"/>
    <cellStyle name="Итог 12 2 3" xfId="17573"/>
    <cellStyle name="Итог 12 2 3 10" xfId="23367"/>
    <cellStyle name="Итог 12 2 3 10 2" xfId="35965"/>
    <cellStyle name="Итог 12 2 3 11" xfId="23929"/>
    <cellStyle name="Итог 12 2 3 11 2" xfId="36527"/>
    <cellStyle name="Итог 12 2 3 12" xfId="24488"/>
    <cellStyle name="Итог 12 2 3 12 2" xfId="37086"/>
    <cellStyle name="Итог 12 2 3 13" xfId="30313"/>
    <cellStyle name="Итог 12 2 3 2" xfId="18555"/>
    <cellStyle name="Итог 12 2 3 2 2" xfId="31165"/>
    <cellStyle name="Итог 12 2 3 3" xfId="19198"/>
    <cellStyle name="Итог 12 2 3 3 2" xfId="31807"/>
    <cellStyle name="Итог 12 2 3 4" xfId="19759"/>
    <cellStyle name="Итог 12 2 3 4 2" xfId="32365"/>
    <cellStyle name="Итог 12 2 3 5" xfId="20321"/>
    <cellStyle name="Итог 12 2 3 5 2" xfId="32925"/>
    <cellStyle name="Итог 12 2 3 6" xfId="20972"/>
    <cellStyle name="Итог 12 2 3 6 2" xfId="33574"/>
    <cellStyle name="Итог 12 2 3 7" xfId="21520"/>
    <cellStyle name="Итог 12 2 3 7 2" xfId="34121"/>
    <cellStyle name="Итог 12 2 3 8" xfId="22165"/>
    <cellStyle name="Итог 12 2 3 8 2" xfId="34765"/>
    <cellStyle name="Итог 12 2 3 9" xfId="22803"/>
    <cellStyle name="Итог 12 2 3 9 2" xfId="35402"/>
    <cellStyle name="Итог 12 2 4" xfId="27944"/>
    <cellStyle name="Итог 12 3" xfId="10597"/>
    <cellStyle name="Итог 12 3 2" xfId="17762"/>
    <cellStyle name="Итог 12 3 2 10" xfId="23532"/>
    <cellStyle name="Итог 12 3 2 10 2" xfId="36130"/>
    <cellStyle name="Итог 12 3 2 11" xfId="24093"/>
    <cellStyle name="Итог 12 3 2 11 2" xfId="36691"/>
    <cellStyle name="Итог 12 3 2 12" xfId="24652"/>
    <cellStyle name="Итог 12 3 2 12 2" xfId="37250"/>
    <cellStyle name="Итог 12 3 2 13" xfId="30479"/>
    <cellStyle name="Итог 12 3 2 2" xfId="18721"/>
    <cellStyle name="Итог 12 3 2 2 2" xfId="31330"/>
    <cellStyle name="Итог 12 3 2 3" xfId="19364"/>
    <cellStyle name="Итог 12 3 2 3 2" xfId="31973"/>
    <cellStyle name="Итог 12 3 2 4" xfId="19928"/>
    <cellStyle name="Итог 12 3 2 4 2" xfId="32534"/>
    <cellStyle name="Итог 12 3 2 5" xfId="20488"/>
    <cellStyle name="Итог 12 3 2 5 2" xfId="33091"/>
    <cellStyle name="Итог 12 3 2 6" xfId="21136"/>
    <cellStyle name="Итог 12 3 2 6 2" xfId="33738"/>
    <cellStyle name="Итог 12 3 2 7" xfId="21688"/>
    <cellStyle name="Итог 12 3 2 7 2" xfId="34288"/>
    <cellStyle name="Итог 12 3 2 8" xfId="22331"/>
    <cellStyle name="Итог 12 3 2 8 2" xfId="34930"/>
    <cellStyle name="Итог 12 3 2 9" xfId="22967"/>
    <cellStyle name="Итог 12 3 2 9 2" xfId="35566"/>
    <cellStyle name="Итог 12 3 3" xfId="28181"/>
    <cellStyle name="Итог 12 4" xfId="17490"/>
    <cellStyle name="Итог 12 4 10" xfId="23306"/>
    <cellStyle name="Итог 12 4 10 2" xfId="35904"/>
    <cellStyle name="Итог 12 4 11" xfId="23868"/>
    <cellStyle name="Итог 12 4 11 2" xfId="36466"/>
    <cellStyle name="Итог 12 4 12" xfId="24427"/>
    <cellStyle name="Итог 12 4 12 2" xfId="37025"/>
    <cellStyle name="Итог 12 4 13" xfId="30251"/>
    <cellStyle name="Итог 12 4 2" xfId="18494"/>
    <cellStyle name="Итог 12 4 2 2" xfId="31104"/>
    <cellStyle name="Итог 12 4 3" xfId="19137"/>
    <cellStyle name="Итог 12 4 3 2" xfId="31746"/>
    <cellStyle name="Итог 12 4 4" xfId="18293"/>
    <cellStyle name="Итог 12 4 4 2" xfId="30912"/>
    <cellStyle name="Итог 12 4 5" xfId="15645"/>
    <cellStyle name="Итог 12 4 5 2" xfId="29876"/>
    <cellStyle name="Итог 12 4 6" xfId="20910"/>
    <cellStyle name="Итог 12 4 6 2" xfId="33512"/>
    <cellStyle name="Итог 12 4 7" xfId="15391"/>
    <cellStyle name="Итог 12 4 7 2" xfId="29642"/>
    <cellStyle name="Итог 12 4 8" xfId="22103"/>
    <cellStyle name="Итог 12 4 8 2" xfId="34703"/>
    <cellStyle name="Итог 12 4 9" xfId="22742"/>
    <cellStyle name="Итог 12 4 9 2" xfId="35341"/>
    <cellStyle name="Итог 12 5" xfId="27481"/>
    <cellStyle name="Итог 13" xfId="7866"/>
    <cellStyle name="Итог 13 2" xfId="8938"/>
    <cellStyle name="Итог 13 2 2" xfId="9124"/>
    <cellStyle name="Итог 13 2 2 2" xfId="17674"/>
    <cellStyle name="Итог 13 2 2 2 10" xfId="23465"/>
    <cellStyle name="Итог 13 2 2 2 10 2" xfId="36063"/>
    <cellStyle name="Итог 13 2 2 2 11" xfId="24027"/>
    <cellStyle name="Итог 13 2 2 2 11 2" xfId="36625"/>
    <cellStyle name="Итог 13 2 2 2 12" xfId="24586"/>
    <cellStyle name="Итог 13 2 2 2 12 2" xfId="37184"/>
    <cellStyle name="Итог 13 2 2 2 13" xfId="30411"/>
    <cellStyle name="Итог 13 2 2 2 2" xfId="18653"/>
    <cellStyle name="Итог 13 2 2 2 2 2" xfId="31263"/>
    <cellStyle name="Итог 13 2 2 2 3" xfId="19297"/>
    <cellStyle name="Итог 13 2 2 2 3 2" xfId="31906"/>
    <cellStyle name="Итог 13 2 2 2 4" xfId="19859"/>
    <cellStyle name="Итог 13 2 2 2 4 2" xfId="32465"/>
    <cellStyle name="Итог 13 2 2 2 5" xfId="20420"/>
    <cellStyle name="Итог 13 2 2 2 5 2" xfId="33024"/>
    <cellStyle name="Итог 13 2 2 2 6" xfId="21070"/>
    <cellStyle name="Итог 13 2 2 2 6 2" xfId="33672"/>
    <cellStyle name="Итог 13 2 2 2 7" xfId="21619"/>
    <cellStyle name="Итог 13 2 2 2 7 2" xfId="34220"/>
    <cellStyle name="Итог 13 2 2 2 8" xfId="22263"/>
    <cellStyle name="Итог 13 2 2 2 8 2" xfId="34863"/>
    <cellStyle name="Итог 13 2 2 2 9" xfId="22901"/>
    <cellStyle name="Итог 13 2 2 2 9 2" xfId="35500"/>
    <cellStyle name="Итог 13 2 2 3" xfId="28085"/>
    <cellStyle name="Итог 13 2 3" xfId="17576"/>
    <cellStyle name="Итог 13 2 3 10" xfId="23370"/>
    <cellStyle name="Итог 13 2 3 10 2" xfId="35968"/>
    <cellStyle name="Итог 13 2 3 11" xfId="23932"/>
    <cellStyle name="Итог 13 2 3 11 2" xfId="36530"/>
    <cellStyle name="Итог 13 2 3 12" xfId="24491"/>
    <cellStyle name="Итог 13 2 3 12 2" xfId="37089"/>
    <cellStyle name="Итог 13 2 3 13" xfId="30316"/>
    <cellStyle name="Итог 13 2 3 2" xfId="18558"/>
    <cellStyle name="Итог 13 2 3 2 2" xfId="31168"/>
    <cellStyle name="Итог 13 2 3 3" xfId="19201"/>
    <cellStyle name="Итог 13 2 3 3 2" xfId="31810"/>
    <cellStyle name="Итог 13 2 3 4" xfId="19762"/>
    <cellStyle name="Итог 13 2 3 4 2" xfId="32368"/>
    <cellStyle name="Итог 13 2 3 5" xfId="20324"/>
    <cellStyle name="Итог 13 2 3 5 2" xfId="32928"/>
    <cellStyle name="Итог 13 2 3 6" xfId="20975"/>
    <cellStyle name="Итог 13 2 3 6 2" xfId="33577"/>
    <cellStyle name="Итог 13 2 3 7" xfId="21523"/>
    <cellStyle name="Итог 13 2 3 7 2" xfId="34124"/>
    <cellStyle name="Итог 13 2 3 8" xfId="22168"/>
    <cellStyle name="Итог 13 2 3 8 2" xfId="34768"/>
    <cellStyle name="Итог 13 2 3 9" xfId="22806"/>
    <cellStyle name="Итог 13 2 3 9 2" xfId="35405"/>
    <cellStyle name="Итог 13 2 4" xfId="27947"/>
    <cellStyle name="Итог 13 3" xfId="10598"/>
    <cellStyle name="Итог 13 3 2" xfId="17763"/>
    <cellStyle name="Итог 13 3 2 10" xfId="23533"/>
    <cellStyle name="Итог 13 3 2 10 2" xfId="36131"/>
    <cellStyle name="Итог 13 3 2 11" xfId="24094"/>
    <cellStyle name="Итог 13 3 2 11 2" xfId="36692"/>
    <cellStyle name="Итог 13 3 2 12" xfId="24653"/>
    <cellStyle name="Итог 13 3 2 12 2" xfId="37251"/>
    <cellStyle name="Итог 13 3 2 13" xfId="30480"/>
    <cellStyle name="Итог 13 3 2 2" xfId="18722"/>
    <cellStyle name="Итог 13 3 2 2 2" xfId="31331"/>
    <cellStyle name="Итог 13 3 2 3" xfId="19365"/>
    <cellStyle name="Итог 13 3 2 3 2" xfId="31974"/>
    <cellStyle name="Итог 13 3 2 4" xfId="19929"/>
    <cellStyle name="Итог 13 3 2 4 2" xfId="32535"/>
    <cellStyle name="Итог 13 3 2 5" xfId="20489"/>
    <cellStyle name="Итог 13 3 2 5 2" xfId="33092"/>
    <cellStyle name="Итог 13 3 2 6" xfId="21137"/>
    <cellStyle name="Итог 13 3 2 6 2" xfId="33739"/>
    <cellStyle name="Итог 13 3 2 7" xfId="21689"/>
    <cellStyle name="Итог 13 3 2 7 2" xfId="34289"/>
    <cellStyle name="Итог 13 3 2 8" xfId="22332"/>
    <cellStyle name="Итог 13 3 2 8 2" xfId="34931"/>
    <cellStyle name="Итог 13 3 2 9" xfId="22968"/>
    <cellStyle name="Итог 13 3 2 9 2" xfId="35567"/>
    <cellStyle name="Итог 13 3 3" xfId="28182"/>
    <cellStyle name="Итог 13 4" xfId="17497"/>
    <cellStyle name="Итог 13 4 10" xfId="23308"/>
    <cellStyle name="Итог 13 4 10 2" xfId="35906"/>
    <cellStyle name="Итог 13 4 11" xfId="23870"/>
    <cellStyle name="Итог 13 4 11 2" xfId="36468"/>
    <cellStyle name="Итог 13 4 12" xfId="24429"/>
    <cellStyle name="Итог 13 4 12 2" xfId="37027"/>
    <cellStyle name="Итог 13 4 13" xfId="30253"/>
    <cellStyle name="Итог 13 4 2" xfId="18496"/>
    <cellStyle name="Итог 13 4 2 2" xfId="31106"/>
    <cellStyle name="Итог 13 4 3" xfId="19139"/>
    <cellStyle name="Итог 13 4 3 2" xfId="31748"/>
    <cellStyle name="Итог 13 4 4" xfId="14911"/>
    <cellStyle name="Итог 13 4 4 2" xfId="29228"/>
    <cellStyle name="Итог 13 4 5" xfId="14556"/>
    <cellStyle name="Итог 13 4 5 2" xfId="28921"/>
    <cellStyle name="Итог 13 4 6" xfId="20912"/>
    <cellStyle name="Итог 13 4 6 2" xfId="33514"/>
    <cellStyle name="Итог 13 4 7" xfId="14650"/>
    <cellStyle name="Итог 13 4 7 2" xfId="29005"/>
    <cellStyle name="Итог 13 4 8" xfId="22106"/>
    <cellStyle name="Итог 13 4 8 2" xfId="34706"/>
    <cellStyle name="Итог 13 4 9" xfId="22744"/>
    <cellStyle name="Итог 13 4 9 2" xfId="35343"/>
    <cellStyle name="Итог 13 5" xfId="27578"/>
    <cellStyle name="Итог 14" xfId="8035"/>
    <cellStyle name="Итог 14 2" xfId="8945"/>
    <cellStyle name="Итог 14 2 2" xfId="9126"/>
    <cellStyle name="Итог 14 2 2 2" xfId="17676"/>
    <cellStyle name="Итог 14 2 2 2 10" xfId="23467"/>
    <cellStyle name="Итог 14 2 2 2 10 2" xfId="36065"/>
    <cellStyle name="Итог 14 2 2 2 11" xfId="24029"/>
    <cellStyle name="Итог 14 2 2 2 11 2" xfId="36627"/>
    <cellStyle name="Итог 14 2 2 2 12" xfId="24588"/>
    <cellStyle name="Итог 14 2 2 2 12 2" xfId="37186"/>
    <cellStyle name="Итог 14 2 2 2 13" xfId="30413"/>
    <cellStyle name="Итог 14 2 2 2 2" xfId="18655"/>
    <cellStyle name="Итог 14 2 2 2 2 2" xfId="31265"/>
    <cellStyle name="Итог 14 2 2 2 3" xfId="19299"/>
    <cellStyle name="Итог 14 2 2 2 3 2" xfId="31908"/>
    <cellStyle name="Итог 14 2 2 2 4" xfId="19861"/>
    <cellStyle name="Итог 14 2 2 2 4 2" xfId="32467"/>
    <cellStyle name="Итог 14 2 2 2 5" xfId="20422"/>
    <cellStyle name="Итог 14 2 2 2 5 2" xfId="33026"/>
    <cellStyle name="Итог 14 2 2 2 6" xfId="21072"/>
    <cellStyle name="Итог 14 2 2 2 6 2" xfId="33674"/>
    <cellStyle name="Итог 14 2 2 2 7" xfId="21621"/>
    <cellStyle name="Итог 14 2 2 2 7 2" xfId="34222"/>
    <cellStyle name="Итог 14 2 2 2 8" xfId="22265"/>
    <cellStyle name="Итог 14 2 2 2 8 2" xfId="34865"/>
    <cellStyle name="Итог 14 2 2 2 9" xfId="22903"/>
    <cellStyle name="Итог 14 2 2 2 9 2" xfId="35502"/>
    <cellStyle name="Итог 14 2 2 3" xfId="28087"/>
    <cellStyle name="Итог 14 2 3" xfId="17579"/>
    <cellStyle name="Итог 14 2 3 10" xfId="23373"/>
    <cellStyle name="Итог 14 2 3 10 2" xfId="35971"/>
    <cellStyle name="Итог 14 2 3 11" xfId="23935"/>
    <cellStyle name="Итог 14 2 3 11 2" xfId="36533"/>
    <cellStyle name="Итог 14 2 3 12" xfId="24494"/>
    <cellStyle name="Итог 14 2 3 12 2" xfId="37092"/>
    <cellStyle name="Итог 14 2 3 13" xfId="30319"/>
    <cellStyle name="Итог 14 2 3 2" xfId="18561"/>
    <cellStyle name="Итог 14 2 3 2 2" xfId="31171"/>
    <cellStyle name="Итог 14 2 3 3" xfId="19204"/>
    <cellStyle name="Итог 14 2 3 3 2" xfId="31813"/>
    <cellStyle name="Итог 14 2 3 4" xfId="19765"/>
    <cellStyle name="Итог 14 2 3 4 2" xfId="32371"/>
    <cellStyle name="Итог 14 2 3 5" xfId="20327"/>
    <cellStyle name="Итог 14 2 3 5 2" xfId="32931"/>
    <cellStyle name="Итог 14 2 3 6" xfId="20978"/>
    <cellStyle name="Итог 14 2 3 6 2" xfId="33580"/>
    <cellStyle name="Итог 14 2 3 7" xfId="21526"/>
    <cellStyle name="Итог 14 2 3 7 2" xfId="34127"/>
    <cellStyle name="Итог 14 2 3 8" xfId="22171"/>
    <cellStyle name="Итог 14 2 3 8 2" xfId="34771"/>
    <cellStyle name="Итог 14 2 3 9" xfId="22809"/>
    <cellStyle name="Итог 14 2 3 9 2" xfId="35408"/>
    <cellStyle name="Итог 14 2 4" xfId="27950"/>
    <cellStyle name="Итог 14 3" xfId="10599"/>
    <cellStyle name="Итог 14 3 2" xfId="17764"/>
    <cellStyle name="Итог 14 3 2 10" xfId="23534"/>
    <cellStyle name="Итог 14 3 2 10 2" xfId="36132"/>
    <cellStyle name="Итог 14 3 2 11" xfId="24095"/>
    <cellStyle name="Итог 14 3 2 11 2" xfId="36693"/>
    <cellStyle name="Итог 14 3 2 12" xfId="24654"/>
    <cellStyle name="Итог 14 3 2 12 2" xfId="37252"/>
    <cellStyle name="Итог 14 3 2 13" xfId="30481"/>
    <cellStyle name="Итог 14 3 2 2" xfId="18723"/>
    <cellStyle name="Итог 14 3 2 2 2" xfId="31332"/>
    <cellStyle name="Итог 14 3 2 3" xfId="19366"/>
    <cellStyle name="Итог 14 3 2 3 2" xfId="31975"/>
    <cellStyle name="Итог 14 3 2 4" xfId="19930"/>
    <cellStyle name="Итог 14 3 2 4 2" xfId="32536"/>
    <cellStyle name="Итог 14 3 2 5" xfId="20490"/>
    <cellStyle name="Итог 14 3 2 5 2" xfId="33093"/>
    <cellStyle name="Итог 14 3 2 6" xfId="21138"/>
    <cellStyle name="Итог 14 3 2 6 2" xfId="33740"/>
    <cellStyle name="Итог 14 3 2 7" xfId="21690"/>
    <cellStyle name="Итог 14 3 2 7 2" xfId="34290"/>
    <cellStyle name="Итог 14 3 2 8" xfId="22333"/>
    <cellStyle name="Итог 14 3 2 8 2" xfId="34932"/>
    <cellStyle name="Итог 14 3 2 9" xfId="22969"/>
    <cellStyle name="Итог 14 3 2 9 2" xfId="35568"/>
    <cellStyle name="Итог 14 3 3" xfId="28183"/>
    <cellStyle name="Итог 14 4" xfId="17500"/>
    <cellStyle name="Итог 14 4 10" xfId="23310"/>
    <cellStyle name="Итог 14 4 10 2" xfId="35908"/>
    <cellStyle name="Итог 14 4 11" xfId="23872"/>
    <cellStyle name="Итог 14 4 11 2" xfId="36470"/>
    <cellStyle name="Итог 14 4 12" xfId="24431"/>
    <cellStyle name="Итог 14 4 12 2" xfId="37029"/>
    <cellStyle name="Итог 14 4 13" xfId="30255"/>
    <cellStyle name="Итог 14 4 2" xfId="18498"/>
    <cellStyle name="Итог 14 4 2 2" xfId="31108"/>
    <cellStyle name="Итог 14 4 3" xfId="19141"/>
    <cellStyle name="Итог 14 4 3 2" xfId="31750"/>
    <cellStyle name="Итог 14 4 4" xfId="15618"/>
    <cellStyle name="Итог 14 4 4 2" xfId="29853"/>
    <cellStyle name="Итог 14 4 5" xfId="15455"/>
    <cellStyle name="Итог 14 4 5 2" xfId="29701"/>
    <cellStyle name="Итог 14 4 6" xfId="20914"/>
    <cellStyle name="Итог 14 4 6 2" xfId="33516"/>
    <cellStyle name="Итог 14 4 7" xfId="18328"/>
    <cellStyle name="Итог 14 4 7 2" xfId="30943"/>
    <cellStyle name="Итог 14 4 8" xfId="22108"/>
    <cellStyle name="Итог 14 4 8 2" xfId="34708"/>
    <cellStyle name="Итог 14 4 9" xfId="22746"/>
    <cellStyle name="Итог 14 4 9 2" xfId="35345"/>
    <cellStyle name="Итог 14 5" xfId="27662"/>
    <cellStyle name="Итог 15" xfId="10600"/>
    <cellStyle name="Итог 15 2" xfId="17765"/>
    <cellStyle name="Итог 15 2 10" xfId="23535"/>
    <cellStyle name="Итог 15 2 10 2" xfId="36133"/>
    <cellStyle name="Итог 15 2 11" xfId="24096"/>
    <cellStyle name="Итог 15 2 11 2" xfId="36694"/>
    <cellStyle name="Итог 15 2 12" xfId="24655"/>
    <cellStyle name="Итог 15 2 12 2" xfId="37253"/>
    <cellStyle name="Итог 15 2 13" xfId="30482"/>
    <cellStyle name="Итог 15 2 2" xfId="18724"/>
    <cellStyle name="Итог 15 2 2 2" xfId="31333"/>
    <cellStyle name="Итог 15 2 3" xfId="19367"/>
    <cellStyle name="Итог 15 2 3 2" xfId="31976"/>
    <cellStyle name="Итог 15 2 4" xfId="19931"/>
    <cellStyle name="Итог 15 2 4 2" xfId="32537"/>
    <cellStyle name="Итог 15 2 5" xfId="20491"/>
    <cellStyle name="Итог 15 2 5 2" xfId="33094"/>
    <cellStyle name="Итог 15 2 6" xfId="21139"/>
    <cellStyle name="Итог 15 2 6 2" xfId="33741"/>
    <cellStyle name="Итог 15 2 7" xfId="21691"/>
    <cellStyle name="Итог 15 2 7 2" xfId="34291"/>
    <cellStyle name="Итог 15 2 8" xfId="22334"/>
    <cellStyle name="Итог 15 2 8 2" xfId="34933"/>
    <cellStyle name="Итог 15 2 9" xfId="22970"/>
    <cellStyle name="Итог 15 2 9 2" xfId="35569"/>
    <cellStyle name="Итог 15 3" xfId="28184"/>
    <cellStyle name="Итог 16" xfId="10601"/>
    <cellStyle name="Итог 16 2" xfId="17766"/>
    <cellStyle name="Итог 16 2 10" xfId="23536"/>
    <cellStyle name="Итог 16 2 10 2" xfId="36134"/>
    <cellStyle name="Итог 16 2 11" xfId="24097"/>
    <cellStyle name="Итог 16 2 11 2" xfId="36695"/>
    <cellStyle name="Итог 16 2 12" xfId="24656"/>
    <cellStyle name="Итог 16 2 12 2" xfId="37254"/>
    <cellStyle name="Итог 16 2 13" xfId="30483"/>
    <cellStyle name="Итог 16 2 2" xfId="18725"/>
    <cellStyle name="Итог 16 2 2 2" xfId="31334"/>
    <cellStyle name="Итог 16 2 3" xfId="19368"/>
    <cellStyle name="Итог 16 2 3 2" xfId="31977"/>
    <cellStyle name="Итог 16 2 4" xfId="19932"/>
    <cellStyle name="Итог 16 2 4 2" xfId="32538"/>
    <cellStyle name="Итог 16 2 5" xfId="20492"/>
    <cellStyle name="Итог 16 2 5 2" xfId="33095"/>
    <cellStyle name="Итог 16 2 6" xfId="21140"/>
    <cellStyle name="Итог 16 2 6 2" xfId="33742"/>
    <cellStyle name="Итог 16 2 7" xfId="21692"/>
    <cellStyle name="Итог 16 2 7 2" xfId="34292"/>
    <cellStyle name="Итог 16 2 8" xfId="22335"/>
    <cellStyle name="Итог 16 2 8 2" xfId="34934"/>
    <cellStyle name="Итог 16 2 9" xfId="22971"/>
    <cellStyle name="Итог 16 2 9 2" xfId="35570"/>
    <cellStyle name="Итог 16 3" xfId="28185"/>
    <cellStyle name="Итог 17" xfId="17251"/>
    <cellStyle name="Итог 17 10" xfId="14484"/>
    <cellStyle name="Итог 17 10 2" xfId="28859"/>
    <cellStyle name="Итог 17 11" xfId="14820"/>
    <cellStyle name="Итог 17 11 2" xfId="29149"/>
    <cellStyle name="Итог 17 12" xfId="14675"/>
    <cellStyle name="Итог 17 12 2" xfId="29030"/>
    <cellStyle name="Итог 17 13" xfId="30132"/>
    <cellStyle name="Итог 17 2" xfId="18366"/>
    <cellStyle name="Итог 17 2 2" xfId="30979"/>
    <cellStyle name="Итог 17 3" xfId="15416"/>
    <cellStyle name="Итог 17 3 2" xfId="29665"/>
    <cellStyle name="Итог 17 4" xfId="14909"/>
    <cellStyle name="Итог 17 4 2" xfId="29226"/>
    <cellStyle name="Итог 17 5" xfId="14537"/>
    <cellStyle name="Итог 17 5 2" xfId="28902"/>
    <cellStyle name="Итог 17 6" xfId="14557"/>
    <cellStyle name="Итог 17 6 2" xfId="28922"/>
    <cellStyle name="Итог 17 7" xfId="14532"/>
    <cellStyle name="Итог 17 7 2" xfId="28899"/>
    <cellStyle name="Итог 17 8" xfId="15300"/>
    <cellStyle name="Итог 17 8 2" xfId="29560"/>
    <cellStyle name="Итог 17 9" xfId="14651"/>
    <cellStyle name="Итог 17 9 2" xfId="29006"/>
    <cellStyle name="Итог 18" xfId="25186"/>
    <cellStyle name="Итог 2" xfId="823"/>
    <cellStyle name="Итог 2 10" xfId="10603"/>
    <cellStyle name="Итог 2 10 2" xfId="17768"/>
    <cellStyle name="Итог 2 10 2 10" xfId="23538"/>
    <cellStyle name="Итог 2 10 2 10 2" xfId="36136"/>
    <cellStyle name="Итог 2 10 2 11" xfId="24099"/>
    <cellStyle name="Итог 2 10 2 11 2" xfId="36697"/>
    <cellStyle name="Итог 2 10 2 12" xfId="24658"/>
    <cellStyle name="Итог 2 10 2 12 2" xfId="37256"/>
    <cellStyle name="Итог 2 10 2 13" xfId="30485"/>
    <cellStyle name="Итог 2 10 2 2" xfId="18727"/>
    <cellStyle name="Итог 2 10 2 2 2" xfId="31336"/>
    <cellStyle name="Итог 2 10 2 3" xfId="19370"/>
    <cellStyle name="Итог 2 10 2 3 2" xfId="31979"/>
    <cellStyle name="Итог 2 10 2 4" xfId="19934"/>
    <cellStyle name="Итог 2 10 2 4 2" xfId="32540"/>
    <cellStyle name="Итог 2 10 2 5" xfId="20494"/>
    <cellStyle name="Итог 2 10 2 5 2" xfId="33097"/>
    <cellStyle name="Итог 2 10 2 6" xfId="21142"/>
    <cellStyle name="Итог 2 10 2 6 2" xfId="33744"/>
    <cellStyle name="Итог 2 10 2 7" xfId="21694"/>
    <cellStyle name="Итог 2 10 2 7 2" xfId="34294"/>
    <cellStyle name="Итог 2 10 2 8" xfId="22337"/>
    <cellStyle name="Итог 2 10 2 8 2" xfId="34936"/>
    <cellStyle name="Итог 2 10 2 9" xfId="22973"/>
    <cellStyle name="Итог 2 10 2 9 2" xfId="35572"/>
    <cellStyle name="Итог 2 10 3" xfId="28187"/>
    <cellStyle name="Итог 2 11" xfId="10604"/>
    <cellStyle name="Итог 2 11 2" xfId="17769"/>
    <cellStyle name="Итог 2 11 2 10" xfId="23539"/>
    <cellStyle name="Итог 2 11 2 10 2" xfId="36137"/>
    <cellStyle name="Итог 2 11 2 11" xfId="24100"/>
    <cellStyle name="Итог 2 11 2 11 2" xfId="36698"/>
    <cellStyle name="Итог 2 11 2 12" xfId="24659"/>
    <cellStyle name="Итог 2 11 2 12 2" xfId="37257"/>
    <cellStyle name="Итог 2 11 2 13" xfId="30486"/>
    <cellStyle name="Итог 2 11 2 2" xfId="18728"/>
    <cellStyle name="Итог 2 11 2 2 2" xfId="31337"/>
    <cellStyle name="Итог 2 11 2 3" xfId="19371"/>
    <cellStyle name="Итог 2 11 2 3 2" xfId="31980"/>
    <cellStyle name="Итог 2 11 2 4" xfId="19935"/>
    <cellStyle name="Итог 2 11 2 4 2" xfId="32541"/>
    <cellStyle name="Итог 2 11 2 5" xfId="20495"/>
    <cellStyle name="Итог 2 11 2 5 2" xfId="33098"/>
    <cellStyle name="Итог 2 11 2 6" xfId="21143"/>
    <cellStyle name="Итог 2 11 2 6 2" xfId="33745"/>
    <cellStyle name="Итог 2 11 2 7" xfId="21695"/>
    <cellStyle name="Итог 2 11 2 7 2" xfId="34295"/>
    <cellStyle name="Итог 2 11 2 8" xfId="22338"/>
    <cellStyle name="Итог 2 11 2 8 2" xfId="34937"/>
    <cellStyle name="Итог 2 11 2 9" xfId="22974"/>
    <cellStyle name="Итог 2 11 2 9 2" xfId="35573"/>
    <cellStyle name="Итог 2 11 3" xfId="28188"/>
    <cellStyle name="Итог 2 12" xfId="10605"/>
    <cellStyle name="Итог 2 12 2" xfId="17770"/>
    <cellStyle name="Итог 2 12 2 10" xfId="23540"/>
    <cellStyle name="Итог 2 12 2 10 2" xfId="36138"/>
    <cellStyle name="Итог 2 12 2 11" xfId="24101"/>
    <cellStyle name="Итог 2 12 2 11 2" xfId="36699"/>
    <cellStyle name="Итог 2 12 2 12" xfId="24660"/>
    <cellStyle name="Итог 2 12 2 12 2" xfId="37258"/>
    <cellStyle name="Итог 2 12 2 13" xfId="30487"/>
    <cellStyle name="Итог 2 12 2 2" xfId="18729"/>
    <cellStyle name="Итог 2 12 2 2 2" xfId="31338"/>
    <cellStyle name="Итог 2 12 2 3" xfId="19372"/>
    <cellStyle name="Итог 2 12 2 3 2" xfId="31981"/>
    <cellStyle name="Итог 2 12 2 4" xfId="19936"/>
    <cellStyle name="Итог 2 12 2 4 2" xfId="32542"/>
    <cellStyle name="Итог 2 12 2 5" xfId="20496"/>
    <cellStyle name="Итог 2 12 2 5 2" xfId="33099"/>
    <cellStyle name="Итог 2 12 2 6" xfId="21144"/>
    <cellStyle name="Итог 2 12 2 6 2" xfId="33746"/>
    <cellStyle name="Итог 2 12 2 7" xfId="21696"/>
    <cellStyle name="Итог 2 12 2 7 2" xfId="34296"/>
    <cellStyle name="Итог 2 12 2 8" xfId="22339"/>
    <cellStyle name="Итог 2 12 2 8 2" xfId="34938"/>
    <cellStyle name="Итог 2 12 2 9" xfId="22975"/>
    <cellStyle name="Итог 2 12 2 9 2" xfId="35574"/>
    <cellStyle name="Итог 2 12 3" xfId="28189"/>
    <cellStyle name="Итог 2 13" xfId="10606"/>
    <cellStyle name="Итог 2 13 2" xfId="17771"/>
    <cellStyle name="Итог 2 13 2 10" xfId="23541"/>
    <cellStyle name="Итог 2 13 2 10 2" xfId="36139"/>
    <cellStyle name="Итог 2 13 2 11" xfId="24102"/>
    <cellStyle name="Итог 2 13 2 11 2" xfId="36700"/>
    <cellStyle name="Итог 2 13 2 12" xfId="24661"/>
    <cellStyle name="Итог 2 13 2 12 2" xfId="37259"/>
    <cellStyle name="Итог 2 13 2 13" xfId="30488"/>
    <cellStyle name="Итог 2 13 2 2" xfId="18730"/>
    <cellStyle name="Итог 2 13 2 2 2" xfId="31339"/>
    <cellStyle name="Итог 2 13 2 3" xfId="19373"/>
    <cellStyle name="Итог 2 13 2 3 2" xfId="31982"/>
    <cellStyle name="Итог 2 13 2 4" xfId="19937"/>
    <cellStyle name="Итог 2 13 2 4 2" xfId="32543"/>
    <cellStyle name="Итог 2 13 2 5" xfId="20497"/>
    <cellStyle name="Итог 2 13 2 5 2" xfId="33100"/>
    <cellStyle name="Итог 2 13 2 6" xfId="21145"/>
    <cellStyle name="Итог 2 13 2 6 2" xfId="33747"/>
    <cellStyle name="Итог 2 13 2 7" xfId="21697"/>
    <cellStyle name="Итог 2 13 2 7 2" xfId="34297"/>
    <cellStyle name="Итог 2 13 2 8" xfId="22340"/>
    <cellStyle name="Итог 2 13 2 8 2" xfId="34939"/>
    <cellStyle name="Итог 2 13 2 9" xfId="22976"/>
    <cellStyle name="Итог 2 13 2 9 2" xfId="35575"/>
    <cellStyle name="Итог 2 13 3" xfId="28190"/>
    <cellStyle name="Итог 2 14" xfId="10607"/>
    <cellStyle name="Итог 2 14 2" xfId="17772"/>
    <cellStyle name="Итог 2 14 2 10" xfId="23542"/>
    <cellStyle name="Итог 2 14 2 10 2" xfId="36140"/>
    <cellStyle name="Итог 2 14 2 11" xfId="24103"/>
    <cellStyle name="Итог 2 14 2 11 2" xfId="36701"/>
    <cellStyle name="Итог 2 14 2 12" xfId="24662"/>
    <cellStyle name="Итог 2 14 2 12 2" xfId="37260"/>
    <cellStyle name="Итог 2 14 2 13" xfId="30489"/>
    <cellStyle name="Итог 2 14 2 2" xfId="18731"/>
    <cellStyle name="Итог 2 14 2 2 2" xfId="31340"/>
    <cellStyle name="Итог 2 14 2 3" xfId="19374"/>
    <cellStyle name="Итог 2 14 2 3 2" xfId="31983"/>
    <cellStyle name="Итог 2 14 2 4" xfId="19938"/>
    <cellStyle name="Итог 2 14 2 4 2" xfId="32544"/>
    <cellStyle name="Итог 2 14 2 5" xfId="20498"/>
    <cellStyle name="Итог 2 14 2 5 2" xfId="33101"/>
    <cellStyle name="Итог 2 14 2 6" xfId="21146"/>
    <cellStyle name="Итог 2 14 2 6 2" xfId="33748"/>
    <cellStyle name="Итог 2 14 2 7" xfId="21698"/>
    <cellStyle name="Итог 2 14 2 7 2" xfId="34298"/>
    <cellStyle name="Итог 2 14 2 8" xfId="22341"/>
    <cellStyle name="Итог 2 14 2 8 2" xfId="34940"/>
    <cellStyle name="Итог 2 14 2 9" xfId="22977"/>
    <cellStyle name="Итог 2 14 2 9 2" xfId="35576"/>
    <cellStyle name="Итог 2 14 3" xfId="28191"/>
    <cellStyle name="Итог 2 15" xfId="10608"/>
    <cellStyle name="Итог 2 15 2" xfId="17773"/>
    <cellStyle name="Итог 2 15 2 10" xfId="23543"/>
    <cellStyle name="Итог 2 15 2 10 2" xfId="36141"/>
    <cellStyle name="Итог 2 15 2 11" xfId="24104"/>
    <cellStyle name="Итог 2 15 2 11 2" xfId="36702"/>
    <cellStyle name="Итог 2 15 2 12" xfId="24663"/>
    <cellStyle name="Итог 2 15 2 12 2" xfId="37261"/>
    <cellStyle name="Итог 2 15 2 13" xfId="30490"/>
    <cellStyle name="Итог 2 15 2 2" xfId="18732"/>
    <cellStyle name="Итог 2 15 2 2 2" xfId="31341"/>
    <cellStyle name="Итог 2 15 2 3" xfId="19375"/>
    <cellStyle name="Итог 2 15 2 3 2" xfId="31984"/>
    <cellStyle name="Итог 2 15 2 4" xfId="19939"/>
    <cellStyle name="Итог 2 15 2 4 2" xfId="32545"/>
    <cellStyle name="Итог 2 15 2 5" xfId="20499"/>
    <cellStyle name="Итог 2 15 2 5 2" xfId="33102"/>
    <cellStyle name="Итог 2 15 2 6" xfId="21147"/>
    <cellStyle name="Итог 2 15 2 6 2" xfId="33749"/>
    <cellStyle name="Итог 2 15 2 7" xfId="21699"/>
    <cellStyle name="Итог 2 15 2 7 2" xfId="34299"/>
    <cellStyle name="Итог 2 15 2 8" xfId="22342"/>
    <cellStyle name="Итог 2 15 2 8 2" xfId="34941"/>
    <cellStyle name="Итог 2 15 2 9" xfId="22978"/>
    <cellStyle name="Итог 2 15 2 9 2" xfId="35577"/>
    <cellStyle name="Итог 2 15 3" xfId="28192"/>
    <cellStyle name="Итог 2 16" xfId="10602"/>
    <cellStyle name="Итог 2 16 2" xfId="17767"/>
    <cellStyle name="Итог 2 16 2 10" xfId="23537"/>
    <cellStyle name="Итог 2 16 2 10 2" xfId="36135"/>
    <cellStyle name="Итог 2 16 2 11" xfId="24098"/>
    <cellStyle name="Итог 2 16 2 11 2" xfId="36696"/>
    <cellStyle name="Итог 2 16 2 12" xfId="24657"/>
    <cellStyle name="Итог 2 16 2 12 2" xfId="37255"/>
    <cellStyle name="Итог 2 16 2 13" xfId="30484"/>
    <cellStyle name="Итог 2 16 2 2" xfId="18726"/>
    <cellStyle name="Итог 2 16 2 2 2" xfId="31335"/>
    <cellStyle name="Итог 2 16 2 3" xfId="19369"/>
    <cellStyle name="Итог 2 16 2 3 2" xfId="31978"/>
    <cellStyle name="Итог 2 16 2 4" xfId="19933"/>
    <cellStyle name="Итог 2 16 2 4 2" xfId="32539"/>
    <cellStyle name="Итог 2 16 2 5" xfId="20493"/>
    <cellStyle name="Итог 2 16 2 5 2" xfId="33096"/>
    <cellStyle name="Итог 2 16 2 6" xfId="21141"/>
    <cellStyle name="Итог 2 16 2 6 2" xfId="33743"/>
    <cellStyle name="Итог 2 16 2 7" xfId="21693"/>
    <cellStyle name="Итог 2 16 2 7 2" xfId="34293"/>
    <cellStyle name="Итог 2 16 2 8" xfId="22336"/>
    <cellStyle name="Итог 2 16 2 8 2" xfId="34935"/>
    <cellStyle name="Итог 2 16 2 9" xfId="22972"/>
    <cellStyle name="Итог 2 16 2 9 2" xfId="35571"/>
    <cellStyle name="Итог 2 16 3" xfId="28186"/>
    <cellStyle name="Итог 2 17" xfId="15903"/>
    <cellStyle name="Итог 2 17 10" xfId="30008"/>
    <cellStyle name="Итог 2 17 2" xfId="15472"/>
    <cellStyle name="Итог 2 17 2 2" xfId="29718"/>
    <cellStyle name="Итог 2 17 3" xfId="15616"/>
    <cellStyle name="Итог 2 17 3 2" xfId="29851"/>
    <cellStyle name="Итог 2 17 4" xfId="14423"/>
    <cellStyle name="Итог 2 17 4 2" xfId="28819"/>
    <cellStyle name="Итог 2 17 5" xfId="15113"/>
    <cellStyle name="Итог 2 17 5 2" xfId="29392"/>
    <cellStyle name="Итог 2 17 6" xfId="15315"/>
    <cellStyle name="Итог 2 17 6 2" xfId="29573"/>
    <cellStyle name="Итог 2 17 7" xfId="14516"/>
    <cellStyle name="Итог 2 17 7 2" xfId="28885"/>
    <cellStyle name="Итог 2 17 8" xfId="15172"/>
    <cellStyle name="Итог 2 17 8 2" xfId="29444"/>
    <cellStyle name="Итог 2 17 9" xfId="15465"/>
    <cellStyle name="Итог 2 17 9 2" xfId="29711"/>
    <cellStyle name="Итог 2 18" xfId="17252"/>
    <cellStyle name="Итог 2 18 10" xfId="14341"/>
    <cellStyle name="Итог 2 18 10 2" xfId="28748"/>
    <cellStyle name="Итог 2 18 11" xfId="15639"/>
    <cellStyle name="Итог 2 18 11 2" xfId="29871"/>
    <cellStyle name="Итог 2 18 12" xfId="14266"/>
    <cellStyle name="Итог 2 18 12 2" xfId="28681"/>
    <cellStyle name="Итог 2 18 13" xfId="30133"/>
    <cellStyle name="Итог 2 18 2" xfId="18367"/>
    <cellStyle name="Итог 2 18 2 2" xfId="30980"/>
    <cellStyle name="Итог 2 18 3" xfId="15358"/>
    <cellStyle name="Итог 2 18 3 2" xfId="29612"/>
    <cellStyle name="Итог 2 18 4" xfId="15536"/>
    <cellStyle name="Итог 2 18 4 2" xfId="29778"/>
    <cellStyle name="Итог 2 18 5" xfId="19110"/>
    <cellStyle name="Итог 2 18 5 2" xfId="31719"/>
    <cellStyle name="Итог 2 18 6" xfId="14881"/>
    <cellStyle name="Итог 2 18 6 2" xfId="29202"/>
    <cellStyle name="Итог 2 18 7" xfId="14809"/>
    <cellStyle name="Итог 2 18 7 2" xfId="29139"/>
    <cellStyle name="Итог 2 18 8" xfId="15539"/>
    <cellStyle name="Итог 2 18 8 2" xfId="29780"/>
    <cellStyle name="Итог 2 18 9" xfId="15266"/>
    <cellStyle name="Итог 2 18 9 2" xfId="29529"/>
    <cellStyle name="Итог 2 19" xfId="25187"/>
    <cellStyle name="Итог 2 2" xfId="824"/>
    <cellStyle name="Итог 2 2 2" xfId="2773"/>
    <cellStyle name="Итог 2 2 2 2" xfId="8826"/>
    <cellStyle name="Итог 2 2 2 2 2" xfId="9095"/>
    <cellStyle name="Итог 2 2 2 2 2 2" xfId="17645"/>
    <cellStyle name="Итог 2 2 2 2 2 2 10" xfId="23436"/>
    <cellStyle name="Итог 2 2 2 2 2 2 10 2" xfId="36034"/>
    <cellStyle name="Итог 2 2 2 2 2 2 11" xfId="23998"/>
    <cellStyle name="Итог 2 2 2 2 2 2 11 2" xfId="36596"/>
    <cellStyle name="Итог 2 2 2 2 2 2 12" xfId="24557"/>
    <cellStyle name="Итог 2 2 2 2 2 2 12 2" xfId="37155"/>
    <cellStyle name="Итог 2 2 2 2 2 2 13" xfId="30382"/>
    <cellStyle name="Итог 2 2 2 2 2 2 2" xfId="18624"/>
    <cellStyle name="Итог 2 2 2 2 2 2 2 2" xfId="31234"/>
    <cellStyle name="Итог 2 2 2 2 2 2 3" xfId="19268"/>
    <cellStyle name="Итог 2 2 2 2 2 2 3 2" xfId="31877"/>
    <cellStyle name="Итог 2 2 2 2 2 2 4" xfId="19830"/>
    <cellStyle name="Итог 2 2 2 2 2 2 4 2" xfId="32436"/>
    <cellStyle name="Итог 2 2 2 2 2 2 5" xfId="20391"/>
    <cellStyle name="Итог 2 2 2 2 2 2 5 2" xfId="32995"/>
    <cellStyle name="Итог 2 2 2 2 2 2 6" xfId="21041"/>
    <cellStyle name="Итог 2 2 2 2 2 2 6 2" xfId="33643"/>
    <cellStyle name="Итог 2 2 2 2 2 2 7" xfId="21590"/>
    <cellStyle name="Итог 2 2 2 2 2 2 7 2" xfId="34191"/>
    <cellStyle name="Итог 2 2 2 2 2 2 8" xfId="22234"/>
    <cellStyle name="Итог 2 2 2 2 2 2 8 2" xfId="34834"/>
    <cellStyle name="Итог 2 2 2 2 2 2 9" xfId="22872"/>
    <cellStyle name="Итог 2 2 2 2 2 2 9 2" xfId="35471"/>
    <cellStyle name="Итог 2 2 2 2 2 3" xfId="28056"/>
    <cellStyle name="Итог 2 2 2 2 3" xfId="17531"/>
    <cellStyle name="Итог 2 2 2 2 3 10" xfId="23325"/>
    <cellStyle name="Итог 2 2 2 2 3 10 2" xfId="35923"/>
    <cellStyle name="Итог 2 2 2 2 3 11" xfId="23887"/>
    <cellStyle name="Итог 2 2 2 2 3 11 2" xfId="36485"/>
    <cellStyle name="Итог 2 2 2 2 3 12" xfId="24446"/>
    <cellStyle name="Итог 2 2 2 2 3 12 2" xfId="37044"/>
    <cellStyle name="Итог 2 2 2 2 3 13" xfId="30271"/>
    <cellStyle name="Итог 2 2 2 2 3 2" xfId="18513"/>
    <cellStyle name="Итог 2 2 2 2 3 2 2" xfId="31123"/>
    <cellStyle name="Итог 2 2 2 2 3 3" xfId="19156"/>
    <cellStyle name="Итог 2 2 2 2 3 3 2" xfId="31765"/>
    <cellStyle name="Итог 2 2 2 2 3 4" xfId="19717"/>
    <cellStyle name="Итог 2 2 2 2 3 4 2" xfId="32323"/>
    <cellStyle name="Итог 2 2 2 2 3 5" xfId="20279"/>
    <cellStyle name="Итог 2 2 2 2 3 5 2" xfId="32883"/>
    <cellStyle name="Итог 2 2 2 2 3 6" xfId="20930"/>
    <cellStyle name="Итог 2 2 2 2 3 6 2" xfId="33532"/>
    <cellStyle name="Итог 2 2 2 2 3 7" xfId="21478"/>
    <cellStyle name="Итог 2 2 2 2 3 7 2" xfId="34079"/>
    <cellStyle name="Итог 2 2 2 2 3 8" xfId="22123"/>
    <cellStyle name="Итог 2 2 2 2 3 8 2" xfId="34723"/>
    <cellStyle name="Итог 2 2 2 2 3 9" xfId="22761"/>
    <cellStyle name="Итог 2 2 2 2 3 9 2" xfId="35360"/>
    <cellStyle name="Итог 2 2 2 2 4" xfId="27902"/>
    <cellStyle name="Итог 2 2 2 3" xfId="13796"/>
    <cellStyle name="Итог 2 2 2 3 2" xfId="17983"/>
    <cellStyle name="Итог 2 2 2 3 2 10" xfId="23678"/>
    <cellStyle name="Итог 2 2 2 3 2 10 2" xfId="36276"/>
    <cellStyle name="Итог 2 2 2 3 2 11" xfId="24237"/>
    <cellStyle name="Итог 2 2 2 3 2 11 2" xfId="36835"/>
    <cellStyle name="Итог 2 2 2 3 2 12" xfId="24796"/>
    <cellStyle name="Итог 2 2 2 3 2 12 2" xfId="37394"/>
    <cellStyle name="Итог 2 2 2 3 2 13" xfId="30626"/>
    <cellStyle name="Итог 2 2 2 3 2 2" xfId="18869"/>
    <cellStyle name="Итог 2 2 2 3 2 2 2" xfId="31478"/>
    <cellStyle name="Итог 2 2 2 3 2 3" xfId="19516"/>
    <cellStyle name="Итог 2 2 2 3 2 3 2" xfId="32123"/>
    <cellStyle name="Итог 2 2 2 3 2 4" xfId="20076"/>
    <cellStyle name="Итог 2 2 2 3 2 4 2" xfId="32682"/>
    <cellStyle name="Итог 2 2 2 3 2 5" xfId="20642"/>
    <cellStyle name="Итог 2 2 2 3 2 5 2" xfId="33244"/>
    <cellStyle name="Итог 2 2 2 3 2 6" xfId="21281"/>
    <cellStyle name="Итог 2 2 2 3 2 6 2" xfId="33882"/>
    <cellStyle name="Итог 2 2 2 3 2 7" xfId="21837"/>
    <cellStyle name="Итог 2 2 2 3 2 7 2" xfId="34437"/>
    <cellStyle name="Итог 2 2 2 3 2 8" xfId="22476"/>
    <cellStyle name="Итог 2 2 2 3 2 8 2" xfId="35075"/>
    <cellStyle name="Итог 2 2 2 3 2 9" xfId="23116"/>
    <cellStyle name="Итог 2 2 2 3 2 9 2" xfId="35714"/>
    <cellStyle name="Итог 2 2 2 3 3" xfId="28417"/>
    <cellStyle name="Итог 2 2 2 4" xfId="17304"/>
    <cellStyle name="Итог 2 2 2 4 10" xfId="20071"/>
    <cellStyle name="Итог 2 2 2 4 10 2" xfId="32677"/>
    <cellStyle name="Итог 2 2 2 4 11" xfId="14507"/>
    <cellStyle name="Итог 2 2 2 4 11 2" xfId="28876"/>
    <cellStyle name="Итог 2 2 2 4 12" xfId="21464"/>
    <cellStyle name="Итог 2 2 2 4 12 2" xfId="34065"/>
    <cellStyle name="Итог 2 2 2 4 13" xfId="30152"/>
    <cellStyle name="Итог 2 2 2 4 2" xfId="18388"/>
    <cellStyle name="Итог 2 2 2 4 2 2" xfId="31000"/>
    <cellStyle name="Итог 2 2 2 4 3" xfId="15561"/>
    <cellStyle name="Итог 2 2 2 4 3 2" xfId="29801"/>
    <cellStyle name="Итог 2 2 2 4 4" xfId="15305"/>
    <cellStyle name="Итог 2 2 2 4 4 2" xfId="29565"/>
    <cellStyle name="Итог 2 2 2 4 5" xfId="14508"/>
    <cellStyle name="Итог 2 2 2 4 5 2" xfId="28877"/>
    <cellStyle name="Итог 2 2 2 4 6" xfId="15589"/>
    <cellStyle name="Итог 2 2 2 4 6 2" xfId="29828"/>
    <cellStyle name="Итог 2 2 2 4 7" xfId="15054"/>
    <cellStyle name="Итог 2 2 2 4 7 2" xfId="29344"/>
    <cellStyle name="Итог 2 2 2 4 8" xfId="15129"/>
    <cellStyle name="Итог 2 2 2 4 8 2" xfId="29406"/>
    <cellStyle name="Итог 2 2 2 4 9" xfId="15309"/>
    <cellStyle name="Итог 2 2 2 4 9 2" xfId="29569"/>
    <cellStyle name="Итог 2 2 2 5" xfId="25574"/>
    <cellStyle name="Итог 2 2 3" xfId="10609"/>
    <cellStyle name="Итог 2 2 3 2" xfId="17774"/>
    <cellStyle name="Итог 2 2 3 2 10" xfId="23544"/>
    <cellStyle name="Итог 2 2 3 2 10 2" xfId="36142"/>
    <cellStyle name="Итог 2 2 3 2 11" xfId="24105"/>
    <cellStyle name="Итог 2 2 3 2 11 2" xfId="36703"/>
    <cellStyle name="Итог 2 2 3 2 12" xfId="24664"/>
    <cellStyle name="Итог 2 2 3 2 12 2" xfId="37262"/>
    <cellStyle name="Итог 2 2 3 2 13" xfId="30491"/>
    <cellStyle name="Итог 2 2 3 2 2" xfId="18733"/>
    <cellStyle name="Итог 2 2 3 2 2 2" xfId="31342"/>
    <cellStyle name="Итог 2 2 3 2 3" xfId="19376"/>
    <cellStyle name="Итог 2 2 3 2 3 2" xfId="31985"/>
    <cellStyle name="Итог 2 2 3 2 4" xfId="19940"/>
    <cellStyle name="Итог 2 2 3 2 4 2" xfId="32546"/>
    <cellStyle name="Итог 2 2 3 2 5" xfId="20500"/>
    <cellStyle name="Итог 2 2 3 2 5 2" xfId="33103"/>
    <cellStyle name="Итог 2 2 3 2 6" xfId="21148"/>
    <cellStyle name="Итог 2 2 3 2 6 2" xfId="33750"/>
    <cellStyle name="Итог 2 2 3 2 7" xfId="21700"/>
    <cellStyle name="Итог 2 2 3 2 7 2" xfId="34300"/>
    <cellStyle name="Итог 2 2 3 2 8" xfId="22343"/>
    <cellStyle name="Итог 2 2 3 2 8 2" xfId="34942"/>
    <cellStyle name="Итог 2 2 3 2 9" xfId="22979"/>
    <cellStyle name="Итог 2 2 3 2 9 2" xfId="35578"/>
    <cellStyle name="Итог 2 2 3 3" xfId="28193"/>
    <cellStyle name="Итог 2 2 4" xfId="17253"/>
    <cellStyle name="Итог 2 2 4 10" xfId="14482"/>
    <cellStyle name="Итог 2 2 4 10 2" xfId="28857"/>
    <cellStyle name="Итог 2 2 4 11" xfId="14762"/>
    <cellStyle name="Итог 2 2 4 11 2" xfId="29103"/>
    <cellStyle name="Итог 2 2 4 12" xfId="18262"/>
    <cellStyle name="Итог 2 2 4 12 2" xfId="30881"/>
    <cellStyle name="Итог 2 2 4 13" xfId="30134"/>
    <cellStyle name="Итог 2 2 4 2" xfId="18368"/>
    <cellStyle name="Итог 2 2 4 2 2" xfId="30981"/>
    <cellStyle name="Итог 2 2 4 3" xfId="15246"/>
    <cellStyle name="Итог 2 2 4 3 2" xfId="29511"/>
    <cellStyle name="Итог 2 2 4 4" xfId="15035"/>
    <cellStyle name="Итог 2 2 4 4 2" xfId="29328"/>
    <cellStyle name="Итог 2 2 4 5" xfId="15631"/>
    <cellStyle name="Итог 2 2 4 5 2" xfId="29864"/>
    <cellStyle name="Итог 2 2 4 6" xfId="18209"/>
    <cellStyle name="Итог 2 2 4 6 2" xfId="30834"/>
    <cellStyle name="Итог 2 2 4 7" xfId="15234"/>
    <cellStyle name="Итог 2 2 4 7 2" xfId="29501"/>
    <cellStyle name="Итог 2 2 4 8" xfId="18341"/>
    <cellStyle name="Итог 2 2 4 8 2" xfId="30956"/>
    <cellStyle name="Итог 2 2 4 9" xfId="18215"/>
    <cellStyle name="Итог 2 2 4 9 2" xfId="30840"/>
    <cellStyle name="Итог 2 2 5" xfId="25188"/>
    <cellStyle name="Итог 2 3" xfId="3029"/>
    <cellStyle name="Итог 2 3 2" xfId="8850"/>
    <cellStyle name="Итог 2 3 2 2" xfId="9105"/>
    <cellStyle name="Итог 2 3 2 2 2" xfId="17655"/>
    <cellStyle name="Итог 2 3 2 2 2 10" xfId="23446"/>
    <cellStyle name="Итог 2 3 2 2 2 10 2" xfId="36044"/>
    <cellStyle name="Итог 2 3 2 2 2 11" xfId="24008"/>
    <cellStyle name="Итог 2 3 2 2 2 11 2" xfId="36606"/>
    <cellStyle name="Итог 2 3 2 2 2 12" xfId="24567"/>
    <cellStyle name="Итог 2 3 2 2 2 12 2" xfId="37165"/>
    <cellStyle name="Итог 2 3 2 2 2 13" xfId="30392"/>
    <cellStyle name="Итог 2 3 2 2 2 2" xfId="18634"/>
    <cellStyle name="Итог 2 3 2 2 2 2 2" xfId="31244"/>
    <cellStyle name="Итог 2 3 2 2 2 3" xfId="19278"/>
    <cellStyle name="Итог 2 3 2 2 2 3 2" xfId="31887"/>
    <cellStyle name="Итог 2 3 2 2 2 4" xfId="19840"/>
    <cellStyle name="Итог 2 3 2 2 2 4 2" xfId="32446"/>
    <cellStyle name="Итог 2 3 2 2 2 5" xfId="20401"/>
    <cellStyle name="Итог 2 3 2 2 2 5 2" xfId="33005"/>
    <cellStyle name="Итог 2 3 2 2 2 6" xfId="21051"/>
    <cellStyle name="Итог 2 3 2 2 2 6 2" xfId="33653"/>
    <cellStyle name="Итог 2 3 2 2 2 7" xfId="21600"/>
    <cellStyle name="Итог 2 3 2 2 2 7 2" xfId="34201"/>
    <cellStyle name="Итог 2 3 2 2 2 8" xfId="22244"/>
    <cellStyle name="Итог 2 3 2 2 2 8 2" xfId="34844"/>
    <cellStyle name="Итог 2 3 2 2 2 9" xfId="22882"/>
    <cellStyle name="Итог 2 3 2 2 2 9 2" xfId="35481"/>
    <cellStyle name="Итог 2 3 2 2 3" xfId="28066"/>
    <cellStyle name="Итог 2 3 2 3" xfId="17550"/>
    <cellStyle name="Итог 2 3 2 3 10" xfId="23344"/>
    <cellStyle name="Итог 2 3 2 3 10 2" xfId="35942"/>
    <cellStyle name="Итог 2 3 2 3 11" xfId="23906"/>
    <cellStyle name="Итог 2 3 2 3 11 2" xfId="36504"/>
    <cellStyle name="Итог 2 3 2 3 12" xfId="24465"/>
    <cellStyle name="Итог 2 3 2 3 12 2" xfId="37063"/>
    <cellStyle name="Итог 2 3 2 3 13" xfId="30290"/>
    <cellStyle name="Итог 2 3 2 3 2" xfId="18532"/>
    <cellStyle name="Итог 2 3 2 3 2 2" xfId="31142"/>
    <cellStyle name="Итог 2 3 2 3 3" xfId="19175"/>
    <cellStyle name="Итог 2 3 2 3 3 2" xfId="31784"/>
    <cellStyle name="Итог 2 3 2 3 4" xfId="19736"/>
    <cellStyle name="Итог 2 3 2 3 4 2" xfId="32342"/>
    <cellStyle name="Итог 2 3 2 3 5" xfId="20298"/>
    <cellStyle name="Итог 2 3 2 3 5 2" xfId="32902"/>
    <cellStyle name="Итог 2 3 2 3 6" xfId="20949"/>
    <cellStyle name="Итог 2 3 2 3 6 2" xfId="33551"/>
    <cellStyle name="Итог 2 3 2 3 7" xfId="21497"/>
    <cellStyle name="Итог 2 3 2 3 7 2" xfId="34098"/>
    <cellStyle name="Итог 2 3 2 3 8" xfId="22142"/>
    <cellStyle name="Итог 2 3 2 3 8 2" xfId="34742"/>
    <cellStyle name="Итог 2 3 2 3 9" xfId="22780"/>
    <cellStyle name="Итог 2 3 2 3 9 2" xfId="35379"/>
    <cellStyle name="Итог 2 3 2 4" xfId="27921"/>
    <cellStyle name="Итог 2 3 3" xfId="10610"/>
    <cellStyle name="Итог 2 3 3 2" xfId="17775"/>
    <cellStyle name="Итог 2 3 3 2 10" xfId="23545"/>
    <cellStyle name="Итог 2 3 3 2 10 2" xfId="36143"/>
    <cellStyle name="Итог 2 3 3 2 11" xfId="24106"/>
    <cellStyle name="Итог 2 3 3 2 11 2" xfId="36704"/>
    <cellStyle name="Итог 2 3 3 2 12" xfId="24665"/>
    <cellStyle name="Итог 2 3 3 2 12 2" xfId="37263"/>
    <cellStyle name="Итог 2 3 3 2 13" xfId="30492"/>
    <cellStyle name="Итог 2 3 3 2 2" xfId="18734"/>
    <cellStyle name="Итог 2 3 3 2 2 2" xfId="31343"/>
    <cellStyle name="Итог 2 3 3 2 3" xfId="19377"/>
    <cellStyle name="Итог 2 3 3 2 3 2" xfId="31986"/>
    <cellStyle name="Итог 2 3 3 2 4" xfId="19941"/>
    <cellStyle name="Итог 2 3 3 2 4 2" xfId="32547"/>
    <cellStyle name="Итог 2 3 3 2 5" xfId="20501"/>
    <cellStyle name="Итог 2 3 3 2 5 2" xfId="33104"/>
    <cellStyle name="Итог 2 3 3 2 6" xfId="21149"/>
    <cellStyle name="Итог 2 3 3 2 6 2" xfId="33751"/>
    <cellStyle name="Итог 2 3 3 2 7" xfId="21701"/>
    <cellStyle name="Итог 2 3 3 2 7 2" xfId="34301"/>
    <cellStyle name="Итог 2 3 3 2 8" xfId="22344"/>
    <cellStyle name="Итог 2 3 3 2 8 2" xfId="34943"/>
    <cellStyle name="Итог 2 3 3 2 9" xfId="22980"/>
    <cellStyle name="Итог 2 3 3 2 9 2" xfId="35579"/>
    <cellStyle name="Итог 2 3 3 3" xfId="28194"/>
    <cellStyle name="Итог 2 3 4" xfId="17313"/>
    <cellStyle name="Итог 2 3 4 10" xfId="15373"/>
    <cellStyle name="Итог 2 3 4 10 2" xfId="29624"/>
    <cellStyle name="Итог 2 3 4 11" xfId="14744"/>
    <cellStyle name="Итог 2 3 4 11 2" xfId="29088"/>
    <cellStyle name="Итог 2 3 4 12" xfId="15679"/>
    <cellStyle name="Итог 2 3 4 12 2" xfId="29905"/>
    <cellStyle name="Итог 2 3 4 13" xfId="30160"/>
    <cellStyle name="Итог 2 3 4 2" xfId="18396"/>
    <cellStyle name="Итог 2 3 4 2 2" xfId="31008"/>
    <cellStyle name="Итог 2 3 4 3" xfId="15151"/>
    <cellStyle name="Итог 2 3 4 3 2" xfId="29425"/>
    <cellStyle name="Итог 2 3 4 4" xfId="14473"/>
    <cellStyle name="Итог 2 3 4 4 2" xfId="28848"/>
    <cellStyle name="Итог 2 3 4 5" xfId="18268"/>
    <cellStyle name="Итог 2 3 4 5 2" xfId="30887"/>
    <cellStyle name="Итог 2 3 4 6" xfId="15161"/>
    <cellStyle name="Итог 2 3 4 6 2" xfId="29434"/>
    <cellStyle name="Итог 2 3 4 7" xfId="18467"/>
    <cellStyle name="Итог 2 3 4 7 2" xfId="31077"/>
    <cellStyle name="Итог 2 3 4 8" xfId="18264"/>
    <cellStyle name="Итог 2 3 4 8 2" xfId="30883"/>
    <cellStyle name="Итог 2 3 4 9" xfId="15351"/>
    <cellStyle name="Итог 2 3 4 9 2" xfId="29605"/>
    <cellStyle name="Итог 2 3 5" xfId="25668"/>
    <cellStyle name="Итог 2 4" xfId="10611"/>
    <cellStyle name="Итог 2 4 2" xfId="17776"/>
    <cellStyle name="Итог 2 4 2 10" xfId="23546"/>
    <cellStyle name="Итог 2 4 2 10 2" xfId="36144"/>
    <cellStyle name="Итог 2 4 2 11" xfId="24107"/>
    <cellStyle name="Итог 2 4 2 11 2" xfId="36705"/>
    <cellStyle name="Итог 2 4 2 12" xfId="24666"/>
    <cellStyle name="Итог 2 4 2 12 2" xfId="37264"/>
    <cellStyle name="Итог 2 4 2 13" xfId="30493"/>
    <cellStyle name="Итог 2 4 2 2" xfId="18735"/>
    <cellStyle name="Итог 2 4 2 2 2" xfId="31344"/>
    <cellStyle name="Итог 2 4 2 3" xfId="19378"/>
    <cellStyle name="Итог 2 4 2 3 2" xfId="31987"/>
    <cellStyle name="Итог 2 4 2 4" xfId="19942"/>
    <cellStyle name="Итог 2 4 2 4 2" xfId="32548"/>
    <cellStyle name="Итог 2 4 2 5" xfId="20502"/>
    <cellStyle name="Итог 2 4 2 5 2" xfId="33105"/>
    <cellStyle name="Итог 2 4 2 6" xfId="21150"/>
    <cellStyle name="Итог 2 4 2 6 2" xfId="33752"/>
    <cellStyle name="Итог 2 4 2 7" xfId="21702"/>
    <cellStyle name="Итог 2 4 2 7 2" xfId="34302"/>
    <cellStyle name="Итог 2 4 2 8" xfId="22345"/>
    <cellStyle name="Итог 2 4 2 8 2" xfId="34944"/>
    <cellStyle name="Итог 2 4 2 9" xfId="22981"/>
    <cellStyle name="Итог 2 4 2 9 2" xfId="35580"/>
    <cellStyle name="Итог 2 4 3" xfId="28195"/>
    <cellStyle name="Итог 2 5" xfId="10612"/>
    <cellStyle name="Итог 2 5 2" xfId="17777"/>
    <cellStyle name="Итог 2 5 2 10" xfId="23547"/>
    <cellStyle name="Итог 2 5 2 10 2" xfId="36145"/>
    <cellStyle name="Итог 2 5 2 11" xfId="24108"/>
    <cellStyle name="Итог 2 5 2 11 2" xfId="36706"/>
    <cellStyle name="Итог 2 5 2 12" xfId="24667"/>
    <cellStyle name="Итог 2 5 2 12 2" xfId="37265"/>
    <cellStyle name="Итог 2 5 2 13" xfId="30494"/>
    <cellStyle name="Итог 2 5 2 2" xfId="18736"/>
    <cellStyle name="Итог 2 5 2 2 2" xfId="31345"/>
    <cellStyle name="Итог 2 5 2 3" xfId="19379"/>
    <cellStyle name="Итог 2 5 2 3 2" xfId="31988"/>
    <cellStyle name="Итог 2 5 2 4" xfId="19943"/>
    <cellStyle name="Итог 2 5 2 4 2" xfId="32549"/>
    <cellStyle name="Итог 2 5 2 5" xfId="20503"/>
    <cellStyle name="Итог 2 5 2 5 2" xfId="33106"/>
    <cellStyle name="Итог 2 5 2 6" xfId="21151"/>
    <cellStyle name="Итог 2 5 2 6 2" xfId="33753"/>
    <cellStyle name="Итог 2 5 2 7" xfId="21703"/>
    <cellStyle name="Итог 2 5 2 7 2" xfId="34303"/>
    <cellStyle name="Итог 2 5 2 8" xfId="22346"/>
    <cellStyle name="Итог 2 5 2 8 2" xfId="34945"/>
    <cellStyle name="Итог 2 5 2 9" xfId="22982"/>
    <cellStyle name="Итог 2 5 2 9 2" xfId="35581"/>
    <cellStyle name="Итог 2 5 3" xfId="28196"/>
    <cellStyle name="Итог 2 6" xfId="10613"/>
    <cellStyle name="Итог 2 6 2" xfId="17778"/>
    <cellStyle name="Итог 2 6 2 10" xfId="23548"/>
    <cellStyle name="Итог 2 6 2 10 2" xfId="36146"/>
    <cellStyle name="Итог 2 6 2 11" xfId="24109"/>
    <cellStyle name="Итог 2 6 2 11 2" xfId="36707"/>
    <cellStyle name="Итог 2 6 2 12" xfId="24668"/>
    <cellStyle name="Итог 2 6 2 12 2" xfId="37266"/>
    <cellStyle name="Итог 2 6 2 13" xfId="30495"/>
    <cellStyle name="Итог 2 6 2 2" xfId="18737"/>
    <cellStyle name="Итог 2 6 2 2 2" xfId="31346"/>
    <cellStyle name="Итог 2 6 2 3" xfId="19380"/>
    <cellStyle name="Итог 2 6 2 3 2" xfId="31989"/>
    <cellStyle name="Итог 2 6 2 4" xfId="19944"/>
    <cellStyle name="Итог 2 6 2 4 2" xfId="32550"/>
    <cellStyle name="Итог 2 6 2 5" xfId="20504"/>
    <cellStyle name="Итог 2 6 2 5 2" xfId="33107"/>
    <cellStyle name="Итог 2 6 2 6" xfId="21152"/>
    <cellStyle name="Итог 2 6 2 6 2" xfId="33754"/>
    <cellStyle name="Итог 2 6 2 7" xfId="21704"/>
    <cellStyle name="Итог 2 6 2 7 2" xfId="34304"/>
    <cellStyle name="Итог 2 6 2 8" xfId="22347"/>
    <cellStyle name="Итог 2 6 2 8 2" xfId="34946"/>
    <cellStyle name="Итог 2 6 2 9" xfId="22983"/>
    <cellStyle name="Итог 2 6 2 9 2" xfId="35582"/>
    <cellStyle name="Итог 2 6 3" xfId="28197"/>
    <cellStyle name="Итог 2 7" xfId="10614"/>
    <cellStyle name="Итог 2 7 2" xfId="17779"/>
    <cellStyle name="Итог 2 7 2 10" xfId="23549"/>
    <cellStyle name="Итог 2 7 2 10 2" xfId="36147"/>
    <cellStyle name="Итог 2 7 2 11" xfId="24110"/>
    <cellStyle name="Итог 2 7 2 11 2" xfId="36708"/>
    <cellStyle name="Итог 2 7 2 12" xfId="24669"/>
    <cellStyle name="Итог 2 7 2 12 2" xfId="37267"/>
    <cellStyle name="Итог 2 7 2 13" xfId="30496"/>
    <cellStyle name="Итог 2 7 2 2" xfId="18738"/>
    <cellStyle name="Итог 2 7 2 2 2" xfId="31347"/>
    <cellStyle name="Итог 2 7 2 3" xfId="19381"/>
    <cellStyle name="Итог 2 7 2 3 2" xfId="31990"/>
    <cellStyle name="Итог 2 7 2 4" xfId="19945"/>
    <cellStyle name="Итог 2 7 2 4 2" xfId="32551"/>
    <cellStyle name="Итог 2 7 2 5" xfId="20505"/>
    <cellStyle name="Итог 2 7 2 5 2" xfId="33108"/>
    <cellStyle name="Итог 2 7 2 6" xfId="21153"/>
    <cellStyle name="Итог 2 7 2 6 2" xfId="33755"/>
    <cellStyle name="Итог 2 7 2 7" xfId="21705"/>
    <cellStyle name="Итог 2 7 2 7 2" xfId="34305"/>
    <cellStyle name="Итог 2 7 2 8" xfId="22348"/>
    <cellStyle name="Итог 2 7 2 8 2" xfId="34947"/>
    <cellStyle name="Итог 2 7 2 9" xfId="22984"/>
    <cellStyle name="Итог 2 7 2 9 2" xfId="35583"/>
    <cellStyle name="Итог 2 7 3" xfId="28198"/>
    <cellStyle name="Итог 2 8" xfId="10615"/>
    <cellStyle name="Итог 2 8 2" xfId="17780"/>
    <cellStyle name="Итог 2 8 2 10" xfId="23550"/>
    <cellStyle name="Итог 2 8 2 10 2" xfId="36148"/>
    <cellStyle name="Итог 2 8 2 11" xfId="24111"/>
    <cellStyle name="Итог 2 8 2 11 2" xfId="36709"/>
    <cellStyle name="Итог 2 8 2 12" xfId="24670"/>
    <cellStyle name="Итог 2 8 2 12 2" xfId="37268"/>
    <cellStyle name="Итог 2 8 2 13" xfId="30497"/>
    <cellStyle name="Итог 2 8 2 2" xfId="18739"/>
    <cellStyle name="Итог 2 8 2 2 2" xfId="31348"/>
    <cellStyle name="Итог 2 8 2 3" xfId="19382"/>
    <cellStyle name="Итог 2 8 2 3 2" xfId="31991"/>
    <cellStyle name="Итог 2 8 2 4" xfId="19946"/>
    <cellStyle name="Итог 2 8 2 4 2" xfId="32552"/>
    <cellStyle name="Итог 2 8 2 5" xfId="20506"/>
    <cellStyle name="Итог 2 8 2 5 2" xfId="33109"/>
    <cellStyle name="Итог 2 8 2 6" xfId="21154"/>
    <cellStyle name="Итог 2 8 2 6 2" xfId="33756"/>
    <cellStyle name="Итог 2 8 2 7" xfId="21706"/>
    <cellStyle name="Итог 2 8 2 7 2" xfId="34306"/>
    <cellStyle name="Итог 2 8 2 8" xfId="22349"/>
    <cellStyle name="Итог 2 8 2 8 2" xfId="34948"/>
    <cellStyle name="Итог 2 8 2 9" xfId="22985"/>
    <cellStyle name="Итог 2 8 2 9 2" xfId="35584"/>
    <cellStyle name="Итог 2 8 3" xfId="28199"/>
    <cellStyle name="Итог 2 9" xfId="10616"/>
    <cellStyle name="Итог 2 9 2" xfId="17781"/>
    <cellStyle name="Итог 2 9 2 10" xfId="23551"/>
    <cellStyle name="Итог 2 9 2 10 2" xfId="36149"/>
    <cellStyle name="Итог 2 9 2 11" xfId="24112"/>
    <cellStyle name="Итог 2 9 2 11 2" xfId="36710"/>
    <cellStyle name="Итог 2 9 2 12" xfId="24671"/>
    <cellStyle name="Итог 2 9 2 12 2" xfId="37269"/>
    <cellStyle name="Итог 2 9 2 13" xfId="30498"/>
    <cellStyle name="Итог 2 9 2 2" xfId="18740"/>
    <cellStyle name="Итог 2 9 2 2 2" xfId="31349"/>
    <cellStyle name="Итог 2 9 2 3" xfId="19383"/>
    <cellStyle name="Итог 2 9 2 3 2" xfId="31992"/>
    <cellStyle name="Итог 2 9 2 4" xfId="19947"/>
    <cellStyle name="Итог 2 9 2 4 2" xfId="32553"/>
    <cellStyle name="Итог 2 9 2 5" xfId="20507"/>
    <cellStyle name="Итог 2 9 2 5 2" xfId="33110"/>
    <cellStyle name="Итог 2 9 2 6" xfId="21155"/>
    <cellStyle name="Итог 2 9 2 6 2" xfId="33757"/>
    <cellStyle name="Итог 2 9 2 7" xfId="21707"/>
    <cellStyle name="Итог 2 9 2 7 2" xfId="34307"/>
    <cellStyle name="Итог 2 9 2 8" xfId="22350"/>
    <cellStyle name="Итог 2 9 2 8 2" xfId="34949"/>
    <cellStyle name="Итог 2 9 2 9" xfId="22986"/>
    <cellStyle name="Итог 2 9 2 9 2" xfId="35585"/>
    <cellStyle name="Итог 2 9 3" xfId="28200"/>
    <cellStyle name="Итог 2_г.Аксу" xfId="825"/>
    <cellStyle name="Итог 3" xfId="5090"/>
    <cellStyle name="Итог 3 2" xfId="8780"/>
    <cellStyle name="Итог 3 2 2" xfId="9088"/>
    <cellStyle name="Итог 3 2 2 2" xfId="17638"/>
    <cellStyle name="Итог 3 2 2 2 10" xfId="23429"/>
    <cellStyle name="Итог 3 2 2 2 10 2" xfId="36027"/>
    <cellStyle name="Итог 3 2 2 2 11" xfId="23991"/>
    <cellStyle name="Итог 3 2 2 2 11 2" xfId="36589"/>
    <cellStyle name="Итог 3 2 2 2 12" xfId="24550"/>
    <cellStyle name="Итог 3 2 2 2 12 2" xfId="37148"/>
    <cellStyle name="Итог 3 2 2 2 13" xfId="30375"/>
    <cellStyle name="Итог 3 2 2 2 2" xfId="18617"/>
    <cellStyle name="Итог 3 2 2 2 2 2" xfId="31227"/>
    <cellStyle name="Итог 3 2 2 2 3" xfId="19261"/>
    <cellStyle name="Итог 3 2 2 2 3 2" xfId="31870"/>
    <cellStyle name="Итог 3 2 2 2 4" xfId="19823"/>
    <cellStyle name="Итог 3 2 2 2 4 2" xfId="32429"/>
    <cellStyle name="Итог 3 2 2 2 5" xfId="20384"/>
    <cellStyle name="Итог 3 2 2 2 5 2" xfId="32988"/>
    <cellStyle name="Итог 3 2 2 2 6" xfId="21034"/>
    <cellStyle name="Итог 3 2 2 2 6 2" xfId="33636"/>
    <cellStyle name="Итог 3 2 2 2 7" xfId="21583"/>
    <cellStyle name="Итог 3 2 2 2 7 2" xfId="34184"/>
    <cellStyle name="Итог 3 2 2 2 8" xfId="22227"/>
    <cellStyle name="Итог 3 2 2 2 8 2" xfId="34827"/>
    <cellStyle name="Итог 3 2 2 2 9" xfId="22865"/>
    <cellStyle name="Итог 3 2 2 2 9 2" xfId="35464"/>
    <cellStyle name="Итог 3 2 2 3" xfId="28049"/>
    <cellStyle name="Итог 3 2 3" xfId="13797"/>
    <cellStyle name="Итог 3 2 3 2" xfId="17984"/>
    <cellStyle name="Итог 3 2 3 2 10" xfId="23679"/>
    <cellStyle name="Итог 3 2 3 2 10 2" xfId="36277"/>
    <cellStyle name="Итог 3 2 3 2 11" xfId="24238"/>
    <cellStyle name="Итог 3 2 3 2 11 2" xfId="36836"/>
    <cellStyle name="Итог 3 2 3 2 12" xfId="24797"/>
    <cellStyle name="Итог 3 2 3 2 12 2" xfId="37395"/>
    <cellStyle name="Итог 3 2 3 2 13" xfId="30627"/>
    <cellStyle name="Итог 3 2 3 2 2" xfId="18870"/>
    <cellStyle name="Итог 3 2 3 2 2 2" xfId="31479"/>
    <cellStyle name="Итог 3 2 3 2 3" xfId="19517"/>
    <cellStyle name="Итог 3 2 3 2 3 2" xfId="32124"/>
    <cellStyle name="Итог 3 2 3 2 4" xfId="20077"/>
    <cellStyle name="Итог 3 2 3 2 4 2" xfId="32683"/>
    <cellStyle name="Итог 3 2 3 2 5" xfId="20643"/>
    <cellStyle name="Итог 3 2 3 2 5 2" xfId="33245"/>
    <cellStyle name="Итог 3 2 3 2 6" xfId="21282"/>
    <cellStyle name="Итог 3 2 3 2 6 2" xfId="33883"/>
    <cellStyle name="Итог 3 2 3 2 7" xfId="21838"/>
    <cellStyle name="Итог 3 2 3 2 7 2" xfId="34438"/>
    <cellStyle name="Итог 3 2 3 2 8" xfId="22477"/>
    <cellStyle name="Итог 3 2 3 2 8 2" xfId="35076"/>
    <cellStyle name="Итог 3 2 3 2 9" xfId="23117"/>
    <cellStyle name="Итог 3 2 3 2 9 2" xfId="35715"/>
    <cellStyle name="Итог 3 2 3 3" xfId="28418"/>
    <cellStyle name="Итог 3 2 4" xfId="17519"/>
    <cellStyle name="Итог 3 2 4 10" xfId="23313"/>
    <cellStyle name="Итог 3 2 4 10 2" xfId="35911"/>
    <cellStyle name="Итог 3 2 4 11" xfId="23875"/>
    <cellStyle name="Итог 3 2 4 11 2" xfId="36473"/>
    <cellStyle name="Итог 3 2 4 12" xfId="24434"/>
    <cellStyle name="Итог 3 2 4 12 2" xfId="37032"/>
    <cellStyle name="Итог 3 2 4 13" xfId="30259"/>
    <cellStyle name="Итог 3 2 4 2" xfId="18501"/>
    <cellStyle name="Итог 3 2 4 2 2" xfId="31111"/>
    <cellStyle name="Итог 3 2 4 3" xfId="19144"/>
    <cellStyle name="Итог 3 2 4 3 2" xfId="31753"/>
    <cellStyle name="Итог 3 2 4 4" xfId="19705"/>
    <cellStyle name="Итог 3 2 4 4 2" xfId="32311"/>
    <cellStyle name="Итог 3 2 4 5" xfId="20267"/>
    <cellStyle name="Итог 3 2 4 5 2" xfId="32871"/>
    <cellStyle name="Итог 3 2 4 6" xfId="20918"/>
    <cellStyle name="Итог 3 2 4 6 2" xfId="33520"/>
    <cellStyle name="Итог 3 2 4 7" xfId="21466"/>
    <cellStyle name="Итог 3 2 4 7 2" xfId="34067"/>
    <cellStyle name="Итог 3 2 4 8" xfId="22111"/>
    <cellStyle name="Итог 3 2 4 8 2" xfId="34711"/>
    <cellStyle name="Итог 3 2 4 9" xfId="22749"/>
    <cellStyle name="Итог 3 2 4 9 2" xfId="35348"/>
    <cellStyle name="Итог 3 2 5" xfId="27890"/>
    <cellStyle name="Итог 3 3" xfId="10617"/>
    <cellStyle name="Итог 3 3 2" xfId="17782"/>
    <cellStyle name="Итог 3 3 2 10" xfId="23552"/>
    <cellStyle name="Итог 3 3 2 10 2" xfId="36150"/>
    <cellStyle name="Итог 3 3 2 11" xfId="24113"/>
    <cellStyle name="Итог 3 3 2 11 2" xfId="36711"/>
    <cellStyle name="Итог 3 3 2 12" xfId="24672"/>
    <cellStyle name="Итог 3 3 2 12 2" xfId="37270"/>
    <cellStyle name="Итог 3 3 2 13" xfId="30499"/>
    <cellStyle name="Итог 3 3 2 2" xfId="18741"/>
    <cellStyle name="Итог 3 3 2 2 2" xfId="31350"/>
    <cellStyle name="Итог 3 3 2 3" xfId="19384"/>
    <cellStyle name="Итог 3 3 2 3 2" xfId="31993"/>
    <cellStyle name="Итог 3 3 2 4" xfId="19948"/>
    <cellStyle name="Итог 3 3 2 4 2" xfId="32554"/>
    <cellStyle name="Итог 3 3 2 5" xfId="20508"/>
    <cellStyle name="Итог 3 3 2 5 2" xfId="33111"/>
    <cellStyle name="Итог 3 3 2 6" xfId="21156"/>
    <cellStyle name="Итог 3 3 2 6 2" xfId="33758"/>
    <cellStyle name="Итог 3 3 2 7" xfId="21708"/>
    <cellStyle name="Итог 3 3 2 7 2" xfId="34308"/>
    <cellStyle name="Итог 3 3 2 8" xfId="22351"/>
    <cellStyle name="Итог 3 3 2 8 2" xfId="34950"/>
    <cellStyle name="Итог 3 3 2 9" xfId="22987"/>
    <cellStyle name="Итог 3 3 2 9 2" xfId="35586"/>
    <cellStyle name="Итог 3 3 3" xfId="28201"/>
    <cellStyle name="Итог 3 4" xfId="17385"/>
    <cellStyle name="Итог 3 4 10" xfId="15497"/>
    <cellStyle name="Итог 3 4 10 2" xfId="29742"/>
    <cellStyle name="Итог 3 4 11" xfId="14690"/>
    <cellStyle name="Итог 3 4 11 2" xfId="29043"/>
    <cellStyle name="Итог 3 4 12" xfId="15662"/>
    <cellStyle name="Итог 3 4 12 2" xfId="29890"/>
    <cellStyle name="Итог 3 4 13" xfId="30195"/>
    <cellStyle name="Итог 3 4 2" xfId="18436"/>
    <cellStyle name="Итог 3 4 2 2" xfId="31048"/>
    <cellStyle name="Итог 3 4 3" xfId="15111"/>
    <cellStyle name="Итог 3 4 3 2" xfId="29390"/>
    <cellStyle name="Итог 3 4 4" xfId="15103"/>
    <cellStyle name="Итог 3 4 4 2" xfId="29383"/>
    <cellStyle name="Итог 3 4 5" xfId="15516"/>
    <cellStyle name="Итог 3 4 5 2" xfId="29759"/>
    <cellStyle name="Итог 3 4 6" xfId="18288"/>
    <cellStyle name="Итог 3 4 6 2" xfId="30907"/>
    <cellStyle name="Итог 3 4 7" xfId="16241"/>
    <cellStyle name="Итог 3 4 7 2" xfId="30057"/>
    <cellStyle name="Итог 3 4 8" xfId="15123"/>
    <cellStyle name="Итог 3 4 8 2" xfId="29400"/>
    <cellStyle name="Итог 3 4 9" xfId="16192"/>
    <cellStyle name="Итог 3 4 9 2" xfId="30024"/>
    <cellStyle name="Итог 3 5" xfId="26191"/>
    <cellStyle name="Итог 4" xfId="5299"/>
    <cellStyle name="Итог 4 2" xfId="8790"/>
    <cellStyle name="Итог 4 2 2" xfId="9089"/>
    <cellStyle name="Итог 4 2 2 2" xfId="17639"/>
    <cellStyle name="Итог 4 2 2 2 10" xfId="23430"/>
    <cellStyle name="Итог 4 2 2 2 10 2" xfId="36028"/>
    <cellStyle name="Итог 4 2 2 2 11" xfId="23992"/>
    <cellStyle name="Итог 4 2 2 2 11 2" xfId="36590"/>
    <cellStyle name="Итог 4 2 2 2 12" xfId="24551"/>
    <cellStyle name="Итог 4 2 2 2 12 2" xfId="37149"/>
    <cellStyle name="Итог 4 2 2 2 13" xfId="30376"/>
    <cellStyle name="Итог 4 2 2 2 2" xfId="18618"/>
    <cellStyle name="Итог 4 2 2 2 2 2" xfId="31228"/>
    <cellStyle name="Итог 4 2 2 2 3" xfId="19262"/>
    <cellStyle name="Итог 4 2 2 2 3 2" xfId="31871"/>
    <cellStyle name="Итог 4 2 2 2 4" xfId="19824"/>
    <cellStyle name="Итог 4 2 2 2 4 2" xfId="32430"/>
    <cellStyle name="Итог 4 2 2 2 5" xfId="20385"/>
    <cellStyle name="Итог 4 2 2 2 5 2" xfId="32989"/>
    <cellStyle name="Итог 4 2 2 2 6" xfId="21035"/>
    <cellStyle name="Итог 4 2 2 2 6 2" xfId="33637"/>
    <cellStyle name="Итог 4 2 2 2 7" xfId="21584"/>
    <cellStyle name="Итог 4 2 2 2 7 2" xfId="34185"/>
    <cellStyle name="Итог 4 2 2 2 8" xfId="22228"/>
    <cellStyle name="Итог 4 2 2 2 8 2" xfId="34828"/>
    <cellStyle name="Итог 4 2 2 2 9" xfId="22866"/>
    <cellStyle name="Итог 4 2 2 2 9 2" xfId="35465"/>
    <cellStyle name="Итог 4 2 2 3" xfId="28050"/>
    <cellStyle name="Итог 4 2 3" xfId="17520"/>
    <cellStyle name="Итог 4 2 3 10" xfId="23314"/>
    <cellStyle name="Итог 4 2 3 10 2" xfId="35912"/>
    <cellStyle name="Итог 4 2 3 11" xfId="23876"/>
    <cellStyle name="Итог 4 2 3 11 2" xfId="36474"/>
    <cellStyle name="Итог 4 2 3 12" xfId="24435"/>
    <cellStyle name="Итог 4 2 3 12 2" xfId="37033"/>
    <cellStyle name="Итог 4 2 3 13" xfId="30260"/>
    <cellStyle name="Итог 4 2 3 2" xfId="18502"/>
    <cellStyle name="Итог 4 2 3 2 2" xfId="31112"/>
    <cellStyle name="Итог 4 2 3 3" xfId="19145"/>
    <cellStyle name="Итог 4 2 3 3 2" xfId="31754"/>
    <cellStyle name="Итог 4 2 3 4" xfId="19706"/>
    <cellStyle name="Итог 4 2 3 4 2" xfId="32312"/>
    <cellStyle name="Итог 4 2 3 5" xfId="20268"/>
    <cellStyle name="Итог 4 2 3 5 2" xfId="32872"/>
    <cellStyle name="Итог 4 2 3 6" xfId="20919"/>
    <cellStyle name="Итог 4 2 3 6 2" xfId="33521"/>
    <cellStyle name="Итог 4 2 3 7" xfId="21467"/>
    <cellStyle name="Итог 4 2 3 7 2" xfId="34068"/>
    <cellStyle name="Итог 4 2 3 8" xfId="22112"/>
    <cellStyle name="Итог 4 2 3 8 2" xfId="34712"/>
    <cellStyle name="Итог 4 2 3 9" xfId="22750"/>
    <cellStyle name="Итог 4 2 3 9 2" xfId="35349"/>
    <cellStyle name="Итог 4 2 4" xfId="27891"/>
    <cellStyle name="Итог 4 3" xfId="10618"/>
    <cellStyle name="Итог 4 3 2" xfId="17783"/>
    <cellStyle name="Итог 4 3 2 10" xfId="23553"/>
    <cellStyle name="Итог 4 3 2 10 2" xfId="36151"/>
    <cellStyle name="Итог 4 3 2 11" xfId="24114"/>
    <cellStyle name="Итог 4 3 2 11 2" xfId="36712"/>
    <cellStyle name="Итог 4 3 2 12" xfId="24673"/>
    <cellStyle name="Итог 4 3 2 12 2" xfId="37271"/>
    <cellStyle name="Итог 4 3 2 13" xfId="30500"/>
    <cellStyle name="Итог 4 3 2 2" xfId="18742"/>
    <cellStyle name="Итог 4 3 2 2 2" xfId="31351"/>
    <cellStyle name="Итог 4 3 2 3" xfId="19385"/>
    <cellStyle name="Итог 4 3 2 3 2" xfId="31994"/>
    <cellStyle name="Итог 4 3 2 4" xfId="19949"/>
    <cellStyle name="Итог 4 3 2 4 2" xfId="32555"/>
    <cellStyle name="Итог 4 3 2 5" xfId="20509"/>
    <cellStyle name="Итог 4 3 2 5 2" xfId="33112"/>
    <cellStyle name="Итог 4 3 2 6" xfId="21157"/>
    <cellStyle name="Итог 4 3 2 6 2" xfId="33759"/>
    <cellStyle name="Итог 4 3 2 7" xfId="21709"/>
    <cellStyle name="Итог 4 3 2 7 2" xfId="34309"/>
    <cellStyle name="Итог 4 3 2 8" xfId="22352"/>
    <cellStyle name="Итог 4 3 2 8 2" xfId="34951"/>
    <cellStyle name="Итог 4 3 2 9" xfId="22988"/>
    <cellStyle name="Итог 4 3 2 9 2" xfId="35587"/>
    <cellStyle name="Итог 4 3 3" xfId="28202"/>
    <cellStyle name="Итог 4 4" xfId="17395"/>
    <cellStyle name="Итог 4 4 10" xfId="14815"/>
    <cellStyle name="Итог 4 4 10 2" xfId="29145"/>
    <cellStyle name="Итог 4 4 11" xfId="14849"/>
    <cellStyle name="Итог 4 4 11 2" xfId="29173"/>
    <cellStyle name="Итог 4 4 12" xfId="14776"/>
    <cellStyle name="Итог 4 4 12 2" xfId="29115"/>
    <cellStyle name="Итог 4 4 13" xfId="30198"/>
    <cellStyle name="Итог 4 4 2" xfId="18439"/>
    <cellStyle name="Итог 4 4 2 2" xfId="31050"/>
    <cellStyle name="Итог 4 4 3" xfId="19082"/>
    <cellStyle name="Итог 4 4 3 2" xfId="31691"/>
    <cellStyle name="Итог 4 4 4" xfId="15484"/>
    <cellStyle name="Итог 4 4 4 2" xfId="29730"/>
    <cellStyle name="Итог 4 4 5" xfId="18296"/>
    <cellStyle name="Итог 4 4 5 2" xfId="30914"/>
    <cellStyle name="Итог 4 4 6" xfId="20856"/>
    <cellStyle name="Итог 4 4 6 2" xfId="33458"/>
    <cellStyle name="Итог 4 4 7" xfId="14418"/>
    <cellStyle name="Итог 4 4 7 2" xfId="28814"/>
    <cellStyle name="Итог 4 4 8" xfId="22050"/>
    <cellStyle name="Итог 4 4 8 2" xfId="34650"/>
    <cellStyle name="Итог 4 4 9" xfId="22690"/>
    <cellStyle name="Итог 4 4 9 2" xfId="35289"/>
    <cellStyle name="Итог 4 5" xfId="26252"/>
    <cellStyle name="Итог 5" xfId="6705"/>
    <cellStyle name="Итог 5 2" xfId="8881"/>
    <cellStyle name="Итог 5 2 2" xfId="9110"/>
    <cellStyle name="Итог 5 2 2 2" xfId="17660"/>
    <cellStyle name="Итог 5 2 2 2 10" xfId="23451"/>
    <cellStyle name="Итог 5 2 2 2 10 2" xfId="36049"/>
    <cellStyle name="Итог 5 2 2 2 11" xfId="24013"/>
    <cellStyle name="Итог 5 2 2 2 11 2" xfId="36611"/>
    <cellStyle name="Итог 5 2 2 2 12" xfId="24572"/>
    <cellStyle name="Итог 5 2 2 2 12 2" xfId="37170"/>
    <cellStyle name="Итог 5 2 2 2 13" xfId="30397"/>
    <cellStyle name="Итог 5 2 2 2 2" xfId="18639"/>
    <cellStyle name="Итог 5 2 2 2 2 2" xfId="31249"/>
    <cellStyle name="Итог 5 2 2 2 3" xfId="19283"/>
    <cellStyle name="Итог 5 2 2 2 3 2" xfId="31892"/>
    <cellStyle name="Итог 5 2 2 2 4" xfId="19845"/>
    <cellStyle name="Итог 5 2 2 2 4 2" xfId="32451"/>
    <cellStyle name="Итог 5 2 2 2 5" xfId="20406"/>
    <cellStyle name="Итог 5 2 2 2 5 2" xfId="33010"/>
    <cellStyle name="Итог 5 2 2 2 6" xfId="21056"/>
    <cellStyle name="Итог 5 2 2 2 6 2" xfId="33658"/>
    <cellStyle name="Итог 5 2 2 2 7" xfId="21605"/>
    <cellStyle name="Итог 5 2 2 2 7 2" xfId="34206"/>
    <cellStyle name="Итог 5 2 2 2 8" xfId="22249"/>
    <cellStyle name="Итог 5 2 2 2 8 2" xfId="34849"/>
    <cellStyle name="Итог 5 2 2 2 9" xfId="22887"/>
    <cellStyle name="Итог 5 2 2 2 9 2" xfId="35486"/>
    <cellStyle name="Итог 5 2 2 3" xfId="28071"/>
    <cellStyle name="Итог 5 2 3" xfId="17558"/>
    <cellStyle name="Итог 5 2 3 10" xfId="23352"/>
    <cellStyle name="Итог 5 2 3 10 2" xfId="35950"/>
    <cellStyle name="Итог 5 2 3 11" xfId="23914"/>
    <cellStyle name="Итог 5 2 3 11 2" xfId="36512"/>
    <cellStyle name="Итог 5 2 3 12" xfId="24473"/>
    <cellStyle name="Итог 5 2 3 12 2" xfId="37071"/>
    <cellStyle name="Итог 5 2 3 13" xfId="30298"/>
    <cellStyle name="Итог 5 2 3 2" xfId="18540"/>
    <cellStyle name="Итог 5 2 3 2 2" xfId="31150"/>
    <cellStyle name="Итог 5 2 3 3" xfId="19183"/>
    <cellStyle name="Итог 5 2 3 3 2" xfId="31792"/>
    <cellStyle name="Итог 5 2 3 4" xfId="19744"/>
    <cellStyle name="Итог 5 2 3 4 2" xfId="32350"/>
    <cellStyle name="Итог 5 2 3 5" xfId="20306"/>
    <cellStyle name="Итог 5 2 3 5 2" xfId="32910"/>
    <cellStyle name="Итог 5 2 3 6" xfId="20957"/>
    <cellStyle name="Итог 5 2 3 6 2" xfId="33559"/>
    <cellStyle name="Итог 5 2 3 7" xfId="21505"/>
    <cellStyle name="Итог 5 2 3 7 2" xfId="34106"/>
    <cellStyle name="Итог 5 2 3 8" xfId="22150"/>
    <cellStyle name="Итог 5 2 3 8 2" xfId="34750"/>
    <cellStyle name="Итог 5 2 3 9" xfId="22788"/>
    <cellStyle name="Итог 5 2 3 9 2" xfId="35387"/>
    <cellStyle name="Итог 5 2 4" xfId="27929"/>
    <cellStyle name="Итог 5 3" xfId="10619"/>
    <cellStyle name="Итог 5 3 2" xfId="17784"/>
    <cellStyle name="Итог 5 3 2 10" xfId="23554"/>
    <cellStyle name="Итог 5 3 2 10 2" xfId="36152"/>
    <cellStyle name="Итог 5 3 2 11" xfId="24115"/>
    <cellStyle name="Итог 5 3 2 11 2" xfId="36713"/>
    <cellStyle name="Итог 5 3 2 12" xfId="24674"/>
    <cellStyle name="Итог 5 3 2 12 2" xfId="37272"/>
    <cellStyle name="Итог 5 3 2 13" xfId="30501"/>
    <cellStyle name="Итог 5 3 2 2" xfId="18743"/>
    <cellStyle name="Итог 5 3 2 2 2" xfId="31352"/>
    <cellStyle name="Итог 5 3 2 3" xfId="19386"/>
    <cellStyle name="Итог 5 3 2 3 2" xfId="31995"/>
    <cellStyle name="Итог 5 3 2 4" xfId="19950"/>
    <cellStyle name="Итог 5 3 2 4 2" xfId="32556"/>
    <cellStyle name="Итог 5 3 2 5" xfId="20510"/>
    <cellStyle name="Итог 5 3 2 5 2" xfId="33113"/>
    <cellStyle name="Итог 5 3 2 6" xfId="21158"/>
    <cellStyle name="Итог 5 3 2 6 2" xfId="33760"/>
    <cellStyle name="Итог 5 3 2 7" xfId="21710"/>
    <cellStyle name="Итог 5 3 2 7 2" xfId="34310"/>
    <cellStyle name="Итог 5 3 2 8" xfId="22353"/>
    <cellStyle name="Итог 5 3 2 8 2" xfId="34952"/>
    <cellStyle name="Итог 5 3 2 9" xfId="22989"/>
    <cellStyle name="Итог 5 3 2 9 2" xfId="35588"/>
    <cellStyle name="Итог 5 3 3" xfId="28203"/>
    <cellStyle name="Итог 5 4" xfId="17453"/>
    <cellStyle name="Итог 5 4 10" xfId="16205"/>
    <cellStyle name="Итог 5 4 10 2" xfId="30032"/>
    <cellStyle name="Итог 5 4 11" xfId="15494"/>
    <cellStyle name="Итог 5 4 11 2" xfId="29739"/>
    <cellStyle name="Итог 5 4 12" xfId="15678"/>
    <cellStyle name="Итог 5 4 12 2" xfId="29904"/>
    <cellStyle name="Итог 5 4 13" xfId="30231"/>
    <cellStyle name="Итог 5 4 2" xfId="18473"/>
    <cellStyle name="Итог 5 4 2 2" xfId="31083"/>
    <cellStyle name="Итог 5 4 3" xfId="19116"/>
    <cellStyle name="Итог 5 4 3 2" xfId="31725"/>
    <cellStyle name="Итог 5 4 4" xfId="14823"/>
    <cellStyle name="Итог 5 4 4 2" xfId="29151"/>
    <cellStyle name="Итог 5 4 5" xfId="14287"/>
    <cellStyle name="Итог 5 4 5 2" xfId="28701"/>
    <cellStyle name="Итог 5 4 6" xfId="20889"/>
    <cellStyle name="Итог 5 4 6 2" xfId="33491"/>
    <cellStyle name="Итог 5 4 7" xfId="14483"/>
    <cellStyle name="Итог 5 4 7 2" xfId="28858"/>
    <cellStyle name="Итог 5 4 8" xfId="22082"/>
    <cellStyle name="Итог 5 4 8 2" xfId="34682"/>
    <cellStyle name="Итог 5 4 9" xfId="22721"/>
    <cellStyle name="Итог 5 4 9 2" xfId="35320"/>
    <cellStyle name="Итог 5 5" xfId="26978"/>
    <cellStyle name="Итог 6" xfId="5936"/>
    <cellStyle name="Итог 6 2" xfId="8813"/>
    <cellStyle name="Итог 6 2 2" xfId="9093"/>
    <cellStyle name="Итог 6 2 2 2" xfId="17643"/>
    <cellStyle name="Итог 6 2 2 2 10" xfId="23434"/>
    <cellStyle name="Итог 6 2 2 2 10 2" xfId="36032"/>
    <cellStyle name="Итог 6 2 2 2 11" xfId="23996"/>
    <cellStyle name="Итог 6 2 2 2 11 2" xfId="36594"/>
    <cellStyle name="Итог 6 2 2 2 12" xfId="24555"/>
    <cellStyle name="Итог 6 2 2 2 12 2" xfId="37153"/>
    <cellStyle name="Итог 6 2 2 2 13" xfId="30380"/>
    <cellStyle name="Итог 6 2 2 2 2" xfId="18622"/>
    <cellStyle name="Итог 6 2 2 2 2 2" xfId="31232"/>
    <cellStyle name="Итог 6 2 2 2 3" xfId="19266"/>
    <cellStyle name="Итог 6 2 2 2 3 2" xfId="31875"/>
    <cellStyle name="Итог 6 2 2 2 4" xfId="19828"/>
    <cellStyle name="Итог 6 2 2 2 4 2" xfId="32434"/>
    <cellStyle name="Итог 6 2 2 2 5" xfId="20389"/>
    <cellStyle name="Итог 6 2 2 2 5 2" xfId="32993"/>
    <cellStyle name="Итог 6 2 2 2 6" xfId="21039"/>
    <cellStyle name="Итог 6 2 2 2 6 2" xfId="33641"/>
    <cellStyle name="Итог 6 2 2 2 7" xfId="21588"/>
    <cellStyle name="Итог 6 2 2 2 7 2" xfId="34189"/>
    <cellStyle name="Итог 6 2 2 2 8" xfId="22232"/>
    <cellStyle name="Итог 6 2 2 2 8 2" xfId="34832"/>
    <cellStyle name="Итог 6 2 2 2 9" xfId="22870"/>
    <cellStyle name="Итог 6 2 2 2 9 2" xfId="35469"/>
    <cellStyle name="Итог 6 2 2 3" xfId="28054"/>
    <cellStyle name="Итог 6 2 3" xfId="17527"/>
    <cellStyle name="Итог 6 2 3 10" xfId="23321"/>
    <cellStyle name="Итог 6 2 3 10 2" xfId="35919"/>
    <cellStyle name="Итог 6 2 3 11" xfId="23883"/>
    <cellStyle name="Итог 6 2 3 11 2" xfId="36481"/>
    <cellStyle name="Итог 6 2 3 12" xfId="24442"/>
    <cellStyle name="Итог 6 2 3 12 2" xfId="37040"/>
    <cellStyle name="Итог 6 2 3 13" xfId="30267"/>
    <cellStyle name="Итог 6 2 3 2" xfId="18509"/>
    <cellStyle name="Итог 6 2 3 2 2" xfId="31119"/>
    <cellStyle name="Итог 6 2 3 3" xfId="19152"/>
    <cellStyle name="Итог 6 2 3 3 2" xfId="31761"/>
    <cellStyle name="Итог 6 2 3 4" xfId="19713"/>
    <cellStyle name="Итог 6 2 3 4 2" xfId="32319"/>
    <cellStyle name="Итог 6 2 3 5" xfId="20275"/>
    <cellStyle name="Итог 6 2 3 5 2" xfId="32879"/>
    <cellStyle name="Итог 6 2 3 6" xfId="20926"/>
    <cellStyle name="Итог 6 2 3 6 2" xfId="33528"/>
    <cellStyle name="Итог 6 2 3 7" xfId="21474"/>
    <cellStyle name="Итог 6 2 3 7 2" xfId="34075"/>
    <cellStyle name="Итог 6 2 3 8" xfId="22119"/>
    <cellStyle name="Итог 6 2 3 8 2" xfId="34719"/>
    <cellStyle name="Итог 6 2 3 9" xfId="22757"/>
    <cellStyle name="Итог 6 2 3 9 2" xfId="35356"/>
    <cellStyle name="Итог 6 2 4" xfId="27898"/>
    <cellStyle name="Итог 6 3" xfId="10620"/>
    <cellStyle name="Итог 6 3 2" xfId="17785"/>
    <cellStyle name="Итог 6 3 2 10" xfId="23555"/>
    <cellStyle name="Итог 6 3 2 10 2" xfId="36153"/>
    <cellStyle name="Итог 6 3 2 11" xfId="24116"/>
    <cellStyle name="Итог 6 3 2 11 2" xfId="36714"/>
    <cellStyle name="Итог 6 3 2 12" xfId="24675"/>
    <cellStyle name="Итог 6 3 2 12 2" xfId="37273"/>
    <cellStyle name="Итог 6 3 2 13" xfId="30502"/>
    <cellStyle name="Итог 6 3 2 2" xfId="18744"/>
    <cellStyle name="Итог 6 3 2 2 2" xfId="31353"/>
    <cellStyle name="Итог 6 3 2 3" xfId="19387"/>
    <cellStyle name="Итог 6 3 2 3 2" xfId="31996"/>
    <cellStyle name="Итог 6 3 2 4" xfId="19951"/>
    <cellStyle name="Итог 6 3 2 4 2" xfId="32557"/>
    <cellStyle name="Итог 6 3 2 5" xfId="20511"/>
    <cellStyle name="Итог 6 3 2 5 2" xfId="33114"/>
    <cellStyle name="Итог 6 3 2 6" xfId="21159"/>
    <cellStyle name="Итог 6 3 2 6 2" xfId="33761"/>
    <cellStyle name="Итог 6 3 2 7" xfId="21711"/>
    <cellStyle name="Итог 6 3 2 7 2" xfId="34311"/>
    <cellStyle name="Итог 6 3 2 8" xfId="22354"/>
    <cellStyle name="Итог 6 3 2 8 2" xfId="34953"/>
    <cellStyle name="Итог 6 3 2 9" xfId="22990"/>
    <cellStyle name="Итог 6 3 2 9 2" xfId="35589"/>
    <cellStyle name="Итог 6 3 3" xfId="28204"/>
    <cellStyle name="Итог 6 4" xfId="17418"/>
    <cellStyle name="Итог 6 4 10" xfId="14781"/>
    <cellStyle name="Итог 6 4 10 2" xfId="29118"/>
    <cellStyle name="Итог 6 4 11" xfId="15578"/>
    <cellStyle name="Итог 6 4 11 2" xfId="29817"/>
    <cellStyle name="Итог 6 4 12" xfId="15292"/>
    <cellStyle name="Итог 6 4 12 2" xfId="29552"/>
    <cellStyle name="Итог 6 4 13" xfId="30209"/>
    <cellStyle name="Итог 6 4 2" xfId="18450"/>
    <cellStyle name="Итог 6 4 2 2" xfId="31060"/>
    <cellStyle name="Итог 6 4 3" xfId="19092"/>
    <cellStyle name="Итог 6 4 3 2" xfId="31701"/>
    <cellStyle name="Итог 6 4 4" xfId="15376"/>
    <cellStyle name="Итог 6 4 4 2" xfId="29627"/>
    <cellStyle name="Итог 6 4 5" xfId="14447"/>
    <cellStyle name="Итог 6 4 5 2" xfId="28840"/>
    <cellStyle name="Итог 6 4 6" xfId="20865"/>
    <cellStyle name="Итог 6 4 6 2" xfId="33467"/>
    <cellStyle name="Итог 6 4 7" xfId="15451"/>
    <cellStyle name="Итог 6 4 7 2" xfId="29697"/>
    <cellStyle name="Итог 6 4 8" xfId="22060"/>
    <cellStyle name="Итог 6 4 8 2" xfId="34660"/>
    <cellStyle name="Итог 6 4 9" xfId="22699"/>
    <cellStyle name="Итог 6 4 9 2" xfId="35298"/>
    <cellStyle name="Итог 6 5" xfId="26593"/>
    <cellStyle name="Итог 7" xfId="6124"/>
    <cellStyle name="Итог 7 2" xfId="8844"/>
    <cellStyle name="Итог 7 2 2" xfId="9103"/>
    <cellStyle name="Итог 7 2 2 2" xfId="17653"/>
    <cellStyle name="Итог 7 2 2 2 10" xfId="23444"/>
    <cellStyle name="Итог 7 2 2 2 10 2" xfId="36042"/>
    <cellStyle name="Итог 7 2 2 2 11" xfId="24006"/>
    <cellStyle name="Итог 7 2 2 2 11 2" xfId="36604"/>
    <cellStyle name="Итог 7 2 2 2 12" xfId="24565"/>
    <cellStyle name="Итог 7 2 2 2 12 2" xfId="37163"/>
    <cellStyle name="Итог 7 2 2 2 13" xfId="30390"/>
    <cellStyle name="Итог 7 2 2 2 2" xfId="18632"/>
    <cellStyle name="Итог 7 2 2 2 2 2" xfId="31242"/>
    <cellStyle name="Итог 7 2 2 2 3" xfId="19276"/>
    <cellStyle name="Итог 7 2 2 2 3 2" xfId="31885"/>
    <cellStyle name="Итог 7 2 2 2 4" xfId="19838"/>
    <cellStyle name="Итог 7 2 2 2 4 2" xfId="32444"/>
    <cellStyle name="Итог 7 2 2 2 5" xfId="20399"/>
    <cellStyle name="Итог 7 2 2 2 5 2" xfId="33003"/>
    <cellStyle name="Итог 7 2 2 2 6" xfId="21049"/>
    <cellStyle name="Итог 7 2 2 2 6 2" xfId="33651"/>
    <cellStyle name="Итог 7 2 2 2 7" xfId="21598"/>
    <cellStyle name="Итог 7 2 2 2 7 2" xfId="34199"/>
    <cellStyle name="Итог 7 2 2 2 8" xfId="22242"/>
    <cellStyle name="Итог 7 2 2 2 8 2" xfId="34842"/>
    <cellStyle name="Итог 7 2 2 2 9" xfId="22880"/>
    <cellStyle name="Итог 7 2 2 2 9 2" xfId="35479"/>
    <cellStyle name="Итог 7 2 2 3" xfId="28064"/>
    <cellStyle name="Итог 7 2 3" xfId="17546"/>
    <cellStyle name="Итог 7 2 3 10" xfId="23340"/>
    <cellStyle name="Итог 7 2 3 10 2" xfId="35938"/>
    <cellStyle name="Итог 7 2 3 11" xfId="23902"/>
    <cellStyle name="Итог 7 2 3 11 2" xfId="36500"/>
    <cellStyle name="Итог 7 2 3 12" xfId="24461"/>
    <cellStyle name="Итог 7 2 3 12 2" xfId="37059"/>
    <cellStyle name="Итог 7 2 3 13" xfId="30286"/>
    <cellStyle name="Итог 7 2 3 2" xfId="18528"/>
    <cellStyle name="Итог 7 2 3 2 2" xfId="31138"/>
    <cellStyle name="Итог 7 2 3 3" xfId="19171"/>
    <cellStyle name="Итог 7 2 3 3 2" xfId="31780"/>
    <cellStyle name="Итог 7 2 3 4" xfId="19732"/>
    <cellStyle name="Итог 7 2 3 4 2" xfId="32338"/>
    <cellStyle name="Итог 7 2 3 5" xfId="20294"/>
    <cellStyle name="Итог 7 2 3 5 2" xfId="32898"/>
    <cellStyle name="Итог 7 2 3 6" xfId="20945"/>
    <cellStyle name="Итог 7 2 3 6 2" xfId="33547"/>
    <cellStyle name="Итог 7 2 3 7" xfId="21493"/>
    <cellStyle name="Итог 7 2 3 7 2" xfId="34094"/>
    <cellStyle name="Итог 7 2 3 8" xfId="22138"/>
    <cellStyle name="Итог 7 2 3 8 2" xfId="34738"/>
    <cellStyle name="Итог 7 2 3 9" xfId="22776"/>
    <cellStyle name="Итог 7 2 3 9 2" xfId="35375"/>
    <cellStyle name="Итог 7 2 4" xfId="27917"/>
    <cellStyle name="Итог 7 3" xfId="10621"/>
    <cellStyle name="Итог 7 3 2" xfId="17786"/>
    <cellStyle name="Итог 7 3 2 10" xfId="23556"/>
    <cellStyle name="Итог 7 3 2 10 2" xfId="36154"/>
    <cellStyle name="Итог 7 3 2 11" xfId="24117"/>
    <cellStyle name="Итог 7 3 2 11 2" xfId="36715"/>
    <cellStyle name="Итог 7 3 2 12" xfId="24676"/>
    <cellStyle name="Итог 7 3 2 12 2" xfId="37274"/>
    <cellStyle name="Итог 7 3 2 13" xfId="30503"/>
    <cellStyle name="Итог 7 3 2 2" xfId="18745"/>
    <cellStyle name="Итог 7 3 2 2 2" xfId="31354"/>
    <cellStyle name="Итог 7 3 2 3" xfId="19388"/>
    <cellStyle name="Итог 7 3 2 3 2" xfId="31997"/>
    <cellStyle name="Итог 7 3 2 4" xfId="19952"/>
    <cellStyle name="Итог 7 3 2 4 2" xfId="32558"/>
    <cellStyle name="Итог 7 3 2 5" xfId="20512"/>
    <cellStyle name="Итог 7 3 2 5 2" xfId="33115"/>
    <cellStyle name="Итог 7 3 2 6" xfId="21160"/>
    <cellStyle name="Итог 7 3 2 6 2" xfId="33762"/>
    <cellStyle name="Итог 7 3 2 7" xfId="21712"/>
    <cellStyle name="Итог 7 3 2 7 2" xfId="34312"/>
    <cellStyle name="Итог 7 3 2 8" xfId="22355"/>
    <cellStyle name="Итог 7 3 2 8 2" xfId="34954"/>
    <cellStyle name="Итог 7 3 2 9" xfId="22991"/>
    <cellStyle name="Итог 7 3 2 9 2" xfId="35590"/>
    <cellStyle name="Итог 7 3 3" xfId="28205"/>
    <cellStyle name="Итог 7 4" xfId="17433"/>
    <cellStyle name="Итог 7 4 10" xfId="14389"/>
    <cellStyle name="Итог 7 4 10 2" xfId="28790"/>
    <cellStyle name="Итог 7 4 11" xfId="16219"/>
    <cellStyle name="Итог 7 4 11 2" xfId="30040"/>
    <cellStyle name="Итог 7 4 12" xfId="14611"/>
    <cellStyle name="Итог 7 4 12 2" xfId="28970"/>
    <cellStyle name="Итог 7 4 13" xfId="30220"/>
    <cellStyle name="Итог 7 4 2" xfId="18461"/>
    <cellStyle name="Итог 7 4 2 2" xfId="31071"/>
    <cellStyle name="Итог 7 4 3" xfId="19104"/>
    <cellStyle name="Итог 7 4 3 2" xfId="31713"/>
    <cellStyle name="Итог 7 4 4" xfId="14470"/>
    <cellStyle name="Итог 7 4 4 2" xfId="28845"/>
    <cellStyle name="Итог 7 4 5" xfId="14328"/>
    <cellStyle name="Итог 7 4 5 2" xfId="28738"/>
    <cellStyle name="Итог 7 4 6" xfId="20878"/>
    <cellStyle name="Итог 7 4 6 2" xfId="33480"/>
    <cellStyle name="Итог 7 4 7" xfId="14961"/>
    <cellStyle name="Итог 7 4 7 2" xfId="29269"/>
    <cellStyle name="Итог 7 4 8" xfId="22071"/>
    <cellStyle name="Итог 7 4 8 2" xfId="34671"/>
    <cellStyle name="Итог 7 4 9" xfId="22710"/>
    <cellStyle name="Итог 7 4 9 2" xfId="35309"/>
    <cellStyle name="Итог 7 5" xfId="26688"/>
    <cellStyle name="Итог 8" xfId="4782"/>
    <cellStyle name="Итог 8 2" xfId="8237"/>
    <cellStyle name="Итог 8 2 2" xfId="9085"/>
    <cellStyle name="Итог 8 2 2 2" xfId="17635"/>
    <cellStyle name="Итог 8 2 2 2 10" xfId="23426"/>
    <cellStyle name="Итог 8 2 2 2 10 2" xfId="36024"/>
    <cellStyle name="Итог 8 2 2 2 11" xfId="23988"/>
    <cellStyle name="Итог 8 2 2 2 11 2" xfId="36586"/>
    <cellStyle name="Итог 8 2 2 2 12" xfId="24547"/>
    <cellStyle name="Итог 8 2 2 2 12 2" xfId="37145"/>
    <cellStyle name="Итог 8 2 2 2 13" xfId="30372"/>
    <cellStyle name="Итог 8 2 2 2 2" xfId="18614"/>
    <cellStyle name="Итог 8 2 2 2 2 2" xfId="31224"/>
    <cellStyle name="Итог 8 2 2 2 3" xfId="19258"/>
    <cellStyle name="Итог 8 2 2 2 3 2" xfId="31867"/>
    <cellStyle name="Итог 8 2 2 2 4" xfId="19820"/>
    <cellStyle name="Итог 8 2 2 2 4 2" xfId="32426"/>
    <cellStyle name="Итог 8 2 2 2 5" xfId="20381"/>
    <cellStyle name="Итог 8 2 2 2 5 2" xfId="32985"/>
    <cellStyle name="Итог 8 2 2 2 6" xfId="21031"/>
    <cellStyle name="Итог 8 2 2 2 6 2" xfId="33633"/>
    <cellStyle name="Итог 8 2 2 2 7" xfId="21580"/>
    <cellStyle name="Итог 8 2 2 2 7 2" xfId="34181"/>
    <cellStyle name="Итог 8 2 2 2 8" xfId="22224"/>
    <cellStyle name="Итог 8 2 2 2 8 2" xfId="34824"/>
    <cellStyle name="Итог 8 2 2 2 9" xfId="22862"/>
    <cellStyle name="Итог 8 2 2 2 9 2" xfId="35461"/>
    <cellStyle name="Итог 8 2 2 3" xfId="28046"/>
    <cellStyle name="Итог 8 2 3" xfId="17503"/>
    <cellStyle name="Итог 8 2 3 10" xfId="23311"/>
    <cellStyle name="Итог 8 2 3 10 2" xfId="35909"/>
    <cellStyle name="Итог 8 2 3 11" xfId="23873"/>
    <cellStyle name="Итог 8 2 3 11 2" xfId="36471"/>
    <cellStyle name="Итог 8 2 3 12" xfId="24432"/>
    <cellStyle name="Итог 8 2 3 12 2" xfId="37030"/>
    <cellStyle name="Итог 8 2 3 13" xfId="30256"/>
    <cellStyle name="Итог 8 2 3 2" xfId="18499"/>
    <cellStyle name="Итог 8 2 3 2 2" xfId="31109"/>
    <cellStyle name="Итог 8 2 3 3" xfId="19142"/>
    <cellStyle name="Итог 8 2 3 3 2" xfId="31751"/>
    <cellStyle name="Итог 8 2 3 4" xfId="19701"/>
    <cellStyle name="Итог 8 2 3 4 2" xfId="32307"/>
    <cellStyle name="Итог 8 2 3 5" xfId="20265"/>
    <cellStyle name="Итог 8 2 3 5 2" xfId="32869"/>
    <cellStyle name="Итог 8 2 3 6" xfId="20915"/>
    <cellStyle name="Итог 8 2 3 6 2" xfId="33517"/>
    <cellStyle name="Итог 8 2 3 7" xfId="15448"/>
    <cellStyle name="Итог 8 2 3 7 2" xfId="29694"/>
    <cellStyle name="Итог 8 2 3 8" xfId="22109"/>
    <cellStyle name="Итог 8 2 3 8 2" xfId="34709"/>
    <cellStyle name="Итог 8 2 3 9" xfId="22747"/>
    <cellStyle name="Итог 8 2 3 9 2" xfId="35346"/>
    <cellStyle name="Итог 8 2 4" xfId="27764"/>
    <cellStyle name="Итог 8 3" xfId="10622"/>
    <cellStyle name="Итог 8 3 2" xfId="17787"/>
    <cellStyle name="Итог 8 3 2 10" xfId="23557"/>
    <cellStyle name="Итог 8 3 2 10 2" xfId="36155"/>
    <cellStyle name="Итог 8 3 2 11" xfId="24118"/>
    <cellStyle name="Итог 8 3 2 11 2" xfId="36716"/>
    <cellStyle name="Итог 8 3 2 12" xfId="24677"/>
    <cellStyle name="Итог 8 3 2 12 2" xfId="37275"/>
    <cellStyle name="Итог 8 3 2 13" xfId="30504"/>
    <cellStyle name="Итог 8 3 2 2" xfId="18746"/>
    <cellStyle name="Итог 8 3 2 2 2" xfId="31355"/>
    <cellStyle name="Итог 8 3 2 3" xfId="19389"/>
    <cellStyle name="Итог 8 3 2 3 2" xfId="31998"/>
    <cellStyle name="Итог 8 3 2 4" xfId="19953"/>
    <cellStyle name="Итог 8 3 2 4 2" xfId="32559"/>
    <cellStyle name="Итог 8 3 2 5" xfId="20513"/>
    <cellStyle name="Итог 8 3 2 5 2" xfId="33116"/>
    <cellStyle name="Итог 8 3 2 6" xfId="21161"/>
    <cellStyle name="Итог 8 3 2 6 2" xfId="33763"/>
    <cellStyle name="Итог 8 3 2 7" xfId="21713"/>
    <cellStyle name="Итог 8 3 2 7 2" xfId="34313"/>
    <cellStyle name="Итог 8 3 2 8" xfId="22356"/>
    <cellStyle name="Итог 8 3 2 8 2" xfId="34955"/>
    <cellStyle name="Итог 8 3 2 9" xfId="22992"/>
    <cellStyle name="Итог 8 3 2 9 2" xfId="35591"/>
    <cellStyle name="Итог 8 3 3" xfId="28206"/>
    <cellStyle name="Итог 8 4" xfId="17377"/>
    <cellStyle name="Итог 8 4 10" xfId="15492"/>
    <cellStyle name="Итог 8 4 10 2" xfId="29737"/>
    <cellStyle name="Итог 8 4 11" xfId="14487"/>
    <cellStyle name="Итог 8 4 11 2" xfId="28861"/>
    <cellStyle name="Итог 8 4 12" xfId="14665"/>
    <cellStyle name="Итог 8 4 12 2" xfId="29020"/>
    <cellStyle name="Итог 8 4 13" xfId="30189"/>
    <cellStyle name="Итог 8 4 2" xfId="18430"/>
    <cellStyle name="Итог 8 4 2 2" xfId="31042"/>
    <cellStyle name="Итог 8 4 3" xfId="15579"/>
    <cellStyle name="Итог 8 4 3 2" xfId="29818"/>
    <cellStyle name="Итог 8 4 4" xfId="15658"/>
    <cellStyle name="Итог 8 4 4 2" xfId="29888"/>
    <cellStyle name="Итог 8 4 5" xfId="14822"/>
    <cellStyle name="Итог 8 4 5 2" xfId="29150"/>
    <cellStyle name="Итог 8 4 6" xfId="14376"/>
    <cellStyle name="Итог 8 4 6 2" xfId="28779"/>
    <cellStyle name="Итог 8 4 7" xfId="14419"/>
    <cellStyle name="Итог 8 4 7 2" xfId="28815"/>
    <cellStyle name="Итог 8 4 8" xfId="20632"/>
    <cellStyle name="Итог 8 4 8 2" xfId="33234"/>
    <cellStyle name="Итог 8 4 9" xfId="14558"/>
    <cellStyle name="Итог 8 4 9 2" xfId="28923"/>
    <cellStyle name="Итог 8 5" xfId="25990"/>
    <cellStyle name="Итог 9" xfId="7097"/>
    <cellStyle name="Итог 9 2" xfId="8900"/>
    <cellStyle name="Итог 9 2 2" xfId="9116"/>
    <cellStyle name="Итог 9 2 2 2" xfId="17666"/>
    <cellStyle name="Итог 9 2 2 2 10" xfId="23457"/>
    <cellStyle name="Итог 9 2 2 2 10 2" xfId="36055"/>
    <cellStyle name="Итог 9 2 2 2 11" xfId="24019"/>
    <cellStyle name="Итог 9 2 2 2 11 2" xfId="36617"/>
    <cellStyle name="Итог 9 2 2 2 12" xfId="24578"/>
    <cellStyle name="Итог 9 2 2 2 12 2" xfId="37176"/>
    <cellStyle name="Итог 9 2 2 2 13" xfId="30403"/>
    <cellStyle name="Итог 9 2 2 2 2" xfId="18645"/>
    <cellStyle name="Итог 9 2 2 2 2 2" xfId="31255"/>
    <cellStyle name="Итог 9 2 2 2 3" xfId="19289"/>
    <cellStyle name="Итог 9 2 2 2 3 2" xfId="31898"/>
    <cellStyle name="Итог 9 2 2 2 4" xfId="19851"/>
    <cellStyle name="Итог 9 2 2 2 4 2" xfId="32457"/>
    <cellStyle name="Итог 9 2 2 2 5" xfId="20412"/>
    <cellStyle name="Итог 9 2 2 2 5 2" xfId="33016"/>
    <cellStyle name="Итог 9 2 2 2 6" xfId="21062"/>
    <cellStyle name="Итог 9 2 2 2 6 2" xfId="33664"/>
    <cellStyle name="Итог 9 2 2 2 7" xfId="21611"/>
    <cellStyle name="Итог 9 2 2 2 7 2" xfId="34212"/>
    <cellStyle name="Итог 9 2 2 2 8" xfId="22255"/>
    <cellStyle name="Итог 9 2 2 2 8 2" xfId="34855"/>
    <cellStyle name="Итог 9 2 2 2 9" xfId="22893"/>
    <cellStyle name="Итог 9 2 2 2 9 2" xfId="35492"/>
    <cellStyle name="Итог 9 2 2 3" xfId="28077"/>
    <cellStyle name="Итог 9 2 3" xfId="17565"/>
    <cellStyle name="Итог 9 2 3 10" xfId="23359"/>
    <cellStyle name="Итог 9 2 3 10 2" xfId="35957"/>
    <cellStyle name="Итог 9 2 3 11" xfId="23921"/>
    <cellStyle name="Итог 9 2 3 11 2" xfId="36519"/>
    <cellStyle name="Итог 9 2 3 12" xfId="24480"/>
    <cellStyle name="Итог 9 2 3 12 2" xfId="37078"/>
    <cellStyle name="Итог 9 2 3 13" xfId="30305"/>
    <cellStyle name="Итог 9 2 3 2" xfId="18547"/>
    <cellStyle name="Итог 9 2 3 2 2" xfId="31157"/>
    <cellStyle name="Итог 9 2 3 3" xfId="19190"/>
    <cellStyle name="Итог 9 2 3 3 2" xfId="31799"/>
    <cellStyle name="Итог 9 2 3 4" xfId="19751"/>
    <cellStyle name="Итог 9 2 3 4 2" xfId="32357"/>
    <cellStyle name="Итог 9 2 3 5" xfId="20313"/>
    <cellStyle name="Итог 9 2 3 5 2" xfId="32917"/>
    <cellStyle name="Итог 9 2 3 6" xfId="20964"/>
    <cellStyle name="Итог 9 2 3 6 2" xfId="33566"/>
    <cellStyle name="Итог 9 2 3 7" xfId="21512"/>
    <cellStyle name="Итог 9 2 3 7 2" xfId="34113"/>
    <cellStyle name="Итог 9 2 3 8" xfId="22157"/>
    <cellStyle name="Итог 9 2 3 8 2" xfId="34757"/>
    <cellStyle name="Итог 9 2 3 9" xfId="22795"/>
    <cellStyle name="Итог 9 2 3 9 2" xfId="35394"/>
    <cellStyle name="Итог 9 2 4" xfId="27936"/>
    <cellStyle name="Итог 9 3" xfId="10623"/>
    <cellStyle name="Итог 9 3 2" xfId="17788"/>
    <cellStyle name="Итог 9 3 2 10" xfId="23558"/>
    <cellStyle name="Итог 9 3 2 10 2" xfId="36156"/>
    <cellStyle name="Итог 9 3 2 11" xfId="24119"/>
    <cellStyle name="Итог 9 3 2 11 2" xfId="36717"/>
    <cellStyle name="Итог 9 3 2 12" xfId="24678"/>
    <cellStyle name="Итог 9 3 2 12 2" xfId="37276"/>
    <cellStyle name="Итог 9 3 2 13" xfId="30505"/>
    <cellStyle name="Итог 9 3 2 2" xfId="18747"/>
    <cellStyle name="Итог 9 3 2 2 2" xfId="31356"/>
    <cellStyle name="Итог 9 3 2 3" xfId="19390"/>
    <cellStyle name="Итог 9 3 2 3 2" xfId="31999"/>
    <cellStyle name="Итог 9 3 2 4" xfId="19954"/>
    <cellStyle name="Итог 9 3 2 4 2" xfId="32560"/>
    <cellStyle name="Итог 9 3 2 5" xfId="20514"/>
    <cellStyle name="Итог 9 3 2 5 2" xfId="33117"/>
    <cellStyle name="Итог 9 3 2 6" xfId="21162"/>
    <cellStyle name="Итог 9 3 2 6 2" xfId="33764"/>
    <cellStyle name="Итог 9 3 2 7" xfId="21714"/>
    <cellStyle name="Итог 9 3 2 7 2" xfId="34314"/>
    <cellStyle name="Итог 9 3 2 8" xfId="22357"/>
    <cellStyle name="Итог 9 3 2 8 2" xfId="34956"/>
    <cellStyle name="Итог 9 3 2 9" xfId="22993"/>
    <cellStyle name="Итог 9 3 2 9 2" xfId="35592"/>
    <cellStyle name="Итог 9 3 3" xfId="28207"/>
    <cellStyle name="Итог 9 4" xfId="17473"/>
    <cellStyle name="Итог 9 4 10" xfId="23299"/>
    <cellStyle name="Итог 9 4 10 2" xfId="35897"/>
    <cellStyle name="Итог 9 4 11" xfId="23862"/>
    <cellStyle name="Итог 9 4 11 2" xfId="36460"/>
    <cellStyle name="Итог 9 4 12" xfId="24421"/>
    <cellStyle name="Итог 9 4 12 2" xfId="37019"/>
    <cellStyle name="Итог 9 4 13" xfId="30245"/>
    <cellStyle name="Итог 9 4 2" xfId="18487"/>
    <cellStyle name="Итог 9 4 2 2" xfId="31097"/>
    <cellStyle name="Итог 9 4 3" xfId="19130"/>
    <cellStyle name="Итог 9 4 3 2" xfId="31739"/>
    <cellStyle name="Итог 9 4 4" xfId="15164"/>
    <cellStyle name="Итог 9 4 4 2" xfId="29437"/>
    <cellStyle name="Итог 9 4 5" xfId="14896"/>
    <cellStyle name="Итог 9 4 5 2" xfId="29215"/>
    <cellStyle name="Итог 9 4 6" xfId="20903"/>
    <cellStyle name="Итог 9 4 6 2" xfId="33505"/>
    <cellStyle name="Итог 9 4 7" xfId="15414"/>
    <cellStyle name="Итог 9 4 7 2" xfId="29663"/>
    <cellStyle name="Итог 9 4 8" xfId="22096"/>
    <cellStyle name="Итог 9 4 8 2" xfId="34696"/>
    <cellStyle name="Итог 9 4 9" xfId="22735"/>
    <cellStyle name="Итог 9 4 9 2" xfId="35334"/>
    <cellStyle name="Итог 9 5" xfId="27184"/>
    <cellStyle name="Контрольная ячейка" xfId="826" builtinId="23" customBuiltin="1"/>
    <cellStyle name="Контрольная ячейка 10" xfId="7347"/>
    <cellStyle name="Контрольная ячейка 11" xfId="7553"/>
    <cellStyle name="Контрольная ячейка 12" xfId="7748"/>
    <cellStyle name="Контрольная ячейка 13" xfId="7928"/>
    <cellStyle name="Контрольная ячейка 14" xfId="8091"/>
    <cellStyle name="Контрольная ячейка 15" xfId="10627"/>
    <cellStyle name="Контрольная ячейка 16" xfId="10628"/>
    <cellStyle name="Контрольная ячейка 2" xfId="827"/>
    <cellStyle name="Контрольная ячейка 2 10" xfId="10629"/>
    <cellStyle name="Контрольная ячейка 2 11" xfId="10630"/>
    <cellStyle name="Контрольная ячейка 2 12" xfId="10631"/>
    <cellStyle name="Контрольная ячейка 2 13" xfId="10632"/>
    <cellStyle name="Контрольная ячейка 2 14" xfId="10633"/>
    <cellStyle name="Контрольная ячейка 2 15" xfId="10634"/>
    <cellStyle name="Контрольная ячейка 2 2" xfId="828"/>
    <cellStyle name="Контрольная ячейка 2 2 2" xfId="829"/>
    <cellStyle name="Контрольная ячейка 2 2 2 10" xfId="6273"/>
    <cellStyle name="Контрольная ячейка 2 2 2 11" xfId="6816"/>
    <cellStyle name="Контрольная ячейка 2 2 2 12" xfId="6938"/>
    <cellStyle name="Контрольная ячейка 2 2 2 13" xfId="6752"/>
    <cellStyle name="Контрольная ячейка 2 2 2 14" xfId="6363"/>
    <cellStyle name="Контрольная ячейка 2 2 2 15" xfId="6965"/>
    <cellStyle name="Контрольная ячейка 2 2 2 2" xfId="2312"/>
    <cellStyle name="Контрольная ячейка 2 2 2 3" xfId="2993"/>
    <cellStyle name="Контрольная ячейка 2 2 2 4" xfId="5097"/>
    <cellStyle name="Контрольная ячейка 2 2 2 5" xfId="5292"/>
    <cellStyle name="Контрольная ячейка 2 2 2 6" xfId="6196"/>
    <cellStyle name="Контрольная ячейка 2 2 2 7" xfId="6543"/>
    <cellStyle name="Контрольная ячейка 2 2 2 8" xfId="6263"/>
    <cellStyle name="Контрольная ячейка 2 2 2 9" xfId="4554"/>
    <cellStyle name="Контрольная ячейка 2 2 3" xfId="830"/>
    <cellStyle name="Контрольная ячейка 2 2 3 10" xfId="7100"/>
    <cellStyle name="Контрольная ячейка 2 2 3 11" xfId="7262"/>
    <cellStyle name="Контрольная ячейка 2 2 3 12" xfId="7475"/>
    <cellStyle name="Контрольная ячейка 2 2 3 13" xfId="7674"/>
    <cellStyle name="Контрольная ячейка 2 2 3 14" xfId="7859"/>
    <cellStyle name="Контрольная ячейка 2 2 3 15" xfId="8030"/>
    <cellStyle name="Контрольная ячейка 2 2 3 2" xfId="2313"/>
    <cellStyle name="Контрольная ячейка 2 2 3 3" xfId="2994"/>
    <cellStyle name="Контрольная ячейка 2 2 3 4" xfId="5098"/>
    <cellStyle name="Контрольная ячейка 2 2 3 5" xfId="5291"/>
    <cellStyle name="Контрольная ячейка 2 2 3 6" xfId="5889"/>
    <cellStyle name="Контрольная ячейка 2 2 3 7" xfId="6708"/>
    <cellStyle name="Контрольная ячейка 2 2 3 8" xfId="5545"/>
    <cellStyle name="Контрольная ячейка 2 2 3 9" xfId="4733"/>
    <cellStyle name="Контрольная ячейка 2 2 4" xfId="10635"/>
    <cellStyle name="Контрольная ячейка 2 2_г.Аксу" xfId="831"/>
    <cellStyle name="Контрольная ячейка 2 3" xfId="10636"/>
    <cellStyle name="Контрольная ячейка 2 4" xfId="10637"/>
    <cellStyle name="Контрольная ячейка 2 5" xfId="10638"/>
    <cellStyle name="Контрольная ячейка 2 6" xfId="10639"/>
    <cellStyle name="Контрольная ячейка 2 7" xfId="10640"/>
    <cellStyle name="Контрольная ячейка 2 8" xfId="10641"/>
    <cellStyle name="Контрольная ячейка 2 9" xfId="10642"/>
    <cellStyle name="Контрольная ячейка 2_г.Аксу" xfId="832"/>
    <cellStyle name="Контрольная ячейка 3" xfId="5094"/>
    <cellStyle name="Контрольная ячейка 4" xfId="5295"/>
    <cellStyle name="Контрольная ячейка 5" xfId="6603"/>
    <cellStyle name="Контрольная ячейка 6" xfId="5553"/>
    <cellStyle name="Контрольная ячейка 7" xfId="5822"/>
    <cellStyle name="Контрольная ячейка 8" xfId="4616"/>
    <cellStyle name="Контрольная ячейка 9" xfId="6940"/>
    <cellStyle name="Название" xfId="833" builtinId="15" customBuiltin="1"/>
    <cellStyle name="Название 10" xfId="7410"/>
    <cellStyle name="Название 10 2" xfId="10644"/>
    <cellStyle name="Название 11" xfId="7615"/>
    <cellStyle name="Название 11 2" xfId="10645"/>
    <cellStyle name="Название 12" xfId="7805"/>
    <cellStyle name="Название 12 2" xfId="10646"/>
    <cellStyle name="Название 13" xfId="7979"/>
    <cellStyle name="Название 13 2" xfId="10647"/>
    <cellStyle name="Название 14" xfId="8134"/>
    <cellStyle name="Название 14 2" xfId="10648"/>
    <cellStyle name="Название 15" xfId="10649"/>
    <cellStyle name="Название 16" xfId="10650"/>
    <cellStyle name="Название 2" xfId="834"/>
    <cellStyle name="Название 2 10" xfId="10652"/>
    <cellStyle name="Название 2 11" xfId="10653"/>
    <cellStyle name="Название 2 12" xfId="10654"/>
    <cellStyle name="Название 2 13" xfId="10655"/>
    <cellStyle name="Название 2 14" xfId="10656"/>
    <cellStyle name="Название 2 15" xfId="10657"/>
    <cellStyle name="Название 2 16" xfId="10651"/>
    <cellStyle name="Название 2 2" xfId="835"/>
    <cellStyle name="Название 2 2 2" xfId="10658"/>
    <cellStyle name="Название 2 3" xfId="10659"/>
    <cellStyle name="Название 2 3 2" xfId="15904"/>
    <cellStyle name="Название 2 4" xfId="10660"/>
    <cellStyle name="Название 2 5" xfId="10661"/>
    <cellStyle name="Название 2 6" xfId="10662"/>
    <cellStyle name="Название 2 7" xfId="10663"/>
    <cellStyle name="Название 2 8" xfId="10664"/>
    <cellStyle name="Название 2 9" xfId="10665"/>
    <cellStyle name="Название 2_ПО 1991-2022 (рус)" xfId="15905"/>
    <cellStyle name="Название 3" xfId="5100"/>
    <cellStyle name="Название 3 2" xfId="10666"/>
    <cellStyle name="Название 4" xfId="5288"/>
    <cellStyle name="Название 4 2" xfId="10667"/>
    <cellStyle name="Название 5" xfId="6195"/>
    <cellStyle name="Название 5 2" xfId="10668"/>
    <cellStyle name="Название 6" xfId="4594"/>
    <cellStyle name="Название 6 2" xfId="10669"/>
    <cellStyle name="Название 7" xfId="6264"/>
    <cellStyle name="Название 7 2" xfId="10670"/>
    <cellStyle name="Название 8" xfId="6875"/>
    <cellStyle name="Название 8 2" xfId="10671"/>
    <cellStyle name="Название 9" xfId="7194"/>
    <cellStyle name="Название 9 2" xfId="10672"/>
    <cellStyle name="Нейтральный" xfId="836" builtinId="28" customBuiltin="1"/>
    <cellStyle name="Нейтральный 10" xfId="5974"/>
    <cellStyle name="Нейтральный 10 2" xfId="10673"/>
    <cellStyle name="Нейтральный 11" xfId="6446"/>
    <cellStyle name="Нейтральный 11 2" xfId="10674"/>
    <cellStyle name="Нейтральный 12" xfId="5574"/>
    <cellStyle name="Нейтральный 12 2" xfId="10675"/>
    <cellStyle name="Нейтральный 13" xfId="4898"/>
    <cellStyle name="Нейтральный 13 2" xfId="10676"/>
    <cellStyle name="Нейтральный 14" xfId="4618"/>
    <cellStyle name="Нейтральный 14 2" xfId="10677"/>
    <cellStyle name="Нейтральный 15" xfId="10678"/>
    <cellStyle name="Нейтральный 16" xfId="10679"/>
    <cellStyle name="Нейтральный 2" xfId="837"/>
    <cellStyle name="Нейтральный 2 10" xfId="10681"/>
    <cellStyle name="Нейтральный 2 11" xfId="10682"/>
    <cellStyle name="Нейтральный 2 12" xfId="10683"/>
    <cellStyle name="Нейтральный 2 13" xfId="10684"/>
    <cellStyle name="Нейтральный 2 14" xfId="10685"/>
    <cellStyle name="Нейтральный 2 15" xfId="10686"/>
    <cellStyle name="Нейтральный 2 16" xfId="10680"/>
    <cellStyle name="Нейтральный 2 17" xfId="15906"/>
    <cellStyle name="Нейтральный 2 2" xfId="838"/>
    <cellStyle name="Нейтральный 2 2 2" xfId="839"/>
    <cellStyle name="Нейтральный 2 2 3" xfId="840"/>
    <cellStyle name="Нейтральный 2 2 4" xfId="10687"/>
    <cellStyle name="Нейтральный 2 3" xfId="10688"/>
    <cellStyle name="Нейтральный 2 3 2" xfId="15907"/>
    <cellStyle name="Нейтральный 2 4" xfId="10689"/>
    <cellStyle name="Нейтральный 2 5" xfId="10690"/>
    <cellStyle name="Нейтральный 2 6" xfId="10691"/>
    <cellStyle name="Нейтральный 2 7" xfId="10692"/>
    <cellStyle name="Нейтральный 2 8" xfId="10693"/>
    <cellStyle name="Нейтральный 2 9" xfId="10694"/>
    <cellStyle name="Нейтральный 2_ПО 1991-2022 (рус)" xfId="15908"/>
    <cellStyle name="Нейтральный 3" xfId="5103"/>
    <cellStyle name="Нейтральный 3 2" xfId="10695"/>
    <cellStyle name="Нейтральный 4" xfId="5285"/>
    <cellStyle name="Нейтральный 4 2" xfId="10696"/>
    <cellStyle name="Нейтральный 5" xfId="6194"/>
    <cellStyle name="Нейтральный 5 2" xfId="10697"/>
    <cellStyle name="Нейтральный 6" xfId="4698"/>
    <cellStyle name="Нейтральный 6 2" xfId="10698"/>
    <cellStyle name="Нейтральный 7" xfId="4676"/>
    <cellStyle name="Нейтральный 7 2" xfId="10699"/>
    <cellStyle name="Нейтральный 8" xfId="5618"/>
    <cellStyle name="Нейтральный 8 2" xfId="10700"/>
    <cellStyle name="Нейтральный 9" xfId="6389"/>
    <cellStyle name="Нейтральный 9 2" xfId="10701"/>
    <cellStyle name="Обычный" xfId="0" builtinId="0"/>
    <cellStyle name="Обычный 10" xfId="841"/>
    <cellStyle name="Обычный 10 13" xfId="8988"/>
    <cellStyle name="Обычный 10 13 2" xfId="14086"/>
    <cellStyle name="Обычный 10 13 2 2" xfId="14090"/>
    <cellStyle name="Обычный 10 13 2 2 2" xfId="28661"/>
    <cellStyle name="Обычный 10 13 2 3" xfId="28659"/>
    <cellStyle name="Обычный 10 13 3" xfId="14089"/>
    <cellStyle name="Обычный 10 13 3 2" xfId="28660"/>
    <cellStyle name="Обычный 10 13 4" xfId="27951"/>
    <cellStyle name="Обычный 10 14" xfId="12108"/>
    <cellStyle name="Обычный 10 14 2" xfId="28321"/>
    <cellStyle name="Обычный 10 15" xfId="12109"/>
    <cellStyle name="Обычный 10 15 2" xfId="28322"/>
    <cellStyle name="Обычный 10 18" xfId="12110"/>
    <cellStyle name="Обычный 10 18 2" xfId="28323"/>
    <cellStyle name="Обычный 10 2" xfId="842"/>
    <cellStyle name="Обычный 10 2 10" xfId="5201"/>
    <cellStyle name="Обычный 10 2 11" xfId="5171"/>
    <cellStyle name="Обычный 10 2 12" xfId="6738"/>
    <cellStyle name="Обычный 10 2 13" xfId="7116"/>
    <cellStyle name="Обычный 10 2 14" xfId="6831"/>
    <cellStyle name="Обычный 10 2 15" xfId="4633"/>
    <cellStyle name="Обычный 10 2 16" xfId="7131"/>
    <cellStyle name="Обычный 10 2 17" xfId="10702"/>
    <cellStyle name="Обычный 10 2 2" xfId="843"/>
    <cellStyle name="Обычный 10 2 2 10" xfId="5157"/>
    <cellStyle name="Обычный 10 2 2 11" xfId="6706"/>
    <cellStyle name="Обычный 10 2 2 12" xfId="6240"/>
    <cellStyle name="Обычный 10 2 2 13" xfId="4922"/>
    <cellStyle name="Обычный 10 2 2 14" xfId="6221"/>
    <cellStyle name="Обычный 10 2 2 15" xfId="6172"/>
    <cellStyle name="Обычный 10 2 2 16" xfId="6588"/>
    <cellStyle name="Обычный 10 2 2 17" xfId="4791"/>
    <cellStyle name="Обычный 10 2 2 2" xfId="844"/>
    <cellStyle name="Обычный 10 2 2 2 10" xfId="4615"/>
    <cellStyle name="Обычный 10 2 2 2 11" xfId="6944"/>
    <cellStyle name="Обычный 10 2 2 2 12" xfId="7321"/>
    <cellStyle name="Обычный 10 2 2 2 13" xfId="7528"/>
    <cellStyle name="Обычный 10 2 2 2 14" xfId="7723"/>
    <cellStyle name="Обычный 10 2 2 2 15" xfId="7905"/>
    <cellStyle name="Обычный 10 2 2 2 2" xfId="2316"/>
    <cellStyle name="Обычный 10 2 2 2 2 2" xfId="25412"/>
    <cellStyle name="Обычный 10 2 2 2 3" xfId="2997"/>
    <cellStyle name="Обычный 10 2 2 2 4" xfId="5111"/>
    <cellStyle name="Обычный 10 2 2 2 5" xfId="5277"/>
    <cellStyle name="Обычный 10 2 2 2 6" xfId="5121"/>
    <cellStyle name="Обычный 10 2 2 2 7" xfId="6707"/>
    <cellStyle name="Обычный 10 2 2 2 8" xfId="5547"/>
    <cellStyle name="Обычный 10 2 2 2 9" xfId="6127"/>
    <cellStyle name="Обычный 10 2 2 3" xfId="845"/>
    <cellStyle name="Обычный 10 2 2 3 10" xfId="5567"/>
    <cellStyle name="Обычный 10 2 2 3 11" xfId="4907"/>
    <cellStyle name="Обычный 10 2 2 3 12" xfId="6442"/>
    <cellStyle name="Обычный 10 2 2 3 13" xfId="6431"/>
    <cellStyle name="Обычный 10 2 2 3 14" xfId="5626"/>
    <cellStyle name="Обычный 10 2 2 3 15" xfId="6655"/>
    <cellStyle name="Обычный 10 2 2 3 2" xfId="2317"/>
    <cellStyle name="Обычный 10 2 2 3 2 2" xfId="25413"/>
    <cellStyle name="Обычный 10 2 2 3 3" xfId="2998"/>
    <cellStyle name="Обычный 10 2 2 3 4" xfId="5112"/>
    <cellStyle name="Обычный 10 2 2 3 5" xfId="5276"/>
    <cellStyle name="Обычный 10 2 2 3 6" xfId="5122"/>
    <cellStyle name="Обычный 10 2 2 3 7" xfId="6475"/>
    <cellStyle name="Обычный 10 2 2 3 8" xfId="5965"/>
    <cellStyle name="Обычный 10 2 2 3 9" xfId="6593"/>
    <cellStyle name="Обычный 10 2 2 4" xfId="2315"/>
    <cellStyle name="Обычный 10 2 2 4 2" xfId="25411"/>
    <cellStyle name="Обычный 10 2 2 5" xfId="2996"/>
    <cellStyle name="Обычный 10 2 2 6" xfId="5110"/>
    <cellStyle name="Обычный 10 2 2 7" xfId="5278"/>
    <cellStyle name="Обычный 10 2 2 8" xfId="5120"/>
    <cellStyle name="Обычный 10 2 2 9" xfId="5232"/>
    <cellStyle name="Обычный 10 2 2_Аққулы район" xfId="846"/>
    <cellStyle name="Обычный 10 2 3" xfId="2314"/>
    <cellStyle name="Обычный 10 2 3 2" xfId="13799"/>
    <cellStyle name="Обычный 10 2 3 3" xfId="25410"/>
    <cellStyle name="Обычный 10 2 4" xfId="2995"/>
    <cellStyle name="Обычный 10 2 5" xfId="5109"/>
    <cellStyle name="Обычный 10 2 6" xfId="5279"/>
    <cellStyle name="Обычный 10 2 7" xfId="5119"/>
    <cellStyle name="Обычный 10 2 8" xfId="5233"/>
    <cellStyle name="Обычный 10 2 9" xfId="5156"/>
    <cellStyle name="Обычный 10 2_Абай (моноқала)" xfId="12111"/>
    <cellStyle name="Обычный 10 20" xfId="12112"/>
    <cellStyle name="Обычный 10 20 2" xfId="28324"/>
    <cellStyle name="Обычный 10 3" xfId="10703"/>
    <cellStyle name="Обычный 10 4" xfId="10704"/>
    <cellStyle name="Обычный 10 5" xfId="8989"/>
    <cellStyle name="Обычный 10 5 2" xfId="10705"/>
    <cellStyle name="Обычный 10 8" xfId="12113"/>
    <cellStyle name="Обычный 10 8 2" xfId="28325"/>
    <cellStyle name="Обычный 10_1" xfId="10706"/>
    <cellStyle name="Обычный 100" xfId="847"/>
    <cellStyle name="Обычный 100 2" xfId="10707"/>
    <cellStyle name="Обычный 101" xfId="848"/>
    <cellStyle name="Обычный 101 2" xfId="10708"/>
    <cellStyle name="Обычный 102" xfId="849"/>
    <cellStyle name="Обычный 102 2" xfId="10709"/>
    <cellStyle name="Обычный 103" xfId="850"/>
    <cellStyle name="Обычный 103 2" xfId="10710"/>
    <cellStyle name="Обычный 104" xfId="851"/>
    <cellStyle name="Обычный 104 2" xfId="10711"/>
    <cellStyle name="Обычный 105" xfId="852"/>
    <cellStyle name="Обычный 106" xfId="853"/>
    <cellStyle name="Обычный 106 2" xfId="10712"/>
    <cellStyle name="Обычный 107" xfId="854"/>
    <cellStyle name="Обычный 107 2" xfId="10713"/>
    <cellStyle name="Обычный 108" xfId="855"/>
    <cellStyle name="Обычный 108 2" xfId="10714"/>
    <cellStyle name="Обычный 109" xfId="856"/>
    <cellStyle name="Обычный 109 2" xfId="10715"/>
    <cellStyle name="Обычный 11" xfId="857"/>
    <cellStyle name="Обычный 11 2" xfId="858"/>
    <cellStyle name="Обычный 11 2 10" xfId="4493"/>
    <cellStyle name="Обычный 11 2 11" xfId="5996"/>
    <cellStyle name="Обычный 11 2 12" xfId="6745"/>
    <cellStyle name="Обычный 11 2 13" xfId="7109"/>
    <cellStyle name="Обычный 11 2 14" xfId="6863"/>
    <cellStyle name="Обычный 11 2 15" xfId="7243"/>
    <cellStyle name="Обычный 11 2 16" xfId="10716"/>
    <cellStyle name="Обычный 11 2 2" xfId="2318"/>
    <cellStyle name="Обычный 11 2 2 2" xfId="13800"/>
    <cellStyle name="Обычный 11 2 2 3" xfId="25414"/>
    <cellStyle name="Обычный 11 2 3" xfId="2999"/>
    <cellStyle name="Обычный 11 2 4" xfId="5127"/>
    <cellStyle name="Обычный 11 2 5" xfId="5262"/>
    <cellStyle name="Обычный 11 2 6" xfId="5134"/>
    <cellStyle name="Обычный 11 2 7" xfId="5221"/>
    <cellStyle name="Обычный 11 2 8" xfId="4590"/>
    <cellStyle name="Обычный 11 2 9" xfId="4652"/>
    <cellStyle name="Обычный 11 3" xfId="859"/>
    <cellStyle name="Обычный 11 3 10" xfId="5600"/>
    <cellStyle name="Обычный 11 3 11" xfId="4868"/>
    <cellStyle name="Обычный 11 3 12" xfId="6535"/>
    <cellStyle name="Обычный 11 3 13" xfId="6810"/>
    <cellStyle name="Обычный 11 3 14" xfId="6919"/>
    <cellStyle name="Обычный 11 3 15" xfId="4498"/>
    <cellStyle name="Обычный 11 3 16" xfId="10717"/>
    <cellStyle name="Обычный 11 3 2" xfId="2319"/>
    <cellStyle name="Обычный 11 3 2 2" xfId="13801"/>
    <cellStyle name="Обычный 11 3 2 3" xfId="25415"/>
    <cellStyle name="Обычный 11 3 3" xfId="3000"/>
    <cellStyle name="Обычный 11 3 4" xfId="5128"/>
    <cellStyle name="Обычный 11 3 5" xfId="5261"/>
    <cellStyle name="Обычный 11 3 6" xfId="5135"/>
    <cellStyle name="Обычный 11 3 7" xfId="5220"/>
    <cellStyle name="Обычный 11 3 8" xfId="6037"/>
    <cellStyle name="Обычный 11 3 9" xfId="4691"/>
    <cellStyle name="Обычный 11_Лист2" xfId="860"/>
    <cellStyle name="Обычный 110" xfId="861"/>
    <cellStyle name="Обычный 110 2" xfId="10718"/>
    <cellStyle name="Обычный 111" xfId="862"/>
    <cellStyle name="Обычный 111 2" xfId="10719"/>
    <cellStyle name="Обычный 112" xfId="863"/>
    <cellStyle name="Обычный 112 2" xfId="10720"/>
    <cellStyle name="Обычный 113" xfId="864"/>
    <cellStyle name="Обычный 113 2" xfId="10721"/>
    <cellStyle name="Обычный 114" xfId="865"/>
    <cellStyle name="Обычный 114 2" xfId="10722"/>
    <cellStyle name="Обычный 115" xfId="866"/>
    <cellStyle name="Обычный 115 2" xfId="10723"/>
    <cellStyle name="Обычный 116" xfId="867"/>
    <cellStyle name="Обычный 116 2" xfId="10724"/>
    <cellStyle name="Обычный 117" xfId="868"/>
    <cellStyle name="Обычный 117 2" xfId="10725"/>
    <cellStyle name="Обычный 118" xfId="869"/>
    <cellStyle name="Обычный 118 2" xfId="10726"/>
    <cellStyle name="Обычный 119" xfId="870"/>
    <cellStyle name="Обычный 119 2" xfId="10727"/>
    <cellStyle name="Обычный 12" xfId="871"/>
    <cellStyle name="Обычный 12 2" xfId="872"/>
    <cellStyle name="Обычный 12 2 10" xfId="6994"/>
    <cellStyle name="Обычный 12 2 11" xfId="6522"/>
    <cellStyle name="Обычный 12 2 12" xfId="6928"/>
    <cellStyle name="Обычный 12 2 13" xfId="6299"/>
    <cellStyle name="Обычный 12 2 14" xfId="4545"/>
    <cellStyle name="Обычный 12 2 15" xfId="5981"/>
    <cellStyle name="Обычный 12 2 16" xfId="10728"/>
    <cellStyle name="Обычный 12 2 2" xfId="2320"/>
    <cellStyle name="Обычный 12 2 2 2" xfId="13802"/>
    <cellStyle name="Обычный 12 2 2 3" xfId="25416"/>
    <cellStyle name="Обычный 12 2 3" xfId="3002"/>
    <cellStyle name="Обычный 12 2 4" xfId="5139"/>
    <cellStyle name="Обычный 12 2 5" xfId="5901"/>
    <cellStyle name="Обычный 12 2 6" xfId="5145"/>
    <cellStyle name="Обычный 12 2 7" xfId="5212"/>
    <cellStyle name="Обычный 12 2 8" xfId="6038"/>
    <cellStyle name="Обычный 12 2 9" xfId="6565"/>
    <cellStyle name="Обычный 12 3" xfId="873"/>
    <cellStyle name="Обычный 12 3 10" xfId="6595"/>
    <cellStyle name="Обычный 12 3 11" xfId="6243"/>
    <cellStyle name="Обычный 12 3 12" xfId="4905"/>
    <cellStyle name="Обычный 12 3 13" xfId="5418"/>
    <cellStyle name="Обычный 12 3 14" xfId="6169"/>
    <cellStyle name="Обычный 12 3 15" xfId="6213"/>
    <cellStyle name="Обычный 12 3 16" xfId="10729"/>
    <cellStyle name="Обычный 12 3 2" xfId="2321"/>
    <cellStyle name="Обычный 12 3 2 2" xfId="13803"/>
    <cellStyle name="Обычный 12 3 2 3" xfId="25417"/>
    <cellStyle name="Обычный 12 3 3" xfId="3003"/>
    <cellStyle name="Обычный 12 3 4" xfId="5140"/>
    <cellStyle name="Обычный 12 3 5" xfId="5250"/>
    <cellStyle name="Обычный 12 3 6" xfId="5146"/>
    <cellStyle name="Обычный 12 3 7" xfId="5211"/>
    <cellStyle name="Обычный 12 3 8" xfId="4593"/>
    <cellStyle name="Обычный 12 3 9" xfId="5967"/>
    <cellStyle name="Обычный 12_1" xfId="10730"/>
    <cellStyle name="Обычный 120" xfId="874"/>
    <cellStyle name="Обычный 120 2" xfId="10731"/>
    <cellStyle name="Обычный 121" xfId="875"/>
    <cellStyle name="Обычный 121 2" xfId="10732"/>
    <cellStyle name="Обычный 122" xfId="876"/>
    <cellStyle name="Обычный 122 2" xfId="10733"/>
    <cellStyle name="Обычный 123" xfId="877"/>
    <cellStyle name="Обычный 123 2" xfId="10734"/>
    <cellStyle name="Обычный 124" xfId="878"/>
    <cellStyle name="Обычный 124 2" xfId="10735"/>
    <cellStyle name="Обычный 125" xfId="879"/>
    <cellStyle name="Обычный 125 2" xfId="10736"/>
    <cellStyle name="Обычный 126" xfId="880"/>
    <cellStyle name="Обычный 126 2" xfId="10737"/>
    <cellStyle name="Обычный 127" xfId="881"/>
    <cellStyle name="Обычный 127 2" xfId="10738"/>
    <cellStyle name="Обычный 128" xfId="882"/>
    <cellStyle name="Обычный 128 2" xfId="10739"/>
    <cellStyle name="Обычный 129" xfId="883"/>
    <cellStyle name="Обычный 129 2" xfId="10740"/>
    <cellStyle name="Обычный 13" xfId="884"/>
    <cellStyle name="Обычный 13 2" xfId="885"/>
    <cellStyle name="Обычный 13 2 10" xfId="7522"/>
    <cellStyle name="Обычный 13 2 11" xfId="7717"/>
    <cellStyle name="Обычный 13 2 12" xfId="7899"/>
    <cellStyle name="Обычный 13 2 13" xfId="8068"/>
    <cellStyle name="Обычный 13 2 14" xfId="8208"/>
    <cellStyle name="Обычный 13 2 15" xfId="8318"/>
    <cellStyle name="Обычный 13 2 16" xfId="10741"/>
    <cellStyle name="Обычный 13 2 2" xfId="2322"/>
    <cellStyle name="Обычный 13 2 2 2" xfId="13804"/>
    <cellStyle name="Обычный 13 2 2 3" xfId="25418"/>
    <cellStyle name="Обычный 13 2 3" xfId="3004"/>
    <cellStyle name="Обычный 13 2 4" xfId="5150"/>
    <cellStyle name="Обычный 13 2 5" xfId="5240"/>
    <cellStyle name="Обычный 13 2 6" xfId="5787"/>
    <cellStyle name="Обычный 13 2 7" xfId="4693"/>
    <cellStyle name="Обычный 13 2 8" xfId="5598"/>
    <cellStyle name="Обычный 13 2 9" xfId="7315"/>
    <cellStyle name="Обычный 13 3" xfId="886"/>
    <cellStyle name="Обычный 13 3 10" xfId="5443"/>
    <cellStyle name="Обычный 13 3 11" xfId="6433"/>
    <cellStyle name="Обычный 13 3 12" xfId="6768"/>
    <cellStyle name="Обычный 13 3 13" xfId="6364"/>
    <cellStyle name="Обычный 13 3 14" xfId="6991"/>
    <cellStyle name="Обычный 13 3 15" xfId="6776"/>
    <cellStyle name="Обычный 13 3 16" xfId="10742"/>
    <cellStyle name="Обычный 13 3 2" xfId="2323"/>
    <cellStyle name="Обычный 13 3 2 2" xfId="13805"/>
    <cellStyle name="Обычный 13 3 2 3" xfId="25419"/>
    <cellStyle name="Обычный 13 3 3" xfId="3005"/>
    <cellStyle name="Обычный 13 3 4" xfId="5151"/>
    <cellStyle name="Обычный 13 3 5" xfId="5239"/>
    <cellStyle name="Обычный 13 3 6" xfId="6349"/>
    <cellStyle name="Обычный 13 3 7" xfId="4692"/>
    <cellStyle name="Обычный 13 3 8" xfId="5599"/>
    <cellStyle name="Обычный 13 3 9" xfId="4869"/>
    <cellStyle name="Обычный 13 4" xfId="10743"/>
    <cellStyle name="Обычный 13_1" xfId="10744"/>
    <cellStyle name="Обычный 130" xfId="887"/>
    <cellStyle name="Обычный 130 10" xfId="7557"/>
    <cellStyle name="Обычный 130 11" xfId="7751"/>
    <cellStyle name="Обычный 130 12" xfId="7931"/>
    <cellStyle name="Обычный 130 13" xfId="8094"/>
    <cellStyle name="Обычный 130 14" xfId="8229"/>
    <cellStyle name="Обычный 130 15" xfId="8335"/>
    <cellStyle name="Обычный 130 16" xfId="14087"/>
    <cellStyle name="Обычный 130 2" xfId="2324"/>
    <cellStyle name="Обычный 130 3" xfId="3006"/>
    <cellStyle name="Обычный 130 4" xfId="5152"/>
    <cellStyle name="Обычный 130 5" xfId="5238"/>
    <cellStyle name="Обычный 130 6" xfId="6034"/>
    <cellStyle name="Обычный 130 7" xfId="6756"/>
    <cellStyle name="Обычный 130 8" xfId="7130"/>
    <cellStyle name="Обычный 130 9" xfId="7351"/>
    <cellStyle name="Обычный 131" xfId="2188"/>
    <cellStyle name="Обычный 131 2" xfId="10745"/>
    <cellStyle name="Обычный 131 3" xfId="25331"/>
    <cellStyle name="Обычный 132" xfId="2536"/>
    <cellStyle name="Обычный 132 10" xfId="7168"/>
    <cellStyle name="Обычный 132 11" xfId="7386"/>
    <cellStyle name="Обычный 132 12" xfId="7592"/>
    <cellStyle name="Обычный 132 13" xfId="7785"/>
    <cellStyle name="Обычный 132 14" xfId="7962"/>
    <cellStyle name="Обычный 132 15" xfId="10746"/>
    <cellStyle name="Обычный 132 2" xfId="3308"/>
    <cellStyle name="Обычный 132 3" xfId="2884"/>
    <cellStyle name="Обычный 132 3 10" xfId="6978"/>
    <cellStyle name="Обычный 132 3 11" xfId="6832"/>
    <cellStyle name="Обычный 132 3 12" xfId="6000"/>
    <cellStyle name="Обычный 132 3 13" xfId="6737"/>
    <cellStyle name="Обычный 132 3 14" xfId="6033"/>
    <cellStyle name="Обычный 132 3 2" xfId="6099"/>
    <cellStyle name="Обычный 132 3 3" xfId="4625"/>
    <cellStyle name="Обычный 132 3 4" xfId="4466"/>
    <cellStyle name="Обычный 132 3 5" xfId="4646"/>
    <cellStyle name="Обычный 132 3 6" xfId="5630"/>
    <cellStyle name="Обычный 132 3 7" xfId="6654"/>
    <cellStyle name="Обычный 132 3 8" xfId="6537"/>
    <cellStyle name="Обычный 132 3 9" xfId="4632"/>
    <cellStyle name="Обычный 132 4" xfId="4699"/>
    <cellStyle name="Обычный 132 5" xfId="6782"/>
    <cellStyle name="Обычный 132 6" xfId="6246"/>
    <cellStyle name="Обычный 132 7" xfId="6347"/>
    <cellStyle name="Обычный 132 8" xfId="6271"/>
    <cellStyle name="Обычный 132 9" xfId="4552"/>
    <cellStyle name="Обычный 133" xfId="2537"/>
    <cellStyle name="Обычный 133 2" xfId="10747"/>
    <cellStyle name="Обычный 134" xfId="888"/>
    <cellStyle name="Обычный 134 2" xfId="10748"/>
    <cellStyle name="Обычный 135" xfId="889"/>
    <cellStyle name="Обычный 135 2" xfId="10749"/>
    <cellStyle name="Обычный 136" xfId="890"/>
    <cellStyle name="Обычный 136 2" xfId="10750"/>
    <cellStyle name="Обычный 137" xfId="2538"/>
    <cellStyle name="Обычный 137 2" xfId="10751"/>
    <cellStyle name="Обычный 138" xfId="891"/>
    <cellStyle name="Обычный 138 2" xfId="10752"/>
    <cellStyle name="Обычный 139" xfId="892"/>
    <cellStyle name="Обычный 139 2" xfId="10753"/>
    <cellStyle name="Обычный 14" xfId="893"/>
    <cellStyle name="Обычный 14 2" xfId="894"/>
    <cellStyle name="Обычный 14 2 10" xfId="7188"/>
    <cellStyle name="Обычный 14 2 11" xfId="7404"/>
    <cellStyle name="Обычный 14 2 12" xfId="7609"/>
    <cellStyle name="Обычный 14 2 13" xfId="7799"/>
    <cellStyle name="Обычный 14 2 14" xfId="7973"/>
    <cellStyle name="Обычный 14 2 15" xfId="8129"/>
    <cellStyle name="Обычный 14 2 16" xfId="10754"/>
    <cellStyle name="Обычный 14 2 2" xfId="2325"/>
    <cellStyle name="Обычный 14 2 2 2" xfId="13806"/>
    <cellStyle name="Обычный 14 2 2 3" xfId="25420"/>
    <cellStyle name="Обычный 14 2 3" xfId="3007"/>
    <cellStyle name="Обычный 14 2 4" xfId="5159"/>
    <cellStyle name="Обычный 14 2 5" xfId="5231"/>
    <cellStyle name="Обычный 14 2 6" xfId="5158"/>
    <cellStyle name="Обычный 14 2 7" xfId="6453"/>
    <cellStyle name="Обычный 14 2 8" xfId="6265"/>
    <cellStyle name="Обычный 14 2 9" xfId="4553"/>
    <cellStyle name="Обычный 14 3" xfId="895"/>
    <cellStyle name="Обычный 14 3 10" xfId="5911"/>
    <cellStyle name="Обычный 14 3 11" xfId="5863"/>
    <cellStyle name="Обычный 14 3 12" xfId="5325"/>
    <cellStyle name="Обычный 14 3 13" xfId="5081"/>
    <cellStyle name="Обычный 14 3 14" xfId="6763"/>
    <cellStyle name="Обычный 14 3 15" xfId="6262"/>
    <cellStyle name="Обычный 14 3 2" xfId="2326"/>
    <cellStyle name="Обычный 14 3 2 2" xfId="25421"/>
    <cellStyle name="Обычный 14 3 3" xfId="3008"/>
    <cellStyle name="Обычный 14 3 4" xfId="5160"/>
    <cellStyle name="Обычный 14 3 5" xfId="5230"/>
    <cellStyle name="Обычный 14 3 6" xfId="5896"/>
    <cellStyle name="Обычный 14 3 7" xfId="6601"/>
    <cellStyle name="Обычный 14 3 8" xfId="5549"/>
    <cellStyle name="Обычный 14 3 9" xfId="6126"/>
    <cellStyle name="Обычный 140" xfId="2539"/>
    <cellStyle name="Обычный 140 2" xfId="10755"/>
    <cellStyle name="Обычный 141" xfId="896"/>
    <cellStyle name="Обычный 141 2" xfId="10756"/>
    <cellStyle name="Обычный 142" xfId="897"/>
    <cellStyle name="Обычный 142 2" xfId="10757"/>
    <cellStyle name="Обычный 143" xfId="2540"/>
    <cellStyle name="Обычный 143 2" xfId="10758"/>
    <cellStyle name="Обычный 144" xfId="898"/>
    <cellStyle name="Обычный 144 2" xfId="10759"/>
    <cellStyle name="Обычный 145" xfId="899"/>
    <cellStyle name="Обычный 145 2" xfId="10760"/>
    <cellStyle name="Обычный 146" xfId="900"/>
    <cellStyle name="Обычный 146 2" xfId="11438"/>
    <cellStyle name="Обычный 147" xfId="901"/>
    <cellStyle name="Обычный 147 2" xfId="11439"/>
    <cellStyle name="Обычный 148" xfId="902"/>
    <cellStyle name="Обычный 148 2" xfId="11440"/>
    <cellStyle name="Обычный 149" xfId="2541"/>
    <cellStyle name="Обычный 15" xfId="903"/>
    <cellStyle name="Обычный 15 2" xfId="904"/>
    <cellStyle name="Обычный 15 3" xfId="905"/>
    <cellStyle name="Обычный 15_2022" xfId="906"/>
    <cellStyle name="Обычный 150" xfId="907"/>
    <cellStyle name="Обычный 150 2" xfId="11441"/>
    <cellStyle name="Обычный 151" xfId="908"/>
    <cellStyle name="Обычный 151 2" xfId="11442"/>
    <cellStyle name="Обычный 152" xfId="909"/>
    <cellStyle name="Обычный 152 2" xfId="11443"/>
    <cellStyle name="Обычный 153" xfId="2542"/>
    <cellStyle name="Обычный 154" xfId="910"/>
    <cellStyle name="Обычный 154 2" xfId="11444"/>
    <cellStyle name="Обычный 155" xfId="911"/>
    <cellStyle name="Обычный 155 2" xfId="11445"/>
    <cellStyle name="Обычный 156" xfId="912"/>
    <cellStyle name="Обычный 156 2" xfId="11446"/>
    <cellStyle name="Обычный 157" xfId="913"/>
    <cellStyle name="Обычный 157 2" xfId="11447"/>
    <cellStyle name="Обычный 158" xfId="2543"/>
    <cellStyle name="Обычный 159" xfId="914"/>
    <cellStyle name="Обычный 159 2" xfId="11448"/>
    <cellStyle name="Обычный 16" xfId="915"/>
    <cellStyle name="Обычный 16 10" xfId="10761"/>
    <cellStyle name="Обычный 16 11" xfId="10762"/>
    <cellStyle name="Обычный 16 12" xfId="10763"/>
    <cellStyle name="Обычный 16 13" xfId="10764"/>
    <cellStyle name="Обычный 16 14" xfId="10765"/>
    <cellStyle name="Обычный 16 15" xfId="10766"/>
    <cellStyle name="Обычный 16 16" xfId="10767"/>
    <cellStyle name="Обычный 16 17" xfId="10768"/>
    <cellStyle name="Обычный 16 18" xfId="10769"/>
    <cellStyle name="Обычный 16 19" xfId="10770"/>
    <cellStyle name="Обычный 16 2" xfId="10771"/>
    <cellStyle name="Обычный 16 20" xfId="10772"/>
    <cellStyle name="Обычный 16 21" xfId="10773"/>
    <cellStyle name="Обычный 16 22" xfId="10774"/>
    <cellStyle name="Обычный 16 23" xfId="10775"/>
    <cellStyle name="Обычный 16 24" xfId="10776"/>
    <cellStyle name="Обычный 16 25" xfId="10777"/>
    <cellStyle name="Обычный 16 26" xfId="10778"/>
    <cellStyle name="Обычный 16 27" xfId="10779"/>
    <cellStyle name="Обычный 16 28" xfId="10780"/>
    <cellStyle name="Обычный 16 3" xfId="10781"/>
    <cellStyle name="Обычный 16 4" xfId="10782"/>
    <cellStyle name="Обычный 16 5" xfId="10783"/>
    <cellStyle name="Обычный 16 6" xfId="10784"/>
    <cellStyle name="Обычный 16 7" xfId="10785"/>
    <cellStyle name="Обычный 16 8" xfId="10786"/>
    <cellStyle name="Обычный 16 9" xfId="10787"/>
    <cellStyle name="Обычный 160" xfId="916"/>
    <cellStyle name="Обычный 160 2" xfId="11449"/>
    <cellStyle name="Обычный 161" xfId="917"/>
    <cellStyle name="Обычный 161 2" xfId="11450"/>
    <cellStyle name="Обычный 162" xfId="918"/>
    <cellStyle name="Обычный 162 2" xfId="11451"/>
    <cellStyle name="Обычный 163" xfId="919"/>
    <cellStyle name="Обычный 163 2" xfId="11452"/>
    <cellStyle name="Обычный 164" xfId="920"/>
    <cellStyle name="Обычный 164 2" xfId="11453"/>
    <cellStyle name="Обычный 165" xfId="921"/>
    <cellStyle name="Обычный 165 2" xfId="11454"/>
    <cellStyle name="Обычный 166" xfId="922"/>
    <cellStyle name="Обычный 166 2" xfId="11455"/>
    <cellStyle name="Обычный 167" xfId="923"/>
    <cellStyle name="Обычный 167 2" xfId="11456"/>
    <cellStyle name="Обычный 168" xfId="924"/>
    <cellStyle name="Обычный 168 2" xfId="11457"/>
    <cellStyle name="Обычный 169" xfId="925"/>
    <cellStyle name="Обычный 169 2" xfId="11458"/>
    <cellStyle name="Обычный 17" xfId="926"/>
    <cellStyle name="Обычный 17 2" xfId="10788"/>
    <cellStyle name="Обычный 170" xfId="927"/>
    <cellStyle name="Обычный 170 2" xfId="11459"/>
    <cellStyle name="Обычный 171" xfId="928"/>
    <cellStyle name="Обычный 171 2" xfId="11460"/>
    <cellStyle name="Обычный 172" xfId="929"/>
    <cellStyle name="Обычный 172 2" xfId="11461"/>
    <cellStyle name="Обычный 173" xfId="2544"/>
    <cellStyle name="Обычный 174" xfId="2545"/>
    <cellStyle name="Обычный 175" xfId="2546"/>
    <cellStyle name="Обычный 176" xfId="2547"/>
    <cellStyle name="Обычный 177" xfId="2548"/>
    <cellStyle name="Обычный 178" xfId="2549"/>
    <cellStyle name="Обычный 179" xfId="2550"/>
    <cellStyle name="Обычный 18" xfId="930"/>
    <cellStyle name="Обычный 18 2" xfId="10789"/>
    <cellStyle name="Обычный 18 3" xfId="931"/>
    <cellStyle name="Обычный 18 3 10" xfId="5176"/>
    <cellStyle name="Обычный 18 3 11" xfId="5193"/>
    <cellStyle name="Обычный 18 3 12" xfId="5178"/>
    <cellStyle name="Обычный 18 3 13" xfId="5191"/>
    <cellStyle name="Обычный 18 3 14" xfId="5180"/>
    <cellStyle name="Обычный 18 3 15" xfId="5189"/>
    <cellStyle name="Обычный 18 3 2" xfId="2327"/>
    <cellStyle name="Обычный 18 3 2 2" xfId="25422"/>
    <cellStyle name="Обычный 18 3 3" xfId="3009"/>
    <cellStyle name="Обычный 18 3 4" xfId="5182"/>
    <cellStyle name="Обычный 18 3 5" xfId="5200"/>
    <cellStyle name="Обычный 18 3 6" xfId="5172"/>
    <cellStyle name="Обычный 18 3 7" xfId="5197"/>
    <cellStyle name="Обычный 18 3 8" xfId="6040"/>
    <cellStyle name="Обычный 18 3 9" xfId="5195"/>
    <cellStyle name="Обычный 18 4" xfId="932"/>
    <cellStyle name="Обычный 18 4 10" xfId="5177"/>
    <cellStyle name="Обычный 18 4 11" xfId="5192"/>
    <cellStyle name="Обычный 18 4 12" xfId="5179"/>
    <cellStyle name="Обычный 18 4 13" xfId="5190"/>
    <cellStyle name="Обычный 18 4 14" xfId="5181"/>
    <cellStyle name="Обычный 18 4 15" xfId="5188"/>
    <cellStyle name="Обычный 18 4 2" xfId="2328"/>
    <cellStyle name="Обычный 18 4 2 2" xfId="25423"/>
    <cellStyle name="Обычный 18 4 3" xfId="3010"/>
    <cellStyle name="Обычный 18 4 4" xfId="5183"/>
    <cellStyle name="Обычный 18 4 5" xfId="5199"/>
    <cellStyle name="Обычный 18 4 6" xfId="5173"/>
    <cellStyle name="Обычный 18 4 7" xfId="5196"/>
    <cellStyle name="Обычный 18 4 8" xfId="5175"/>
    <cellStyle name="Обычный 18 4 9" xfId="5194"/>
    <cellStyle name="Обычный 180" xfId="2551"/>
    <cellStyle name="Обычный 181" xfId="2552"/>
    <cellStyle name="Обычный 182" xfId="2553"/>
    <cellStyle name="Обычный 183" xfId="2554"/>
    <cellStyle name="Обычный 184" xfId="2555"/>
    <cellStyle name="Обычный 185" xfId="2556"/>
    <cellStyle name="Обычный 186" xfId="2557"/>
    <cellStyle name="Обычный 187" xfId="2558"/>
    <cellStyle name="Обычный 188" xfId="2559"/>
    <cellStyle name="Обычный 189" xfId="2560"/>
    <cellStyle name="Обычный 19" xfId="933"/>
    <cellStyle name="Обычный 19 2" xfId="10791"/>
    <cellStyle name="Обычный 190" xfId="2561"/>
    <cellStyle name="Обычный 191" xfId="2562"/>
    <cellStyle name="Обычный 192" xfId="2563"/>
    <cellStyle name="Обычный 193" xfId="2564"/>
    <cellStyle name="Обычный 194" xfId="2565"/>
    <cellStyle name="Обычный 195" xfId="2566"/>
    <cellStyle name="Обычный 196" xfId="2567"/>
    <cellStyle name="Обычный 197" xfId="2568"/>
    <cellStyle name="Обычный 198" xfId="2569"/>
    <cellStyle name="Обычный 199" xfId="2570"/>
    <cellStyle name="Обычный 2" xfId="934"/>
    <cellStyle name="Обычный 2 10" xfId="935"/>
    <cellStyle name="Обычный 2 10 2" xfId="936"/>
    <cellStyle name="Обычный 2 10 2 2" xfId="937"/>
    <cellStyle name="Обычный 2 10 2 3" xfId="938"/>
    <cellStyle name="Обычный 2 10_Обложка" xfId="10792"/>
    <cellStyle name="Обычный 2 100" xfId="8985"/>
    <cellStyle name="Обычный 2 101" xfId="8990"/>
    <cellStyle name="Обычный 2 101 2" xfId="12397"/>
    <cellStyle name="Обычный 2 101 3" xfId="12114"/>
    <cellStyle name="Обычный 2 101 3 2" xfId="28326"/>
    <cellStyle name="Обычный 2 102" xfId="11780"/>
    <cellStyle name="Обычный 2 103" xfId="14092"/>
    <cellStyle name="Обычный 2 104" xfId="14101"/>
    <cellStyle name="Обычный 2 105" xfId="14085"/>
    <cellStyle name="Обычный 2 106" xfId="37607"/>
    <cellStyle name="Обычный 2 107" xfId="37608"/>
    <cellStyle name="Обычный 2 108" xfId="37609"/>
    <cellStyle name="Обычный 2 109" xfId="37606"/>
    <cellStyle name="Обычный 2 11" xfId="939"/>
    <cellStyle name="Обычный 2 11 2" xfId="940"/>
    <cellStyle name="Обычный 2 11 2 2" xfId="10793"/>
    <cellStyle name="Обычный 2 11_г.Аксу" xfId="941"/>
    <cellStyle name="Обычный 2 110" xfId="37610"/>
    <cellStyle name="Обычный 2 111" xfId="37611"/>
    <cellStyle name="Обычный 2 112" xfId="37612"/>
    <cellStyle name="Обычный 2 113" xfId="37613"/>
    <cellStyle name="Обычный 2 114" xfId="37614"/>
    <cellStyle name="Обычный 2 115" xfId="37615"/>
    <cellStyle name="Обычный 2 116" xfId="37616"/>
    <cellStyle name="Обычный 2 117" xfId="37617"/>
    <cellStyle name="Обычный 2 118" xfId="37618"/>
    <cellStyle name="Обычный 2 119" xfId="37619"/>
    <cellStyle name="Обычный 2 12" xfId="942"/>
    <cellStyle name="Обычный 2 12 2" xfId="943"/>
    <cellStyle name="Обычный 2 12 2 2" xfId="10794"/>
    <cellStyle name="Обычный 2 12 3" xfId="13771"/>
    <cellStyle name="Обычный 2 12_г.Аксу" xfId="944"/>
    <cellStyle name="Обычный 2 12_г.Экибастуз" xfId="13772"/>
    <cellStyle name="Обычный 2 120" xfId="37620"/>
    <cellStyle name="Обычный 2 13" xfId="945"/>
    <cellStyle name="Обычный 2 13 2" xfId="10795"/>
    <cellStyle name="Обычный 2 13_Обложка" xfId="10796"/>
    <cellStyle name="Обычный 2 14" xfId="946"/>
    <cellStyle name="Обычный 2 14 2" xfId="10797"/>
    <cellStyle name="Обычный 2 14_Обложка" xfId="10798"/>
    <cellStyle name="Обычный 2 15" xfId="947"/>
    <cellStyle name="Обычный 2 15 2" xfId="10799"/>
    <cellStyle name="Обычный 2 15_Обложка" xfId="10800"/>
    <cellStyle name="Обычный 2 16" xfId="948"/>
    <cellStyle name="Обычный 2 16 2" xfId="10801"/>
    <cellStyle name="Обычный 2 16_Обложка" xfId="10802"/>
    <cellStyle name="Обычный 2 17" xfId="949"/>
    <cellStyle name="Обычный 2 17 2" xfId="950"/>
    <cellStyle name="Обычный 2 17 2 2" xfId="951"/>
    <cellStyle name="Обычный 2 17 2 3" xfId="10803"/>
    <cellStyle name="Обычный 2 17 2_12." xfId="10804"/>
    <cellStyle name="Обычный 2 17 3" xfId="10805"/>
    <cellStyle name="Обычный 2 17_Обложка" xfId="10806"/>
    <cellStyle name="Обычный 2 18" xfId="952"/>
    <cellStyle name="Обычный 2 19" xfId="953"/>
    <cellStyle name="Обычный 2 19 2" xfId="954"/>
    <cellStyle name="Обычный 2 19 2 2" xfId="955"/>
    <cellStyle name="Обычный 2 19 2 2 2" xfId="956"/>
    <cellStyle name="Обычный 2 19 2 2 2 2" xfId="957"/>
    <cellStyle name="Обычный 2 19 2 2 2 2 2" xfId="958"/>
    <cellStyle name="Обычный 2 19 2 2 2 2 3" xfId="959"/>
    <cellStyle name="Обычный 2 19 2 2 2 3" xfId="10807"/>
    <cellStyle name="Обычный 2 19 2 2 2_12." xfId="10808"/>
    <cellStyle name="Обычный 2 19 2 2 3" xfId="960"/>
    <cellStyle name="Обычный 2 19 2 2 4" xfId="961"/>
    <cellStyle name="Обычный 2 19 2 3" xfId="962"/>
    <cellStyle name="Обычный 2 19 2 3 2" xfId="963"/>
    <cellStyle name="Обычный 2 19 2 3 3" xfId="964"/>
    <cellStyle name="Обычный 2 19 2 4" xfId="10809"/>
    <cellStyle name="Обычный 2 19 2_12." xfId="10810"/>
    <cellStyle name="Обычный 2 19 3" xfId="965"/>
    <cellStyle name="Обычный 2 19 3 2" xfId="966"/>
    <cellStyle name="Обычный 2 19 3 2 2" xfId="967"/>
    <cellStyle name="Обычный 2 19 3 2 3" xfId="968"/>
    <cellStyle name="Обычный 2 19 3 3" xfId="10811"/>
    <cellStyle name="Обычный 2 19 3_12." xfId="10812"/>
    <cellStyle name="Обычный 2 19 4" xfId="969"/>
    <cellStyle name="Обычный 2 19 5" xfId="970"/>
    <cellStyle name="Обычный 2 2" xfId="971"/>
    <cellStyle name="Обычный 2 2 10" xfId="972"/>
    <cellStyle name="Обычный 2 2 11" xfId="973"/>
    <cellStyle name="Обычный 2 2 12" xfId="974"/>
    <cellStyle name="Обычный 2 2 13" xfId="975"/>
    <cellStyle name="Обычный 2 2 14" xfId="976"/>
    <cellStyle name="Обычный 2 2 15" xfId="977"/>
    <cellStyle name="Обычный 2 2 16" xfId="978"/>
    <cellStyle name="Обычный 2 2 16 2" xfId="10813"/>
    <cellStyle name="Обычный 2 2 17" xfId="979"/>
    <cellStyle name="Обычный 2 2 18" xfId="980"/>
    <cellStyle name="Обычный 2 2 19" xfId="981"/>
    <cellStyle name="Обычный 2 2 2" xfId="982"/>
    <cellStyle name="Обычный 2 2 2 10" xfId="983"/>
    <cellStyle name="Обычный 2 2 2 10 2" xfId="10814"/>
    <cellStyle name="Обычный 2 2 2 11" xfId="984"/>
    <cellStyle name="Обычный 2 2 2 11 2" xfId="10815"/>
    <cellStyle name="Обычный 2 2 2 12" xfId="985"/>
    <cellStyle name="Обычный 2 2 2 12 2" xfId="10816"/>
    <cellStyle name="Обычный 2 2 2 13" xfId="986"/>
    <cellStyle name="Обычный 2 2 2 13 2" xfId="10817"/>
    <cellStyle name="Обычный 2 2 2 14" xfId="987"/>
    <cellStyle name="Обычный 2 2 2 14 2" xfId="10818"/>
    <cellStyle name="Обычный 2 2 2 15" xfId="988"/>
    <cellStyle name="Обычный 2 2 2 15 2" xfId="10819"/>
    <cellStyle name="Обычный 2 2 2 16" xfId="989"/>
    <cellStyle name="Обычный 2 2 2 16 2" xfId="10820"/>
    <cellStyle name="Обычный 2 2 2 17" xfId="990"/>
    <cellStyle name="Обычный 2 2 2 18" xfId="991"/>
    <cellStyle name="Обычный 2 2 2 19" xfId="992"/>
    <cellStyle name="Обычный 2 2 2 2" xfId="993"/>
    <cellStyle name="Обычный 2 2 2 2 10" xfId="994"/>
    <cellStyle name="Обычный 2 2 2 2 11" xfId="995"/>
    <cellStyle name="Обычный 2 2 2 2 12" xfId="996"/>
    <cellStyle name="Обычный 2 2 2 2 13" xfId="997"/>
    <cellStyle name="Обычный 2 2 2 2 14" xfId="998"/>
    <cellStyle name="Обычный 2 2 2 2 15" xfId="999"/>
    <cellStyle name="Обычный 2 2 2 2 16" xfId="1000"/>
    <cellStyle name="Обычный 2 2 2 2 17" xfId="1001"/>
    <cellStyle name="Обычный 2 2 2 2 18" xfId="1002"/>
    <cellStyle name="Обычный 2 2 2 2 19" xfId="1003"/>
    <cellStyle name="Обычный 2 2 2 2 2" xfId="1004"/>
    <cellStyle name="Обычный 2 2 2 2 2 10" xfId="1005"/>
    <cellStyle name="Обычный 2 2 2 2 2 11" xfId="1006"/>
    <cellStyle name="Обычный 2 2 2 2 2 12" xfId="1007"/>
    <cellStyle name="Обычный 2 2 2 2 2 13" xfId="1008"/>
    <cellStyle name="Обычный 2 2 2 2 2 14" xfId="1009"/>
    <cellStyle name="Обычный 2 2 2 2 2 15" xfId="1010"/>
    <cellStyle name="Обычный 2 2 2 2 2 16" xfId="1011"/>
    <cellStyle name="Обычный 2 2 2 2 2 17" xfId="1012"/>
    <cellStyle name="Обычный 2 2 2 2 2 18" xfId="1013"/>
    <cellStyle name="Обычный 2 2 2 2 2 19" xfId="1014"/>
    <cellStyle name="Обычный 2 2 2 2 2 2" xfId="1015"/>
    <cellStyle name="Обычный 2 2 2 2 2 2 10" xfId="1016"/>
    <cellStyle name="Обычный 2 2 2 2 2 2 11" xfId="1017"/>
    <cellStyle name="Обычный 2 2 2 2 2 2 12" xfId="1018"/>
    <cellStyle name="Обычный 2 2 2 2 2 2 13" xfId="1019"/>
    <cellStyle name="Обычный 2 2 2 2 2 2 14" xfId="1020"/>
    <cellStyle name="Обычный 2 2 2 2 2 2 15" xfId="1021"/>
    <cellStyle name="Обычный 2 2 2 2 2 2 16" xfId="1022"/>
    <cellStyle name="Обычный 2 2 2 2 2 2 17" xfId="1023"/>
    <cellStyle name="Обычный 2 2 2 2 2 2 18" xfId="1024"/>
    <cellStyle name="Обычный 2 2 2 2 2 2 19" xfId="1025"/>
    <cellStyle name="Обычный 2 2 2 2 2 2 2" xfId="1026"/>
    <cellStyle name="Обычный 2 2 2 2 2 2 2 10" xfId="1027"/>
    <cellStyle name="Обычный 2 2 2 2 2 2 2 11" xfId="1028"/>
    <cellStyle name="Обычный 2 2 2 2 2 2 2 12" xfId="1029"/>
    <cellStyle name="Обычный 2 2 2 2 2 2 2 13" xfId="1030"/>
    <cellStyle name="Обычный 2 2 2 2 2 2 2 14" xfId="1031"/>
    <cellStyle name="Обычный 2 2 2 2 2 2 2 15" xfId="1032"/>
    <cellStyle name="Обычный 2 2 2 2 2 2 2 16" xfId="1033"/>
    <cellStyle name="Обычный 2 2 2 2 2 2 2 17" xfId="1034"/>
    <cellStyle name="Обычный 2 2 2 2 2 2 2 18" xfId="1035"/>
    <cellStyle name="Обычный 2 2 2 2 2 2 2 19" xfId="1036"/>
    <cellStyle name="Обычный 2 2 2 2 2 2 2 2" xfId="1037"/>
    <cellStyle name="Обычный 2 2 2 2 2 2 2 2 10" xfId="1038"/>
    <cellStyle name="Обычный 2 2 2 2 2 2 2 2 11" xfId="1039"/>
    <cellStyle name="Обычный 2 2 2 2 2 2 2 2 12" xfId="1040"/>
    <cellStyle name="Обычный 2 2 2 2 2 2 2 2 13" xfId="1041"/>
    <cellStyle name="Обычный 2 2 2 2 2 2 2 2 14" xfId="1042"/>
    <cellStyle name="Обычный 2 2 2 2 2 2 2 2 15" xfId="1043"/>
    <cellStyle name="Обычный 2 2 2 2 2 2 2 2 16" xfId="1044"/>
    <cellStyle name="Обычный 2 2 2 2 2 2 2 2 17" xfId="1045"/>
    <cellStyle name="Обычный 2 2 2 2 2 2 2 2 18" xfId="1046"/>
    <cellStyle name="Обычный 2 2 2 2 2 2 2 2 19" xfId="1047"/>
    <cellStyle name="Обычный 2 2 2 2 2 2 2 2 2" xfId="1048"/>
    <cellStyle name="Обычный 2 2 2 2 2 2 2 2 2 10" xfId="1049"/>
    <cellStyle name="Обычный 2 2 2 2 2 2 2 2 2 11" xfId="1050"/>
    <cellStyle name="Обычный 2 2 2 2 2 2 2 2 2 12" xfId="1051"/>
    <cellStyle name="Обычный 2 2 2 2 2 2 2 2 2 13" xfId="1052"/>
    <cellStyle name="Обычный 2 2 2 2 2 2 2 2 2 14" xfId="1053"/>
    <cellStyle name="Обычный 2 2 2 2 2 2 2 2 2 15" xfId="1054"/>
    <cellStyle name="Обычный 2 2 2 2 2 2 2 2 2 16" xfId="1055"/>
    <cellStyle name="Обычный 2 2 2 2 2 2 2 2 2 17" xfId="1056"/>
    <cellStyle name="Обычный 2 2 2 2 2 2 2 2 2 18" xfId="1057"/>
    <cellStyle name="Обычный 2 2 2 2 2 2 2 2 2 19" xfId="1058"/>
    <cellStyle name="Обычный 2 2 2 2 2 2 2 2 2 2" xfId="1059"/>
    <cellStyle name="Обычный 2 2 2 2 2 2 2 2 2 2 10" xfId="1060"/>
    <cellStyle name="Обычный 2 2 2 2 2 2 2 2 2 2 11" xfId="1061"/>
    <cellStyle name="Обычный 2 2 2 2 2 2 2 2 2 2 12" xfId="1062"/>
    <cellStyle name="Обычный 2 2 2 2 2 2 2 2 2 2 13" xfId="1063"/>
    <cellStyle name="Обычный 2 2 2 2 2 2 2 2 2 2 14" xfId="1064"/>
    <cellStyle name="Обычный 2 2 2 2 2 2 2 2 2 2 15" xfId="1065"/>
    <cellStyle name="Обычный 2 2 2 2 2 2 2 2 2 2 16" xfId="1066"/>
    <cellStyle name="Обычный 2 2 2 2 2 2 2 2 2 2 17" xfId="1067"/>
    <cellStyle name="Обычный 2 2 2 2 2 2 2 2 2 2 18" xfId="1068"/>
    <cellStyle name="Обычный 2 2 2 2 2 2 2 2 2 2 19" xfId="1069"/>
    <cellStyle name="Обычный 2 2 2 2 2 2 2 2 2 2 2" xfId="1070"/>
    <cellStyle name="Обычный 2 2 2 2 2 2 2 2 2 2 2 10" xfId="1071"/>
    <cellStyle name="Обычный 2 2 2 2 2 2 2 2 2 2 2 11" xfId="1072"/>
    <cellStyle name="Обычный 2 2 2 2 2 2 2 2 2 2 2 12" xfId="1073"/>
    <cellStyle name="Обычный 2 2 2 2 2 2 2 2 2 2 2 13" xfId="1074"/>
    <cellStyle name="Обычный 2 2 2 2 2 2 2 2 2 2 2 14" xfId="1075"/>
    <cellStyle name="Обычный 2 2 2 2 2 2 2 2 2 2 2 15" xfId="1076"/>
    <cellStyle name="Обычный 2 2 2 2 2 2 2 2 2 2 2 16" xfId="1077"/>
    <cellStyle name="Обычный 2 2 2 2 2 2 2 2 2 2 2 17" xfId="1078"/>
    <cellStyle name="Обычный 2 2 2 2 2 2 2 2 2 2 2 18" xfId="1079"/>
    <cellStyle name="Обычный 2 2 2 2 2 2 2 2 2 2 2 19" xfId="1080"/>
    <cellStyle name="Обычный 2 2 2 2 2 2 2 2 2 2 2 2" xfId="1081"/>
    <cellStyle name="Обычный 2 2 2 2 2 2 2 2 2 2 2 2 10" xfId="1082"/>
    <cellStyle name="Обычный 2 2 2 2 2 2 2 2 2 2 2 2 11" xfId="1083"/>
    <cellStyle name="Обычный 2 2 2 2 2 2 2 2 2 2 2 2 12" xfId="1084"/>
    <cellStyle name="Обычный 2 2 2 2 2 2 2 2 2 2 2 2 13" xfId="1085"/>
    <cellStyle name="Обычный 2 2 2 2 2 2 2 2 2 2 2 2 14" xfId="1086"/>
    <cellStyle name="Обычный 2 2 2 2 2 2 2 2 2 2 2 2 15" xfId="1087"/>
    <cellStyle name="Обычный 2 2 2 2 2 2 2 2 2 2 2 2 16" xfId="1088"/>
    <cellStyle name="Обычный 2 2 2 2 2 2 2 2 2 2 2 2 17" xfId="1089"/>
    <cellStyle name="Обычный 2 2 2 2 2 2 2 2 2 2 2 2 18" xfId="1090"/>
    <cellStyle name="Обычный 2 2 2 2 2 2 2 2 2 2 2 2 19" xfId="1091"/>
    <cellStyle name="Обычный 2 2 2 2 2 2 2 2 2 2 2 2 2" xfId="1092"/>
    <cellStyle name="Обычный 2 2 2 2 2 2 2 2 2 2 2 2 20" xfId="1093"/>
    <cellStyle name="Обычный 2 2 2 2 2 2 2 2 2 2 2 2 21" xfId="1094"/>
    <cellStyle name="Обычный 2 2 2 2 2 2 2 2 2 2 2 2 22" xfId="1095"/>
    <cellStyle name="Обычный 2 2 2 2 2 2 2 2 2 2 2 2 23" xfId="1096"/>
    <cellStyle name="Обычный 2 2 2 2 2 2 2 2 2 2 2 2 24" xfId="1097"/>
    <cellStyle name="Обычный 2 2 2 2 2 2 2 2 2 2 2 2 25" xfId="1098"/>
    <cellStyle name="Обычный 2 2 2 2 2 2 2 2 2 2 2 2 26" xfId="1099"/>
    <cellStyle name="Обычный 2 2 2 2 2 2 2 2 2 2 2 2 27" xfId="1100"/>
    <cellStyle name="Обычный 2 2 2 2 2 2 2 2 2 2 2 2 28" xfId="1101"/>
    <cellStyle name="Обычный 2 2 2 2 2 2 2 2 2 2 2 2 29" xfId="1102"/>
    <cellStyle name="Обычный 2 2 2 2 2 2 2 2 2 2 2 2 3" xfId="1103"/>
    <cellStyle name="Обычный 2 2 2 2 2 2 2 2 2 2 2 2 30" xfId="1104"/>
    <cellStyle name="Обычный 2 2 2 2 2 2 2 2 2 2 2 2 31" xfId="1105"/>
    <cellStyle name="Обычный 2 2 2 2 2 2 2 2 2 2 2 2 32" xfId="1106"/>
    <cellStyle name="Обычный 2 2 2 2 2 2 2 2 2 2 2 2 33" xfId="1107"/>
    <cellStyle name="Обычный 2 2 2 2 2 2 2 2 2 2 2 2 34" xfId="1108"/>
    <cellStyle name="Обычный 2 2 2 2 2 2 2 2 2 2 2 2 35" xfId="1109"/>
    <cellStyle name="Обычный 2 2 2 2 2 2 2 2 2 2 2 2 36" xfId="1110"/>
    <cellStyle name="Обычный 2 2 2 2 2 2 2 2 2 2 2 2 37" xfId="1111"/>
    <cellStyle name="Обычный 2 2 2 2 2 2 2 2 2 2 2 2 38" xfId="1112"/>
    <cellStyle name="Обычный 2 2 2 2 2 2 2 2 2 2 2 2 39" xfId="1113"/>
    <cellStyle name="Обычный 2 2 2 2 2 2 2 2 2 2 2 2 4" xfId="1114"/>
    <cellStyle name="Обычный 2 2 2 2 2 2 2 2 2 2 2 2 40" xfId="1115"/>
    <cellStyle name="Обычный 2 2 2 2 2 2 2 2 2 2 2 2 41" xfId="1116"/>
    <cellStyle name="Обычный 2 2 2 2 2 2 2 2 2 2 2 2 42" xfId="1117"/>
    <cellStyle name="Обычный 2 2 2 2 2 2 2 2 2 2 2 2 43" xfId="1118"/>
    <cellStyle name="Обычный 2 2 2 2 2 2 2 2 2 2 2 2 44" xfId="1119"/>
    <cellStyle name="Обычный 2 2 2 2 2 2 2 2 2 2 2 2 45" xfId="1120"/>
    <cellStyle name="Обычный 2 2 2 2 2 2 2 2 2 2 2 2 46" xfId="1121"/>
    <cellStyle name="Обычный 2 2 2 2 2 2 2 2 2 2 2 2 47" xfId="1122"/>
    <cellStyle name="Обычный 2 2 2 2 2 2 2 2 2 2 2 2 5" xfId="1123"/>
    <cellStyle name="Обычный 2 2 2 2 2 2 2 2 2 2 2 2 6" xfId="1124"/>
    <cellStyle name="Обычный 2 2 2 2 2 2 2 2 2 2 2 2 7" xfId="1125"/>
    <cellStyle name="Обычный 2 2 2 2 2 2 2 2 2 2 2 2 8" xfId="1126"/>
    <cellStyle name="Обычный 2 2 2 2 2 2 2 2 2 2 2 2 9" xfId="1127"/>
    <cellStyle name="Обычный 2 2 2 2 2 2 2 2 2 2 2 2_11.13(1)" xfId="10822"/>
    <cellStyle name="Обычный 2 2 2 2 2 2 2 2 2 2 2 20" xfId="1128"/>
    <cellStyle name="Обычный 2 2 2 2 2 2 2 2 2 2 2 21" xfId="1129"/>
    <cellStyle name="Обычный 2 2 2 2 2 2 2 2 2 2 2 22" xfId="1130"/>
    <cellStyle name="Обычный 2 2 2 2 2 2 2 2 2 2 2 23" xfId="1131"/>
    <cellStyle name="Обычный 2 2 2 2 2 2 2 2 2 2 2 24" xfId="1132"/>
    <cellStyle name="Обычный 2 2 2 2 2 2 2 2 2 2 2 25" xfId="1133"/>
    <cellStyle name="Обычный 2 2 2 2 2 2 2 2 2 2 2 26" xfId="1134"/>
    <cellStyle name="Обычный 2 2 2 2 2 2 2 2 2 2 2 27" xfId="1135"/>
    <cellStyle name="Обычный 2 2 2 2 2 2 2 2 2 2 2 28" xfId="1136"/>
    <cellStyle name="Обычный 2 2 2 2 2 2 2 2 2 2 2 29" xfId="1137"/>
    <cellStyle name="Обычный 2 2 2 2 2 2 2 2 2 2 2 3" xfId="1138"/>
    <cellStyle name="Обычный 2 2 2 2 2 2 2 2 2 2 2 30" xfId="1139"/>
    <cellStyle name="Обычный 2 2 2 2 2 2 2 2 2 2 2 31" xfId="1140"/>
    <cellStyle name="Обычный 2 2 2 2 2 2 2 2 2 2 2 32" xfId="1141"/>
    <cellStyle name="Обычный 2 2 2 2 2 2 2 2 2 2 2 33" xfId="1142"/>
    <cellStyle name="Обычный 2 2 2 2 2 2 2 2 2 2 2 34" xfId="1143"/>
    <cellStyle name="Обычный 2 2 2 2 2 2 2 2 2 2 2 35" xfId="1144"/>
    <cellStyle name="Обычный 2 2 2 2 2 2 2 2 2 2 2 36" xfId="1145"/>
    <cellStyle name="Обычный 2 2 2 2 2 2 2 2 2 2 2 37" xfId="1146"/>
    <cellStyle name="Обычный 2 2 2 2 2 2 2 2 2 2 2 38" xfId="1147"/>
    <cellStyle name="Обычный 2 2 2 2 2 2 2 2 2 2 2 39" xfId="1148"/>
    <cellStyle name="Обычный 2 2 2 2 2 2 2 2 2 2 2 4" xfId="1149"/>
    <cellStyle name="Обычный 2 2 2 2 2 2 2 2 2 2 2 40" xfId="1150"/>
    <cellStyle name="Обычный 2 2 2 2 2 2 2 2 2 2 2 41" xfId="1151"/>
    <cellStyle name="Обычный 2 2 2 2 2 2 2 2 2 2 2 42" xfId="1152"/>
    <cellStyle name="Обычный 2 2 2 2 2 2 2 2 2 2 2 43" xfId="1153"/>
    <cellStyle name="Обычный 2 2 2 2 2 2 2 2 2 2 2 44" xfId="1154"/>
    <cellStyle name="Обычный 2 2 2 2 2 2 2 2 2 2 2 45" xfId="1155"/>
    <cellStyle name="Обычный 2 2 2 2 2 2 2 2 2 2 2 46" xfId="1156"/>
    <cellStyle name="Обычный 2 2 2 2 2 2 2 2 2 2 2 47" xfId="1157"/>
    <cellStyle name="Обычный 2 2 2 2 2 2 2 2 2 2 2 5" xfId="1158"/>
    <cellStyle name="Обычный 2 2 2 2 2 2 2 2 2 2 2 6" xfId="1159"/>
    <cellStyle name="Обычный 2 2 2 2 2 2 2 2 2 2 2 7" xfId="1160"/>
    <cellStyle name="Обычный 2 2 2 2 2 2 2 2 2 2 2 8" xfId="1161"/>
    <cellStyle name="Обычный 2 2 2 2 2 2 2 2 2 2 2 9" xfId="1162"/>
    <cellStyle name="Обычный 2 2 2 2 2 2 2 2 2 2 2_1" xfId="10823"/>
    <cellStyle name="Обычный 2 2 2 2 2 2 2 2 2 2 20" xfId="1163"/>
    <cellStyle name="Обычный 2 2 2 2 2 2 2 2 2 2 21" xfId="1164"/>
    <cellStyle name="Обычный 2 2 2 2 2 2 2 2 2 2 22" xfId="1165"/>
    <cellStyle name="Обычный 2 2 2 2 2 2 2 2 2 2 23" xfId="1166"/>
    <cellStyle name="Обычный 2 2 2 2 2 2 2 2 2 2 24" xfId="1167"/>
    <cellStyle name="Обычный 2 2 2 2 2 2 2 2 2 2 25" xfId="1168"/>
    <cellStyle name="Обычный 2 2 2 2 2 2 2 2 2 2 26" xfId="1169"/>
    <cellStyle name="Обычный 2 2 2 2 2 2 2 2 2 2 27" xfId="1170"/>
    <cellStyle name="Обычный 2 2 2 2 2 2 2 2 2 2 28" xfId="1171"/>
    <cellStyle name="Обычный 2 2 2 2 2 2 2 2 2 2 29" xfId="1172"/>
    <cellStyle name="Обычный 2 2 2 2 2 2 2 2 2 2 3" xfId="1173"/>
    <cellStyle name="Обычный 2 2 2 2 2 2 2 2 2 2 30" xfId="1174"/>
    <cellStyle name="Обычный 2 2 2 2 2 2 2 2 2 2 31" xfId="1175"/>
    <cellStyle name="Обычный 2 2 2 2 2 2 2 2 2 2 32" xfId="1176"/>
    <cellStyle name="Обычный 2 2 2 2 2 2 2 2 2 2 33" xfId="1177"/>
    <cellStyle name="Обычный 2 2 2 2 2 2 2 2 2 2 34" xfId="1178"/>
    <cellStyle name="Обычный 2 2 2 2 2 2 2 2 2 2 35" xfId="1179"/>
    <cellStyle name="Обычный 2 2 2 2 2 2 2 2 2 2 36" xfId="1180"/>
    <cellStyle name="Обычный 2 2 2 2 2 2 2 2 2 2 37" xfId="1181"/>
    <cellStyle name="Обычный 2 2 2 2 2 2 2 2 2 2 38" xfId="1182"/>
    <cellStyle name="Обычный 2 2 2 2 2 2 2 2 2 2 39" xfId="1183"/>
    <cellStyle name="Обычный 2 2 2 2 2 2 2 2 2 2 4" xfId="1184"/>
    <cellStyle name="Обычный 2 2 2 2 2 2 2 2 2 2 40" xfId="1185"/>
    <cellStyle name="Обычный 2 2 2 2 2 2 2 2 2 2 41" xfId="1186"/>
    <cellStyle name="Обычный 2 2 2 2 2 2 2 2 2 2 42" xfId="1187"/>
    <cellStyle name="Обычный 2 2 2 2 2 2 2 2 2 2 43" xfId="1188"/>
    <cellStyle name="Обычный 2 2 2 2 2 2 2 2 2 2 44" xfId="1189"/>
    <cellStyle name="Обычный 2 2 2 2 2 2 2 2 2 2 45" xfId="1190"/>
    <cellStyle name="Обычный 2 2 2 2 2 2 2 2 2 2 46" xfId="1191"/>
    <cellStyle name="Обычный 2 2 2 2 2 2 2 2 2 2 47" xfId="1192"/>
    <cellStyle name="Обычный 2 2 2 2 2 2 2 2 2 2 5" xfId="1193"/>
    <cellStyle name="Обычный 2 2 2 2 2 2 2 2 2 2 6" xfId="1194"/>
    <cellStyle name="Обычный 2 2 2 2 2 2 2 2 2 2 7" xfId="1195"/>
    <cellStyle name="Обычный 2 2 2 2 2 2 2 2 2 2 8" xfId="1196"/>
    <cellStyle name="Обычный 2 2 2 2 2 2 2 2 2 2 9" xfId="1197"/>
    <cellStyle name="Обычный 2 2 2 2 2 2 2 2 2 2_11.13(1)" xfId="10824"/>
    <cellStyle name="Обычный 2 2 2 2 2 2 2 2 2 20" xfId="1198"/>
    <cellStyle name="Обычный 2 2 2 2 2 2 2 2 2 21" xfId="1199"/>
    <cellStyle name="Обычный 2 2 2 2 2 2 2 2 2 22" xfId="1200"/>
    <cellStyle name="Обычный 2 2 2 2 2 2 2 2 2 23" xfId="1201"/>
    <cellStyle name="Обычный 2 2 2 2 2 2 2 2 2 24" xfId="1202"/>
    <cellStyle name="Обычный 2 2 2 2 2 2 2 2 2 25" xfId="1203"/>
    <cellStyle name="Обычный 2 2 2 2 2 2 2 2 2 26" xfId="1204"/>
    <cellStyle name="Обычный 2 2 2 2 2 2 2 2 2 27" xfId="1205"/>
    <cellStyle name="Обычный 2 2 2 2 2 2 2 2 2 28" xfId="1206"/>
    <cellStyle name="Обычный 2 2 2 2 2 2 2 2 2 29" xfId="1207"/>
    <cellStyle name="Обычный 2 2 2 2 2 2 2 2 2 3" xfId="1208"/>
    <cellStyle name="Обычный 2 2 2 2 2 2 2 2 2 3 2" xfId="10825"/>
    <cellStyle name="Обычный 2 2 2 2 2 2 2 2 2 3_1" xfId="10826"/>
    <cellStyle name="Обычный 2 2 2 2 2 2 2 2 2 30" xfId="1209"/>
    <cellStyle name="Обычный 2 2 2 2 2 2 2 2 2 31" xfId="1210"/>
    <cellStyle name="Обычный 2 2 2 2 2 2 2 2 2 32" xfId="1211"/>
    <cellStyle name="Обычный 2 2 2 2 2 2 2 2 2 33" xfId="1212"/>
    <cellStyle name="Обычный 2 2 2 2 2 2 2 2 2 34" xfId="1213"/>
    <cellStyle name="Обычный 2 2 2 2 2 2 2 2 2 35" xfId="1214"/>
    <cellStyle name="Обычный 2 2 2 2 2 2 2 2 2 36" xfId="1215"/>
    <cellStyle name="Обычный 2 2 2 2 2 2 2 2 2 37" xfId="1216"/>
    <cellStyle name="Обычный 2 2 2 2 2 2 2 2 2 38" xfId="1217"/>
    <cellStyle name="Обычный 2 2 2 2 2 2 2 2 2 39" xfId="1218"/>
    <cellStyle name="Обычный 2 2 2 2 2 2 2 2 2 4" xfId="1219"/>
    <cellStyle name="Обычный 2 2 2 2 2 2 2 2 2 40" xfId="1220"/>
    <cellStyle name="Обычный 2 2 2 2 2 2 2 2 2 41" xfId="1221"/>
    <cellStyle name="Обычный 2 2 2 2 2 2 2 2 2 42" xfId="1222"/>
    <cellStyle name="Обычный 2 2 2 2 2 2 2 2 2 43" xfId="1223"/>
    <cellStyle name="Обычный 2 2 2 2 2 2 2 2 2 44" xfId="1224"/>
    <cellStyle name="Обычный 2 2 2 2 2 2 2 2 2 45" xfId="1225"/>
    <cellStyle name="Обычный 2 2 2 2 2 2 2 2 2 46" xfId="1226"/>
    <cellStyle name="Обычный 2 2 2 2 2 2 2 2 2 47" xfId="1227"/>
    <cellStyle name="Обычный 2 2 2 2 2 2 2 2 2 48" xfId="1228"/>
    <cellStyle name="Обычный 2 2 2 2 2 2 2 2 2 5" xfId="1229"/>
    <cellStyle name="Обычный 2 2 2 2 2 2 2 2 2 6" xfId="1230"/>
    <cellStyle name="Обычный 2 2 2 2 2 2 2 2 2 7" xfId="1231"/>
    <cellStyle name="Обычный 2 2 2 2 2 2 2 2 2 8" xfId="1232"/>
    <cellStyle name="Обычный 2 2 2 2 2 2 2 2 2 9" xfId="1233"/>
    <cellStyle name="Обычный 2 2 2 2 2 2 2 2 2_1" xfId="10827"/>
    <cellStyle name="Обычный 2 2 2 2 2 2 2 2 20" xfId="1234"/>
    <cellStyle name="Обычный 2 2 2 2 2 2 2 2 21" xfId="1235"/>
    <cellStyle name="Обычный 2 2 2 2 2 2 2 2 22" xfId="1236"/>
    <cellStyle name="Обычный 2 2 2 2 2 2 2 2 23" xfId="1237"/>
    <cellStyle name="Обычный 2 2 2 2 2 2 2 2 24" xfId="1238"/>
    <cellStyle name="Обычный 2 2 2 2 2 2 2 2 25" xfId="1239"/>
    <cellStyle name="Обычный 2 2 2 2 2 2 2 2 26" xfId="1240"/>
    <cellStyle name="Обычный 2 2 2 2 2 2 2 2 27" xfId="1241"/>
    <cellStyle name="Обычный 2 2 2 2 2 2 2 2 28" xfId="1242"/>
    <cellStyle name="Обычный 2 2 2 2 2 2 2 2 29" xfId="1243"/>
    <cellStyle name="Обычный 2 2 2 2 2 2 2 2 3" xfId="1244"/>
    <cellStyle name="Обычный 2 2 2 2 2 2 2 2 3 2" xfId="1245"/>
    <cellStyle name="Обычный 2 2 2 2 2 2 2 2 3 2 2" xfId="10828"/>
    <cellStyle name="Обычный 2 2 2 2 2 2 2 2 3 2_1" xfId="10829"/>
    <cellStyle name="Обычный 2 2 2 2 2 2 2 2 3 3" xfId="10830"/>
    <cellStyle name="Обычный 2 2 2 2 2 2 2 2 3_12." xfId="10831"/>
    <cellStyle name="Обычный 2 2 2 2 2 2 2 2 30" xfId="1246"/>
    <cellStyle name="Обычный 2 2 2 2 2 2 2 2 31" xfId="1247"/>
    <cellStyle name="Обычный 2 2 2 2 2 2 2 2 32" xfId="1248"/>
    <cellStyle name="Обычный 2 2 2 2 2 2 2 2 33" xfId="1249"/>
    <cellStyle name="Обычный 2 2 2 2 2 2 2 2 34" xfId="1250"/>
    <cellStyle name="Обычный 2 2 2 2 2 2 2 2 35" xfId="1251"/>
    <cellStyle name="Обычный 2 2 2 2 2 2 2 2 36" xfId="1252"/>
    <cellStyle name="Обычный 2 2 2 2 2 2 2 2 37" xfId="1253"/>
    <cellStyle name="Обычный 2 2 2 2 2 2 2 2 38" xfId="1254"/>
    <cellStyle name="Обычный 2 2 2 2 2 2 2 2 39" xfId="1255"/>
    <cellStyle name="Обычный 2 2 2 2 2 2 2 2 4" xfId="1256"/>
    <cellStyle name="Обычный 2 2 2 2 2 2 2 2 40" xfId="1257"/>
    <cellStyle name="Обычный 2 2 2 2 2 2 2 2 41" xfId="1258"/>
    <cellStyle name="Обычный 2 2 2 2 2 2 2 2 42" xfId="1259"/>
    <cellStyle name="Обычный 2 2 2 2 2 2 2 2 43" xfId="1260"/>
    <cellStyle name="Обычный 2 2 2 2 2 2 2 2 44" xfId="1261"/>
    <cellStyle name="Обычный 2 2 2 2 2 2 2 2 45" xfId="1262"/>
    <cellStyle name="Обычный 2 2 2 2 2 2 2 2 46" xfId="1263"/>
    <cellStyle name="Обычный 2 2 2 2 2 2 2 2 47" xfId="1264"/>
    <cellStyle name="Обычный 2 2 2 2 2 2 2 2 48" xfId="1265"/>
    <cellStyle name="Обычный 2 2 2 2 2 2 2 2 5" xfId="1266"/>
    <cellStyle name="Обычный 2 2 2 2 2 2 2 2 6" xfId="1267"/>
    <cellStyle name="Обычный 2 2 2 2 2 2 2 2 7" xfId="1268"/>
    <cellStyle name="Обычный 2 2 2 2 2 2 2 2 8" xfId="1269"/>
    <cellStyle name="Обычный 2 2 2 2 2 2 2 2 9" xfId="1270"/>
    <cellStyle name="Обычный 2 2 2 2 2 2 2 2_11.13(1)" xfId="10832"/>
    <cellStyle name="Обычный 2 2 2 2 2 2 2 20" xfId="1271"/>
    <cellStyle name="Обычный 2 2 2 2 2 2 2 21" xfId="1272"/>
    <cellStyle name="Обычный 2 2 2 2 2 2 2 22" xfId="1273"/>
    <cellStyle name="Обычный 2 2 2 2 2 2 2 23" xfId="1274"/>
    <cellStyle name="Обычный 2 2 2 2 2 2 2 24" xfId="1275"/>
    <cellStyle name="Обычный 2 2 2 2 2 2 2 25" xfId="1276"/>
    <cellStyle name="Обычный 2 2 2 2 2 2 2 26" xfId="1277"/>
    <cellStyle name="Обычный 2 2 2 2 2 2 2 27" xfId="1278"/>
    <cellStyle name="Обычный 2 2 2 2 2 2 2 28" xfId="1279"/>
    <cellStyle name="Обычный 2 2 2 2 2 2 2 29" xfId="1280"/>
    <cellStyle name="Обычный 2 2 2 2 2 2 2 3" xfId="1281"/>
    <cellStyle name="Обычный 2 2 2 2 2 2 2 3 2" xfId="1282"/>
    <cellStyle name="Обычный 2 2 2 2 2 2 2 3 2 2" xfId="1283"/>
    <cellStyle name="Обычный 2 2 2 2 2 2 2 3 2 2 2" xfId="10833"/>
    <cellStyle name="Обычный 2 2 2 2 2 2 2 3 2 2_1" xfId="10834"/>
    <cellStyle name="Обычный 2 2 2 2 2 2 2 3 2 3" xfId="10835"/>
    <cellStyle name="Обычный 2 2 2 2 2 2 2 3 2_12." xfId="10836"/>
    <cellStyle name="Обычный 2 2 2 2 2 2 2 3 3" xfId="10837"/>
    <cellStyle name="Обычный 2 2 2 2 2 2 2 3_1" xfId="10838"/>
    <cellStyle name="Обычный 2 2 2 2 2 2 2 30" xfId="1284"/>
    <cellStyle name="Обычный 2 2 2 2 2 2 2 31" xfId="1285"/>
    <cellStyle name="Обычный 2 2 2 2 2 2 2 32" xfId="1286"/>
    <cellStyle name="Обычный 2 2 2 2 2 2 2 33" xfId="1287"/>
    <cellStyle name="Обычный 2 2 2 2 2 2 2 34" xfId="1288"/>
    <cellStyle name="Обычный 2 2 2 2 2 2 2 35" xfId="1289"/>
    <cellStyle name="Обычный 2 2 2 2 2 2 2 36" xfId="1290"/>
    <cellStyle name="Обычный 2 2 2 2 2 2 2 37" xfId="1291"/>
    <cellStyle name="Обычный 2 2 2 2 2 2 2 38" xfId="1292"/>
    <cellStyle name="Обычный 2 2 2 2 2 2 2 39" xfId="1293"/>
    <cellStyle name="Обычный 2 2 2 2 2 2 2 4" xfId="1294"/>
    <cellStyle name="Обычный 2 2 2 2 2 2 2 4 2" xfId="10839"/>
    <cellStyle name="Обычный 2 2 2 2 2 2 2 4_1" xfId="10840"/>
    <cellStyle name="Обычный 2 2 2 2 2 2 2 40" xfId="1295"/>
    <cellStyle name="Обычный 2 2 2 2 2 2 2 41" xfId="1296"/>
    <cellStyle name="Обычный 2 2 2 2 2 2 2 42" xfId="1297"/>
    <cellStyle name="Обычный 2 2 2 2 2 2 2 43" xfId="1298"/>
    <cellStyle name="Обычный 2 2 2 2 2 2 2 44" xfId="1299"/>
    <cellStyle name="Обычный 2 2 2 2 2 2 2 45" xfId="1300"/>
    <cellStyle name="Обычный 2 2 2 2 2 2 2 46" xfId="1301"/>
    <cellStyle name="Обычный 2 2 2 2 2 2 2 47" xfId="1302"/>
    <cellStyle name="Обычный 2 2 2 2 2 2 2 48" xfId="1303"/>
    <cellStyle name="Обычный 2 2 2 2 2 2 2 49" xfId="1304"/>
    <cellStyle name="Обычный 2 2 2 2 2 2 2 5" xfId="1305"/>
    <cellStyle name="Обычный 2 2 2 2 2 2 2 6" xfId="1306"/>
    <cellStyle name="Обычный 2 2 2 2 2 2 2 7" xfId="1307"/>
    <cellStyle name="Обычный 2 2 2 2 2 2 2 8" xfId="1308"/>
    <cellStyle name="Обычный 2 2 2 2 2 2 2 9" xfId="1309"/>
    <cellStyle name="Обычный 2 2 2 2 2 2 2_1" xfId="10841"/>
    <cellStyle name="Обычный 2 2 2 2 2 2 20" xfId="1310"/>
    <cellStyle name="Обычный 2 2 2 2 2 2 21" xfId="1311"/>
    <cellStyle name="Обычный 2 2 2 2 2 2 22" xfId="1312"/>
    <cellStyle name="Обычный 2 2 2 2 2 2 23" xfId="1313"/>
    <cellStyle name="Обычный 2 2 2 2 2 2 24" xfId="1314"/>
    <cellStyle name="Обычный 2 2 2 2 2 2 25" xfId="1315"/>
    <cellStyle name="Обычный 2 2 2 2 2 2 26" xfId="1316"/>
    <cellStyle name="Обычный 2 2 2 2 2 2 27" xfId="1317"/>
    <cellStyle name="Обычный 2 2 2 2 2 2 28" xfId="1318"/>
    <cellStyle name="Обычный 2 2 2 2 2 2 29" xfId="1319"/>
    <cellStyle name="Обычный 2 2 2 2 2 2 3" xfId="1320"/>
    <cellStyle name="Обычный 2 2 2 2 2 2 3 2" xfId="1321"/>
    <cellStyle name="Обычный 2 2 2 2 2 2 3 2 2" xfId="1322"/>
    <cellStyle name="Обычный 2 2 2 2 2 2 3 2 2 2" xfId="1323"/>
    <cellStyle name="Обычный 2 2 2 2 2 2 3 2 2 2 2" xfId="10844"/>
    <cellStyle name="Обычный 2 2 2 2 2 2 3 2 2 2_1" xfId="10845"/>
    <cellStyle name="Обычный 2 2 2 2 2 2 3 2 2 3" xfId="10846"/>
    <cellStyle name="Обычный 2 2 2 2 2 2 3 2 2_12." xfId="10847"/>
    <cellStyle name="Обычный 2 2 2 2 2 2 3 2 3" xfId="10848"/>
    <cellStyle name="Обычный 2 2 2 2 2 2 3 2_1" xfId="10849"/>
    <cellStyle name="Обычный 2 2 2 2 2 2 3 3" xfId="1324"/>
    <cellStyle name="Обычный 2 2 2 2 2 2 3 3 2" xfId="10851"/>
    <cellStyle name="Обычный 2 2 2 2 2 2 3 3_1" xfId="10852"/>
    <cellStyle name="Обычный 2 2 2 2 2 2 3 4" xfId="10853"/>
    <cellStyle name="Обычный 2 2 2 2 2 2 3_12." xfId="10854"/>
    <cellStyle name="Обычный 2 2 2 2 2 2 30" xfId="1325"/>
    <cellStyle name="Обычный 2 2 2 2 2 2 31" xfId="1326"/>
    <cellStyle name="Обычный 2 2 2 2 2 2 32" xfId="1327"/>
    <cellStyle name="Обычный 2 2 2 2 2 2 33" xfId="1328"/>
    <cellStyle name="Обычный 2 2 2 2 2 2 34" xfId="1329"/>
    <cellStyle name="Обычный 2 2 2 2 2 2 35" xfId="1330"/>
    <cellStyle name="Обычный 2 2 2 2 2 2 36" xfId="1331"/>
    <cellStyle name="Обычный 2 2 2 2 2 2 37" xfId="1332"/>
    <cellStyle name="Обычный 2 2 2 2 2 2 38" xfId="1333"/>
    <cellStyle name="Обычный 2 2 2 2 2 2 39" xfId="1334"/>
    <cellStyle name="Обычный 2 2 2 2 2 2 4" xfId="1335"/>
    <cellStyle name="Обычный 2 2 2 2 2 2 4 2" xfId="1336"/>
    <cellStyle name="Обычный 2 2 2 2 2 2 4 2 2" xfId="10856"/>
    <cellStyle name="Обычный 2 2 2 2 2 2 4 2_1" xfId="10857"/>
    <cellStyle name="Обычный 2 2 2 2 2 2 4 3" xfId="10858"/>
    <cellStyle name="Обычный 2 2 2 2 2 2 4_12." xfId="10859"/>
    <cellStyle name="Обычный 2 2 2 2 2 2 40" xfId="1337"/>
    <cellStyle name="Обычный 2 2 2 2 2 2 41" xfId="1338"/>
    <cellStyle name="Обычный 2 2 2 2 2 2 42" xfId="1339"/>
    <cellStyle name="Обычный 2 2 2 2 2 2 43" xfId="1340"/>
    <cellStyle name="Обычный 2 2 2 2 2 2 44" xfId="1341"/>
    <cellStyle name="Обычный 2 2 2 2 2 2 45" xfId="1342"/>
    <cellStyle name="Обычный 2 2 2 2 2 2 46" xfId="1343"/>
    <cellStyle name="Обычный 2 2 2 2 2 2 47" xfId="1344"/>
    <cellStyle name="Обычный 2 2 2 2 2 2 48" xfId="1345"/>
    <cellStyle name="Обычный 2 2 2 2 2 2 49" xfId="1346"/>
    <cellStyle name="Обычный 2 2 2 2 2 2 5" xfId="1347"/>
    <cellStyle name="Обычный 2 2 2 2 2 2 6" xfId="1348"/>
    <cellStyle name="Обычный 2 2 2 2 2 2 7" xfId="1349"/>
    <cellStyle name="Обычный 2 2 2 2 2 2 8" xfId="1350"/>
    <cellStyle name="Обычный 2 2 2 2 2 2 9" xfId="1351"/>
    <cellStyle name="Обычный 2 2 2 2 2 2_11.13(1)" xfId="10860"/>
    <cellStyle name="Обычный 2 2 2 2 2 20" xfId="1352"/>
    <cellStyle name="Обычный 2 2 2 2 2 21" xfId="1353"/>
    <cellStyle name="Обычный 2 2 2 2 2 22" xfId="1354"/>
    <cellStyle name="Обычный 2 2 2 2 2 23" xfId="1355"/>
    <cellStyle name="Обычный 2 2 2 2 2 24" xfId="1356"/>
    <cellStyle name="Обычный 2 2 2 2 2 25" xfId="1357"/>
    <cellStyle name="Обычный 2 2 2 2 2 26" xfId="1358"/>
    <cellStyle name="Обычный 2 2 2 2 2 27" xfId="1359"/>
    <cellStyle name="Обычный 2 2 2 2 2 28" xfId="1360"/>
    <cellStyle name="Обычный 2 2 2 2 2 29" xfId="1361"/>
    <cellStyle name="Обычный 2 2 2 2 2 3" xfId="1362"/>
    <cellStyle name="Обычный 2 2 2 2 2 3 2" xfId="1363"/>
    <cellStyle name="Обычный 2 2 2 2 2 3 2 2" xfId="1364"/>
    <cellStyle name="Обычный 2 2 2 2 2 3 2 2 2" xfId="1365"/>
    <cellStyle name="Обычный 2 2 2 2 2 3 2 2 2 2" xfId="1366"/>
    <cellStyle name="Обычный 2 2 2 2 2 3 2 2 2 2 2" xfId="10863"/>
    <cellStyle name="Обычный 2 2 2 2 2 3 2 2 2 2_1" xfId="10864"/>
    <cellStyle name="Обычный 2 2 2 2 2 3 2 2 2 3" xfId="10865"/>
    <cellStyle name="Обычный 2 2 2 2 2 3 2 2 2_12." xfId="10866"/>
    <cellStyle name="Обычный 2 2 2 2 2 3 2 2 3" xfId="10867"/>
    <cellStyle name="Обычный 2 2 2 2 2 3 2 2_1" xfId="10868"/>
    <cellStyle name="Обычный 2 2 2 2 2 3 2 3" xfId="1367"/>
    <cellStyle name="Обычный 2 2 2 2 2 3 2 3 2" xfId="10869"/>
    <cellStyle name="Обычный 2 2 2 2 2 3 2 3_1" xfId="10870"/>
    <cellStyle name="Обычный 2 2 2 2 2 3 2 4" xfId="10871"/>
    <cellStyle name="Обычный 2 2 2 2 2 3 2_12." xfId="10872"/>
    <cellStyle name="Обычный 2 2 2 2 2 3 3" xfId="1368"/>
    <cellStyle name="Обычный 2 2 2 2 2 3 3 2" xfId="1369"/>
    <cellStyle name="Обычный 2 2 2 2 2 3 3 2 2" xfId="10874"/>
    <cellStyle name="Обычный 2 2 2 2 2 3 3 2_1" xfId="10875"/>
    <cellStyle name="Обычный 2 2 2 2 2 3 3 3" xfId="10876"/>
    <cellStyle name="Обычный 2 2 2 2 2 3 3_12." xfId="10877"/>
    <cellStyle name="Обычный 2 2 2 2 2 3 4" xfId="10878"/>
    <cellStyle name="Обычный 2 2 2 2 2 3_1" xfId="10879"/>
    <cellStyle name="Обычный 2 2 2 2 2 30" xfId="1370"/>
    <cellStyle name="Обычный 2 2 2 2 2 31" xfId="1371"/>
    <cellStyle name="Обычный 2 2 2 2 2 32" xfId="1372"/>
    <cellStyle name="Обычный 2 2 2 2 2 33" xfId="1373"/>
    <cellStyle name="Обычный 2 2 2 2 2 34" xfId="1374"/>
    <cellStyle name="Обычный 2 2 2 2 2 35" xfId="1375"/>
    <cellStyle name="Обычный 2 2 2 2 2 36" xfId="1376"/>
    <cellStyle name="Обычный 2 2 2 2 2 37" xfId="1377"/>
    <cellStyle name="Обычный 2 2 2 2 2 38" xfId="1378"/>
    <cellStyle name="Обычный 2 2 2 2 2 39" xfId="1379"/>
    <cellStyle name="Обычный 2 2 2 2 2 4" xfId="1380"/>
    <cellStyle name="Обычный 2 2 2 2 2 4 2" xfId="1381"/>
    <cellStyle name="Обычный 2 2 2 2 2 4 2 2" xfId="1382"/>
    <cellStyle name="Обычный 2 2 2 2 2 4 2 2 2" xfId="10880"/>
    <cellStyle name="Обычный 2 2 2 2 2 4 2 2_1" xfId="10881"/>
    <cellStyle name="Обычный 2 2 2 2 2 4 2 3" xfId="10882"/>
    <cellStyle name="Обычный 2 2 2 2 2 4 2_12." xfId="10883"/>
    <cellStyle name="Обычный 2 2 2 2 2 4 3" xfId="10884"/>
    <cellStyle name="Обычный 2 2 2 2 2 4_1" xfId="10885"/>
    <cellStyle name="Обычный 2 2 2 2 2 40" xfId="1383"/>
    <cellStyle name="Обычный 2 2 2 2 2 41" xfId="1384"/>
    <cellStyle name="Обычный 2 2 2 2 2 42" xfId="1385"/>
    <cellStyle name="Обычный 2 2 2 2 2 43" xfId="1386"/>
    <cellStyle name="Обычный 2 2 2 2 2 44" xfId="1387"/>
    <cellStyle name="Обычный 2 2 2 2 2 45" xfId="1388"/>
    <cellStyle name="Обычный 2 2 2 2 2 46" xfId="1389"/>
    <cellStyle name="Обычный 2 2 2 2 2 47" xfId="1390"/>
    <cellStyle name="Обычный 2 2 2 2 2 48" xfId="1391"/>
    <cellStyle name="Обычный 2 2 2 2 2 49" xfId="1392"/>
    <cellStyle name="Обычный 2 2 2 2 2 5" xfId="1393"/>
    <cellStyle name="Обычный 2 2 2 2 2 5 2" xfId="10886"/>
    <cellStyle name="Обычный 2 2 2 2 2 5_1" xfId="10887"/>
    <cellStyle name="Обычный 2 2 2 2 2 50" xfId="1394"/>
    <cellStyle name="Обычный 2 2 2 2 2 6" xfId="1395"/>
    <cellStyle name="Обычный 2 2 2 2 2 7" xfId="1396"/>
    <cellStyle name="Обычный 2 2 2 2 2 8" xfId="1397"/>
    <cellStyle name="Обычный 2 2 2 2 2 9" xfId="1398"/>
    <cellStyle name="Обычный 2 2 2 2 2_1" xfId="10888"/>
    <cellStyle name="Обычный 2 2 2 2 20" xfId="1399"/>
    <cellStyle name="Обычный 2 2 2 2 21" xfId="1400"/>
    <cellStyle name="Обычный 2 2 2 2 22" xfId="1401"/>
    <cellStyle name="Обычный 2 2 2 2 23" xfId="1402"/>
    <cellStyle name="Обычный 2 2 2 2 24" xfId="1403"/>
    <cellStyle name="Обычный 2 2 2 2 25" xfId="1404"/>
    <cellStyle name="Обычный 2 2 2 2 26" xfId="1405"/>
    <cellStyle name="Обычный 2 2 2 2 27" xfId="1406"/>
    <cellStyle name="Обычный 2 2 2 2 28" xfId="1407"/>
    <cellStyle name="Обычный 2 2 2 2 29" xfId="1408"/>
    <cellStyle name="Обычный 2 2 2 2 3" xfId="1409"/>
    <cellStyle name="Обычный 2 2 2 2 3 2" xfId="1410"/>
    <cellStyle name="Обычный 2 2 2 2 3 2 2" xfId="1411"/>
    <cellStyle name="Обычный 2 2 2 2 3 2 2 2" xfId="1412"/>
    <cellStyle name="Обычный 2 2 2 2 3 2 2 2 2" xfId="1413"/>
    <cellStyle name="Обычный 2 2 2 2 3 2 2 2 2 2" xfId="10889"/>
    <cellStyle name="Обычный 2 2 2 2 3 2 2 2 3" xfId="10890"/>
    <cellStyle name="Обычный 2 2 2 2 3 2 2 2_1" xfId="10891"/>
    <cellStyle name="Обычный 2 2 2 2 3 2 2 3" xfId="10892"/>
    <cellStyle name="Обычный 2 2 2 2 3 2 2_12." xfId="10893"/>
    <cellStyle name="Обычный 2 2 2 2 3 2 3" xfId="1414"/>
    <cellStyle name="Обычный 2 2 2 2 3 2 3 2" xfId="10894"/>
    <cellStyle name="Обычный 2 2 2 2 3 2 4" xfId="10895"/>
    <cellStyle name="Обычный 2 2 2 2 3 2_1" xfId="10896"/>
    <cellStyle name="Обычный 2 2 2 2 3 3" xfId="1415"/>
    <cellStyle name="Обычный 2 2 2 2 3 3 2" xfId="1416"/>
    <cellStyle name="Обычный 2 2 2 2 3 3 2 2" xfId="10897"/>
    <cellStyle name="Обычный 2 2 2 2 3 3 3" xfId="10898"/>
    <cellStyle name="Обычный 2 2 2 2 3 3_1" xfId="10899"/>
    <cellStyle name="Обычный 2 2 2 2 3 4" xfId="10900"/>
    <cellStyle name="Обычный 2 2 2 2 3 5" xfId="10901"/>
    <cellStyle name="Обычный 2 2 2 2 3_12." xfId="10902"/>
    <cellStyle name="Обычный 2 2 2 2 30" xfId="1417"/>
    <cellStyle name="Обычный 2 2 2 2 31" xfId="1418"/>
    <cellStyle name="Обычный 2 2 2 2 32" xfId="1419"/>
    <cellStyle name="Обычный 2 2 2 2 33" xfId="1420"/>
    <cellStyle name="Обычный 2 2 2 2 34" xfId="1421"/>
    <cellStyle name="Обычный 2 2 2 2 35" xfId="1422"/>
    <cellStyle name="Обычный 2 2 2 2 36" xfId="1423"/>
    <cellStyle name="Обычный 2 2 2 2 37" xfId="1424"/>
    <cellStyle name="Обычный 2 2 2 2 38" xfId="1425"/>
    <cellStyle name="Обычный 2 2 2 2 39" xfId="1426"/>
    <cellStyle name="Обычный 2 2 2 2 4" xfId="1427"/>
    <cellStyle name="Обычный 2 2 2 2 4 2" xfId="1428"/>
    <cellStyle name="Обычный 2 2 2 2 4 2 2" xfId="1429"/>
    <cellStyle name="Обычный 2 2 2 2 4 2 2 2" xfId="10903"/>
    <cellStyle name="Обычный 2 2 2 2 4 2 3" xfId="10904"/>
    <cellStyle name="Обычный 2 2 2 2 4 2_1" xfId="10905"/>
    <cellStyle name="Обычный 2 2 2 2 4 3" xfId="10906"/>
    <cellStyle name="Обычный 2 2 2 2 4_12." xfId="10907"/>
    <cellStyle name="Обычный 2 2 2 2 40" xfId="1430"/>
    <cellStyle name="Обычный 2 2 2 2 41" xfId="1431"/>
    <cellStyle name="Обычный 2 2 2 2 42" xfId="1432"/>
    <cellStyle name="Обычный 2 2 2 2 43" xfId="1433"/>
    <cellStyle name="Обычный 2 2 2 2 44" xfId="1434"/>
    <cellStyle name="Обычный 2 2 2 2 45" xfId="1435"/>
    <cellStyle name="Обычный 2 2 2 2 46" xfId="1436"/>
    <cellStyle name="Обычный 2 2 2 2 47" xfId="1437"/>
    <cellStyle name="Обычный 2 2 2 2 48" xfId="1438"/>
    <cellStyle name="Обычный 2 2 2 2 49" xfId="1439"/>
    <cellStyle name="Обычный 2 2 2 2 5" xfId="1440"/>
    <cellStyle name="Обычный 2 2 2 2 5 2" xfId="10908"/>
    <cellStyle name="Обычный 2 2 2 2 50" xfId="1441"/>
    <cellStyle name="Обычный 2 2 2 2 51" xfId="1442"/>
    <cellStyle name="Обычный 2 2 2 2 6" xfId="1443"/>
    <cellStyle name="Обычный 2 2 2 2 7" xfId="1444"/>
    <cellStyle name="Обычный 2 2 2 2 8" xfId="1445"/>
    <cellStyle name="Обычный 2 2 2 2 9" xfId="1446"/>
    <cellStyle name="Обычный 2 2 2 2_11.13(1)" xfId="10909"/>
    <cellStyle name="Обычный 2 2 2 20" xfId="1447"/>
    <cellStyle name="Обычный 2 2 2 21" xfId="1448"/>
    <cellStyle name="Обычный 2 2 2 22" xfId="1449"/>
    <cellStyle name="Обычный 2 2 2 23" xfId="1450"/>
    <cellStyle name="Обычный 2 2 2 24" xfId="1451"/>
    <cellStyle name="Обычный 2 2 2 25" xfId="1452"/>
    <cellStyle name="Обычный 2 2 2 26" xfId="1453"/>
    <cellStyle name="Обычный 2 2 2 27" xfId="1454"/>
    <cellStyle name="Обычный 2 2 2 28" xfId="1455"/>
    <cellStyle name="Обычный 2 2 2 29" xfId="1456"/>
    <cellStyle name="Обычный 2 2 2 3" xfId="1457"/>
    <cellStyle name="Обычный 2 2 2 3 2" xfId="10910"/>
    <cellStyle name="Обычный 2 2 2 3_1" xfId="10911"/>
    <cellStyle name="Обычный 2 2 2 30" xfId="1458"/>
    <cellStyle name="Обычный 2 2 2 31" xfId="1459"/>
    <cellStyle name="Обычный 2 2 2 32" xfId="1460"/>
    <cellStyle name="Обычный 2 2 2 33" xfId="1461"/>
    <cellStyle name="Обычный 2 2 2 34" xfId="1462"/>
    <cellStyle name="Обычный 2 2 2 35" xfId="1463"/>
    <cellStyle name="Обычный 2 2 2 36" xfId="1464"/>
    <cellStyle name="Обычный 2 2 2 37" xfId="1465"/>
    <cellStyle name="Обычный 2 2 2 38" xfId="1466"/>
    <cellStyle name="Обычный 2 2 2 39" xfId="1467"/>
    <cellStyle name="Обычный 2 2 2 4" xfId="1468"/>
    <cellStyle name="Обычный 2 2 2 4 2" xfId="1469"/>
    <cellStyle name="Обычный 2 2 2 4 2 2" xfId="1470"/>
    <cellStyle name="Обычный 2 2 2 4 2 2 2" xfId="1471"/>
    <cellStyle name="Обычный 2 2 2 4 2 2 2 2" xfId="1472"/>
    <cellStyle name="Обычный 2 2 2 4 2 2 2 2 2" xfId="10912"/>
    <cellStyle name="Обычный 2 2 2 4 2 2 2 2_1" xfId="10913"/>
    <cellStyle name="Обычный 2 2 2 4 2 2 2 3" xfId="10914"/>
    <cellStyle name="Обычный 2 2 2 4 2 2 2_12." xfId="10915"/>
    <cellStyle name="Обычный 2 2 2 4 2 2 3" xfId="10916"/>
    <cellStyle name="Обычный 2 2 2 4 2 2_1" xfId="10917"/>
    <cellStyle name="Обычный 2 2 2 4 2 3" xfId="1473"/>
    <cellStyle name="Обычный 2 2 2 4 2 3 2" xfId="10918"/>
    <cellStyle name="Обычный 2 2 2 4 2 3_1" xfId="10919"/>
    <cellStyle name="Обычный 2 2 2 4 2 4" xfId="10920"/>
    <cellStyle name="Обычный 2 2 2 4 2_12." xfId="10921"/>
    <cellStyle name="Обычный 2 2 2 4 3" xfId="1474"/>
    <cellStyle name="Обычный 2 2 2 4 3 2" xfId="1475"/>
    <cellStyle name="Обычный 2 2 2 4 3 2 2" xfId="10923"/>
    <cellStyle name="Обычный 2 2 2 4 3 2_1" xfId="10924"/>
    <cellStyle name="Обычный 2 2 2 4 3 3" xfId="10925"/>
    <cellStyle name="Обычный 2 2 2 4 3_12." xfId="10926"/>
    <cellStyle name="Обычный 2 2 2 4 4" xfId="10927"/>
    <cellStyle name="Обычный 2 2 2 4_1" xfId="10928"/>
    <cellStyle name="Обычный 2 2 2 40" xfId="1476"/>
    <cellStyle name="Обычный 2 2 2 41" xfId="1477"/>
    <cellStyle name="Обычный 2 2 2 42" xfId="1478"/>
    <cellStyle name="Обычный 2 2 2 43" xfId="1479"/>
    <cellStyle name="Обычный 2 2 2 44" xfId="1480"/>
    <cellStyle name="Обычный 2 2 2 45" xfId="1481"/>
    <cellStyle name="Обычный 2 2 2 46" xfId="1482"/>
    <cellStyle name="Обычный 2 2 2 47" xfId="1483"/>
    <cellStyle name="Обычный 2 2 2 48" xfId="1484"/>
    <cellStyle name="Обычный 2 2 2 49" xfId="1485"/>
    <cellStyle name="Обычный 2 2 2 5" xfId="1486"/>
    <cellStyle name="Обычный 2 2 2 5 2" xfId="1487"/>
    <cellStyle name="Обычный 2 2 2 5 2 2" xfId="1488"/>
    <cellStyle name="Обычный 2 2 2 5 2 2 2" xfId="10930"/>
    <cellStyle name="Обычный 2 2 2 5 2 2_1" xfId="10931"/>
    <cellStyle name="Обычный 2 2 2 5 2 3" xfId="10932"/>
    <cellStyle name="Обычный 2 2 2 5 2_12." xfId="10933"/>
    <cellStyle name="Обычный 2 2 2 5 3" xfId="10934"/>
    <cellStyle name="Обычный 2 2 2 5_1" xfId="10935"/>
    <cellStyle name="Обычный 2 2 2 50" xfId="1489"/>
    <cellStyle name="Обычный 2 2 2 51" xfId="1490"/>
    <cellStyle name="Обычный 2 2 2 6" xfId="1491"/>
    <cellStyle name="Обычный 2 2 2 6 2" xfId="10936"/>
    <cellStyle name="Обычный 2 2 2 6_1" xfId="10937"/>
    <cellStyle name="Обычный 2 2 2 7" xfId="1492"/>
    <cellStyle name="Обычный 2 2 2 7 2" xfId="10939"/>
    <cellStyle name="Обычный 2 2 2 7_Обложка" xfId="10940"/>
    <cellStyle name="Обычный 2 2 2 8" xfId="1493"/>
    <cellStyle name="Обычный 2 2 2 8 2" xfId="10941"/>
    <cellStyle name="Обычный 2 2 2 9" xfId="1494"/>
    <cellStyle name="Обычный 2 2 2 9 2" xfId="10942"/>
    <cellStyle name="Обычный 2 2 2_1" xfId="10943"/>
    <cellStyle name="Обычный 2 2 20" xfId="1495"/>
    <cellStyle name="Обычный 2 2 21" xfId="1496"/>
    <cellStyle name="Обычный 2 2 22" xfId="1497"/>
    <cellStyle name="Обычный 2 2 23" xfId="1498"/>
    <cellStyle name="Обычный 2 2 24" xfId="1499"/>
    <cellStyle name="Обычный 2 2 25" xfId="1500"/>
    <cellStyle name="Обычный 2 2 26" xfId="1501"/>
    <cellStyle name="Обычный 2 2 27" xfId="1502"/>
    <cellStyle name="Обычный 2 2 28" xfId="1503"/>
    <cellStyle name="Обычный 2 2 29" xfId="1504"/>
    <cellStyle name="Обычный 2 2 3" xfId="1505"/>
    <cellStyle name="Обычный 2 2 3 2" xfId="1506"/>
    <cellStyle name="Обычный 2 2 3 2 2" xfId="1507"/>
    <cellStyle name="Обычный 2 2 3 2 2 10" xfId="6344"/>
    <cellStyle name="Обычный 2 2 3 2 2 11" xfId="7161"/>
    <cellStyle name="Обычный 2 2 3 2 2 12" xfId="7379"/>
    <cellStyle name="Обычный 2 2 3 2 2 13" xfId="7585"/>
    <cellStyle name="Обычный 2 2 3 2 2 14" xfId="7777"/>
    <cellStyle name="Обычный 2 2 3 2 2 15" xfId="7955"/>
    <cellStyle name="Обычный 2 2 3 2 2 16" xfId="10945"/>
    <cellStyle name="Обычный 2 2 3 2 2 2" xfId="2329"/>
    <cellStyle name="Обычный 2 2 3 2 2 2 2" xfId="13808"/>
    <cellStyle name="Обычный 2 2 3 2 2 2 3" xfId="25424"/>
    <cellStyle name="Обычный 2 2 3 2 2 3" xfId="3012"/>
    <cellStyle name="Обычный 2 2 3 2 2 4" xfId="5216"/>
    <cellStyle name="Обычный 2 2 3 2 2 5" xfId="6041"/>
    <cellStyle name="Обычный 2 2 3 2 2 6" xfId="5184"/>
    <cellStyle name="Обычный 2 2 3 2 2 7" xfId="4757"/>
    <cellStyle name="Обычный 2 2 3 2 2 8" xfId="5935"/>
    <cellStyle name="Обычный 2 2 3 2 2 9" xfId="5823"/>
    <cellStyle name="Обычный 2 2 3 2_1" xfId="10946"/>
    <cellStyle name="Обычный 2 2 3 3" xfId="1508"/>
    <cellStyle name="Обычный 2 2 3 3 10" xfId="6443"/>
    <cellStyle name="Обычный 2 2 3 3 11" xfId="6960"/>
    <cellStyle name="Обычный 2 2 3 3 12" xfId="7235"/>
    <cellStyle name="Обычный 2 2 3 3 13" xfId="7450"/>
    <cellStyle name="Обычный 2 2 3 3 14" xfId="7653"/>
    <cellStyle name="Обычный 2 2 3 3 15" xfId="7840"/>
    <cellStyle name="Обычный 2 2 3 3 2" xfId="2330"/>
    <cellStyle name="Обычный 2 2 3 3 2 2" xfId="10947"/>
    <cellStyle name="Обычный 2 2 3 3 2 3" xfId="25425"/>
    <cellStyle name="Обычный 2 2 3 3 3" xfId="3014"/>
    <cellStyle name="Обычный 2 2 3 3 4" xfId="5218"/>
    <cellStyle name="Обычный 2 2 3 3 5" xfId="5898"/>
    <cellStyle name="Обычный 2 2 3 3 6" xfId="5186"/>
    <cellStyle name="Обычный 2 2 3 3 7" xfId="6208"/>
    <cellStyle name="Обычный 2 2 3 3 8" xfId="5185"/>
    <cellStyle name="Обычный 2 2 3 3 9" xfId="6415"/>
    <cellStyle name="Обычный 2 2 3 3_Обложка" xfId="10948"/>
    <cellStyle name="Обычный 2 2 3 4" xfId="1509"/>
    <cellStyle name="Обычный 2 2 3 4 10" xfId="6469"/>
    <cellStyle name="Обычный 2 2 3 4 11" xfId="7096"/>
    <cellStyle name="Обычный 2 2 3 4 12" xfId="6849"/>
    <cellStyle name="Обычный 2 2 3 4 13" xfId="7234"/>
    <cellStyle name="Обычный 2 2 3 4 14" xfId="7449"/>
    <cellStyle name="Обычный 2 2 3 4 15" xfId="7652"/>
    <cellStyle name="Обычный 2 2 3 4 2" xfId="2331"/>
    <cellStyle name="Обычный 2 2 3 4 2 2" xfId="25426"/>
    <cellStyle name="Обычный 2 2 3 4 3" xfId="3015"/>
    <cellStyle name="Обычный 2 2 3 4 4" xfId="5219"/>
    <cellStyle name="Обычный 2 2 3 4 5" xfId="6207"/>
    <cellStyle name="Обычный 2 2 3 4 6" xfId="5187"/>
    <cellStyle name="Обычный 2 2 3 4 7" xfId="4756"/>
    <cellStyle name="Обычный 2 2 3 4 8" xfId="6241"/>
    <cellStyle name="Обычный 2 2 3 4 9" xfId="6125"/>
    <cellStyle name="Обычный 2 2 3_12." xfId="10950"/>
    <cellStyle name="Обычный 2 2 30" xfId="1510"/>
    <cellStyle name="Обычный 2 2 31" xfId="1511"/>
    <cellStyle name="Обычный 2 2 32" xfId="1512"/>
    <cellStyle name="Обычный 2 2 33" xfId="1513"/>
    <cellStyle name="Обычный 2 2 34" xfId="1514"/>
    <cellStyle name="Обычный 2 2 35" xfId="1515"/>
    <cellStyle name="Обычный 2 2 36" xfId="1516"/>
    <cellStyle name="Обычный 2 2 37" xfId="1517"/>
    <cellStyle name="Обычный 2 2 38" xfId="1518"/>
    <cellStyle name="Обычный 2 2 39" xfId="1519"/>
    <cellStyle name="Обычный 2 2 4" xfId="1520"/>
    <cellStyle name="Обычный 2 2 4 2" xfId="1521"/>
    <cellStyle name="Обычный 2 2 4 2 2" xfId="1522"/>
    <cellStyle name="Обычный 2 2 4 2 2 2" xfId="1523"/>
    <cellStyle name="Обычный 2 2 4 2 2 2 2" xfId="1524"/>
    <cellStyle name="Обычный 2 2 4 2 2 2 2 2" xfId="10953"/>
    <cellStyle name="Обычный 2 2 4 2 2 2 3" xfId="10954"/>
    <cellStyle name="Обычный 2 2 4 2 2 2_1" xfId="10955"/>
    <cellStyle name="Обычный 2 2 4 2 2 3" xfId="10956"/>
    <cellStyle name="Обычный 2 2 4 2 2_12." xfId="10957"/>
    <cellStyle name="Обычный 2 2 4 2 3" xfId="1525"/>
    <cellStyle name="Обычный 2 2 4 2 3 2" xfId="10959"/>
    <cellStyle name="Обычный 2 2 4 2 4" xfId="10960"/>
    <cellStyle name="Обычный 2 2 4 2_1" xfId="10961"/>
    <cellStyle name="Обычный 2 2 4 3" xfId="1526"/>
    <cellStyle name="Обычный 2 2 4 3 2" xfId="1527"/>
    <cellStyle name="Обычный 2 2 4 3 2 2" xfId="10963"/>
    <cellStyle name="Обычный 2 2 4 3 3" xfId="10964"/>
    <cellStyle name="Обычный 2 2 4 3_1" xfId="10965"/>
    <cellStyle name="Обычный 2 2 4 4" xfId="10966"/>
    <cellStyle name="Обычный 2 2 4 5" xfId="10967"/>
    <cellStyle name="Обычный 2 2 4_12." xfId="10968"/>
    <cellStyle name="Обычный 2 2 40" xfId="1528"/>
    <cellStyle name="Обычный 2 2 41" xfId="1529"/>
    <cellStyle name="Обычный 2 2 42" xfId="1530"/>
    <cellStyle name="Обычный 2 2 43" xfId="1531"/>
    <cellStyle name="Обычный 2 2 44" xfId="1532"/>
    <cellStyle name="Обычный 2 2 45" xfId="1533"/>
    <cellStyle name="Обычный 2 2 46" xfId="1534"/>
    <cellStyle name="Обычный 2 2 47" xfId="1535"/>
    <cellStyle name="Обычный 2 2 48" xfId="1536"/>
    <cellStyle name="Обычный 2 2 49" xfId="1537"/>
    <cellStyle name="Обычный 2 2 5" xfId="1538"/>
    <cellStyle name="Обычный 2 2 5 2" xfId="1539"/>
    <cellStyle name="Обычный 2 2 5 2 2" xfId="1540"/>
    <cellStyle name="Обычный 2 2 5 2 2 2" xfId="10970"/>
    <cellStyle name="Обычный 2 2 5 2 3" xfId="10971"/>
    <cellStyle name="Обычный 2 2 5 2_1" xfId="10972"/>
    <cellStyle name="Обычный 2 2 5 3" xfId="10973"/>
    <cellStyle name="Обычный 2 2 5 4" xfId="10974"/>
    <cellStyle name="Обычный 2 2 5_12." xfId="10975"/>
    <cellStyle name="Обычный 2 2 50" xfId="1541"/>
    <cellStyle name="Обычный 2 2 51" xfId="1542"/>
    <cellStyle name="Обычный 2 2 52" xfId="1543"/>
    <cellStyle name="Обычный 2 2 53" xfId="1544"/>
    <cellStyle name="Обычный 2 2 53 10" xfId="6297"/>
    <cellStyle name="Обычный 2 2 53 11" xfId="6324"/>
    <cellStyle name="Обычный 2 2 53 12" xfId="6275"/>
    <cellStyle name="Обычный 2 2 53 13" xfId="6498"/>
    <cellStyle name="Обычный 2 2 53 14" xfId="5978"/>
    <cellStyle name="Обычный 2 2 53 15" xfId="5798"/>
    <cellStyle name="Обычный 2 2 53 2" xfId="2332"/>
    <cellStyle name="Обычный 2 2 53 2 2" xfId="25427"/>
    <cellStyle name="Обычный 2 2 53 3" xfId="3016"/>
    <cellStyle name="Обычный 2 2 53 4" xfId="5251"/>
    <cellStyle name="Обычный 2 2 53 5" xfId="5167"/>
    <cellStyle name="Обычный 2 2 53 6" xfId="6567"/>
    <cellStyle name="Обычный 2 2 53 7" xfId="6996"/>
    <cellStyle name="Обычный 2 2 53 8" xfId="6512"/>
    <cellStyle name="Обычный 2 2 53 9" xfId="6923"/>
    <cellStyle name="Обычный 2 2 54" xfId="1545"/>
    <cellStyle name="Обычный 2 2 54 2" xfId="3017"/>
    <cellStyle name="Обычный 2 2 55" xfId="1546"/>
    <cellStyle name="Обычный 2 2 55 2" xfId="3018"/>
    <cellStyle name="Обычный 2 2 56" xfId="1547"/>
    <cellStyle name="Обычный 2 2 56 2" xfId="3019"/>
    <cellStyle name="Обычный 2 2 57" xfId="1548"/>
    <cellStyle name="Обычный 2 2 57 2" xfId="3020"/>
    <cellStyle name="Обычный 2 2 58" xfId="1549"/>
    <cellStyle name="Обычный 2 2 58 2" xfId="3021"/>
    <cellStyle name="Обычный 2 2 59" xfId="1550"/>
    <cellStyle name="Обычный 2 2 59 2" xfId="3022"/>
    <cellStyle name="Обычный 2 2 6" xfId="1551"/>
    <cellStyle name="Обычный 2 2 6 2" xfId="10976"/>
    <cellStyle name="Обычный 2 2 6 3" xfId="10977"/>
    <cellStyle name="Обычный 2 2 6_Обложка" xfId="10978"/>
    <cellStyle name="Обычный 2 2 60" xfId="1552"/>
    <cellStyle name="Обычный 2 2 60 2" xfId="3023"/>
    <cellStyle name="Обычный 2 2 61" xfId="1553"/>
    <cellStyle name="Обычный 2 2 61 2" xfId="3024"/>
    <cellStyle name="Обычный 2 2 62" xfId="1554"/>
    <cellStyle name="Обычный 2 2 62 2" xfId="3025"/>
    <cellStyle name="Обычный 2 2 63" xfId="1555"/>
    <cellStyle name="Обычный 2 2 63 2" xfId="3026"/>
    <cellStyle name="Обычный 2 2 64" xfId="1556"/>
    <cellStyle name="Обычный 2 2 64 2" xfId="3027"/>
    <cellStyle name="Обычный 2 2 65" xfId="1557"/>
    <cellStyle name="Обычный 2 2 65 2" xfId="3028"/>
    <cellStyle name="Обычный 2 2 66" xfId="14096"/>
    <cellStyle name="Обычный 2 2 67" xfId="14104"/>
    <cellStyle name="Обычный 2 2 68" xfId="14106"/>
    <cellStyle name="Обычный 2 2 7" xfId="1558"/>
    <cellStyle name="Обычный 2 2 7 2" xfId="10980"/>
    <cellStyle name="Обычный 2 2 7_Обложка" xfId="10981"/>
    <cellStyle name="Обычный 2 2 8" xfId="1559"/>
    <cellStyle name="Обычный 2 2 9" xfId="1560"/>
    <cellStyle name="Обычный 2 2_1." xfId="10983"/>
    <cellStyle name="Обычный 2 20" xfId="1561"/>
    <cellStyle name="Обычный 2 20 2" xfId="1562"/>
    <cellStyle name="Обычный 2 20 2 2" xfId="1563"/>
    <cellStyle name="Обычный 2 20 2 2 2" xfId="1564"/>
    <cellStyle name="Обычный 2 20 2 2 3" xfId="1565"/>
    <cellStyle name="Обычный 2 20 2 3" xfId="10986"/>
    <cellStyle name="Обычный 2 20 2_12." xfId="10987"/>
    <cellStyle name="Обычный 2 20 3" xfId="1566"/>
    <cellStyle name="Обычный 2 20 4" xfId="1567"/>
    <cellStyle name="Обычный 2 21" xfId="1568"/>
    <cellStyle name="Обычный 2 21 2" xfId="1569"/>
    <cellStyle name="Обычный 2 21 3" xfId="1570"/>
    <cellStyle name="Обычный 2 22" xfId="1571"/>
    <cellStyle name="Обычный 2 23" xfId="1572"/>
    <cellStyle name="Обычный 2 24" xfId="1573"/>
    <cellStyle name="Обычный 2 24 2" xfId="10990"/>
    <cellStyle name="Обычный 2 24_1" xfId="10991"/>
    <cellStyle name="Обычный 2 25" xfId="1574"/>
    <cellStyle name="Обычный 2 25 2" xfId="10993"/>
    <cellStyle name="Обычный 2 25 3" xfId="10994"/>
    <cellStyle name="Обычный 2 25 4" xfId="10992"/>
    <cellStyle name="Обычный 2 25_Обложка" xfId="10995"/>
    <cellStyle name="Обычный 2 26" xfId="1575"/>
    <cellStyle name="Обычный 2 26 2" xfId="10996"/>
    <cellStyle name="Обычный 2 26 3" xfId="10997"/>
    <cellStyle name="Обычный 2 26_Обложка" xfId="10998"/>
    <cellStyle name="Обычный 2 27" xfId="1576"/>
    <cellStyle name="Обычный 2 27 2" xfId="11000"/>
    <cellStyle name="Обычный 2 27 3" xfId="10999"/>
    <cellStyle name="Обычный 2 28" xfId="1577"/>
    <cellStyle name="Обычный 2 28 2" xfId="11002"/>
    <cellStyle name="Обычный 2 28 3" xfId="11001"/>
    <cellStyle name="Обычный 2 29" xfId="1578"/>
    <cellStyle name="Обычный 2 29 2" xfId="11004"/>
    <cellStyle name="Обычный 2 29 3" xfId="11003"/>
    <cellStyle name="Обычный 2 3" xfId="1579"/>
    <cellStyle name="Обычный 2 3 2" xfId="1580"/>
    <cellStyle name="Обычный 2 3 2 2" xfId="1581"/>
    <cellStyle name="Обычный 2 3 2_г.Аксу" xfId="1582"/>
    <cellStyle name="Обычный 2 3 3" xfId="11005"/>
    <cellStyle name="Обычный 2 3_1" xfId="11006"/>
    <cellStyle name="Обычный 2 30" xfId="1583"/>
    <cellStyle name="Обычный 2 30 2" xfId="11008"/>
    <cellStyle name="Обычный 2 30 3" xfId="11007"/>
    <cellStyle name="Обычный 2 31" xfId="1584"/>
    <cellStyle name="Обычный 2 31 2" xfId="11010"/>
    <cellStyle name="Обычный 2 31 3" xfId="11009"/>
    <cellStyle name="Обычный 2 32" xfId="1585"/>
    <cellStyle name="Обычный 2 32 2" xfId="11012"/>
    <cellStyle name="Обычный 2 32 3" xfId="11011"/>
    <cellStyle name="Обычный 2 33" xfId="1586"/>
    <cellStyle name="Обычный 2 33 2" xfId="11014"/>
    <cellStyle name="Обычный 2 33 3" xfId="11013"/>
    <cellStyle name="Обычный 2 34" xfId="1587"/>
    <cellStyle name="Обычный 2 34 2" xfId="11016"/>
    <cellStyle name="Обычный 2 34 3" xfId="11015"/>
    <cellStyle name="Обычный 2 35" xfId="1588"/>
    <cellStyle name="Обычный 2 35 2" xfId="11018"/>
    <cellStyle name="Обычный 2 35 3" xfId="11017"/>
    <cellStyle name="Обычный 2 36" xfId="1589"/>
    <cellStyle name="Обычный 2 36 2" xfId="11020"/>
    <cellStyle name="Обычный 2 36 3" xfId="11019"/>
    <cellStyle name="Обычный 2 37" xfId="1590"/>
    <cellStyle name="Обычный 2 37 2" xfId="11021"/>
    <cellStyle name="Обычный 2 38" xfId="1591"/>
    <cellStyle name="Обычный 2 38 2" xfId="11022"/>
    <cellStyle name="Обычный 2 39" xfId="1592"/>
    <cellStyle name="Обычный 2 39 2" xfId="11023"/>
    <cellStyle name="Обычный 2 4" xfId="1593"/>
    <cellStyle name="Обычный 2 4 2" xfId="1594"/>
    <cellStyle name="Обычный 2 4 2 2" xfId="1595"/>
    <cellStyle name="Обычный 2 4 2 3" xfId="1596"/>
    <cellStyle name="Обычный 2 4 2_Обложка" xfId="11024"/>
    <cellStyle name="Обычный 2 4 3" xfId="11025"/>
    <cellStyle name="Обычный 2 4 4" xfId="11026"/>
    <cellStyle name="Обычный 2 4 5" xfId="14098"/>
    <cellStyle name="Обычный 2 4 6" xfId="14105"/>
    <cellStyle name="Обычный 2 4 7" xfId="14107"/>
    <cellStyle name="Обычный 2 4_Обложка" xfId="11027"/>
    <cellStyle name="Обычный 2 40" xfId="1597"/>
    <cellStyle name="Обычный 2 40 2" xfId="11028"/>
    <cellStyle name="Обычный 2 41" xfId="1598"/>
    <cellStyle name="Обычный 2 41 2" xfId="11029"/>
    <cellStyle name="Обычный 2 42" xfId="1599"/>
    <cellStyle name="Обычный 2 43" xfId="1600"/>
    <cellStyle name="Обычный 2 43 2" xfId="11030"/>
    <cellStyle name="Обычный 2 44" xfId="1601"/>
    <cellStyle name="Обычный 2 45" xfId="1602"/>
    <cellStyle name="Обычный 2 46" xfId="1603"/>
    <cellStyle name="Обычный 2 47" xfId="1604"/>
    <cellStyle name="Обычный 2 48" xfId="1605"/>
    <cellStyle name="Обычный 2 49" xfId="1606"/>
    <cellStyle name="Обычный 2 5" xfId="1607"/>
    <cellStyle name="Обычный 2 5 10" xfId="1608"/>
    <cellStyle name="Обычный 2 5 11" xfId="14099"/>
    <cellStyle name="Обычный 2 5 2" xfId="1609"/>
    <cellStyle name="Обычный 2 5 2 2" xfId="1610"/>
    <cellStyle name="Обычный 2 5 2_г.Аксу" xfId="1611"/>
    <cellStyle name="Обычный 2 5 3" xfId="1612"/>
    <cellStyle name="Обычный 2 5 3 2" xfId="11031"/>
    <cellStyle name="Обычный 2 5 4" xfId="1613"/>
    <cellStyle name="Обычный 2 5 5" xfId="1614"/>
    <cellStyle name="Обычный 2 5 6" xfId="1615"/>
    <cellStyle name="Обычный 2 5 7" xfId="1616"/>
    <cellStyle name="Обычный 2 5 8" xfId="1617"/>
    <cellStyle name="Обычный 2 5 9" xfId="1618"/>
    <cellStyle name="Обычный 2 5_г.Аксу" xfId="1619"/>
    <cellStyle name="Обычный 2 50" xfId="1620"/>
    <cellStyle name="Обычный 2 51" xfId="1621"/>
    <cellStyle name="Обычный 2 52" xfId="1622"/>
    <cellStyle name="Обычный 2 53" xfId="1623"/>
    <cellStyle name="Обычный 2 54" xfId="1624"/>
    <cellStyle name="Обычный 2 55" xfId="1625"/>
    <cellStyle name="Обычный 2 56" xfId="1626"/>
    <cellStyle name="Обычный 2 57" xfId="1627"/>
    <cellStyle name="Обычный 2 58" xfId="1628"/>
    <cellStyle name="Обычный 2 59" xfId="1629"/>
    <cellStyle name="Обычный 2 6" xfId="1630"/>
    <cellStyle name="Обычный 2 6 2" xfId="1631"/>
    <cellStyle name="Обычный 2 6 2 10" xfId="5203"/>
    <cellStyle name="Обычный 2 6 2 11" xfId="5170"/>
    <cellStyle name="Обычный 2 6 2 12" xfId="4689"/>
    <cellStyle name="Обычный 2 6 2 13" xfId="5602"/>
    <cellStyle name="Обычный 2 6 2 14" xfId="4658"/>
    <cellStyle name="Обычный 2 6 2 15" xfId="6997"/>
    <cellStyle name="Обычный 2 6 2 16" xfId="6793"/>
    <cellStyle name="Обычный 2 6 2 17" xfId="7181"/>
    <cellStyle name="Обычный 2 6 2 18" xfId="11032"/>
    <cellStyle name="Обычный 2 6 2 2" xfId="1632"/>
    <cellStyle name="Обычный 2 6 2 2 10" xfId="6569"/>
    <cellStyle name="Обычный 2 6 2 2 11" xfId="6998"/>
    <cellStyle name="Обычный 2 6 2 2 12" xfId="5760"/>
    <cellStyle name="Обычный 2 6 2 2 13" xfId="6688"/>
    <cellStyle name="Обычный 2 6 2 2 14" xfId="4531"/>
    <cellStyle name="Обычный 2 6 2 2 15" xfId="7185"/>
    <cellStyle name="Обычный 2 6 2 2 2" xfId="2334"/>
    <cellStyle name="Обычный 2 6 2 2 2 2" xfId="25429"/>
    <cellStyle name="Обычный 2 6 2 2 3" xfId="3034"/>
    <cellStyle name="Обычный 2 6 2 2 4" xfId="5332"/>
    <cellStyle name="Обычный 2 6 2 2 5" xfId="5106"/>
    <cellStyle name="Обычный 2 6 2 2 6" xfId="5243"/>
    <cellStyle name="Обычный 2 6 2 2 7" xfId="6203"/>
    <cellStyle name="Обычный 2 6 2 2 8" xfId="5204"/>
    <cellStyle name="Обычный 2 6 2 2 9" xfId="5169"/>
    <cellStyle name="Обычный 2 6 2 3" xfId="1633"/>
    <cellStyle name="Обычный 2 6 2 3 10" xfId="6739"/>
    <cellStyle name="Обычный 2 6 2 3 11" xfId="7117"/>
    <cellStyle name="Обычный 2 6 2 3 12" xfId="6029"/>
    <cellStyle name="Обычный 2 6 2 3 13" xfId="4702"/>
    <cellStyle name="Обычный 2 6 2 3 14" xfId="6518"/>
    <cellStyle name="Обычный 2 6 2 3 15" xfId="5946"/>
    <cellStyle name="Обычный 2 6 2 3 2" xfId="2335"/>
    <cellStyle name="Обычный 2 6 2 3 2 2" xfId="25430"/>
    <cellStyle name="Обычный 2 6 2 3 3" xfId="3035"/>
    <cellStyle name="Обычный 2 6 2 3 4" xfId="5333"/>
    <cellStyle name="Обычный 2 6 2 3 5" xfId="5105"/>
    <cellStyle name="Обычный 2 6 2 3 6" xfId="5244"/>
    <cellStyle name="Обычный 2 6 2 3 7" xfId="5894"/>
    <cellStyle name="Обычный 2 6 2 3 8" xfId="5205"/>
    <cellStyle name="Обычный 2 6 2 3 9" xfId="5168"/>
    <cellStyle name="Обычный 2 6 2 4" xfId="2333"/>
    <cellStyle name="Обычный 2 6 2 4 2" xfId="13809"/>
    <cellStyle name="Обычный 2 6 2 4 3" xfId="25428"/>
    <cellStyle name="Обычный 2 6 2 5" xfId="3033"/>
    <cellStyle name="Обычный 2 6 2 6" xfId="5331"/>
    <cellStyle name="Обычный 2 6 2 7" xfId="5107"/>
    <cellStyle name="Обычный 2 6 2 8" xfId="5242"/>
    <cellStyle name="Обычный 2 6 2 9" xfId="5895"/>
    <cellStyle name="Обычный 2 6 2_Аққулы район" xfId="1634"/>
    <cellStyle name="Обычный 2 6 3" xfId="1635"/>
    <cellStyle name="Обычный 2 6 3 10" xfId="7320"/>
    <cellStyle name="Обычный 2 6 3 11" xfId="7527"/>
    <cellStyle name="Обычный 2 6 3 12" xfId="7722"/>
    <cellStyle name="Обычный 2 6 3 13" xfId="7904"/>
    <cellStyle name="Обычный 2 6 3 14" xfId="8071"/>
    <cellStyle name="Обычный 2 6 3 15" xfId="8210"/>
    <cellStyle name="Обычный 2 6 3 2" xfId="2336"/>
    <cellStyle name="Обычный 2 6 3 2 2" xfId="25431"/>
    <cellStyle name="Обычный 2 6 3 3" xfId="3036"/>
    <cellStyle name="Обычный 2 6 3 4" xfId="5335"/>
    <cellStyle name="Обычный 2 6 3 5" xfId="5102"/>
    <cellStyle name="Обычный 2 6 3 6" xfId="5246"/>
    <cellStyle name="Обычный 2 6 3 7" xfId="5893"/>
    <cellStyle name="Обычный 2 6 3 8" xfId="5207"/>
    <cellStyle name="Обычный 2 6 3 9" xfId="6374"/>
    <cellStyle name="Обычный 2 6 4" xfId="14093"/>
    <cellStyle name="Обычный 2 6 5" xfId="14102"/>
    <cellStyle name="Обычный 2 6 6" xfId="14083"/>
    <cellStyle name="Обычный 2 6_г.Аксу" xfId="1636"/>
    <cellStyle name="Обычный 2 60" xfId="1637"/>
    <cellStyle name="Обычный 2 61" xfId="1638"/>
    <cellStyle name="Обычный 2 62" xfId="1639"/>
    <cellStyle name="Обычный 2 63" xfId="1640"/>
    <cellStyle name="Обычный 2 64" xfId="1641"/>
    <cellStyle name="Обычный 2 65" xfId="1642"/>
    <cellStyle name="Обычный 2 66" xfId="1643"/>
    <cellStyle name="Обычный 2 67" xfId="1644"/>
    <cellStyle name="Обычный 2 68" xfId="1645"/>
    <cellStyle name="Обычный 2 69" xfId="1646"/>
    <cellStyle name="Обычный 2 7" xfId="1647"/>
    <cellStyle name="Обычный 2 7 2" xfId="1648"/>
    <cellStyle name="Обычный 2 7 2 2" xfId="11033"/>
    <cellStyle name="Обычный 2 7 3" xfId="1649"/>
    <cellStyle name="Обычный 2 7_г.Аксу" xfId="1650"/>
    <cellStyle name="Обычный 2 70" xfId="1651"/>
    <cellStyle name="Обычный 2 70 10" xfId="6562"/>
    <cellStyle name="Обычный 2 70 11" xfId="6992"/>
    <cellStyle name="Обычный 2 70 12" xfId="6527"/>
    <cellStyle name="Обычный 2 70 13" xfId="6932"/>
    <cellStyle name="Обычный 2 70 14" xfId="6400"/>
    <cellStyle name="Обычный 2 70 15" xfId="6887"/>
    <cellStyle name="Обычный 2 70 2" xfId="2337"/>
    <cellStyle name="Обычный 2 70 2 2" xfId="25432"/>
    <cellStyle name="Обычный 2 70 3" xfId="3037"/>
    <cellStyle name="Обычный 2 70 4" xfId="5351"/>
    <cellStyle name="Обычный 2 70 5" xfId="5086"/>
    <cellStyle name="Обычный 2 70 6" xfId="5257"/>
    <cellStyle name="Обычный 2 70 7" xfId="6200"/>
    <cellStyle name="Обычный 2 70 8" xfId="5217"/>
    <cellStyle name="Обычный 2 70 9" xfId="5163"/>
    <cellStyle name="Обычный 2 71" xfId="1652"/>
    <cellStyle name="Обычный 2 72" xfId="1653"/>
    <cellStyle name="Обычный 2 72 2" xfId="3038"/>
    <cellStyle name="Обычный 2 73" xfId="1654"/>
    <cellStyle name="Обычный 2 73 2" xfId="3039"/>
    <cellStyle name="Обычный 2 74" xfId="1655"/>
    <cellStyle name="Обычный 2 74 2" xfId="3040"/>
    <cellStyle name="Обычный 2 75" xfId="1656"/>
    <cellStyle name="Обычный 2 75 2" xfId="3041"/>
    <cellStyle name="Обычный 2 76" xfId="1657"/>
    <cellStyle name="Обычный 2 76 2" xfId="3042"/>
    <cellStyle name="Обычный 2 77" xfId="1658"/>
    <cellStyle name="Обычный 2 77 2" xfId="3043"/>
    <cellStyle name="Обычный 2 78" xfId="1659"/>
    <cellStyle name="Обычный 2 78 2" xfId="3044"/>
    <cellStyle name="Обычный 2 79" xfId="1660"/>
    <cellStyle name="Обычный 2 79 2" xfId="3045"/>
    <cellStyle name="Обычный 2 8" xfId="1661"/>
    <cellStyle name="Обычный 2 8 2" xfId="1662"/>
    <cellStyle name="Обычный 2 8 2 2" xfId="1663"/>
    <cellStyle name="Обычный 2 8 2 3" xfId="1664"/>
    <cellStyle name="Обычный 2 8_Обложка" xfId="11034"/>
    <cellStyle name="Обычный 2 80" xfId="1665"/>
    <cellStyle name="Обычный 2 80 2" xfId="3046"/>
    <cellStyle name="Обычный 2 81" xfId="1666"/>
    <cellStyle name="Обычный 2 81 2" xfId="3047"/>
    <cellStyle name="Обычный 2 82" xfId="1667"/>
    <cellStyle name="Обычный 2 82 2" xfId="3048"/>
    <cellStyle name="Обычный 2 83" xfId="1668"/>
    <cellStyle name="Обычный 2 83 2" xfId="3049"/>
    <cellStyle name="Обычный 2 84" xfId="8970"/>
    <cellStyle name="Обычный 2 84 2" xfId="15913"/>
    <cellStyle name="Обычный 2 85" xfId="8972"/>
    <cellStyle name="Обычный 2 85 2" xfId="15914"/>
    <cellStyle name="Обычный 2 86" xfId="8973"/>
    <cellStyle name="Обычный 2 87" xfId="8976"/>
    <cellStyle name="Обычный 2 88" xfId="8977"/>
    <cellStyle name="Обычный 2 89" xfId="8974"/>
    <cellStyle name="Обычный 2 9" xfId="1669"/>
    <cellStyle name="Обычный 2 9 2" xfId="1670"/>
    <cellStyle name="Обычный 2 9 2 2" xfId="11035"/>
    <cellStyle name="Обычный 2 9 3" xfId="1671"/>
    <cellStyle name="Обычный 2 9_г.Аксу" xfId="1672"/>
    <cellStyle name="Обычный 2 90" xfId="8975"/>
    <cellStyle name="Обычный 2 91" xfId="8979"/>
    <cellStyle name="Обычный 2 92" xfId="8980"/>
    <cellStyle name="Обычный 2 93" xfId="8981"/>
    <cellStyle name="Обычный 2 94" xfId="8978"/>
    <cellStyle name="Обычный 2 95" xfId="8982"/>
    <cellStyle name="Обычный 2 96" xfId="8983"/>
    <cellStyle name="Обычный 2 97" xfId="8984"/>
    <cellStyle name="Обычный 2 98" xfId="8986"/>
    <cellStyle name="Обычный 2 99" xfId="8987"/>
    <cellStyle name="Обычный 2_1" xfId="11036"/>
    <cellStyle name="Обычный 20" xfId="1673"/>
    <cellStyle name="Обычный 20 2" xfId="11037"/>
    <cellStyle name="Обычный 200" xfId="2571"/>
    <cellStyle name="Обычный 201" xfId="2572"/>
    <cellStyle name="Обычный 202" xfId="2573"/>
    <cellStyle name="Обычный 203" xfId="2574"/>
    <cellStyle name="Обычный 204" xfId="2575"/>
    <cellStyle name="Обычный 205" xfId="2576"/>
    <cellStyle name="Обычный 206" xfId="2577"/>
    <cellStyle name="Обычный 207" xfId="2578"/>
    <cellStyle name="Обычный 208" xfId="2579"/>
    <cellStyle name="Обычный 209" xfId="2580"/>
    <cellStyle name="Обычный 21" xfId="1674"/>
    <cellStyle name="Обычный 21 2" xfId="15756"/>
    <cellStyle name="Обычный 21 3" xfId="15731"/>
    <cellStyle name="Обычный 21 3 2" xfId="29949"/>
    <cellStyle name="Обычный 210" xfId="2581"/>
    <cellStyle name="Обычный 211" xfId="2582"/>
    <cellStyle name="Обычный 212" xfId="2583"/>
    <cellStyle name="Обычный 213" xfId="2584"/>
    <cellStyle name="Обычный 214" xfId="2585"/>
    <cellStyle name="Обычный 215" xfId="2586"/>
    <cellStyle name="Обычный 216" xfId="2587"/>
    <cellStyle name="Обычный 217" xfId="2588"/>
    <cellStyle name="Обычный 218" xfId="2589"/>
    <cellStyle name="Обычный 219" xfId="2590"/>
    <cellStyle name="Обычный 22" xfId="1675"/>
    <cellStyle name="Обычный 22 2" xfId="15757"/>
    <cellStyle name="Обычный 22 3" xfId="15732"/>
    <cellStyle name="Обычный 22 3 2" xfId="29950"/>
    <cellStyle name="Обычный 220" xfId="2591"/>
    <cellStyle name="Обычный 221" xfId="2592"/>
    <cellStyle name="Обычный 222" xfId="2593"/>
    <cellStyle name="Обычный 223" xfId="2594"/>
    <cellStyle name="Обычный 224" xfId="4455"/>
    <cellStyle name="Обычный 224 2" xfId="11476"/>
    <cellStyle name="Обычный 225" xfId="5786"/>
    <cellStyle name="Обычный 225 2" xfId="11477"/>
    <cellStyle name="Обычный 226" xfId="6408"/>
    <cellStyle name="Обычный 226 2" xfId="11478"/>
    <cellStyle name="Обычный 227" xfId="7042"/>
    <cellStyle name="Обычный 227 2" xfId="11479"/>
    <cellStyle name="Обычный 228" xfId="6371"/>
    <cellStyle name="Обычный 228 2" xfId="11480"/>
    <cellStyle name="Обычный 229" xfId="4661"/>
    <cellStyle name="Обычный 229 2" xfId="11481"/>
    <cellStyle name="Обычный 23" xfId="1676"/>
    <cellStyle name="Обычный 23 2" xfId="15758"/>
    <cellStyle name="Обычный 23 3" xfId="15733"/>
    <cellStyle name="Обычный 23 3 2" xfId="29951"/>
    <cellStyle name="Обычный 230" xfId="7121"/>
    <cellStyle name="Обычный 230 2" xfId="11482"/>
    <cellStyle name="Обычный 231" xfId="6382"/>
    <cellStyle name="Обычный 231 2" xfId="11483"/>
    <cellStyle name="Обычный 232" xfId="5517"/>
    <cellStyle name="Обычный 232 2" xfId="11484"/>
    <cellStyle name="Обычный 233" xfId="6337"/>
    <cellStyle name="Обычный 233 2" xfId="11485"/>
    <cellStyle name="Обычный 234" xfId="7013"/>
    <cellStyle name="Обычный 234 2" xfId="11486"/>
    <cellStyle name="Обычный 235" xfId="7287"/>
    <cellStyle name="Обычный 235 2" xfId="11487"/>
    <cellStyle name="Обычный 236" xfId="11488"/>
    <cellStyle name="Обычный 237" xfId="11489"/>
    <cellStyle name="Обычный 238" xfId="11490"/>
    <cellStyle name="Обычный 239" xfId="11491"/>
    <cellStyle name="Обычный 24" xfId="1677"/>
    <cellStyle name="Обычный 24 2" xfId="11041"/>
    <cellStyle name="Обычный 24 3" xfId="15759"/>
    <cellStyle name="Обычный 24 4" xfId="15734"/>
    <cellStyle name="Обычный 24 4 2" xfId="29952"/>
    <cellStyle name="Обычный 240" xfId="11492"/>
    <cellStyle name="Обычный 241" xfId="11493"/>
    <cellStyle name="Обычный 242" xfId="11494"/>
    <cellStyle name="Обычный 243" xfId="11495"/>
    <cellStyle name="Обычный 244" xfId="11496"/>
    <cellStyle name="Обычный 245" xfId="11497"/>
    <cellStyle name="Обычный 246" xfId="11498"/>
    <cellStyle name="Обычный 247" xfId="11499"/>
    <cellStyle name="Обычный 248" xfId="11500"/>
    <cellStyle name="Обычный 249" xfId="11501"/>
    <cellStyle name="Обычный 25" xfId="1678"/>
    <cellStyle name="Обычный 25 2" xfId="11042"/>
    <cellStyle name="Обычный 25 3" xfId="15760"/>
    <cellStyle name="Обычный 25 4" xfId="15735"/>
    <cellStyle name="Обычный 25 4 2" xfId="29953"/>
    <cellStyle name="Обычный 250" xfId="11502"/>
    <cellStyle name="Обычный 251" xfId="11503"/>
    <cellStyle name="Обычный 252" xfId="11504"/>
    <cellStyle name="Обычный 253" xfId="11505"/>
    <cellStyle name="Обычный 254" xfId="11506"/>
    <cellStyle name="Обычный 255" xfId="11507"/>
    <cellStyle name="Обычный 256" xfId="11508"/>
    <cellStyle name="Обычный 257" xfId="11509"/>
    <cellStyle name="Обычный 258" xfId="11510"/>
    <cellStyle name="Обычный 259" xfId="11511"/>
    <cellStyle name="Обычный 26" xfId="1679"/>
    <cellStyle name="Обычный 26 2" xfId="11043"/>
    <cellStyle name="Обычный 26 3" xfId="15761"/>
    <cellStyle name="Обычный 26 4" xfId="15736"/>
    <cellStyle name="Обычный 26 4 2" xfId="29954"/>
    <cellStyle name="Обычный 260" xfId="11512"/>
    <cellStyle name="Обычный 261" xfId="11513"/>
    <cellStyle name="Обычный 262" xfId="11514"/>
    <cellStyle name="Обычный 263" xfId="11515"/>
    <cellStyle name="Обычный 264" xfId="11516"/>
    <cellStyle name="Обычный 265" xfId="11517"/>
    <cellStyle name="Обычный 266" xfId="11518"/>
    <cellStyle name="Обычный 267" xfId="11519"/>
    <cellStyle name="Обычный 268" xfId="11520"/>
    <cellStyle name="Обычный 269" xfId="11521"/>
    <cellStyle name="Обычный 27" xfId="1680"/>
    <cellStyle name="Обычный 27 2" xfId="11045"/>
    <cellStyle name="Обычный 27 3" xfId="15762"/>
    <cellStyle name="Обычный 27 4" xfId="15737"/>
    <cellStyle name="Обычный 27 4 2" xfId="29955"/>
    <cellStyle name="Обычный 270" xfId="11522"/>
    <cellStyle name="Обычный 271" xfId="11523"/>
    <cellStyle name="Обычный 272" xfId="11524"/>
    <cellStyle name="Обычный 273" xfId="13769"/>
    <cellStyle name="Обычный 274" xfId="11794"/>
    <cellStyle name="Обычный 275" xfId="13848"/>
    <cellStyle name="Обычный 276" xfId="14081"/>
    <cellStyle name="Обычный 277" xfId="14084"/>
    <cellStyle name="Обычный 278" xfId="14100"/>
    <cellStyle name="Обычный 279" xfId="14110"/>
    <cellStyle name="Обычный 28" xfId="1681"/>
    <cellStyle name="Обычный 281" xfId="14111"/>
    <cellStyle name="Обычный 282" xfId="14112"/>
    <cellStyle name="Обычный 283" xfId="37621"/>
    <cellStyle name="Обычный 284" xfId="14113"/>
    <cellStyle name="Обычный 285" xfId="14114"/>
    <cellStyle name="Обычный 286" xfId="37622"/>
    <cellStyle name="Обычный 287" xfId="14115"/>
    <cellStyle name="Обычный 289" xfId="14116"/>
    <cellStyle name="Обычный 29" xfId="1682"/>
    <cellStyle name="Обычный 29 2" xfId="1683"/>
    <cellStyle name="Обычный 29 3" xfId="1684"/>
    <cellStyle name="Обычный 29 3 10" xfId="6550"/>
    <cellStyle name="Обычный 29 3 11" xfId="6983"/>
    <cellStyle name="Обычный 29 3 12" xfId="6020"/>
    <cellStyle name="Обычный 29 3 13" xfId="4709"/>
    <cellStyle name="Обычный 29 3 14" xfId="5590"/>
    <cellStyle name="Обычный 29 3 15" xfId="5811"/>
    <cellStyle name="Обычный 29 3 2" xfId="2338"/>
    <cellStyle name="Обычный 29 3 3" xfId="3050"/>
    <cellStyle name="Обычный 29 3 4" xfId="5380"/>
    <cellStyle name="Обычный 29 3 5" xfId="5878"/>
    <cellStyle name="Обычный 29 3 6" xfId="5282"/>
    <cellStyle name="Обычный 29 3 7" xfId="5116"/>
    <cellStyle name="Обычный 29 3 8" xfId="5235"/>
    <cellStyle name="Обычный 29 3 9" xfId="5155"/>
    <cellStyle name="Обычный 29 4" xfId="1685"/>
    <cellStyle name="Обычный 29 4 10" xfId="6754"/>
    <cellStyle name="Обычный 29 4 11" xfId="7128"/>
    <cellStyle name="Обычный 29 4 12" xfId="6871"/>
    <cellStyle name="Обычный 29 4 13" xfId="7252"/>
    <cellStyle name="Обычный 29 4 14" xfId="7466"/>
    <cellStyle name="Обычный 29 4 15" xfId="7668"/>
    <cellStyle name="Обычный 29 4 2" xfId="2339"/>
    <cellStyle name="Обычный 29 4 3" xfId="3051"/>
    <cellStyle name="Обычный 29 4 4" xfId="5381"/>
    <cellStyle name="Обычный 29 4 5" xfId="5056"/>
    <cellStyle name="Обычный 29 4 6" xfId="5283"/>
    <cellStyle name="Обычный 29 4 7" xfId="5115"/>
    <cellStyle name="Обычный 29 4 8" xfId="5236"/>
    <cellStyle name="Обычный 29 4 9" xfId="5154"/>
    <cellStyle name="Обычный 290" xfId="14117"/>
    <cellStyle name="Обычный 291" xfId="14118"/>
    <cellStyle name="Обычный 292" xfId="37623"/>
    <cellStyle name="Обычный 293" xfId="14119"/>
    <cellStyle name="Обычный 294" xfId="14120"/>
    <cellStyle name="Обычный 295" xfId="14121"/>
    <cellStyle name="Обычный 296" xfId="14122"/>
    <cellStyle name="Обычный 298" xfId="14123"/>
    <cellStyle name="Обычный 299" xfId="14124"/>
    <cellStyle name="Обычный 3" xfId="1686"/>
    <cellStyle name="Обычный 3 10" xfId="1687"/>
    <cellStyle name="Обычный 3 10 2" xfId="11048"/>
    <cellStyle name="Обычный 3 11" xfId="1688"/>
    <cellStyle name="Обычный 3 11 2" xfId="11049"/>
    <cellStyle name="Обычный 3 12" xfId="1689"/>
    <cellStyle name="Обычный 3 12 2" xfId="11051"/>
    <cellStyle name="Обычный 3 13" xfId="1690"/>
    <cellStyle name="Обычный 3 13 2" xfId="1691"/>
    <cellStyle name="Обычный 3 13 3" xfId="1692"/>
    <cellStyle name="Обычный 3 13 4" xfId="11053"/>
    <cellStyle name="Обычный 3 14" xfId="1693"/>
    <cellStyle name="Обычный 3 14 2" xfId="1694"/>
    <cellStyle name="Обычный 3 14 3" xfId="1695"/>
    <cellStyle name="Обычный 3 14 4" xfId="11055"/>
    <cellStyle name="Обычный 3 15" xfId="1696"/>
    <cellStyle name="Обычный 3 15 2" xfId="11056"/>
    <cellStyle name="Обычный 3 16" xfId="1697"/>
    <cellStyle name="Обычный 3 16 2" xfId="11058"/>
    <cellStyle name="Обычный 3 16 2 2" xfId="11059"/>
    <cellStyle name="Обычный 3 16 2 3" xfId="11060"/>
    <cellStyle name="Обычный 3 16 3" xfId="11061"/>
    <cellStyle name="Обычный 3 16 3 2" xfId="11062"/>
    <cellStyle name="Обычный 3 16 3 3" xfId="11063"/>
    <cellStyle name="Обычный 3 16 4" xfId="11057"/>
    <cellStyle name="Обычный 3 17" xfId="3052"/>
    <cellStyle name="Обычный 3 17 2" xfId="11065"/>
    <cellStyle name="Обычный 3 17 3" xfId="11066"/>
    <cellStyle name="Обычный 3 17 4" xfId="11064"/>
    <cellStyle name="Обычный 3 18" xfId="11067"/>
    <cellStyle name="Обычный 3 19" xfId="11068"/>
    <cellStyle name="Обычный 3 2" xfId="1698"/>
    <cellStyle name="Обычный 3 2 10" xfId="1699"/>
    <cellStyle name="Обычный 3 2 11" xfId="1700"/>
    <cellStyle name="Обычный 3 2 12" xfId="1701"/>
    <cellStyle name="Обычный 3 2 13" xfId="1702"/>
    <cellStyle name="Обычный 3 2 14" xfId="1703"/>
    <cellStyle name="Обычный 3 2 15" xfId="1704"/>
    <cellStyle name="Обычный 3 2 16" xfId="1705"/>
    <cellStyle name="Обычный 3 2 17" xfId="1706"/>
    <cellStyle name="Обычный 3 2 18" xfId="1707"/>
    <cellStyle name="Обычный 3 2 19" xfId="1708"/>
    <cellStyle name="Обычный 3 2 2" xfId="1709"/>
    <cellStyle name="Обычный 3 2 2 10" xfId="1710"/>
    <cellStyle name="Обычный 3 2 2 10 2" xfId="3053"/>
    <cellStyle name="Обычный 3 2 2 2" xfId="1711"/>
    <cellStyle name="Обычный 3 2 2 2 10" xfId="6709"/>
    <cellStyle name="Обычный 3 2 2 2 11" xfId="5933"/>
    <cellStyle name="Обычный 3 2 2 2 12" xfId="6429"/>
    <cellStyle name="Обычный 3 2 2 2 13" xfId="5973"/>
    <cellStyle name="Обычный 3 2 2 2 14" xfId="6456"/>
    <cellStyle name="Обычный 3 2 2 2 15" xfId="5573"/>
    <cellStyle name="Обычный 3 2 2 2 16" xfId="4899"/>
    <cellStyle name="Обычный 3 2 2 2 17" xfId="4784"/>
    <cellStyle name="Обычный 3 2 2 2 2" xfId="1712"/>
    <cellStyle name="Обычный 3 2 2 2 2 10" xfId="6572"/>
    <cellStyle name="Обычный 3 2 2 2 2 11" xfId="7022"/>
    <cellStyle name="Обычный 3 2 2 2 2 12" xfId="7269"/>
    <cellStyle name="Обычный 3 2 2 2 2 13" xfId="7481"/>
    <cellStyle name="Обычный 3 2 2 2 2 14" xfId="7680"/>
    <cellStyle name="Обычный 3 2 2 2 2 15" xfId="7865"/>
    <cellStyle name="Обычный 3 2 2 2 2 2" xfId="2341"/>
    <cellStyle name="Обычный 3 2 2 2 2 2 2" xfId="25434"/>
    <cellStyle name="Обычный 3 2 2 2 2 3" xfId="3055"/>
    <cellStyle name="Обычный 3 2 2 2 2 4" xfId="5405"/>
    <cellStyle name="Обычный 3 2 2 2 2 5" xfId="6178"/>
    <cellStyle name="Обычный 3 2 2 2 2 6" xfId="5309"/>
    <cellStyle name="Обычный 3 2 2 2 2 7" xfId="5095"/>
    <cellStyle name="Обычный 3 2 2 2 2 8" xfId="6596"/>
    <cellStyle name="Обычный 3 2 2 2 2 9" xfId="6239"/>
    <cellStyle name="Обычный 3 2 2 2 3" xfId="1713"/>
    <cellStyle name="Обычный 3 2 2 2 3 10" xfId="5213"/>
    <cellStyle name="Обычный 3 2 2 2 3 11" xfId="4592"/>
    <cellStyle name="Обычный 3 2 2 2 3 12" xfId="6266"/>
    <cellStyle name="Обычный 3 2 2 2 3 13" xfId="6872"/>
    <cellStyle name="Обычный 3 2 2 2 3 14" xfId="6915"/>
    <cellStyle name="Обычный 3 2 2 2 3 15" xfId="6885"/>
    <cellStyle name="Обычный 3 2 2 2 3 2" xfId="2342"/>
    <cellStyle name="Обычный 3 2 2 2 3 2 2" xfId="25435"/>
    <cellStyle name="Обычный 3 2 2 2 3 3" xfId="3056"/>
    <cellStyle name="Обычный 3 2 2 2 3 4" xfId="5406"/>
    <cellStyle name="Обычный 3 2 2 2 3 5" xfId="5869"/>
    <cellStyle name="Обычный 3 2 2 2 3 6" xfId="5310"/>
    <cellStyle name="Обычный 3 2 2 2 3 7" xfId="5093"/>
    <cellStyle name="Обычный 3 2 2 2 3 8" xfId="6212"/>
    <cellStyle name="Обычный 3 2 2 2 3 9" xfId="5144"/>
    <cellStyle name="Обычный 3 2 2 2 4" xfId="2340"/>
    <cellStyle name="Обычный 3 2 2 2 4 2" xfId="25433"/>
    <cellStyle name="Обычный 3 2 2 2 5" xfId="3054"/>
    <cellStyle name="Обычный 3 2 2 2 6" xfId="5404"/>
    <cellStyle name="Обычный 3 2 2 2 7" xfId="5870"/>
    <cellStyle name="Обычный 3 2 2 2 8" xfId="5307"/>
    <cellStyle name="Обычный 3 2 2 2 9" xfId="5884"/>
    <cellStyle name="Обычный 3 2 2 2_Аққулы район" xfId="1714"/>
    <cellStyle name="Обычный 3 2 2 3" xfId="1715"/>
    <cellStyle name="Обычный 3 2 2 3 10" xfId="5215"/>
    <cellStyle name="Обычный 3 2 2 3 11" xfId="6352"/>
    <cellStyle name="Обычный 3 2 2 3 12" xfId="7332"/>
    <cellStyle name="Обычный 3 2 2 3 13" xfId="7539"/>
    <cellStyle name="Обычный 3 2 2 3 14" xfId="7734"/>
    <cellStyle name="Обычный 3 2 2 3 15" xfId="7915"/>
    <cellStyle name="Обычный 3 2 2 3 2" xfId="2343"/>
    <cellStyle name="Обычный 3 2 2 3 3" xfId="3057"/>
    <cellStyle name="Обычный 3 2 2 3 4" xfId="5408"/>
    <cellStyle name="Обычный 3 2 2 3 5" xfId="6177"/>
    <cellStyle name="Обычный 3 2 2 3 6" xfId="5312"/>
    <cellStyle name="Обычный 3 2 2 3 7" xfId="5091"/>
    <cellStyle name="Обычный 3 2 2 3 8" xfId="5253"/>
    <cellStyle name="Обычный 3 2 2 3 9" xfId="5142"/>
    <cellStyle name="Обычный 3 2 2 4" xfId="1716"/>
    <cellStyle name="Обычный 3 2 2 4 2" xfId="3058"/>
    <cellStyle name="Обычный 3 2 2 5" xfId="1717"/>
    <cellStyle name="Обычный 3 2 2 5 2" xfId="3059"/>
    <cellStyle name="Обычный 3 2 2 6" xfId="1718"/>
    <cellStyle name="Обычный 3 2 2 6 2" xfId="3060"/>
    <cellStyle name="Обычный 3 2 2 7" xfId="1719"/>
    <cellStyle name="Обычный 3 2 2 7 2" xfId="3061"/>
    <cellStyle name="Обычный 3 2 2 8" xfId="1720"/>
    <cellStyle name="Обычный 3 2 2 8 2" xfId="3062"/>
    <cellStyle name="Обычный 3 2 2 9" xfId="1721"/>
    <cellStyle name="Обычный 3 2 2 9 2" xfId="3063"/>
    <cellStyle name="Обычный 3 2 2_г.Аксу" xfId="1722"/>
    <cellStyle name="Обычный 3 2 20" xfId="1723"/>
    <cellStyle name="Обычный 3 2 21" xfId="1724"/>
    <cellStyle name="Обычный 3 2 22" xfId="1725"/>
    <cellStyle name="Обычный 3 2 23" xfId="1726"/>
    <cellStyle name="Обычный 3 2 24" xfId="1727"/>
    <cellStyle name="Обычный 3 2 25" xfId="1728"/>
    <cellStyle name="Обычный 3 2 26" xfId="1729"/>
    <cellStyle name="Обычный 3 2 27" xfId="1730"/>
    <cellStyle name="Обычный 3 2 28" xfId="1731"/>
    <cellStyle name="Обычный 3 2 29" xfId="1732"/>
    <cellStyle name="Обычный 3 2 3" xfId="1733"/>
    <cellStyle name="Обычный 3 2 3 2" xfId="1734"/>
    <cellStyle name="Обычный 3 2 3_г.Аксу" xfId="1735"/>
    <cellStyle name="Обычный 3 2 30" xfId="1736"/>
    <cellStyle name="Обычный 3 2 31" xfId="1737"/>
    <cellStyle name="Обычный 3 2 32" xfId="1738"/>
    <cellStyle name="Обычный 3 2 33" xfId="1739"/>
    <cellStyle name="Обычный 3 2 34" xfId="1740"/>
    <cellStyle name="Обычный 3 2 35" xfId="1741"/>
    <cellStyle name="Обычный 3 2 36" xfId="1742"/>
    <cellStyle name="Обычный 3 2 37" xfId="1743"/>
    <cellStyle name="Обычный 3 2 38" xfId="1744"/>
    <cellStyle name="Обычный 3 2 39" xfId="1745"/>
    <cellStyle name="Обычный 3 2 4" xfId="1746"/>
    <cellStyle name="Обычный 3 2 4 2" xfId="11070"/>
    <cellStyle name="Обычный 3 2 40" xfId="1747"/>
    <cellStyle name="Обычный 3 2 41" xfId="1748"/>
    <cellStyle name="Обычный 3 2 42" xfId="1749"/>
    <cellStyle name="Обычный 3 2 43" xfId="1750"/>
    <cellStyle name="Обычный 3 2 44" xfId="1751"/>
    <cellStyle name="Обычный 3 2 45" xfId="1752"/>
    <cellStyle name="Обычный 3 2 46" xfId="1753"/>
    <cellStyle name="Обычный 3 2 47" xfId="1754"/>
    <cellStyle name="Обычный 3 2 5" xfId="1755"/>
    <cellStyle name="Обычный 3 2 6" xfId="1756"/>
    <cellStyle name="Обычный 3 2 7" xfId="1757"/>
    <cellStyle name="Обычный 3 2 8" xfId="1758"/>
    <cellStyle name="Обычный 3 2 9" xfId="1759"/>
    <cellStyle name="Обычный 3 2_11.13(1)" xfId="11071"/>
    <cellStyle name="Обычный 3 20" xfId="11072"/>
    <cellStyle name="Обычный 3 21" xfId="11073"/>
    <cellStyle name="Обычный 3 22" xfId="11074"/>
    <cellStyle name="Обычный 3 23" xfId="11075"/>
    <cellStyle name="Обычный 3 24" xfId="11076"/>
    <cellStyle name="Обычный 3 25" xfId="11077"/>
    <cellStyle name="Обычный 3 26" xfId="11078"/>
    <cellStyle name="Обычный 3 27" xfId="11079"/>
    <cellStyle name="Обычный 3 28" xfId="11080"/>
    <cellStyle name="Обычный 3 29" xfId="11081"/>
    <cellStyle name="Обычный 3 3" xfId="1760"/>
    <cellStyle name="Обычный 3 3 10" xfId="1761"/>
    <cellStyle name="Обычный 3 3 11" xfId="11082"/>
    <cellStyle name="Обычный 3 3 2" xfId="1762"/>
    <cellStyle name="Обычный 3 3 2 10" xfId="4630"/>
    <cellStyle name="Обычный 3 3 2 11" xfId="6984"/>
    <cellStyle name="Обычный 3 3 2 12" xfId="6304"/>
    <cellStyle name="Обычный 3 3 2 13" xfId="4540"/>
    <cellStyle name="Обычный 3 3 2 14" xfId="5708"/>
    <cellStyle name="Обычный 3 3 2 15" xfId="6640"/>
    <cellStyle name="Обычный 3 3 2 16" xfId="7066"/>
    <cellStyle name="Обычный 3 3 2 17" xfId="6027"/>
    <cellStyle name="Обычный 3 3 2 18" xfId="11083"/>
    <cellStyle name="Обычный 3 3 2 2" xfId="1763"/>
    <cellStyle name="Обычный 3 3 2 2 10" xfId="5229"/>
    <cellStyle name="Обычный 3 3 2 2 11" xfId="6205"/>
    <cellStyle name="Обычный 3 3 2 2 12" xfId="6441"/>
    <cellStyle name="Обычный 3 3 2 2 13" xfId="5676"/>
    <cellStyle name="Обычный 3 3 2 2 14" xfId="4841"/>
    <cellStyle name="Обычный 3 3 2 2 15" xfId="4669"/>
    <cellStyle name="Обычный 3 3 2 2 2" xfId="2345"/>
    <cellStyle name="Обычный 3 3 2 2 2 2" xfId="25437"/>
    <cellStyle name="Обычный 3 3 2 2 3" xfId="3066"/>
    <cellStyle name="Обычный 3 3 2 2 4" xfId="5448"/>
    <cellStyle name="Обычный 3 3 2 2 5" xfId="5005"/>
    <cellStyle name="Обычный 3 3 2 2 6" xfId="5343"/>
    <cellStyle name="Обычный 3 3 2 2 7" xfId="5065"/>
    <cellStyle name="Обычный 3 3 2 2 8" xfId="5272"/>
    <cellStyle name="Обычный 3 3 2 2 9" xfId="5126"/>
    <cellStyle name="Обычный 3 3 2 3" xfId="1764"/>
    <cellStyle name="Обычный 3 3 2 3 10" xfId="4681"/>
    <cellStyle name="Обычный 3 3 2 3 11" xfId="5613"/>
    <cellStyle name="Обычный 3 3 2 3 12" xfId="4862"/>
    <cellStyle name="Обычный 3 3 2 3 13" xfId="5446"/>
    <cellStyle name="Обычный 3 3 2 3 14" xfId="6406"/>
    <cellStyle name="Обычный 3 3 2 3 15" xfId="7309"/>
    <cellStyle name="Обычный 3 3 2 3 2" xfId="2346"/>
    <cellStyle name="Обычный 3 3 2 3 2 2" xfId="25438"/>
    <cellStyle name="Обычный 3 3 2 3 3" xfId="3067"/>
    <cellStyle name="Обычный 3 3 2 3 4" xfId="5449"/>
    <cellStyle name="Обычный 3 3 2 3 5" xfId="5004"/>
    <cellStyle name="Обычный 3 3 2 3 6" xfId="6501"/>
    <cellStyle name="Обычный 3 3 2 3 7" xfId="6879"/>
    <cellStyle name="Обычный 3 3 2 3 8" xfId="6427"/>
    <cellStyle name="Обычный 3 3 2 3 9" xfId="6943"/>
    <cellStyle name="Обычный 3 3 2 4" xfId="2344"/>
    <cellStyle name="Обычный 3 3 2 4 2" xfId="13810"/>
    <cellStyle name="Обычный 3 3 2 4 3" xfId="25436"/>
    <cellStyle name="Обычный 3 3 2 5" xfId="3065"/>
    <cellStyle name="Обычный 3 3 2 6" xfId="5447"/>
    <cellStyle name="Обычный 3 3 2 7" xfId="5006"/>
    <cellStyle name="Обычный 3 3 2 8" xfId="4765"/>
    <cellStyle name="Обычный 3 3 2 9" xfId="6438"/>
    <cellStyle name="Обычный 3 3 2_Аққулы район" xfId="1765"/>
    <cellStyle name="Обычный 3 3 3" xfId="1766"/>
    <cellStyle name="Обычный 3 3 3 2" xfId="11084"/>
    <cellStyle name="Обычный 3 3 4" xfId="1767"/>
    <cellStyle name="Обычный 3 3 4 2" xfId="11085"/>
    <cellStyle name="Обычный 3 3 5" xfId="1768"/>
    <cellStyle name="Обычный 3 3 5 2" xfId="11086"/>
    <cellStyle name="Обычный 3 3 6" xfId="1769"/>
    <cellStyle name="Обычный 3 3 7" xfId="1770"/>
    <cellStyle name="Обычный 3 3 8" xfId="1771"/>
    <cellStyle name="Обычный 3 3 9" xfId="1772"/>
    <cellStyle name="Обычный 3 3_г.Аксу" xfId="1773"/>
    <cellStyle name="Обычный 3 30" xfId="11087"/>
    <cellStyle name="Обычный 3 31" xfId="11088"/>
    <cellStyle name="Обычный 3 32" xfId="11089"/>
    <cellStyle name="Обычный 3 33" xfId="11090"/>
    <cellStyle name="Обычный 3 34" xfId="11091"/>
    <cellStyle name="Обычный 3 4" xfId="1774"/>
    <cellStyle name="Обычный 3 4 2" xfId="1775"/>
    <cellStyle name="Обычный 3 4 2 10" xfId="6559"/>
    <cellStyle name="Обычный 3 4 2 11" xfId="5643"/>
    <cellStyle name="Обычный 3 4 2 12" xfId="6646"/>
    <cellStyle name="Обычный 3 4 2 13" xfId="5457"/>
    <cellStyle name="Обычный 3 4 2 14" xfId="4986"/>
    <cellStyle name="Обычный 3 4 2 15" xfId="5359"/>
    <cellStyle name="Обычный 3 4 2 16" xfId="11092"/>
    <cellStyle name="Обычный 3 4 2 2" xfId="2347"/>
    <cellStyle name="Обычный 3 4 2 2 2" xfId="13811"/>
    <cellStyle name="Обычный 3 4 2 2 3" xfId="25439"/>
    <cellStyle name="Обычный 3 4 2 3" xfId="3069"/>
    <cellStyle name="Обычный 3 4 2 4" xfId="5459"/>
    <cellStyle name="Обычный 3 4 2 5" xfId="6162"/>
    <cellStyle name="Обычный 3 4 2 6" xfId="5906"/>
    <cellStyle name="Обычный 3 4 2 7" xfId="6574"/>
    <cellStyle name="Обычный 3 4 2 8" xfId="7003"/>
    <cellStyle name="Обычный 3 4 2 9" xfId="6869"/>
    <cellStyle name="Обычный 3 4 3" xfId="1776"/>
    <cellStyle name="Обычный 3 4 3 10" xfId="7300"/>
    <cellStyle name="Обычный 3 4 3 11" xfId="7509"/>
    <cellStyle name="Обычный 3 4 3 12" xfId="7706"/>
    <cellStyle name="Обычный 3 4 3 13" xfId="7891"/>
    <cellStyle name="Обычный 3 4 3 14" xfId="8060"/>
    <cellStyle name="Обычный 3 4 3 15" xfId="8201"/>
    <cellStyle name="Обычный 3 4 3 16" xfId="11093"/>
    <cellStyle name="Обычный 3 4 3 2" xfId="2348"/>
    <cellStyle name="Обычный 3 4 3 2 2" xfId="13812"/>
    <cellStyle name="Обычный 3 4 3 2 3" xfId="25440"/>
    <cellStyle name="Обычный 3 4 3 3" xfId="3070"/>
    <cellStyle name="Обычный 3 4 3 4" xfId="5460"/>
    <cellStyle name="Обычный 3 4 3 5" xfId="5855"/>
    <cellStyle name="Обычный 3 4 3 6" xfId="6489"/>
    <cellStyle name="Обычный 3 4 3 7" xfId="5957"/>
    <cellStyle name="Обычный 3 4 3 8" xfId="6587"/>
    <cellStyle name="Обычный 3 4 3 9" xfId="6861"/>
    <cellStyle name="Обычный 3 4 4" xfId="1777"/>
    <cellStyle name="Обычный 3 4 4 10" xfId="7437"/>
    <cellStyle name="Обычный 3 4 4 11" xfId="7641"/>
    <cellStyle name="Обычный 3 4 4 12" xfId="7829"/>
    <cellStyle name="Обычный 3 4 4 13" xfId="8003"/>
    <cellStyle name="Обычный 3 4 4 14" xfId="8156"/>
    <cellStyle name="Обычный 3 4 4 15" xfId="8282"/>
    <cellStyle name="Обычный 3 4 4 2" xfId="2349"/>
    <cellStyle name="Обычный 3 4 4 2 2" xfId="25441"/>
    <cellStyle name="Обычный 3 4 4 3" xfId="3071"/>
    <cellStyle name="Обычный 3 4 4 4" xfId="5461"/>
    <cellStyle name="Обычный 3 4 4 5" xfId="4995"/>
    <cellStyle name="Обычный 3 4 4 6" xfId="4769"/>
    <cellStyle name="Обычный 3 4 4 7" xfId="7084"/>
    <cellStyle name="Обычный 3 4 4 8" xfId="6837"/>
    <cellStyle name="Обычный 3 4 4 9" xfId="7222"/>
    <cellStyle name="Обычный 3 4_г.Аксу" xfId="1778"/>
    <cellStyle name="Обычный 3 5" xfId="1779"/>
    <cellStyle name="Обычный 3 5 2" xfId="11094"/>
    <cellStyle name="Обычный 3 6" xfId="1780"/>
    <cellStyle name="Обычный 3 6 2" xfId="11095"/>
    <cellStyle name="Обычный 3 7" xfId="1781"/>
    <cellStyle name="Обычный 3 7 2" xfId="11096"/>
    <cellStyle name="Обычный 3 8" xfId="1782"/>
    <cellStyle name="Обычный 3 8 2" xfId="11097"/>
    <cellStyle name="Обычный 3 9" xfId="1783"/>
    <cellStyle name="Обычный 3 9 2" xfId="11098"/>
    <cellStyle name="Обычный 3_1" xfId="11099"/>
    <cellStyle name="Обычный 30" xfId="1784"/>
    <cellStyle name="Обычный 30 2" xfId="15763"/>
    <cellStyle name="Обычный 30 3" xfId="15738"/>
    <cellStyle name="Обычный 30 3 2" xfId="29956"/>
    <cellStyle name="Обычный 300" xfId="37624"/>
    <cellStyle name="Обычный 301" xfId="14125"/>
    <cellStyle name="Обычный 302" xfId="14126"/>
    <cellStyle name="Обычный 303" xfId="14127"/>
    <cellStyle name="Обычный 304" xfId="37625"/>
    <cellStyle name="Обычный 305" xfId="14128"/>
    <cellStyle name="Обычный 306" xfId="14129"/>
    <cellStyle name="Обычный 307" xfId="37626"/>
    <cellStyle name="Обычный 308" xfId="14130"/>
    <cellStyle name="Обычный 309" xfId="14131"/>
    <cellStyle name="Обычный 31" xfId="1785"/>
    <cellStyle name="Обычный 31 2" xfId="15764"/>
    <cellStyle name="Обычный 31 3" xfId="15739"/>
    <cellStyle name="Обычный 31 3 2" xfId="29957"/>
    <cellStyle name="Обычный 310" xfId="14132"/>
    <cellStyle name="Обычный 312" xfId="14133"/>
    <cellStyle name="Обычный 313" xfId="14134"/>
    <cellStyle name="Обычный 314" xfId="14135"/>
    <cellStyle name="Обычный 315" xfId="37627"/>
    <cellStyle name="Обычный 316" xfId="14136"/>
    <cellStyle name="Обычный 317" xfId="14137"/>
    <cellStyle name="Обычный 318" xfId="14138"/>
    <cellStyle name="Обычный 319" xfId="14139"/>
    <cellStyle name="Обычный 32" xfId="1786"/>
    <cellStyle name="Обычный 32 2" xfId="15765"/>
    <cellStyle name="Обычный 32 3" xfId="15740"/>
    <cellStyle name="Обычный 32 3 2" xfId="29958"/>
    <cellStyle name="Обычный 320" xfId="14140"/>
    <cellStyle name="Обычный 322" xfId="14141"/>
    <cellStyle name="Обычный 323" xfId="37628"/>
    <cellStyle name="Обычный 324" xfId="14142"/>
    <cellStyle name="Обычный 325" xfId="37629"/>
    <cellStyle name="Обычный 326" xfId="14143"/>
    <cellStyle name="Обычный 327" xfId="14144"/>
    <cellStyle name="Обычный 328" xfId="14145"/>
    <cellStyle name="Обычный 33" xfId="1787"/>
    <cellStyle name="Обычный 33 2" xfId="15766"/>
    <cellStyle name="Обычный 33 3" xfId="15741"/>
    <cellStyle name="Обычный 33 3 2" xfId="29959"/>
    <cellStyle name="Обычный 330" xfId="14146"/>
    <cellStyle name="Обычный 331" xfId="37630"/>
    <cellStyle name="Обычный 332" xfId="14147"/>
    <cellStyle name="Обычный 333" xfId="14148"/>
    <cellStyle name="Обычный 334" xfId="37631"/>
    <cellStyle name="Обычный 336" xfId="14150"/>
    <cellStyle name="Обычный 337" xfId="37632"/>
    <cellStyle name="Обычный 338" xfId="14149"/>
    <cellStyle name="Обычный 339" xfId="37633"/>
    <cellStyle name="Обычный 34" xfId="1788"/>
    <cellStyle name="Обычный 34 2" xfId="15767"/>
    <cellStyle name="Обычный 34 3" xfId="15742"/>
    <cellStyle name="Обычный 34 3 2" xfId="29960"/>
    <cellStyle name="Обычный 340" xfId="14151"/>
    <cellStyle name="Обычный 342" xfId="14152"/>
    <cellStyle name="Обычный 343" xfId="14153"/>
    <cellStyle name="Обычный 344" xfId="37634"/>
    <cellStyle name="Обычный 345" xfId="14154"/>
    <cellStyle name="Обычный 347" xfId="14155"/>
    <cellStyle name="Обычный 348" xfId="14156"/>
    <cellStyle name="Обычный 349" xfId="14157"/>
    <cellStyle name="Обычный 35" xfId="1789"/>
    <cellStyle name="Обычный 35 2" xfId="15768"/>
    <cellStyle name="Обычный 35 3" xfId="15744"/>
    <cellStyle name="Обычный 35 3 2" xfId="29962"/>
    <cellStyle name="Обычный 350" xfId="37635"/>
    <cellStyle name="Обычный 351" xfId="14158"/>
    <cellStyle name="Обычный 352" xfId="14159"/>
    <cellStyle name="Обычный 353" xfId="37636"/>
    <cellStyle name="Обычный 354" xfId="14160"/>
    <cellStyle name="Обычный 355" xfId="14161"/>
    <cellStyle name="Обычный 356" xfId="14162"/>
    <cellStyle name="Обычный 358" xfId="14163"/>
    <cellStyle name="Обычный 359" xfId="37637"/>
    <cellStyle name="Обычный 36" xfId="1790"/>
    <cellStyle name="Обычный 36 2" xfId="15769"/>
    <cellStyle name="Обычный 36 3" xfId="15743"/>
    <cellStyle name="Обычный 36 3 2" xfId="29961"/>
    <cellStyle name="Обычный 360" xfId="14164"/>
    <cellStyle name="Обычный 361" xfId="14165"/>
    <cellStyle name="Обычный 362" xfId="14166"/>
    <cellStyle name="Обычный 363" xfId="14167"/>
    <cellStyle name="Обычный 364" xfId="14168"/>
    <cellStyle name="Обычный 365" xfId="14169"/>
    <cellStyle name="Обычный 367" xfId="14170"/>
    <cellStyle name="Обычный 368" xfId="14171"/>
    <cellStyle name="Обычный 369" xfId="14172"/>
    <cellStyle name="Обычный 37" xfId="1791"/>
    <cellStyle name="Обычный 37 2" xfId="15770"/>
    <cellStyle name="Обычный 37 3" xfId="15745"/>
    <cellStyle name="Обычный 37 3 2" xfId="29963"/>
    <cellStyle name="Обычный 371" xfId="14173"/>
    <cellStyle name="Обычный 373" xfId="14174"/>
    <cellStyle name="Обычный 374" xfId="14175"/>
    <cellStyle name="Обычный 375" xfId="14176"/>
    <cellStyle name="Обычный 376" xfId="14177"/>
    <cellStyle name="Обычный 379" xfId="14178"/>
    <cellStyle name="Обычный 38" xfId="1792"/>
    <cellStyle name="Обычный 38 2" xfId="15771"/>
    <cellStyle name="Обычный 38 3" xfId="15746"/>
    <cellStyle name="Обычный 38 3 2" xfId="29964"/>
    <cellStyle name="Обычный 381" xfId="14179"/>
    <cellStyle name="Обычный 382" xfId="14180"/>
    <cellStyle name="Обычный 384" xfId="14181"/>
    <cellStyle name="Обычный 386" xfId="14182"/>
    <cellStyle name="Обычный 387" xfId="14183"/>
    <cellStyle name="Обычный 389" xfId="14184"/>
    <cellStyle name="Обычный 39" xfId="1793"/>
    <cellStyle name="Обычный 39 2" xfId="15772"/>
    <cellStyle name="Обычный 39 3" xfId="15747"/>
    <cellStyle name="Обычный 39 3 2" xfId="29965"/>
    <cellStyle name="Обычный 390" xfId="14185"/>
    <cellStyle name="Обычный 391" xfId="14186"/>
    <cellStyle name="Обычный 392" xfId="14187"/>
    <cellStyle name="Обычный 393" xfId="14188"/>
    <cellStyle name="Обычный 394" xfId="14189"/>
    <cellStyle name="Обычный 395" xfId="14190"/>
    <cellStyle name="Обычный 396" xfId="14191"/>
    <cellStyle name="Обычный 397" xfId="14192"/>
    <cellStyle name="Обычный 398" xfId="14193"/>
    <cellStyle name="Обычный 399" xfId="14194"/>
    <cellStyle name="Обычный 4" xfId="1794"/>
    <cellStyle name="Обычный 4 10" xfId="1795"/>
    <cellStyle name="Обычный 4 10 2" xfId="11100"/>
    <cellStyle name="Обычный 4 11" xfId="1796"/>
    <cellStyle name="Обычный 4 11 2" xfId="11101"/>
    <cellStyle name="Обычный 4 11 3" xfId="11102"/>
    <cellStyle name="Обычный 4 11 4" xfId="11103"/>
    <cellStyle name="Обычный 4 12" xfId="8971"/>
    <cellStyle name="Обычный 4 12 2" xfId="11104"/>
    <cellStyle name="Обычный 4 13" xfId="11105"/>
    <cellStyle name="Обычный 4 14" xfId="11106"/>
    <cellStyle name="Обычный 4 15" xfId="11107"/>
    <cellStyle name="Обычный 4 16" xfId="11108"/>
    <cellStyle name="Обычный 4 17" xfId="11109"/>
    <cellStyle name="Обычный 4 18" xfId="11110"/>
    <cellStyle name="Обычный 4 19" xfId="11111"/>
    <cellStyle name="Обычный 4 2" xfId="1797"/>
    <cellStyle name="Обычный 4 2 2" xfId="1798"/>
    <cellStyle name="Обычный 4 2 3" xfId="1799"/>
    <cellStyle name="Обычный 4 2 3 2" xfId="11112"/>
    <cellStyle name="Обычный 4 2 4" xfId="1800"/>
    <cellStyle name="Обычный 4 2 4 10" xfId="7755"/>
    <cellStyle name="Обычный 4 2 4 11" xfId="7934"/>
    <cellStyle name="Обычный 4 2 4 12" xfId="8097"/>
    <cellStyle name="Обычный 4 2 4 13" xfId="8232"/>
    <cellStyle name="Обычный 4 2 4 14" xfId="8337"/>
    <cellStyle name="Обычный 4 2 4 15" xfId="8409"/>
    <cellStyle name="Обычный 4 2 4 2" xfId="2350"/>
    <cellStyle name="Обычный 4 2 4 3" xfId="3073"/>
    <cellStyle name="Обычный 4 2 4 4" xfId="5479"/>
    <cellStyle name="Обычный 4 2 4 5" xfId="5852"/>
    <cellStyle name="Обычный 4 2 4 6" xfId="6823"/>
    <cellStyle name="Обычный 4 2 4 7" xfId="7137"/>
    <cellStyle name="Обычный 4 2 4 8" xfId="7356"/>
    <cellStyle name="Обычный 4 2 4 9" xfId="7562"/>
    <cellStyle name="Обычный 4 2 5" xfId="1801"/>
    <cellStyle name="Обычный 4 2 5 10" xfId="7696"/>
    <cellStyle name="Обычный 4 2 5 11" xfId="7881"/>
    <cellStyle name="Обычный 4 2 5 12" xfId="8050"/>
    <cellStyle name="Обычный 4 2 5 13" xfId="8192"/>
    <cellStyle name="Обычный 4 2 5 14" xfId="8307"/>
    <cellStyle name="Обычный 4 2 5 15" xfId="8390"/>
    <cellStyle name="Обычный 4 2 5 2" xfId="2351"/>
    <cellStyle name="Обычный 4 2 5 3" xfId="3074"/>
    <cellStyle name="Обычный 4 2 5 4" xfId="5480"/>
    <cellStyle name="Обычный 4 2 5 5" xfId="6157"/>
    <cellStyle name="Обычный 4 2 5 6" xfId="4774"/>
    <cellStyle name="Обычный 4 2 5 7" xfId="7087"/>
    <cellStyle name="Обычный 4 2 5 8" xfId="7288"/>
    <cellStyle name="Обычный 4 2 5 9" xfId="7498"/>
    <cellStyle name="Обычный 4 2 6" xfId="15918"/>
    <cellStyle name="Обычный 4 2_Аққулы район" xfId="1802"/>
    <cellStyle name="Обычный 4 20" xfId="11113"/>
    <cellStyle name="Обычный 4 21" xfId="11114"/>
    <cellStyle name="Обычный 4 22" xfId="11115"/>
    <cellStyle name="Обычный 4 23" xfId="11116"/>
    <cellStyle name="Обычный 4 24" xfId="11117"/>
    <cellStyle name="Обычный 4 25" xfId="11118"/>
    <cellStyle name="Обычный 4 26" xfId="11119"/>
    <cellStyle name="Обычный 4 27" xfId="11120"/>
    <cellStyle name="Обычный 4 28" xfId="11121"/>
    <cellStyle name="Обычный 4 29" xfId="11122"/>
    <cellStyle name="Обычный 4 3" xfId="1803"/>
    <cellStyle name="Обычный 4 3 10" xfId="11123"/>
    <cellStyle name="Обычный 4 3 11" xfId="11124"/>
    <cellStyle name="Обычный 4 3 12" xfId="11125"/>
    <cellStyle name="Обычный 4 3 13" xfId="11126"/>
    <cellStyle name="Обычный 4 3 14" xfId="11127"/>
    <cellStyle name="Обычный 4 3 15" xfId="11128"/>
    <cellStyle name="Обычный 4 3 16" xfId="11129"/>
    <cellStyle name="Обычный 4 3 17" xfId="11130"/>
    <cellStyle name="Обычный 4 3 18" xfId="11131"/>
    <cellStyle name="Обычный 4 3 19" xfId="11132"/>
    <cellStyle name="Обычный 4 3 2" xfId="1804"/>
    <cellStyle name="Обычный 4 3 20" xfId="11133"/>
    <cellStyle name="Обычный 4 3 21" xfId="11134"/>
    <cellStyle name="Обычный 4 3 22" xfId="11135"/>
    <cellStyle name="Обычный 4 3 23" xfId="11136"/>
    <cellStyle name="Обычный 4 3 24" xfId="11137"/>
    <cellStyle name="Обычный 4 3 25" xfId="11138"/>
    <cellStyle name="Обычный 4 3 26" xfId="11139"/>
    <cellStyle name="Обычный 4 3 27" xfId="11140"/>
    <cellStyle name="Обычный 4 3 28" xfId="11141"/>
    <cellStyle name="Обычный 4 3 29" xfId="11142"/>
    <cellStyle name="Обычный 4 3 3" xfId="11143"/>
    <cellStyle name="Обычный 4 3 4" xfId="11144"/>
    <cellStyle name="Обычный 4 3 5" xfId="11145"/>
    <cellStyle name="Обычный 4 3 6" xfId="11146"/>
    <cellStyle name="Обычный 4 3 7" xfId="11147"/>
    <cellStyle name="Обычный 4 3 8" xfId="11148"/>
    <cellStyle name="Обычный 4 3 9" xfId="11149"/>
    <cellStyle name="Обычный 4 3_Обложка" xfId="11150"/>
    <cellStyle name="Обычный 4 30" xfId="11151"/>
    <cellStyle name="Обычный 4 31" xfId="11152"/>
    <cellStyle name="Обычный 4 32" xfId="11153"/>
    <cellStyle name="Обычный 4 33" xfId="11154"/>
    <cellStyle name="Обычный 4 4" xfId="1805"/>
    <cellStyle name="Обычный 4 4 2" xfId="11155"/>
    <cellStyle name="Обычный 4 5" xfId="1806"/>
    <cellStyle name="Обычный 4 5 2" xfId="11156"/>
    <cellStyle name="Обычный 4 6" xfId="1807"/>
    <cellStyle name="Обычный 4 6 2" xfId="11158"/>
    <cellStyle name="Обычный 4 6_1" xfId="11159"/>
    <cellStyle name="Обычный 4 7" xfId="1808"/>
    <cellStyle name="Обычный 4 7 2" xfId="11160"/>
    <cellStyle name="Обычный 4 7_1" xfId="11161"/>
    <cellStyle name="Обычный 4 8" xfId="1809"/>
    <cellStyle name="Обычный 4 8 2" xfId="11162"/>
    <cellStyle name="Обычный 4 9" xfId="1810"/>
    <cellStyle name="Обычный 4 9 2" xfId="1811"/>
    <cellStyle name="Обычный 4 9 3" xfId="1812"/>
    <cellStyle name="Обычный 4 9 4" xfId="11165"/>
    <cellStyle name="Обычный 4_1.3" xfId="11166"/>
    <cellStyle name="Обычный 40" xfId="1813"/>
    <cellStyle name="Обычный 40 2" xfId="15773"/>
    <cellStyle name="Обычный 40 3" xfId="15748"/>
    <cellStyle name="Обычный 40 3 2" xfId="29966"/>
    <cellStyle name="Обычный 400" xfId="14195"/>
    <cellStyle name="Обычный 401" xfId="14196"/>
    <cellStyle name="Обычный 402" xfId="14197"/>
    <cellStyle name="Обычный 403" xfId="14198"/>
    <cellStyle name="Обычный 404" xfId="14199"/>
    <cellStyle name="Обычный 405" xfId="14200"/>
    <cellStyle name="Обычный 406" xfId="14201"/>
    <cellStyle name="Обычный 407" xfId="14202"/>
    <cellStyle name="Обычный 408" xfId="14203"/>
    <cellStyle name="Обычный 41" xfId="1814"/>
    <cellStyle name="Обычный 41 2" xfId="15774"/>
    <cellStyle name="Обычный 41 3" xfId="15749"/>
    <cellStyle name="Обычный 41 3 2" xfId="29967"/>
    <cellStyle name="Обычный 410" xfId="14204"/>
    <cellStyle name="Обычный 412" xfId="14205"/>
    <cellStyle name="Обычный 414" xfId="14206"/>
    <cellStyle name="Обычный 416" xfId="14207"/>
    <cellStyle name="Обычный 417" xfId="14208"/>
    <cellStyle name="Обычный 419" xfId="14209"/>
    <cellStyle name="Обычный 42" xfId="1815"/>
    <cellStyle name="Обычный 420" xfId="14210"/>
    <cellStyle name="Обычный 421" xfId="14211"/>
    <cellStyle name="Обычный 423" xfId="14212"/>
    <cellStyle name="Обычный 425" xfId="14213"/>
    <cellStyle name="Обычный 426" xfId="14214"/>
    <cellStyle name="Обычный 428" xfId="14215"/>
    <cellStyle name="Обычный 429" xfId="14216"/>
    <cellStyle name="Обычный 43" xfId="1816"/>
    <cellStyle name="Обычный 430" xfId="14217"/>
    <cellStyle name="Обычный 431" xfId="14218"/>
    <cellStyle name="Обычный 432" xfId="14219"/>
    <cellStyle name="Обычный 433" xfId="14220"/>
    <cellStyle name="Обычный 434" xfId="14221"/>
    <cellStyle name="Обычный 435" xfId="14222"/>
    <cellStyle name="Обычный 437" xfId="14223"/>
    <cellStyle name="Обычный 438" xfId="14224"/>
    <cellStyle name="Обычный 439" xfId="14225"/>
    <cellStyle name="Обычный 44" xfId="1817"/>
    <cellStyle name="Обычный 44 2" xfId="11169"/>
    <cellStyle name="Обычный 440" xfId="14226"/>
    <cellStyle name="Обычный 441" xfId="14227"/>
    <cellStyle name="Обычный 442" xfId="14228"/>
    <cellStyle name="Обычный 444" xfId="14229"/>
    <cellStyle name="Обычный 445" xfId="14230"/>
    <cellStyle name="Обычный 446" xfId="14231"/>
    <cellStyle name="Обычный 448" xfId="14232"/>
    <cellStyle name="Обычный 45" xfId="1818"/>
    <cellStyle name="Обычный 45 2" xfId="11171"/>
    <cellStyle name="Обычный 450" xfId="14233"/>
    <cellStyle name="Обычный 452" xfId="14234"/>
    <cellStyle name="Обычный 453" xfId="14235"/>
    <cellStyle name="Обычный 454" xfId="14236"/>
    <cellStyle name="Обычный 456" xfId="14237"/>
    <cellStyle name="Обычный 458" xfId="14238"/>
    <cellStyle name="Обычный 46" xfId="1819"/>
    <cellStyle name="Обычный 460" xfId="14239"/>
    <cellStyle name="Обычный 461" xfId="14240"/>
    <cellStyle name="Обычный 463" xfId="14241"/>
    <cellStyle name="Обычный 465" xfId="14242"/>
    <cellStyle name="Обычный 467" xfId="14243"/>
    <cellStyle name="Обычный 468" xfId="14244"/>
    <cellStyle name="Обычный 47" xfId="1820"/>
    <cellStyle name="Обычный 470" xfId="14245"/>
    <cellStyle name="Обычный 471" xfId="14246"/>
    <cellStyle name="Обычный 473" xfId="14247"/>
    <cellStyle name="Обычный 475" xfId="14248"/>
    <cellStyle name="Обычный 48" xfId="1821"/>
    <cellStyle name="Обычный 49" xfId="1822"/>
    <cellStyle name="Обычный 5" xfId="1823"/>
    <cellStyle name="Обычный 5 10" xfId="11174"/>
    <cellStyle name="Обычный 5 11" xfId="11175"/>
    <cellStyle name="Обычный 5 12" xfId="11176"/>
    <cellStyle name="Обычный 5 13" xfId="11177"/>
    <cellStyle name="Обычный 5 14" xfId="11178"/>
    <cellStyle name="Обычный 5 15" xfId="11179"/>
    <cellStyle name="Обычный 5 16" xfId="11180"/>
    <cellStyle name="Обычный 5 17" xfId="11181"/>
    <cellStyle name="Обычный 5 18" xfId="11182"/>
    <cellStyle name="Обычный 5 19" xfId="11183"/>
    <cellStyle name="Обычный 5 2" xfId="1824"/>
    <cellStyle name="Обычный 5 2 10" xfId="11185"/>
    <cellStyle name="Обычный 5 2 11" xfId="11186"/>
    <cellStyle name="Обычный 5 2 12" xfId="11187"/>
    <cellStyle name="Обычный 5 2 13" xfId="11188"/>
    <cellStyle name="Обычный 5 2 14" xfId="11189"/>
    <cellStyle name="Обычный 5 2 15" xfId="11190"/>
    <cellStyle name="Обычный 5 2 16" xfId="11191"/>
    <cellStyle name="Обычный 5 2 17" xfId="11192"/>
    <cellStyle name="Обычный 5 2 18" xfId="11193"/>
    <cellStyle name="Обычный 5 2 19" xfId="11194"/>
    <cellStyle name="Обычный 5 2 2" xfId="1825"/>
    <cellStyle name="Обычный 5 2 20" xfId="11195"/>
    <cellStyle name="Обычный 5 2 21" xfId="11196"/>
    <cellStyle name="Обычный 5 2 22" xfId="11197"/>
    <cellStyle name="Обычный 5 2 23" xfId="11198"/>
    <cellStyle name="Обычный 5 2 24" xfId="11199"/>
    <cellStyle name="Обычный 5 2 25" xfId="11200"/>
    <cellStyle name="Обычный 5 2 26" xfId="11201"/>
    <cellStyle name="Обычный 5 2 27" xfId="11202"/>
    <cellStyle name="Обычный 5 2 28" xfId="11203"/>
    <cellStyle name="Обычный 5 2 29" xfId="11204"/>
    <cellStyle name="Обычный 5 2 3" xfId="1826"/>
    <cellStyle name="Обычный 5 2 3 2" xfId="11205"/>
    <cellStyle name="Обычный 5 2 30" xfId="11206"/>
    <cellStyle name="Обычный 5 2 31" xfId="11207"/>
    <cellStyle name="Обычный 5 2 32" xfId="11208"/>
    <cellStyle name="Обычный 5 2 4" xfId="1827"/>
    <cellStyle name="Обычный 5 2 4 10" xfId="7693"/>
    <cellStyle name="Обычный 5 2 4 11" xfId="7878"/>
    <cellStyle name="Обычный 5 2 4 12" xfId="8047"/>
    <cellStyle name="Обычный 5 2 4 13" xfId="8189"/>
    <cellStyle name="Обычный 5 2 4 14" xfId="8305"/>
    <cellStyle name="Обычный 5 2 4 15" xfId="8389"/>
    <cellStyle name="Обычный 5 2 4 16" xfId="11209"/>
    <cellStyle name="Обычный 5 2 4 2" xfId="2352"/>
    <cellStyle name="Обычный 5 2 4 2 2" xfId="13813"/>
    <cellStyle name="Обычный 5 2 4 3" xfId="3075"/>
    <cellStyle name="Обычный 5 2 4 4" xfId="5503"/>
    <cellStyle name="Обычный 5 2 4 5" xfId="5848"/>
    <cellStyle name="Обычный 5 2 4 6" xfId="4777"/>
    <cellStyle name="Обычный 5 2 4 7" xfId="7089"/>
    <cellStyle name="Обычный 5 2 4 8" xfId="7284"/>
    <cellStyle name="Обычный 5 2 4 9" xfId="7495"/>
    <cellStyle name="Обычный 5 2 5" xfId="1828"/>
    <cellStyle name="Обычный 5 2 5 10" xfId="7637"/>
    <cellStyle name="Обычный 5 2 5 11" xfId="7825"/>
    <cellStyle name="Обычный 5 2 5 12" xfId="7999"/>
    <cellStyle name="Обычный 5 2 5 13" xfId="8152"/>
    <cellStyle name="Обычный 5 2 5 14" xfId="8278"/>
    <cellStyle name="Обычный 5 2 5 15" xfId="8371"/>
    <cellStyle name="Обычный 5 2 5 16" xfId="11210"/>
    <cellStyle name="Обычный 5 2 5 2" xfId="2353"/>
    <cellStyle name="Обычный 5 2 5 2 2" xfId="13814"/>
    <cellStyle name="Обычный 5 2 5 3" xfId="3076"/>
    <cellStyle name="Обычный 5 2 5 4" xfId="5504"/>
    <cellStyle name="Обычный 5 2 5 5" xfId="6150"/>
    <cellStyle name="Обычный 5 2 5 6" xfId="4604"/>
    <cellStyle name="Обычный 5 2 5 7" xfId="6964"/>
    <cellStyle name="Обычный 5 2 5 8" xfId="7217"/>
    <cellStyle name="Обычный 5 2 5 9" xfId="7432"/>
    <cellStyle name="Обычный 5 2 6" xfId="11211"/>
    <cellStyle name="Обычный 5 2 7" xfId="11212"/>
    <cellStyle name="Обычный 5 2 8" xfId="11213"/>
    <cellStyle name="Обычный 5 2 9" xfId="11214"/>
    <cellStyle name="Обычный 5 2_г.Аксу" xfId="1829"/>
    <cellStyle name="Обычный 5 20" xfId="11215"/>
    <cellStyle name="Обычный 5 21" xfId="11216"/>
    <cellStyle name="Обычный 5 22" xfId="11217"/>
    <cellStyle name="Обычный 5 23" xfId="11218"/>
    <cellStyle name="Обычный 5 24" xfId="11219"/>
    <cellStyle name="Обычный 5 25" xfId="11220"/>
    <cellStyle name="Обычный 5 26" xfId="11221"/>
    <cellStyle name="Обычный 5 27" xfId="11222"/>
    <cellStyle name="Обычный 5 28" xfId="11223"/>
    <cellStyle name="Обычный 5 29" xfId="11224"/>
    <cellStyle name="Обычный 5 3" xfId="1830"/>
    <cellStyle name="Обычный 5 3 2" xfId="1831"/>
    <cellStyle name="Обычный 5 30" xfId="11226"/>
    <cellStyle name="Обычный 5 31" xfId="11227"/>
    <cellStyle name="Обычный 5 32" xfId="11228"/>
    <cellStyle name="Обычный 5 4" xfId="1832"/>
    <cellStyle name="Обычный 5 4 2" xfId="11229"/>
    <cellStyle name="Обычный 5 5" xfId="1833"/>
    <cellStyle name="Обычный 5 5 2" xfId="11231"/>
    <cellStyle name="Обычный 5 5_1" xfId="11232"/>
    <cellStyle name="Обычный 5 6" xfId="1834"/>
    <cellStyle name="Обычный 5 7" xfId="11233"/>
    <cellStyle name="Обычный 5 8" xfId="11234"/>
    <cellStyle name="Обычный 5 9" xfId="11235"/>
    <cellStyle name="Обычный 5_12." xfId="11236"/>
    <cellStyle name="Обычный 50" xfId="1835"/>
    <cellStyle name="Обычный 51" xfId="1836"/>
    <cellStyle name="Обычный 52" xfId="1837"/>
    <cellStyle name="Обычный 53" xfId="1838"/>
    <cellStyle name="Обычный 53 2" xfId="15775"/>
    <cellStyle name="Обычный 53 3" xfId="15750"/>
    <cellStyle name="Обычный 53 3 2" xfId="29968"/>
    <cellStyle name="Обычный 54" xfId="1839"/>
    <cellStyle name="Обычный 55" xfId="1840"/>
    <cellStyle name="Обычный 56" xfId="1841"/>
    <cellStyle name="Обычный 57" xfId="1842"/>
    <cellStyle name="Обычный 58" xfId="1843"/>
    <cellStyle name="Обычный 59" xfId="1844"/>
    <cellStyle name="Обычный 6" xfId="1845"/>
    <cellStyle name="Обычный 6 2" xfId="1846"/>
    <cellStyle name="Обычный 6 2 2" xfId="11242"/>
    <cellStyle name="Обычный 6 3" xfId="1847"/>
    <cellStyle name="Обычный 6 4" xfId="11243"/>
    <cellStyle name="Обычный 6 5" xfId="11244"/>
    <cellStyle name="Обычный 6 6" xfId="14091"/>
    <cellStyle name="Обычный 6 6 2" xfId="28662"/>
    <cellStyle name="Обычный 6_1" xfId="11245"/>
    <cellStyle name="Обычный 60" xfId="1848"/>
    <cellStyle name="Обычный 61" xfId="1849"/>
    <cellStyle name="Обычный 61 2" xfId="1850"/>
    <cellStyle name="Обычный 61 3" xfId="1851"/>
    <cellStyle name="Обычный 61 3 10" xfId="7699"/>
    <cellStyle name="Обычный 61 3 11" xfId="7884"/>
    <cellStyle name="Обычный 61 3 12" xfId="8053"/>
    <cellStyle name="Обычный 61 3 13" xfId="8195"/>
    <cellStyle name="Обычный 61 3 14" xfId="8308"/>
    <cellStyle name="Обычный 61 3 15" xfId="8391"/>
    <cellStyle name="Обычный 61 3 2" xfId="2354"/>
    <cellStyle name="Обычный 61 3 3" xfId="3077"/>
    <cellStyle name="Обычный 61 3 4" xfId="5524"/>
    <cellStyle name="Обычный 61 3 5" xfId="4945"/>
    <cellStyle name="Обычный 61 3 6" xfId="5908"/>
    <cellStyle name="Обычный 61 3 7" xfId="4755"/>
    <cellStyle name="Обычный 61 3 8" xfId="7291"/>
    <cellStyle name="Обычный 61 3 9" xfId="7501"/>
    <cellStyle name="Обычный 61 4" xfId="1852"/>
    <cellStyle name="Обычный 61 4 10" xfId="7764"/>
    <cellStyle name="Обычный 61 4 11" xfId="7943"/>
    <cellStyle name="Обычный 61 4 12" xfId="8105"/>
    <cellStyle name="Обычный 61 4 13" xfId="8240"/>
    <cellStyle name="Обычный 61 4 14" xfId="8344"/>
    <cellStyle name="Обычный 61 4 15" xfId="8412"/>
    <cellStyle name="Обычный 61 4 2" xfId="2355"/>
    <cellStyle name="Обычный 61 4 3" xfId="3078"/>
    <cellStyle name="Обычный 61 4 4" xfId="5525"/>
    <cellStyle name="Обычный 61 4 5" xfId="4944"/>
    <cellStyle name="Обычный 61 4 6" xfId="4606"/>
    <cellStyle name="Обычный 61 4 7" xfId="7146"/>
    <cellStyle name="Обычный 61 4 8" xfId="7365"/>
    <cellStyle name="Обычный 61 4 9" xfId="7571"/>
    <cellStyle name="Обычный 62" xfId="1853"/>
    <cellStyle name="Обычный 63" xfId="1854"/>
    <cellStyle name="Обычный 63 10" xfId="4543"/>
    <cellStyle name="Обычный 63 11" xfId="6277"/>
    <cellStyle name="Обычный 63 12" xfId="4551"/>
    <cellStyle name="Обычный 63 13" xfId="6946"/>
    <cellStyle name="Обычный 63 14" xfId="4628"/>
    <cellStyle name="Обычный 63 15" xfId="6251"/>
    <cellStyle name="Обычный 63 16" xfId="4565"/>
    <cellStyle name="Обычный 63 2" xfId="1855"/>
    <cellStyle name="Обычный 63 2 10" xfId="7663"/>
    <cellStyle name="Обычный 63 2 11" xfId="7850"/>
    <cellStyle name="Обычный 63 2 12" xfId="8021"/>
    <cellStyle name="Обычный 63 2 13" xfId="8170"/>
    <cellStyle name="Обычный 63 2 14" xfId="8290"/>
    <cellStyle name="Обычный 63 2 15" xfId="8378"/>
    <cellStyle name="Обычный 63 2 2" xfId="2357"/>
    <cellStyle name="Обычный 63 2 2 2" xfId="15752"/>
    <cellStyle name="Обычный 63 2 3" xfId="3079"/>
    <cellStyle name="Обычный 63 2 4" xfId="5528"/>
    <cellStyle name="Обычный 63 2 5" xfId="6141"/>
    <cellStyle name="Обычный 63 2 6" xfId="6104"/>
    <cellStyle name="Обычный 63 2 7" xfId="7028"/>
    <cellStyle name="Обычный 63 2 8" xfId="7247"/>
    <cellStyle name="Обычный 63 2 9" xfId="7461"/>
    <cellStyle name="Обычный 63 3" xfId="2358"/>
    <cellStyle name="Обычный 63 4" xfId="2356"/>
    <cellStyle name="Обычный 63 5" xfId="5527"/>
    <cellStyle name="Обычный 63 6" xfId="5838"/>
    <cellStyle name="Обычный 63 7" xfId="4607"/>
    <cellStyle name="Обычный 63 8" xfId="6957"/>
    <cellStyle name="Обычный 63 9" xfId="6301"/>
    <cellStyle name="Обычный 63_Аққулы район" xfId="1856"/>
    <cellStyle name="Обычный 64" xfId="1857"/>
    <cellStyle name="Обычный 64 10" xfId="7573"/>
    <cellStyle name="Обычный 64 11" xfId="7766"/>
    <cellStyle name="Обычный 64 12" xfId="7945"/>
    <cellStyle name="Обычный 64 13" xfId="8107"/>
    <cellStyle name="Обычный 64 14" xfId="8242"/>
    <cellStyle name="Обычный 64 15" xfId="8346"/>
    <cellStyle name="Обычный 64 16" xfId="8413"/>
    <cellStyle name="Обычный 64 2" xfId="1858"/>
    <cellStyle name="Обычный 64 2 10" xfId="7688"/>
    <cellStyle name="Обычный 64 2 11" xfId="7873"/>
    <cellStyle name="Обычный 64 2 12" xfId="8042"/>
    <cellStyle name="Обычный 64 2 13" xfId="8184"/>
    <cellStyle name="Обычный 64 2 14" xfId="8303"/>
    <cellStyle name="Обычный 64 2 15" xfId="8388"/>
    <cellStyle name="Обычный 64 2 2" xfId="2360"/>
    <cellStyle name="Обычный 64 2 2 2" xfId="15753"/>
    <cellStyle name="Обычный 64 2 3" xfId="3080"/>
    <cellStyle name="Обычный 64 2 4" xfId="5531"/>
    <cellStyle name="Обычный 64 2 5" xfId="5836"/>
    <cellStyle name="Обычный 64 2 6" xfId="5801"/>
    <cellStyle name="Обычный 64 2 7" xfId="7093"/>
    <cellStyle name="Обычный 64 2 8" xfId="7278"/>
    <cellStyle name="Обычный 64 2 9" xfId="7490"/>
    <cellStyle name="Обычный 64 3" xfId="2361"/>
    <cellStyle name="Обычный 64 4" xfId="2359"/>
    <cellStyle name="Обычный 64 5" xfId="5530"/>
    <cellStyle name="Обычный 64 6" xfId="6140"/>
    <cellStyle name="Обычный 64 7" xfId="4608"/>
    <cellStyle name="Обычный 64 8" xfId="7148"/>
    <cellStyle name="Обычный 64 9" xfId="7367"/>
    <cellStyle name="Обычный 64_Аққулы район" xfId="1859"/>
    <cellStyle name="Обычный 65" xfId="1860"/>
    <cellStyle name="Обычный 65 2" xfId="1861"/>
    <cellStyle name="Обычный 65 2 10" xfId="5252"/>
    <cellStyle name="Обычный 65 2 11" xfId="5143"/>
    <cellStyle name="Обычный 65 2 12" xfId="5214"/>
    <cellStyle name="Обычный 65 2 13" xfId="5164"/>
    <cellStyle name="Обычный 65 2 14" xfId="5198"/>
    <cellStyle name="Обычный 65 2 15" xfId="5174"/>
    <cellStyle name="Обычный 65 2 2" xfId="2362"/>
    <cellStyle name="Обычный 65 2 3" xfId="3081"/>
    <cellStyle name="Обычный 65 2 4" xfId="5532"/>
    <cellStyle name="Обычный 65 2 5" xfId="4939"/>
    <cellStyle name="Обычный 65 2 6" xfId="5386"/>
    <cellStyle name="Обычный 65 2 7" xfId="5038"/>
    <cellStyle name="Обычный 65 2 8" xfId="5311"/>
    <cellStyle name="Обычный 65 2 9" xfId="5092"/>
    <cellStyle name="Обычный 65 3" xfId="1862"/>
    <cellStyle name="Обычный 65 3 10" xfId="7769"/>
    <cellStyle name="Обычный 65 3 11" xfId="7947"/>
    <cellStyle name="Обычный 65 3 12" xfId="8109"/>
    <cellStyle name="Обычный 65 3 13" xfId="8244"/>
    <cellStyle name="Обычный 65 3 14" xfId="8348"/>
    <cellStyle name="Обычный 65 3 15" xfId="8415"/>
    <cellStyle name="Обычный 65 3 2" xfId="2363"/>
    <cellStyle name="Обычный 65 3 3" xfId="3082"/>
    <cellStyle name="Обычный 65 3 4" xfId="5533"/>
    <cellStyle name="Обычный 65 3 5" xfId="6138"/>
    <cellStyle name="Обычный 65 3 6" xfId="4610"/>
    <cellStyle name="Обычный 65 3 7" xfId="7152"/>
    <cellStyle name="Обычный 65 3 8" xfId="7371"/>
    <cellStyle name="Обычный 65 3 9" xfId="7577"/>
    <cellStyle name="Обычный 66" xfId="1863"/>
    <cellStyle name="Обычный 66 10" xfId="4612"/>
    <cellStyle name="Обычный 66 11" xfId="6257"/>
    <cellStyle name="Обычный 66 12" xfId="4559"/>
    <cellStyle name="Обычный 66 13" xfId="7323"/>
    <cellStyle name="Обычный 66 14" xfId="7530"/>
    <cellStyle name="Обычный 66 15" xfId="7725"/>
    <cellStyle name="Обычный 66 16" xfId="7907"/>
    <cellStyle name="Обычный 66 2" xfId="1864"/>
    <cellStyle name="Обычный 66 2 10" xfId="5816"/>
    <cellStyle name="Обычный 66 2 11" xfId="6416"/>
    <cellStyle name="Обычный 66 2 12" xfId="7304"/>
    <cellStyle name="Обычный 66 2 13" xfId="7513"/>
    <cellStyle name="Обычный 66 2 14" xfId="7709"/>
    <cellStyle name="Обычный 66 2 15" xfId="7893"/>
    <cellStyle name="Обычный 66 2 2" xfId="2365"/>
    <cellStyle name="Обычный 66 2 2 2" xfId="15754"/>
    <cellStyle name="Обычный 66 2 3" xfId="3083"/>
    <cellStyle name="Обычный 66 2 4" xfId="5535"/>
    <cellStyle name="Обычный 66 2 5" xfId="6137"/>
    <cellStyle name="Обычный 66 2 6" xfId="4611"/>
    <cellStyle name="Обычный 66 2 7" xfId="5956"/>
    <cellStyle name="Обычный 66 2 8" xfId="6720"/>
    <cellStyle name="Обычный 66 2 9" xfId="5562"/>
    <cellStyle name="Обычный 66 3" xfId="2366"/>
    <cellStyle name="Обычный 66 4" xfId="2364"/>
    <cellStyle name="Обычный 66 5" xfId="5534"/>
    <cellStyle name="Обычный 66 6" xfId="5834"/>
    <cellStyle name="Обычный 66 7" xfId="6367"/>
    <cellStyle name="Обычный 66 8" xfId="5924"/>
    <cellStyle name="Обычный 66 9" xfId="5829"/>
    <cellStyle name="Обычный 66_Аққулы район" xfId="1865"/>
    <cellStyle name="Обычный 67" xfId="1866"/>
    <cellStyle name="Обычный 67 10" xfId="5089"/>
    <cellStyle name="Обычный 67 11" xfId="5254"/>
    <cellStyle name="Обычный 67 12" xfId="5141"/>
    <cellStyle name="Обычный 67 13" xfId="6544"/>
    <cellStyle name="Обычный 67 14" xfId="6979"/>
    <cellStyle name="Обычный 67 15" xfId="6883"/>
    <cellStyle name="Обычный 67 16" xfId="5997"/>
    <cellStyle name="Обычный 67 2" xfId="1867"/>
    <cellStyle name="Обычный 67 2 10" xfId="6378"/>
    <cellStyle name="Обычный 67 2 11" xfId="5588"/>
    <cellStyle name="Обычный 67 2 12" xfId="6116"/>
    <cellStyle name="Обычный 67 2 13" xfId="6539"/>
    <cellStyle name="Обычный 67 2 14" xfId="5657"/>
    <cellStyle name="Обычный 67 2 15" xfId="5807"/>
    <cellStyle name="Обычный 67 2 2" xfId="2368"/>
    <cellStyle name="Обычный 67 2 2 2" xfId="15755"/>
    <cellStyle name="Обычный 67 2 3" xfId="3084"/>
    <cellStyle name="Обычный 67 2 4" xfId="5538"/>
    <cellStyle name="Обычный 67 2 5" xfId="4935"/>
    <cellStyle name="Обычный 67 2 6" xfId="5390"/>
    <cellStyle name="Обычный 67 2 7" xfId="6812"/>
    <cellStyle name="Обычный 67 2 8" xfId="6956"/>
    <cellStyle name="Обычный 67 2 9" xfId="6018"/>
    <cellStyle name="Обычный 67 3" xfId="2369"/>
    <cellStyle name="Обычный 67 4" xfId="2367"/>
    <cellStyle name="Обычный 67 5" xfId="5537"/>
    <cellStyle name="Обычный 67 6" xfId="4936"/>
    <cellStyle name="Обычный 67 7" xfId="5389"/>
    <cellStyle name="Обычный 67 8" xfId="5868"/>
    <cellStyle name="Обычный 67 9" xfId="5313"/>
    <cellStyle name="Обычный 67_Аққулы район" xfId="1868"/>
    <cellStyle name="Обычный 68" xfId="1869"/>
    <cellStyle name="Обычный 68 10" xfId="7366"/>
    <cellStyle name="Обычный 68 11" xfId="7572"/>
    <cellStyle name="Обычный 68 12" xfId="7765"/>
    <cellStyle name="Обычный 68 13" xfId="7944"/>
    <cellStyle name="Обычный 68 14" xfId="8106"/>
    <cellStyle name="Обычный 68 15" xfId="8241"/>
    <cellStyle name="Обычный 68 16" xfId="8345"/>
    <cellStyle name="Обычный 68 2" xfId="1870"/>
    <cellStyle name="Обычный 68 2 10" xfId="7326"/>
    <cellStyle name="Обычный 68 2 11" xfId="7533"/>
    <cellStyle name="Обычный 68 2 12" xfId="7728"/>
    <cellStyle name="Обычный 68 2 13" xfId="7910"/>
    <cellStyle name="Обычный 68 2 14" xfId="8074"/>
    <cellStyle name="Обычный 68 2 15" xfId="8212"/>
    <cellStyle name="Обычный 68 2 2" xfId="2371"/>
    <cellStyle name="Обычный 68 2 3" xfId="3085"/>
    <cellStyle name="Обычный 68 2 4" xfId="5541"/>
    <cellStyle name="Обычный 68 2 5" xfId="6135"/>
    <cellStyle name="Обычный 68 2 6" xfId="5393"/>
    <cellStyle name="Обычный 68 2 7" xfId="5867"/>
    <cellStyle name="Обычный 68 2 8" xfId="5316"/>
    <cellStyle name="Обычный 68 2 9" xfId="6701"/>
    <cellStyle name="Обычный 68 3" xfId="2372"/>
    <cellStyle name="Обычный 68 4" xfId="2370"/>
    <cellStyle name="Обычный 68 5" xfId="5540"/>
    <cellStyle name="Обычный 68 6" xfId="5832"/>
    <cellStyle name="Обычный 68 7" xfId="5392"/>
    <cellStyle name="Обычный 68 8" xfId="6490"/>
    <cellStyle name="Обычный 68 9" xfId="7147"/>
    <cellStyle name="Обычный 68_Аққулы район" xfId="1871"/>
    <cellStyle name="Обычный 69" xfId="1872"/>
    <cellStyle name="Обычный 69 10" xfId="4581"/>
    <cellStyle name="Обычный 69 11" xfId="7171"/>
    <cellStyle name="Обычный 69 12" xfId="7389"/>
    <cellStyle name="Обычный 69 13" xfId="7595"/>
    <cellStyle name="Обычный 69 14" xfId="7788"/>
    <cellStyle name="Обычный 69 15" xfId="7965"/>
    <cellStyle name="Обычный 69 16" xfId="8122"/>
    <cellStyle name="Обычный 69 2" xfId="1873"/>
    <cellStyle name="Обычный 69 2 10" xfId="7569"/>
    <cellStyle name="Обычный 69 2 11" xfId="7762"/>
    <cellStyle name="Обычный 69 2 12" xfId="7941"/>
    <cellStyle name="Обычный 69 2 13" xfId="8104"/>
    <cellStyle name="Обычный 69 2 14" xfId="8239"/>
    <cellStyle name="Обычный 69 2 15" xfId="8343"/>
    <cellStyle name="Обычный 69 2 2" xfId="2374"/>
    <cellStyle name="Обычный 69 2 3" xfId="3086"/>
    <cellStyle name="Обычный 69 2 4" xfId="5544"/>
    <cellStyle name="Обычный 69 2 5" xfId="5831"/>
    <cellStyle name="Обычный 69 2 6" xfId="5395"/>
    <cellStyle name="Обычный 69 2 7" xfId="4570"/>
    <cellStyle name="Обычный 69 2 8" xfId="7144"/>
    <cellStyle name="Обычный 69 2 9" xfId="7363"/>
    <cellStyle name="Обычный 69 3" xfId="2375"/>
    <cellStyle name="Обычный 69 4" xfId="2373"/>
    <cellStyle name="Обычный 69 5" xfId="5543"/>
    <cellStyle name="Обычный 69 6" xfId="6134"/>
    <cellStyle name="Обычный 69 7" xfId="5394"/>
    <cellStyle name="Обычный 69 8" xfId="5035"/>
    <cellStyle name="Обычный 69 9" xfId="5317"/>
    <cellStyle name="Обычный 69_Аққулы район" xfId="1874"/>
    <cellStyle name="Обычный 7" xfId="1875"/>
    <cellStyle name="Обычный 7 2" xfId="1876"/>
    <cellStyle name="Обычный 7 2 2" xfId="1877"/>
    <cellStyle name="Обычный 7 2 2 10" xfId="7568"/>
    <cellStyle name="Обычный 7 2 2 11" xfId="7761"/>
    <cellStyle name="Обычный 7 2 2 12" xfId="7940"/>
    <cellStyle name="Обычный 7 2 2 13" xfId="8103"/>
    <cellStyle name="Обычный 7 2 2 14" xfId="8238"/>
    <cellStyle name="Обычный 7 2 2 15" xfId="8342"/>
    <cellStyle name="Обычный 7 2 2 16" xfId="11246"/>
    <cellStyle name="Обычный 7 2 2 2" xfId="2376"/>
    <cellStyle name="Обычный 7 2 2 2 2" xfId="13816"/>
    <cellStyle name="Обычный 7 2 2 2 3" xfId="25442"/>
    <cellStyle name="Обычный 7 2 2 3" xfId="3087"/>
    <cellStyle name="Обычный 7 2 2 4" xfId="5548"/>
    <cellStyle name="Обычный 7 2 2 5" xfId="6132"/>
    <cellStyle name="Обычный 7 2 2 6" xfId="5397"/>
    <cellStyle name="Обычный 7 2 2 7" xfId="6496"/>
    <cellStyle name="Обычный 7 2 2 8" xfId="7143"/>
    <cellStyle name="Обычный 7 2 2 9" xfId="7362"/>
    <cellStyle name="Обычный 7 2_г.Аксу" xfId="1878"/>
    <cellStyle name="Обычный 7 3" xfId="1879"/>
    <cellStyle name="Обычный 7 3 10" xfId="7686"/>
    <cellStyle name="Обычный 7 3 11" xfId="7871"/>
    <cellStyle name="Обычный 7 3 12" xfId="8040"/>
    <cellStyle name="Обычный 7 3 13" xfId="8183"/>
    <cellStyle name="Обычный 7 3 14" xfId="8302"/>
    <cellStyle name="Обычный 7 3 15" xfId="8387"/>
    <cellStyle name="Обычный 7 3 16" xfId="11247"/>
    <cellStyle name="Обычный 7 3 2" xfId="2377"/>
    <cellStyle name="Обычный 7 3 2 2" xfId="11248"/>
    <cellStyle name="Обычный 7 3 2 3" xfId="25443"/>
    <cellStyle name="Обычный 7 3 3" xfId="3088"/>
    <cellStyle name="Обычный 7 3 3 2" xfId="11249"/>
    <cellStyle name="Обычный 7 3 4" xfId="5550"/>
    <cellStyle name="Обычный 7 3 4 2" xfId="13817"/>
    <cellStyle name="Обычный 7 3 5" xfId="6131"/>
    <cellStyle name="Обычный 7 3 6" xfId="6397"/>
    <cellStyle name="Обычный 7 3 7" xfId="7094"/>
    <cellStyle name="Обычный 7 3 8" xfId="7276"/>
    <cellStyle name="Обычный 7 3 9" xfId="7488"/>
    <cellStyle name="Обычный 7 4" xfId="11250"/>
    <cellStyle name="Обычный 7 5" xfId="11251"/>
    <cellStyle name="Обычный 7 6" xfId="14094"/>
    <cellStyle name="Обычный 7 7" xfId="14103"/>
    <cellStyle name="Обычный 7 8" xfId="14082"/>
    <cellStyle name="Обычный 7_1" xfId="11252"/>
    <cellStyle name="Обычный 70" xfId="1880"/>
    <cellStyle name="Обычный 70 10" xfId="7483"/>
    <cellStyle name="Обычный 70 11" xfId="7682"/>
    <cellStyle name="Обычный 70 12" xfId="7867"/>
    <cellStyle name="Обычный 70 13" xfId="8036"/>
    <cellStyle name="Обычный 70 14" xfId="8181"/>
    <cellStyle name="Обычный 70 15" xfId="8300"/>
    <cellStyle name="Обычный 70 16" xfId="8385"/>
    <cellStyle name="Обычный 70 2" xfId="1881"/>
    <cellStyle name="Обычный 70 2 10" xfId="7670"/>
    <cellStyle name="Обычный 70 2 11" xfId="7855"/>
    <cellStyle name="Обычный 70 2 12" xfId="8026"/>
    <cellStyle name="Обычный 70 2 13" xfId="8174"/>
    <cellStyle name="Обычный 70 2 14" xfId="8294"/>
    <cellStyle name="Обычный 70 2 15" xfId="8380"/>
    <cellStyle name="Обычный 70 2 2" xfId="2379"/>
    <cellStyle name="Обычный 70 2 3" xfId="3089"/>
    <cellStyle name="Обычный 70 2 4" xfId="5552"/>
    <cellStyle name="Обычный 70 2 5" xfId="4928"/>
    <cellStyle name="Обычный 70 2 6" xfId="6407"/>
    <cellStyle name="Обычный 70 2 7" xfId="7026"/>
    <cellStyle name="Обычный 70 2 8" xfId="7256"/>
    <cellStyle name="Обычный 70 2 9" xfId="7469"/>
    <cellStyle name="Обычный 70 3" xfId="2380"/>
    <cellStyle name="Обычный 70 4" xfId="2378"/>
    <cellStyle name="Обычный 70 5" xfId="5551"/>
    <cellStyle name="Обычный 70 6" xfId="5828"/>
    <cellStyle name="Обычный 70 7" xfId="4613"/>
    <cellStyle name="Обычный 70 8" xfId="6949"/>
    <cellStyle name="Обычный 70 9" xfId="7271"/>
    <cellStyle name="Обычный 70_Аққулы район" xfId="1882"/>
    <cellStyle name="Обычный 71" xfId="1883"/>
    <cellStyle name="Обычный 71 10" xfId="7485"/>
    <cellStyle name="Обычный 71 11" xfId="7683"/>
    <cellStyle name="Обычный 71 12" xfId="7868"/>
    <cellStyle name="Обычный 71 13" xfId="8037"/>
    <cellStyle name="Обычный 71 14" xfId="8182"/>
    <cellStyle name="Обычный 71 15" xfId="8301"/>
    <cellStyle name="Обычный 71 16" xfId="8386"/>
    <cellStyle name="Обычный 71 2" xfId="1884"/>
    <cellStyle name="Обычный 71 2 10" xfId="5587"/>
    <cellStyle name="Обычный 71 2 11" xfId="4883"/>
    <cellStyle name="Обычный 71 2 12" xfId="6611"/>
    <cellStyle name="Обычный 71 2 13" xfId="5922"/>
    <cellStyle name="Обычный 71 2 14" xfId="4740"/>
    <cellStyle name="Обычный 71 2 15" xfId="7018"/>
    <cellStyle name="Обычный 71 2 2" xfId="2382"/>
    <cellStyle name="Обычный 71 2 3" xfId="3090"/>
    <cellStyle name="Обычный 71 2 4" xfId="5555"/>
    <cellStyle name="Обычный 71 2 5" xfId="5827"/>
    <cellStyle name="Обычный 71 2 6" xfId="4614"/>
    <cellStyle name="Обычный 71 2 7" xfId="6947"/>
    <cellStyle name="Обычный 71 2 8" xfId="6017"/>
    <cellStyle name="Обычный 71 2 9" xfId="6394"/>
    <cellStyle name="Обычный 71 3" xfId="2383"/>
    <cellStyle name="Обычный 71 4" xfId="2381"/>
    <cellStyle name="Обычный 71 5" xfId="5554"/>
    <cellStyle name="Обычный 71 6" xfId="6130"/>
    <cellStyle name="Обычный 71 7" xfId="6421"/>
    <cellStyle name="Обычный 71 8" xfId="7095"/>
    <cellStyle name="Обычный 71 9" xfId="7273"/>
    <cellStyle name="Обычный 71_Аққулы район" xfId="1885"/>
    <cellStyle name="Обычный 72" xfId="1886"/>
    <cellStyle name="Обычный 72 10" xfId="5960"/>
    <cellStyle name="Обычный 72 11" xfId="6718"/>
    <cellStyle name="Обычный 72 12" xfId="6346"/>
    <cellStyle name="Обычный 72 13" xfId="4475"/>
    <cellStyle name="Обычный 72 14" xfId="7176"/>
    <cellStyle name="Обычный 72 15" xfId="7394"/>
    <cellStyle name="Обычный 72 16" xfId="7599"/>
    <cellStyle name="Обычный 72 2" xfId="1887"/>
    <cellStyle name="Обычный 72 2 10" xfId="7774"/>
    <cellStyle name="Обычный 72 2 11" xfId="7952"/>
    <cellStyle name="Обычный 72 2 12" xfId="8113"/>
    <cellStyle name="Обычный 72 2 13" xfId="8247"/>
    <cellStyle name="Обычный 72 2 14" xfId="8350"/>
    <cellStyle name="Обычный 72 2 15" xfId="8416"/>
    <cellStyle name="Обычный 72 2 2" xfId="2385"/>
    <cellStyle name="Обычный 72 2 3" xfId="3092"/>
    <cellStyle name="Обычный 72 2 4" xfId="5557"/>
    <cellStyle name="Обычный 72 2 5" xfId="6128"/>
    <cellStyle name="Обычный 72 2 6" xfId="6327"/>
    <cellStyle name="Обычный 72 2 7" xfId="7158"/>
    <cellStyle name="Обычный 72 2 8" xfId="7376"/>
    <cellStyle name="Обычный 72 2 9" xfId="7582"/>
    <cellStyle name="Обычный 72 3" xfId="2386"/>
    <cellStyle name="Обычный 72 4" xfId="2384"/>
    <cellStyle name="Обычный 72 5" xfId="5556"/>
    <cellStyle name="Обычный 72 6" xfId="5826"/>
    <cellStyle name="Обычный 72 7" xfId="5402"/>
    <cellStyle name="Обычный 72 8" xfId="5031"/>
    <cellStyle name="Обычный 72 9" xfId="4597"/>
    <cellStyle name="Обычный 72_Аққулы район" xfId="1888"/>
    <cellStyle name="Обычный 73" xfId="1889"/>
    <cellStyle name="Обычный 73 2" xfId="11253"/>
    <cellStyle name="Обычный 74" xfId="1890"/>
    <cellStyle name="Обычный 74 2" xfId="11254"/>
    <cellStyle name="Обычный 75" xfId="1891"/>
    <cellStyle name="Обычный 75 2" xfId="11255"/>
    <cellStyle name="Обычный 76" xfId="1892"/>
    <cellStyle name="Обычный 76 2" xfId="11256"/>
    <cellStyle name="Обычный 77" xfId="1893"/>
    <cellStyle name="Обычный 77 2" xfId="11257"/>
    <cellStyle name="Обычный 78" xfId="1894"/>
    <cellStyle name="Обычный 78 2" xfId="11258"/>
    <cellStyle name="Обычный 79" xfId="1895"/>
    <cellStyle name="Обычный 79 2" xfId="11259"/>
    <cellStyle name="Обычный 8" xfId="1896"/>
    <cellStyle name="Обычный 8 2" xfId="1897"/>
    <cellStyle name="Обычный 8 2 2" xfId="1898"/>
    <cellStyle name="Обычный 8 2 3" xfId="11260"/>
    <cellStyle name="Обычный 8 3" xfId="1899"/>
    <cellStyle name="Обычный 8 3 2" xfId="11261"/>
    <cellStyle name="Обычный 8 4" xfId="1900"/>
    <cellStyle name="Обычный 8 4 2" xfId="1901"/>
    <cellStyle name="Обычный 8 4 2 10" xfId="5680"/>
    <cellStyle name="Обычный 8 4 2 11" xfId="4837"/>
    <cellStyle name="Обычный 8 4 2 12" xfId="6392"/>
    <cellStyle name="Обычный 8 4 2 13" xfId="6989"/>
    <cellStyle name="Обычный 8 4 2 14" xfId="6107"/>
    <cellStyle name="Обычный 8 4 2 15" xfId="7043"/>
    <cellStyle name="Обычный 8 4 2 2" xfId="2387"/>
    <cellStyle name="Обычный 8 4 2 3" xfId="3093"/>
    <cellStyle name="Обычный 8 4 2 4" xfId="5568"/>
    <cellStyle name="Обычный 8 4 2 5" xfId="5821"/>
    <cellStyle name="Обычный 8 4 2 6" xfId="5912"/>
    <cellStyle name="Обычный 8 4 2 7" xfId="5861"/>
    <cellStyle name="Обычный 8 4 2 8" xfId="5328"/>
    <cellStyle name="Обычный 8 4 2 9" xfId="4575"/>
    <cellStyle name="Обычный 8 4 3" xfId="1902"/>
    <cellStyle name="Обычный 8 4 3 10" xfId="7782"/>
    <cellStyle name="Обычный 8 4 3 11" xfId="7959"/>
    <cellStyle name="Обычный 8 4 3 12" xfId="8119"/>
    <cellStyle name="Обычный 8 4 3 13" xfId="8252"/>
    <cellStyle name="Обычный 8 4 3 14" xfId="8353"/>
    <cellStyle name="Обычный 8 4 3 15" xfId="8419"/>
    <cellStyle name="Обычный 8 4 3 2" xfId="2388"/>
    <cellStyle name="Обычный 8 4 3 3" xfId="3094"/>
    <cellStyle name="Обычный 8 4 3 4" xfId="5569"/>
    <cellStyle name="Обычный 8 4 3 5" xfId="6122"/>
    <cellStyle name="Обычный 8 4 3 6" xfId="4617"/>
    <cellStyle name="Обычный 8 4 3 7" xfId="7165"/>
    <cellStyle name="Обычный 8 4 3 8" xfId="7383"/>
    <cellStyle name="Обычный 8 4 3 9" xfId="7589"/>
    <cellStyle name="Обычный 8 5" xfId="1903"/>
    <cellStyle name="Обычный 8 6" xfId="14095"/>
    <cellStyle name="Обычный 8_Аққулы район" xfId="1904"/>
    <cellStyle name="Обычный 80" xfId="1905"/>
    <cellStyle name="Обычный 80 2" xfId="11262"/>
    <cellStyle name="Обычный 81" xfId="1906"/>
    <cellStyle name="Обычный 81 2" xfId="11263"/>
    <cellStyle name="Обычный 82" xfId="1907"/>
    <cellStyle name="Обычный 82 2" xfId="11264"/>
    <cellStyle name="Обычный 83" xfId="1908"/>
    <cellStyle name="Обычный 83 2" xfId="11265"/>
    <cellStyle name="Обычный 84" xfId="1909"/>
    <cellStyle name="Обычный 84 2" xfId="11266"/>
    <cellStyle name="Обычный 85" xfId="1910"/>
    <cellStyle name="Обычный 85 2" xfId="11267"/>
    <cellStyle name="Обычный 86" xfId="1911"/>
    <cellStyle name="Обычный 86 2" xfId="11268"/>
    <cellStyle name="Обычный 87" xfId="1912"/>
    <cellStyle name="Обычный 87 2" xfId="11269"/>
    <cellStyle name="Обычный 88" xfId="1913"/>
    <cellStyle name="Обычный 88 2" xfId="11270"/>
    <cellStyle name="Обычный 89" xfId="1914"/>
    <cellStyle name="Обычный 89 2" xfId="11271"/>
    <cellStyle name="Обычный 9" xfId="1915"/>
    <cellStyle name="Обычный 9 2" xfId="1916"/>
    <cellStyle name="Обычный 9 2 2" xfId="11272"/>
    <cellStyle name="Обычный 9 3" xfId="1917"/>
    <cellStyle name="Обычный 9 3 2" xfId="11273"/>
    <cellStyle name="Обычный 9 4" xfId="1918"/>
    <cellStyle name="Обычный 9 5" xfId="14097"/>
    <cellStyle name="Обычный 9_Аққулы район" xfId="1919"/>
    <cellStyle name="Обычный 90" xfId="1920"/>
    <cellStyle name="Обычный 90 2" xfId="11274"/>
    <cellStyle name="Обычный 91" xfId="1921"/>
    <cellStyle name="Обычный 91 2" xfId="11275"/>
    <cellStyle name="Обычный 92" xfId="1922"/>
    <cellStyle name="Обычный 92 2" xfId="11276"/>
    <cellStyle name="Обычный 93" xfId="1923"/>
    <cellStyle name="Обычный 93 2" xfId="11277"/>
    <cellStyle name="Обычный 94" xfId="1924"/>
    <cellStyle name="Обычный 94 2" xfId="11278"/>
    <cellStyle name="Обычный 95" xfId="1925"/>
    <cellStyle name="Обычный 95 2" xfId="11279"/>
    <cellStyle name="Обычный 96" xfId="1926"/>
    <cellStyle name="Обычный 96 2" xfId="11280"/>
    <cellStyle name="Обычный 97" xfId="1927"/>
    <cellStyle name="Обычный 97 2" xfId="11281"/>
    <cellStyle name="Обычный 98" xfId="1928"/>
    <cellStyle name="Обычный 98 2" xfId="11282"/>
    <cellStyle name="Обычный 99" xfId="1929"/>
    <cellStyle name="Обычный 99 2" xfId="11283"/>
    <cellStyle name="Обычный_(вых.таб.1)" xfId="1930"/>
    <cellStyle name="Обычный_1.2." xfId="1931"/>
    <cellStyle name="Обычный_Аксу г.а. " xfId="1932"/>
    <cellStyle name="Обычный_Аксу г.а. _1" xfId="1933"/>
    <cellStyle name="Обычный_Актогайский район" xfId="1934"/>
    <cellStyle name="Обычный_Актогайский район_1" xfId="1935"/>
    <cellStyle name="Обычный_Аққулы район" xfId="1936"/>
    <cellStyle name="Обычный_Аққулы район_1" xfId="1937"/>
    <cellStyle name="Обычный_Баянаульский район" xfId="1938"/>
    <cellStyle name="Обычный_Баянаульский район_1" xfId="1939"/>
    <cellStyle name="Обычный_бюлетень" xfId="1940"/>
    <cellStyle name="Обычный_Динамика демографических показателей май 2009" xfId="1941"/>
    <cellStyle name="Обычный_Динамика по обл_ рынок труда" xfId="1942"/>
    <cellStyle name="Обычный_Железинский район" xfId="1943"/>
    <cellStyle name="Обычный_Железинский район_1" xfId="1944"/>
    <cellStyle name="Обычный_Иртышский район" xfId="1945"/>
    <cellStyle name="Обычный_Иртышский район_1" xfId="1946"/>
    <cellStyle name="Обычный_Лист1" xfId="1947"/>
    <cellStyle name="Обычный_Майский район" xfId="1948"/>
    <cellStyle name="Обычный_Майский район_1" xfId="1949"/>
    <cellStyle name="Обычный_Павлодар г.а. " xfId="1950"/>
    <cellStyle name="Обычный_Павлодар г.а. _1" xfId="1951"/>
    <cellStyle name="Обычный_Павлодарский район" xfId="1952"/>
    <cellStyle name="Обычный_Павлодарский район_1" xfId="1953"/>
    <cellStyle name="Обычный_приложение" xfId="1954"/>
    <cellStyle name="Обычный_Теренкөл район" xfId="1955"/>
    <cellStyle name="Обычный_Теренкөл район_1" xfId="1956"/>
    <cellStyle name="Обычный_Успенский район" xfId="1957"/>
    <cellStyle name="Обычный_Успенский район_1" xfId="1958"/>
    <cellStyle name="Обычный_Щербактинский район" xfId="1959"/>
    <cellStyle name="Обычный_Щербактинский район_1" xfId="1960"/>
    <cellStyle name="Обычный_Экибастуз г.а." xfId="1961"/>
    <cellStyle name="Обычный_Экибастуз г.а._1" xfId="1962"/>
    <cellStyle name="Плохой" xfId="1963" builtinId="27" customBuiltin="1"/>
    <cellStyle name="Плохой 10" xfId="7460"/>
    <cellStyle name="Плохой 10 2" xfId="11284"/>
    <cellStyle name="Плохой 11" xfId="7662"/>
    <cellStyle name="Плохой 11 2" xfId="11285"/>
    <cellStyle name="Плохой 12" xfId="7849"/>
    <cellStyle name="Плохой 12 2" xfId="11286"/>
    <cellStyle name="Плохой 13" xfId="8020"/>
    <cellStyle name="Плохой 13 2" xfId="11287"/>
    <cellStyle name="Плохой 14" xfId="8169"/>
    <cellStyle name="Плохой 14 2" xfId="11288"/>
    <cellStyle name="Плохой 15" xfId="11289"/>
    <cellStyle name="Плохой 16" xfId="11290"/>
    <cellStyle name="Плохой 2" xfId="1964"/>
    <cellStyle name="Плохой 2 10" xfId="11292"/>
    <cellStyle name="Плохой 2 11" xfId="11293"/>
    <cellStyle name="Плохой 2 12" xfId="11294"/>
    <cellStyle name="Плохой 2 13" xfId="11295"/>
    <cellStyle name="Плохой 2 14" xfId="11296"/>
    <cellStyle name="Плохой 2 15" xfId="11297"/>
    <cellStyle name="Плохой 2 16" xfId="11291"/>
    <cellStyle name="Плохой 2 2" xfId="1965"/>
    <cellStyle name="Плохой 2 2 2" xfId="1966"/>
    <cellStyle name="Плохой 2 2 3" xfId="1967"/>
    <cellStyle name="Плохой 2 2 4" xfId="11298"/>
    <cellStyle name="Плохой 2 3" xfId="11299"/>
    <cellStyle name="Плохой 2 3 2" xfId="15922"/>
    <cellStyle name="Плохой 2 4" xfId="11300"/>
    <cellStyle name="Плохой 2 5" xfId="11301"/>
    <cellStyle name="Плохой 2 6" xfId="11302"/>
    <cellStyle name="Плохой 2 7" xfId="11303"/>
    <cellStyle name="Плохой 2 8" xfId="11304"/>
    <cellStyle name="Плохой 2 9" xfId="11305"/>
    <cellStyle name="Плохой 2_ПО 1991-2022 (рус)" xfId="15923"/>
    <cellStyle name="Плохой 3" xfId="5606"/>
    <cellStyle name="Плохой 3 2" xfId="11306"/>
    <cellStyle name="Плохой 4" xfId="6113"/>
    <cellStyle name="Плохой 4 2" xfId="11307"/>
    <cellStyle name="Плохой 5" xfId="6610"/>
    <cellStyle name="Плохой 5 2" xfId="11308"/>
    <cellStyle name="Плохой 6" xfId="6235"/>
    <cellStyle name="Плохой 6 2" xfId="11309"/>
    <cellStyle name="Плохой 7" xfId="4742"/>
    <cellStyle name="Плохой 7 2" xfId="11310"/>
    <cellStyle name="Плохой 8" xfId="7103"/>
    <cellStyle name="Плохой 8 2" xfId="11311"/>
    <cellStyle name="Плохой 9" xfId="7246"/>
    <cellStyle name="Плохой 9 2" xfId="11312"/>
    <cellStyle name="Пояснение" xfId="1968" builtinId="53" customBuiltin="1"/>
    <cellStyle name="Пояснение 10" xfId="4747"/>
    <cellStyle name="Пояснение 11" xfId="7105"/>
    <cellStyle name="Пояснение 12" xfId="6859"/>
    <cellStyle name="Пояснение 13" xfId="7240"/>
    <cellStyle name="Пояснение 14" xfId="7455"/>
    <cellStyle name="Пояснение 15" xfId="11313"/>
    <cellStyle name="Пояснение 16" xfId="11314"/>
    <cellStyle name="Пояснение 2" xfId="1969"/>
    <cellStyle name="Пояснение 2 10" xfId="11315"/>
    <cellStyle name="Пояснение 2 11" xfId="11316"/>
    <cellStyle name="Пояснение 2 12" xfId="11317"/>
    <cellStyle name="Пояснение 2 13" xfId="11318"/>
    <cellStyle name="Пояснение 2 14" xfId="11319"/>
    <cellStyle name="Пояснение 2 15" xfId="11320"/>
    <cellStyle name="Пояснение 2 2" xfId="1970"/>
    <cellStyle name="Пояснение 2 2 2" xfId="1971"/>
    <cellStyle name="Пояснение 2 2 3" xfId="1972"/>
    <cellStyle name="Пояснение 2 2 4" xfId="11321"/>
    <cellStyle name="Пояснение 2 3" xfId="11322"/>
    <cellStyle name="Пояснение 2 4" xfId="11323"/>
    <cellStyle name="Пояснение 2 5" xfId="11324"/>
    <cellStyle name="Пояснение 2 6" xfId="11325"/>
    <cellStyle name="Пояснение 2 7" xfId="11326"/>
    <cellStyle name="Пояснение 2 8" xfId="11327"/>
    <cellStyle name="Пояснение 2 9" xfId="11328"/>
    <cellStyle name="Пояснение 3" xfId="5611"/>
    <cellStyle name="Пояснение 4" xfId="5809"/>
    <cellStyle name="Пояснение 5" xfId="6766"/>
    <cellStyle name="Пояснение 6" xfId="5655"/>
    <cellStyle name="Пояснение 7" xfId="6423"/>
    <cellStyle name="Пояснение 8" xfId="6704"/>
    <cellStyle name="Пояснение 9" xfId="5919"/>
    <cellStyle name="Примечание" xfId="1973" builtinId="10" customBuiltin="1"/>
    <cellStyle name="Примечание 10" xfId="3413"/>
    <cellStyle name="Примечание 10 2" xfId="4181"/>
    <cellStyle name="Примечание 10 2 2" xfId="6901"/>
    <cellStyle name="Примечание 10 2 2 2" xfId="9079"/>
    <cellStyle name="Примечание 10 2 2 2 2" xfId="13937"/>
    <cellStyle name="Примечание 10 2 2 2 2 10" xfId="23191"/>
    <cellStyle name="Примечание 10 2 2 2 2 10 2" xfId="35789"/>
    <cellStyle name="Примечание 10 2 2 2 2 11" xfId="23753"/>
    <cellStyle name="Примечание 10 2 2 2 2 11 2" xfId="36351"/>
    <cellStyle name="Примечание 10 2 2 2 2 12" xfId="24312"/>
    <cellStyle name="Примечание 10 2 2 2 2 12 2" xfId="36910"/>
    <cellStyle name="Примечание 10 2 2 2 2 13" xfId="24871"/>
    <cellStyle name="Примечание 10 2 2 2 2 13 2" xfId="37469"/>
    <cellStyle name="Примечание 10 2 2 2 2 14" xfId="28515"/>
    <cellStyle name="Примечание 10 2 2 2 2 2" xfId="18062"/>
    <cellStyle name="Примечание 10 2 2 2 2 2 2" xfId="30701"/>
    <cellStyle name="Примечание 10 2 2 2 2 3" xfId="18944"/>
    <cellStyle name="Примечание 10 2 2 2 2 3 2" xfId="31553"/>
    <cellStyle name="Примечание 10 2 2 2 2 4" xfId="19591"/>
    <cellStyle name="Примечание 10 2 2 2 2 4 2" xfId="32198"/>
    <cellStyle name="Примечание 10 2 2 2 2 5" xfId="20152"/>
    <cellStyle name="Примечание 10 2 2 2 2 5 2" xfId="32758"/>
    <cellStyle name="Примечание 10 2 2 2 2 6" xfId="20717"/>
    <cellStyle name="Примечание 10 2 2 2 2 6 2" xfId="33319"/>
    <cellStyle name="Примечание 10 2 2 2 2 7" xfId="21356"/>
    <cellStyle name="Примечание 10 2 2 2 2 7 2" xfId="33957"/>
    <cellStyle name="Примечание 10 2 2 2 2 8" xfId="21912"/>
    <cellStyle name="Примечание 10 2 2 2 2 8 2" xfId="34512"/>
    <cellStyle name="Примечание 10 2 2 2 2 9" xfId="22551"/>
    <cellStyle name="Примечание 10 2 2 2 2 9 2" xfId="35150"/>
    <cellStyle name="Примечание 10 2 2 2 3" xfId="17632"/>
    <cellStyle name="Примечание 10 2 2 2 3 10" xfId="23423"/>
    <cellStyle name="Примечание 10 2 2 2 3 10 2" xfId="36021"/>
    <cellStyle name="Примечание 10 2 2 2 3 11" xfId="23985"/>
    <cellStyle name="Примечание 10 2 2 2 3 11 2" xfId="36583"/>
    <cellStyle name="Примечание 10 2 2 2 3 12" xfId="24544"/>
    <cellStyle name="Примечание 10 2 2 2 3 12 2" xfId="37142"/>
    <cellStyle name="Примечание 10 2 2 2 3 13" xfId="30369"/>
    <cellStyle name="Примечание 10 2 2 2 3 2" xfId="18611"/>
    <cellStyle name="Примечание 10 2 2 2 3 2 2" xfId="31221"/>
    <cellStyle name="Примечание 10 2 2 2 3 3" xfId="19255"/>
    <cellStyle name="Примечание 10 2 2 2 3 3 2" xfId="31864"/>
    <cellStyle name="Примечание 10 2 2 2 3 4" xfId="19817"/>
    <cellStyle name="Примечание 10 2 2 2 3 4 2" xfId="32423"/>
    <cellStyle name="Примечание 10 2 2 2 3 5" xfId="20378"/>
    <cellStyle name="Примечание 10 2 2 2 3 5 2" xfId="32982"/>
    <cellStyle name="Примечание 10 2 2 2 3 6" xfId="21028"/>
    <cellStyle name="Примечание 10 2 2 2 3 6 2" xfId="33630"/>
    <cellStyle name="Примечание 10 2 2 2 3 7" xfId="21577"/>
    <cellStyle name="Примечание 10 2 2 2 3 7 2" xfId="34178"/>
    <cellStyle name="Примечание 10 2 2 2 3 8" xfId="22221"/>
    <cellStyle name="Примечание 10 2 2 2 3 8 2" xfId="34821"/>
    <cellStyle name="Примечание 10 2 2 2 3 9" xfId="22859"/>
    <cellStyle name="Примечание 10 2 2 2 3 9 2" xfId="35458"/>
    <cellStyle name="Примечание 10 2 2 2 4" xfId="28040"/>
    <cellStyle name="Примечание 10 2 2 3" xfId="17467"/>
    <cellStyle name="Примечание 10 2 2 3 10" xfId="15331"/>
    <cellStyle name="Примечание 10 2 2 3 10 2" xfId="29588"/>
    <cellStyle name="Примечание 10 2 2 3 11" xfId="15647"/>
    <cellStyle name="Примечание 10 2 2 3 11 2" xfId="29878"/>
    <cellStyle name="Примечание 10 2 2 3 12" xfId="14733"/>
    <cellStyle name="Примечание 10 2 2 3 12 2" xfId="29079"/>
    <cellStyle name="Примечание 10 2 2 3 13" xfId="30242"/>
    <cellStyle name="Примечание 10 2 2 3 2" xfId="18484"/>
    <cellStyle name="Примечание 10 2 2 3 2 2" xfId="31094"/>
    <cellStyle name="Примечание 10 2 2 3 3" xfId="19127"/>
    <cellStyle name="Примечание 10 2 2 3 3 2" xfId="31736"/>
    <cellStyle name="Примечание 10 2 2 3 4" xfId="15588"/>
    <cellStyle name="Примечание 10 2 2 3 4 2" xfId="29827"/>
    <cellStyle name="Примечание 10 2 2 3 5" xfId="18297"/>
    <cellStyle name="Примечание 10 2 2 3 5 2" xfId="30915"/>
    <cellStyle name="Примечание 10 2 2 3 6" xfId="20900"/>
    <cellStyle name="Примечание 10 2 2 3 6 2" xfId="33502"/>
    <cellStyle name="Примечание 10 2 2 3 7" xfId="20427"/>
    <cellStyle name="Примечание 10 2 2 3 7 2" xfId="33030"/>
    <cellStyle name="Примечание 10 2 2 3 8" xfId="22093"/>
    <cellStyle name="Примечание 10 2 2 3 8 2" xfId="34693"/>
    <cellStyle name="Примечание 10 2 2 3 9" xfId="22732"/>
    <cellStyle name="Примечание 10 2 2 3 9 2" xfId="35331"/>
    <cellStyle name="Примечание 10 2 2 4" xfId="27082"/>
    <cellStyle name="Примечание 10 2 3" xfId="17355"/>
    <cellStyle name="Примечание 10 2 3 10" xfId="15063"/>
    <cellStyle name="Примечание 10 2 3 10 2" xfId="29351"/>
    <cellStyle name="Примечание 10 2 3 11" xfId="14539"/>
    <cellStyle name="Примечание 10 2 3 11 2" xfId="28904"/>
    <cellStyle name="Примечание 10 2 3 12" xfId="18347"/>
    <cellStyle name="Примечание 10 2 3 12 2" xfId="30960"/>
    <cellStyle name="Примечание 10 2 3 13" xfId="30180"/>
    <cellStyle name="Примечание 10 2 3 2" xfId="18420"/>
    <cellStyle name="Примечание 10 2 3 2 2" xfId="31032"/>
    <cellStyle name="Примечание 10 2 3 3" xfId="14545"/>
    <cellStyle name="Примечание 10 2 3 3 2" xfId="28910"/>
    <cellStyle name="Примечание 10 2 3 4" xfId="15307"/>
    <cellStyle name="Примечание 10 2 3 4 2" xfId="29567"/>
    <cellStyle name="Примечание 10 2 3 5" xfId="18327"/>
    <cellStyle name="Примечание 10 2 3 5 2" xfId="30942"/>
    <cellStyle name="Примечание 10 2 3 6" xfId="14729"/>
    <cellStyle name="Примечание 10 2 3 6 2" xfId="29075"/>
    <cellStyle name="Примечание 10 2 3 7" xfId="14758"/>
    <cellStyle name="Примечание 10 2 3 7 2" xfId="29099"/>
    <cellStyle name="Примечание 10 2 3 8" xfId="15601"/>
    <cellStyle name="Примечание 10 2 3 8 2" xfId="29839"/>
    <cellStyle name="Примечание 10 2 3 9" xfId="14497"/>
    <cellStyle name="Примечание 10 2 3 9 2" xfId="28870"/>
    <cellStyle name="Примечание 10 2 4" xfId="25818"/>
    <cellStyle name="Примечание 10 3" xfId="11331"/>
    <cellStyle name="Примечание 10 3 2" xfId="13818"/>
    <cellStyle name="Примечание 10 3 2 2" xfId="14055"/>
    <cellStyle name="Примечание 10 3 2 2 10" xfId="23273"/>
    <cellStyle name="Примечание 10 3 2 2 10 2" xfId="35871"/>
    <cellStyle name="Примечание 10 3 2 2 11" xfId="23835"/>
    <cellStyle name="Примечание 10 3 2 2 11 2" xfId="36433"/>
    <cellStyle name="Примечание 10 3 2 2 12" xfId="24394"/>
    <cellStyle name="Примечание 10 3 2 2 12 2" xfId="36992"/>
    <cellStyle name="Примечание 10 3 2 2 13" xfId="24982"/>
    <cellStyle name="Примечание 10 3 2 2 13 2" xfId="37580"/>
    <cellStyle name="Примечание 10 3 2 2 14" xfId="28633"/>
    <cellStyle name="Примечание 10 3 2 2 2" xfId="18146"/>
    <cellStyle name="Примечание 10 3 2 2 2 2" xfId="30785"/>
    <cellStyle name="Примечание 10 3 2 2 3" xfId="19055"/>
    <cellStyle name="Примечание 10 3 2 2 3 2" xfId="31664"/>
    <cellStyle name="Примечание 10 3 2 2 4" xfId="19675"/>
    <cellStyle name="Примечание 10 3 2 2 4 2" xfId="32281"/>
    <cellStyle name="Примечание 10 3 2 2 5" xfId="20239"/>
    <cellStyle name="Примечание 10 3 2 2 5 2" xfId="32843"/>
    <cellStyle name="Примечание 10 3 2 2 6" xfId="20828"/>
    <cellStyle name="Примечание 10 3 2 2 6 2" xfId="33430"/>
    <cellStyle name="Примечание 10 3 2 2 7" xfId="21438"/>
    <cellStyle name="Примечание 10 3 2 2 7 2" xfId="34039"/>
    <cellStyle name="Примечание 10 3 2 2 8" xfId="22023"/>
    <cellStyle name="Примечание 10 3 2 2 8 2" xfId="34623"/>
    <cellStyle name="Примечание 10 3 2 2 9" xfId="22662"/>
    <cellStyle name="Примечание 10 3 2 2 9 2" xfId="35261"/>
    <cellStyle name="Примечание 10 3 2 3" xfId="17986"/>
    <cellStyle name="Примечание 10 3 2 3 10" xfId="23680"/>
    <cellStyle name="Примечание 10 3 2 3 10 2" xfId="36278"/>
    <cellStyle name="Примечание 10 3 2 3 11" xfId="24239"/>
    <cellStyle name="Примечание 10 3 2 3 11 2" xfId="36837"/>
    <cellStyle name="Примечание 10 3 2 3 12" xfId="24798"/>
    <cellStyle name="Примечание 10 3 2 3 12 2" xfId="37396"/>
    <cellStyle name="Примечание 10 3 2 3 13" xfId="30628"/>
    <cellStyle name="Примечание 10 3 2 3 2" xfId="18871"/>
    <cellStyle name="Примечание 10 3 2 3 2 2" xfId="31480"/>
    <cellStyle name="Примечание 10 3 2 3 3" xfId="19518"/>
    <cellStyle name="Примечание 10 3 2 3 3 2" xfId="32125"/>
    <cellStyle name="Примечание 10 3 2 3 4" xfId="20078"/>
    <cellStyle name="Примечание 10 3 2 3 4 2" xfId="32684"/>
    <cellStyle name="Примечание 10 3 2 3 5" xfId="20644"/>
    <cellStyle name="Примечание 10 3 2 3 5 2" xfId="33246"/>
    <cellStyle name="Примечание 10 3 2 3 6" xfId="21283"/>
    <cellStyle name="Примечание 10 3 2 3 6 2" xfId="33884"/>
    <cellStyle name="Примечание 10 3 2 3 7" xfId="21839"/>
    <cellStyle name="Примечание 10 3 2 3 7 2" xfId="34439"/>
    <cellStyle name="Примечание 10 3 2 3 8" xfId="22478"/>
    <cellStyle name="Примечание 10 3 2 3 8 2" xfId="35077"/>
    <cellStyle name="Примечание 10 3 2 3 9" xfId="23118"/>
    <cellStyle name="Примечание 10 3 2 3 9 2" xfId="35716"/>
    <cellStyle name="Примечание 10 3 2 4" xfId="28419"/>
    <cellStyle name="Примечание 10 3 3" xfId="17802"/>
    <cellStyle name="Примечание 10 3 3 10" xfId="23559"/>
    <cellStyle name="Примечание 10 3 3 10 2" xfId="36157"/>
    <cellStyle name="Примечание 10 3 3 11" xfId="24120"/>
    <cellStyle name="Примечание 10 3 3 11 2" xfId="36718"/>
    <cellStyle name="Примечание 10 3 3 12" xfId="24679"/>
    <cellStyle name="Примечание 10 3 3 12 2" xfId="37277"/>
    <cellStyle name="Примечание 10 3 3 13" xfId="30509"/>
    <cellStyle name="Примечание 10 3 3 2" xfId="18749"/>
    <cellStyle name="Примечание 10 3 3 2 2" xfId="31358"/>
    <cellStyle name="Примечание 10 3 3 3" xfId="19391"/>
    <cellStyle name="Примечание 10 3 3 3 2" xfId="32000"/>
    <cellStyle name="Примечание 10 3 3 4" xfId="19956"/>
    <cellStyle name="Примечание 10 3 3 4 2" xfId="32562"/>
    <cellStyle name="Примечание 10 3 3 5" xfId="20516"/>
    <cellStyle name="Примечание 10 3 3 5 2" xfId="33118"/>
    <cellStyle name="Примечание 10 3 3 6" xfId="21163"/>
    <cellStyle name="Примечание 10 3 3 6 2" xfId="33765"/>
    <cellStyle name="Примечание 10 3 3 7" xfId="21715"/>
    <cellStyle name="Примечание 10 3 3 7 2" xfId="34315"/>
    <cellStyle name="Примечание 10 3 3 8" xfId="22359"/>
    <cellStyle name="Примечание 10 3 3 8 2" xfId="34958"/>
    <cellStyle name="Примечание 10 3 3 9" xfId="22995"/>
    <cellStyle name="Примечание 10 3 3 9 2" xfId="35594"/>
    <cellStyle name="Примечание 10 3 4" xfId="28208"/>
    <cellStyle name="Примечание 10 4" xfId="17331"/>
    <cellStyle name="Примечание 10 4 10" xfId="14803"/>
    <cellStyle name="Примечание 10 4 10 2" xfId="29133"/>
    <cellStyle name="Примечание 10 4 11" xfId="14631"/>
    <cellStyle name="Примечание 10 4 11 2" xfId="28988"/>
    <cellStyle name="Примечание 10 4 12" xfId="14949"/>
    <cellStyle name="Примечание 10 4 12 2" xfId="29259"/>
    <cellStyle name="Примечание 10 4 13" xfId="30173"/>
    <cellStyle name="Примечание 10 4 2" xfId="18410"/>
    <cellStyle name="Примечание 10 4 2 2" xfId="31022"/>
    <cellStyle name="Примечание 10 4 3" xfId="15450"/>
    <cellStyle name="Примечание 10 4 3 2" xfId="29696"/>
    <cellStyle name="Примечание 10 4 4" xfId="15208"/>
    <cellStyle name="Примечание 10 4 4 2" xfId="29479"/>
    <cellStyle name="Примечание 10 4 5" xfId="18349"/>
    <cellStyle name="Примечание 10 4 5 2" xfId="30962"/>
    <cellStyle name="Примечание 10 4 6" xfId="14361"/>
    <cellStyle name="Примечание 10 4 6 2" xfId="28766"/>
    <cellStyle name="Примечание 10 4 7" xfId="16195"/>
    <cellStyle name="Примечание 10 4 7 2" xfId="30026"/>
    <cellStyle name="Примечание 10 4 8" xfId="16288"/>
    <cellStyle name="Примечание 10 4 8 2" xfId="30060"/>
    <cellStyle name="Примечание 10 4 9" xfId="15385"/>
    <cellStyle name="Примечание 10 4 9 2" xfId="29636"/>
    <cellStyle name="Примечание 10 5" xfId="25773"/>
    <cellStyle name="Примечание 11" xfId="5615"/>
    <cellStyle name="Примечание 11 2" xfId="9048"/>
    <cellStyle name="Примечание 11 2 2" xfId="13911"/>
    <cellStyle name="Примечание 11 2 2 10" xfId="23165"/>
    <cellStyle name="Примечание 11 2 2 10 2" xfId="35763"/>
    <cellStyle name="Примечание 11 2 2 11" xfId="23727"/>
    <cellStyle name="Примечание 11 2 2 11 2" xfId="36325"/>
    <cellStyle name="Примечание 11 2 2 12" xfId="24286"/>
    <cellStyle name="Примечание 11 2 2 12 2" xfId="36884"/>
    <cellStyle name="Примечание 11 2 2 13" xfId="24845"/>
    <cellStyle name="Примечание 11 2 2 13 2" xfId="37443"/>
    <cellStyle name="Примечание 11 2 2 14" xfId="28489"/>
    <cellStyle name="Примечание 11 2 2 2" xfId="18036"/>
    <cellStyle name="Примечание 11 2 2 2 2" xfId="30675"/>
    <cellStyle name="Примечание 11 2 2 3" xfId="18918"/>
    <cellStyle name="Примечание 11 2 2 3 2" xfId="31527"/>
    <cellStyle name="Примечание 11 2 2 4" xfId="19565"/>
    <cellStyle name="Примечание 11 2 2 4 2" xfId="32172"/>
    <cellStyle name="Примечание 11 2 2 5" xfId="20126"/>
    <cellStyle name="Примечание 11 2 2 5 2" xfId="32732"/>
    <cellStyle name="Примечание 11 2 2 6" xfId="20691"/>
    <cellStyle name="Примечание 11 2 2 6 2" xfId="33293"/>
    <cellStyle name="Примечание 11 2 2 7" xfId="21330"/>
    <cellStyle name="Примечание 11 2 2 7 2" xfId="33931"/>
    <cellStyle name="Примечание 11 2 2 8" xfId="21886"/>
    <cellStyle name="Примечание 11 2 2 8 2" xfId="34486"/>
    <cellStyle name="Примечание 11 2 2 9" xfId="22525"/>
    <cellStyle name="Примечание 11 2 2 9 2" xfId="35124"/>
    <cellStyle name="Примечание 11 2 3" xfId="17606"/>
    <cellStyle name="Примечание 11 2 3 10" xfId="23397"/>
    <cellStyle name="Примечание 11 2 3 10 2" xfId="35995"/>
    <cellStyle name="Примечание 11 2 3 11" xfId="23959"/>
    <cellStyle name="Примечание 11 2 3 11 2" xfId="36557"/>
    <cellStyle name="Примечание 11 2 3 12" xfId="24518"/>
    <cellStyle name="Примечание 11 2 3 12 2" xfId="37116"/>
    <cellStyle name="Примечание 11 2 3 13" xfId="30343"/>
    <cellStyle name="Примечание 11 2 3 2" xfId="18585"/>
    <cellStyle name="Примечание 11 2 3 2 2" xfId="31195"/>
    <cellStyle name="Примечание 11 2 3 3" xfId="19229"/>
    <cellStyle name="Примечание 11 2 3 3 2" xfId="31838"/>
    <cellStyle name="Примечание 11 2 3 4" xfId="19791"/>
    <cellStyle name="Примечание 11 2 3 4 2" xfId="32397"/>
    <cellStyle name="Примечание 11 2 3 5" xfId="20352"/>
    <cellStyle name="Примечание 11 2 3 5 2" xfId="32956"/>
    <cellStyle name="Примечание 11 2 3 6" xfId="21002"/>
    <cellStyle name="Примечание 11 2 3 6 2" xfId="33604"/>
    <cellStyle name="Примечание 11 2 3 7" xfId="21551"/>
    <cellStyle name="Примечание 11 2 3 7 2" xfId="34152"/>
    <cellStyle name="Примечание 11 2 3 8" xfId="22195"/>
    <cellStyle name="Примечание 11 2 3 8 2" xfId="34795"/>
    <cellStyle name="Примечание 11 2 3 9" xfId="22833"/>
    <cellStyle name="Примечание 11 2 3 9 2" xfId="35432"/>
    <cellStyle name="Примечание 11 2 4" xfId="28009"/>
    <cellStyle name="Примечание 11 3" xfId="11332"/>
    <cellStyle name="Примечание 11 3 2" xfId="13819"/>
    <cellStyle name="Примечание 11 3 2 2" xfId="14056"/>
    <cellStyle name="Примечание 11 3 2 2 10" xfId="23274"/>
    <cellStyle name="Примечание 11 3 2 2 10 2" xfId="35872"/>
    <cellStyle name="Примечание 11 3 2 2 11" xfId="23836"/>
    <cellStyle name="Примечание 11 3 2 2 11 2" xfId="36434"/>
    <cellStyle name="Примечание 11 3 2 2 12" xfId="24395"/>
    <cellStyle name="Примечание 11 3 2 2 12 2" xfId="36993"/>
    <cellStyle name="Примечание 11 3 2 2 13" xfId="24983"/>
    <cellStyle name="Примечание 11 3 2 2 13 2" xfId="37581"/>
    <cellStyle name="Примечание 11 3 2 2 14" xfId="28634"/>
    <cellStyle name="Примечание 11 3 2 2 2" xfId="18147"/>
    <cellStyle name="Примечание 11 3 2 2 2 2" xfId="30786"/>
    <cellStyle name="Примечание 11 3 2 2 3" xfId="19056"/>
    <cellStyle name="Примечание 11 3 2 2 3 2" xfId="31665"/>
    <cellStyle name="Примечание 11 3 2 2 4" xfId="19676"/>
    <cellStyle name="Примечание 11 3 2 2 4 2" xfId="32282"/>
    <cellStyle name="Примечание 11 3 2 2 5" xfId="20240"/>
    <cellStyle name="Примечание 11 3 2 2 5 2" xfId="32844"/>
    <cellStyle name="Примечание 11 3 2 2 6" xfId="20829"/>
    <cellStyle name="Примечание 11 3 2 2 6 2" xfId="33431"/>
    <cellStyle name="Примечание 11 3 2 2 7" xfId="21439"/>
    <cellStyle name="Примечание 11 3 2 2 7 2" xfId="34040"/>
    <cellStyle name="Примечание 11 3 2 2 8" xfId="22024"/>
    <cellStyle name="Примечание 11 3 2 2 8 2" xfId="34624"/>
    <cellStyle name="Примечание 11 3 2 2 9" xfId="22663"/>
    <cellStyle name="Примечание 11 3 2 2 9 2" xfId="35262"/>
    <cellStyle name="Примечание 11 3 2 3" xfId="17987"/>
    <cellStyle name="Примечание 11 3 2 3 10" xfId="23681"/>
    <cellStyle name="Примечание 11 3 2 3 10 2" xfId="36279"/>
    <cellStyle name="Примечание 11 3 2 3 11" xfId="24240"/>
    <cellStyle name="Примечание 11 3 2 3 11 2" xfId="36838"/>
    <cellStyle name="Примечание 11 3 2 3 12" xfId="24799"/>
    <cellStyle name="Примечание 11 3 2 3 12 2" xfId="37397"/>
    <cellStyle name="Примечание 11 3 2 3 13" xfId="30629"/>
    <cellStyle name="Примечание 11 3 2 3 2" xfId="18872"/>
    <cellStyle name="Примечание 11 3 2 3 2 2" xfId="31481"/>
    <cellStyle name="Примечание 11 3 2 3 3" xfId="19519"/>
    <cellStyle name="Примечание 11 3 2 3 3 2" xfId="32126"/>
    <cellStyle name="Примечание 11 3 2 3 4" xfId="20079"/>
    <cellStyle name="Примечание 11 3 2 3 4 2" xfId="32685"/>
    <cellStyle name="Примечание 11 3 2 3 5" xfId="20645"/>
    <cellStyle name="Примечание 11 3 2 3 5 2" xfId="33247"/>
    <cellStyle name="Примечание 11 3 2 3 6" xfId="21284"/>
    <cellStyle name="Примечание 11 3 2 3 6 2" xfId="33885"/>
    <cellStyle name="Примечание 11 3 2 3 7" xfId="21840"/>
    <cellStyle name="Примечание 11 3 2 3 7 2" xfId="34440"/>
    <cellStyle name="Примечание 11 3 2 3 8" xfId="22479"/>
    <cellStyle name="Примечание 11 3 2 3 8 2" xfId="35078"/>
    <cellStyle name="Примечание 11 3 2 3 9" xfId="23119"/>
    <cellStyle name="Примечание 11 3 2 3 9 2" xfId="35717"/>
    <cellStyle name="Примечание 11 3 2 4" xfId="28420"/>
    <cellStyle name="Примечание 11 3 3" xfId="17803"/>
    <cellStyle name="Примечание 11 3 3 10" xfId="23560"/>
    <cellStyle name="Примечание 11 3 3 10 2" xfId="36158"/>
    <cellStyle name="Примечание 11 3 3 11" xfId="24121"/>
    <cellStyle name="Примечание 11 3 3 11 2" xfId="36719"/>
    <cellStyle name="Примечание 11 3 3 12" xfId="24680"/>
    <cellStyle name="Примечание 11 3 3 12 2" xfId="37278"/>
    <cellStyle name="Примечание 11 3 3 13" xfId="30510"/>
    <cellStyle name="Примечание 11 3 3 2" xfId="18750"/>
    <cellStyle name="Примечание 11 3 3 2 2" xfId="31359"/>
    <cellStyle name="Примечание 11 3 3 3" xfId="19392"/>
    <cellStyle name="Примечание 11 3 3 3 2" xfId="32001"/>
    <cellStyle name="Примечание 11 3 3 4" xfId="19957"/>
    <cellStyle name="Примечание 11 3 3 4 2" xfId="32563"/>
    <cellStyle name="Примечание 11 3 3 5" xfId="20517"/>
    <cellStyle name="Примечание 11 3 3 5 2" xfId="33119"/>
    <cellStyle name="Примечание 11 3 3 6" xfId="21164"/>
    <cellStyle name="Примечание 11 3 3 6 2" xfId="33766"/>
    <cellStyle name="Примечание 11 3 3 7" xfId="21716"/>
    <cellStyle name="Примечание 11 3 3 7 2" xfId="34316"/>
    <cellStyle name="Примечание 11 3 3 8" xfId="22360"/>
    <cellStyle name="Примечание 11 3 3 8 2" xfId="34959"/>
    <cellStyle name="Примечание 11 3 3 9" xfId="22996"/>
    <cellStyle name="Примечание 11 3 3 9 2" xfId="35595"/>
    <cellStyle name="Примечание 11 3 4" xfId="28209"/>
    <cellStyle name="Примечание 11 4" xfId="17405"/>
    <cellStyle name="Примечание 11 4 10" xfId="14357"/>
    <cellStyle name="Примечание 11 4 10 2" xfId="28762"/>
    <cellStyle name="Примечание 11 4 11" xfId="14519"/>
    <cellStyle name="Примечание 11 4 11 2" xfId="28888"/>
    <cellStyle name="Примечание 11 4 12" xfId="15664"/>
    <cellStyle name="Примечание 11 4 12 2" xfId="29892"/>
    <cellStyle name="Примечание 11 4 13" xfId="30205"/>
    <cellStyle name="Примечание 11 4 2" xfId="18444"/>
    <cellStyle name="Примечание 11 4 2 2" xfId="31055"/>
    <cellStyle name="Примечание 11 4 3" xfId="19087"/>
    <cellStyle name="Примечание 11 4 3 2" xfId="31696"/>
    <cellStyle name="Примечание 11 4 4" xfId="15636"/>
    <cellStyle name="Примечание 11 4 4 2" xfId="29869"/>
    <cellStyle name="Примечание 11 4 5" xfId="15345"/>
    <cellStyle name="Примечание 11 4 5 2" xfId="29601"/>
    <cellStyle name="Примечание 11 4 6" xfId="20861"/>
    <cellStyle name="Примечание 11 4 6 2" xfId="33463"/>
    <cellStyle name="Примечание 11 4 7" xfId="14915"/>
    <cellStyle name="Примечание 11 4 7 2" xfId="29231"/>
    <cellStyle name="Примечание 11 4 8" xfId="22055"/>
    <cellStyle name="Примечание 11 4 8 2" xfId="34655"/>
    <cellStyle name="Примечание 11 4 9" xfId="22695"/>
    <cellStyle name="Примечание 11 4 9 2" xfId="35294"/>
    <cellStyle name="Примечание 11 5" xfId="26410"/>
    <cellStyle name="Примечание 12" xfId="4870"/>
    <cellStyle name="Примечание 12 2" xfId="9040"/>
    <cellStyle name="Примечание 12 2 2" xfId="13904"/>
    <cellStyle name="Примечание 12 2 2 10" xfId="23158"/>
    <cellStyle name="Примечание 12 2 2 10 2" xfId="35756"/>
    <cellStyle name="Примечание 12 2 2 11" xfId="23720"/>
    <cellStyle name="Примечание 12 2 2 11 2" xfId="36318"/>
    <cellStyle name="Примечание 12 2 2 12" xfId="24279"/>
    <cellStyle name="Примечание 12 2 2 12 2" xfId="36877"/>
    <cellStyle name="Примечание 12 2 2 13" xfId="24838"/>
    <cellStyle name="Примечание 12 2 2 13 2" xfId="37436"/>
    <cellStyle name="Примечание 12 2 2 14" xfId="28482"/>
    <cellStyle name="Примечание 12 2 2 2" xfId="18029"/>
    <cellStyle name="Примечание 12 2 2 2 2" xfId="30668"/>
    <cellStyle name="Примечание 12 2 2 3" xfId="18911"/>
    <cellStyle name="Примечание 12 2 2 3 2" xfId="31520"/>
    <cellStyle name="Примечание 12 2 2 4" xfId="19558"/>
    <cellStyle name="Примечание 12 2 2 4 2" xfId="32165"/>
    <cellStyle name="Примечание 12 2 2 5" xfId="20119"/>
    <cellStyle name="Примечание 12 2 2 5 2" xfId="32725"/>
    <cellStyle name="Примечание 12 2 2 6" xfId="20684"/>
    <cellStyle name="Примечание 12 2 2 6 2" xfId="33286"/>
    <cellStyle name="Примечание 12 2 2 7" xfId="21323"/>
    <cellStyle name="Примечание 12 2 2 7 2" xfId="33924"/>
    <cellStyle name="Примечание 12 2 2 8" xfId="21879"/>
    <cellStyle name="Примечание 12 2 2 8 2" xfId="34479"/>
    <cellStyle name="Примечание 12 2 2 9" xfId="22518"/>
    <cellStyle name="Примечание 12 2 2 9 2" xfId="35117"/>
    <cellStyle name="Примечание 12 2 3" xfId="17599"/>
    <cellStyle name="Примечание 12 2 3 10" xfId="23390"/>
    <cellStyle name="Примечание 12 2 3 10 2" xfId="35988"/>
    <cellStyle name="Примечание 12 2 3 11" xfId="23952"/>
    <cellStyle name="Примечание 12 2 3 11 2" xfId="36550"/>
    <cellStyle name="Примечание 12 2 3 12" xfId="24511"/>
    <cellStyle name="Примечание 12 2 3 12 2" xfId="37109"/>
    <cellStyle name="Примечание 12 2 3 13" xfId="30336"/>
    <cellStyle name="Примечание 12 2 3 2" xfId="18578"/>
    <cellStyle name="Примечание 12 2 3 2 2" xfId="31188"/>
    <cellStyle name="Примечание 12 2 3 3" xfId="19222"/>
    <cellStyle name="Примечание 12 2 3 3 2" xfId="31831"/>
    <cellStyle name="Примечание 12 2 3 4" xfId="19784"/>
    <cellStyle name="Примечание 12 2 3 4 2" xfId="32390"/>
    <cellStyle name="Примечание 12 2 3 5" xfId="20345"/>
    <cellStyle name="Примечание 12 2 3 5 2" xfId="32949"/>
    <cellStyle name="Примечание 12 2 3 6" xfId="20995"/>
    <cellStyle name="Примечание 12 2 3 6 2" xfId="33597"/>
    <cellStyle name="Примечание 12 2 3 7" xfId="21544"/>
    <cellStyle name="Примечание 12 2 3 7 2" xfId="34145"/>
    <cellStyle name="Примечание 12 2 3 8" xfId="22188"/>
    <cellStyle name="Примечание 12 2 3 8 2" xfId="34788"/>
    <cellStyle name="Примечание 12 2 3 9" xfId="22826"/>
    <cellStyle name="Примечание 12 2 3 9 2" xfId="35425"/>
    <cellStyle name="Примечание 12 2 4" xfId="28001"/>
    <cellStyle name="Примечание 12 3" xfId="11333"/>
    <cellStyle name="Примечание 12 3 2" xfId="13820"/>
    <cellStyle name="Примечание 12 3 2 2" xfId="14057"/>
    <cellStyle name="Примечание 12 3 2 2 10" xfId="23275"/>
    <cellStyle name="Примечание 12 3 2 2 10 2" xfId="35873"/>
    <cellStyle name="Примечание 12 3 2 2 11" xfId="23837"/>
    <cellStyle name="Примечание 12 3 2 2 11 2" xfId="36435"/>
    <cellStyle name="Примечание 12 3 2 2 12" xfId="24396"/>
    <cellStyle name="Примечание 12 3 2 2 12 2" xfId="36994"/>
    <cellStyle name="Примечание 12 3 2 2 13" xfId="24984"/>
    <cellStyle name="Примечание 12 3 2 2 13 2" xfId="37582"/>
    <cellStyle name="Примечание 12 3 2 2 14" xfId="28635"/>
    <cellStyle name="Примечание 12 3 2 2 2" xfId="18148"/>
    <cellStyle name="Примечание 12 3 2 2 2 2" xfId="30787"/>
    <cellStyle name="Примечание 12 3 2 2 3" xfId="19057"/>
    <cellStyle name="Примечание 12 3 2 2 3 2" xfId="31666"/>
    <cellStyle name="Примечание 12 3 2 2 4" xfId="19677"/>
    <cellStyle name="Примечание 12 3 2 2 4 2" xfId="32283"/>
    <cellStyle name="Примечание 12 3 2 2 5" xfId="20241"/>
    <cellStyle name="Примечание 12 3 2 2 5 2" xfId="32845"/>
    <cellStyle name="Примечание 12 3 2 2 6" xfId="20830"/>
    <cellStyle name="Примечание 12 3 2 2 6 2" xfId="33432"/>
    <cellStyle name="Примечание 12 3 2 2 7" xfId="21440"/>
    <cellStyle name="Примечание 12 3 2 2 7 2" xfId="34041"/>
    <cellStyle name="Примечание 12 3 2 2 8" xfId="22025"/>
    <cellStyle name="Примечание 12 3 2 2 8 2" xfId="34625"/>
    <cellStyle name="Примечание 12 3 2 2 9" xfId="22664"/>
    <cellStyle name="Примечание 12 3 2 2 9 2" xfId="35263"/>
    <cellStyle name="Примечание 12 3 2 3" xfId="17988"/>
    <cellStyle name="Примечание 12 3 2 3 10" xfId="23682"/>
    <cellStyle name="Примечание 12 3 2 3 10 2" xfId="36280"/>
    <cellStyle name="Примечание 12 3 2 3 11" xfId="24241"/>
    <cellStyle name="Примечание 12 3 2 3 11 2" xfId="36839"/>
    <cellStyle name="Примечание 12 3 2 3 12" xfId="24800"/>
    <cellStyle name="Примечание 12 3 2 3 12 2" xfId="37398"/>
    <cellStyle name="Примечание 12 3 2 3 13" xfId="30630"/>
    <cellStyle name="Примечание 12 3 2 3 2" xfId="18873"/>
    <cellStyle name="Примечание 12 3 2 3 2 2" xfId="31482"/>
    <cellStyle name="Примечание 12 3 2 3 3" xfId="19520"/>
    <cellStyle name="Примечание 12 3 2 3 3 2" xfId="32127"/>
    <cellStyle name="Примечание 12 3 2 3 4" xfId="20080"/>
    <cellStyle name="Примечание 12 3 2 3 4 2" xfId="32686"/>
    <cellStyle name="Примечание 12 3 2 3 5" xfId="20646"/>
    <cellStyle name="Примечание 12 3 2 3 5 2" xfId="33248"/>
    <cellStyle name="Примечание 12 3 2 3 6" xfId="21285"/>
    <cellStyle name="Примечание 12 3 2 3 6 2" xfId="33886"/>
    <cellStyle name="Примечание 12 3 2 3 7" xfId="21841"/>
    <cellStyle name="Примечание 12 3 2 3 7 2" xfId="34441"/>
    <cellStyle name="Примечание 12 3 2 3 8" xfId="22480"/>
    <cellStyle name="Примечание 12 3 2 3 8 2" xfId="35079"/>
    <cellStyle name="Примечание 12 3 2 3 9" xfId="23120"/>
    <cellStyle name="Примечание 12 3 2 3 9 2" xfId="35718"/>
    <cellStyle name="Примечание 12 3 2 4" xfId="28421"/>
    <cellStyle name="Примечание 12 3 3" xfId="17804"/>
    <cellStyle name="Примечание 12 3 3 10" xfId="23561"/>
    <cellStyle name="Примечание 12 3 3 10 2" xfId="36159"/>
    <cellStyle name="Примечание 12 3 3 11" xfId="24122"/>
    <cellStyle name="Примечание 12 3 3 11 2" xfId="36720"/>
    <cellStyle name="Примечание 12 3 3 12" xfId="24681"/>
    <cellStyle name="Примечание 12 3 3 12 2" xfId="37279"/>
    <cellStyle name="Примечание 12 3 3 13" xfId="30511"/>
    <cellStyle name="Примечание 12 3 3 2" xfId="18751"/>
    <cellStyle name="Примечание 12 3 3 2 2" xfId="31360"/>
    <cellStyle name="Примечание 12 3 3 3" xfId="19393"/>
    <cellStyle name="Примечание 12 3 3 3 2" xfId="32002"/>
    <cellStyle name="Примечание 12 3 3 4" xfId="19958"/>
    <cellStyle name="Примечание 12 3 3 4 2" xfId="32564"/>
    <cellStyle name="Примечание 12 3 3 5" xfId="20518"/>
    <cellStyle name="Примечание 12 3 3 5 2" xfId="33120"/>
    <cellStyle name="Примечание 12 3 3 6" xfId="21165"/>
    <cellStyle name="Примечание 12 3 3 6 2" xfId="33767"/>
    <cellStyle name="Примечание 12 3 3 7" xfId="21717"/>
    <cellStyle name="Примечание 12 3 3 7 2" xfId="34317"/>
    <cellStyle name="Примечание 12 3 3 8" xfId="22361"/>
    <cellStyle name="Примечание 12 3 3 8 2" xfId="34960"/>
    <cellStyle name="Примечание 12 3 3 9" xfId="22997"/>
    <cellStyle name="Примечание 12 3 3 9 2" xfId="35596"/>
    <cellStyle name="Примечание 12 3 4" xfId="28210"/>
    <cellStyle name="Примечание 12 4" xfId="17378"/>
    <cellStyle name="Примечание 12 4 10" xfId="14795"/>
    <cellStyle name="Примечание 12 4 10 2" xfId="29125"/>
    <cellStyle name="Примечание 12 4 11" xfId="16200"/>
    <cellStyle name="Примечание 12 4 11 2" xfId="30028"/>
    <cellStyle name="Примечание 12 4 12" xfId="15429"/>
    <cellStyle name="Примечание 12 4 12 2" xfId="29677"/>
    <cellStyle name="Примечание 12 4 13" xfId="30190"/>
    <cellStyle name="Примечание 12 4 2" xfId="18431"/>
    <cellStyle name="Примечание 12 4 2 2" xfId="31043"/>
    <cellStyle name="Примечание 12 4 3" xfId="16222"/>
    <cellStyle name="Примечание 12 4 3 2" xfId="30041"/>
    <cellStyle name="Примечание 12 4 4" xfId="15244"/>
    <cellStyle name="Примечание 12 4 4 2" xfId="29509"/>
    <cellStyle name="Примечание 12 4 5" xfId="18337"/>
    <cellStyle name="Примечание 12 4 5 2" xfId="30952"/>
    <cellStyle name="Примечание 12 4 6" xfId="14902"/>
    <cellStyle name="Примечание 12 4 6 2" xfId="29221"/>
    <cellStyle name="Примечание 12 4 7" xfId="15303"/>
    <cellStyle name="Примечание 12 4 7 2" xfId="29563"/>
    <cellStyle name="Примечание 12 4 8" xfId="15411"/>
    <cellStyle name="Примечание 12 4 8 2" xfId="29660"/>
    <cellStyle name="Примечание 12 4 9" xfId="15704"/>
    <cellStyle name="Примечание 12 4 9 2" xfId="29928"/>
    <cellStyle name="Примечание 12 5" xfId="26049"/>
    <cellStyle name="Примечание 13" xfId="6698"/>
    <cellStyle name="Примечание 13 2" xfId="9070"/>
    <cellStyle name="Примечание 13 2 2" xfId="13930"/>
    <cellStyle name="Примечание 13 2 2 10" xfId="23184"/>
    <cellStyle name="Примечание 13 2 2 10 2" xfId="35782"/>
    <cellStyle name="Примечание 13 2 2 11" xfId="23746"/>
    <cellStyle name="Примечание 13 2 2 11 2" xfId="36344"/>
    <cellStyle name="Примечание 13 2 2 12" xfId="24305"/>
    <cellStyle name="Примечание 13 2 2 12 2" xfId="36903"/>
    <cellStyle name="Примечание 13 2 2 13" xfId="24864"/>
    <cellStyle name="Примечание 13 2 2 13 2" xfId="37462"/>
    <cellStyle name="Примечание 13 2 2 14" xfId="28508"/>
    <cellStyle name="Примечание 13 2 2 2" xfId="18055"/>
    <cellStyle name="Примечание 13 2 2 2 2" xfId="30694"/>
    <cellStyle name="Примечание 13 2 2 3" xfId="18937"/>
    <cellStyle name="Примечание 13 2 2 3 2" xfId="31546"/>
    <cellStyle name="Примечание 13 2 2 4" xfId="19584"/>
    <cellStyle name="Примечание 13 2 2 4 2" xfId="32191"/>
    <cellStyle name="Примечание 13 2 2 5" xfId="20145"/>
    <cellStyle name="Примечание 13 2 2 5 2" xfId="32751"/>
    <cellStyle name="Примечание 13 2 2 6" xfId="20710"/>
    <cellStyle name="Примечание 13 2 2 6 2" xfId="33312"/>
    <cellStyle name="Примечание 13 2 2 7" xfId="21349"/>
    <cellStyle name="Примечание 13 2 2 7 2" xfId="33950"/>
    <cellStyle name="Примечание 13 2 2 8" xfId="21905"/>
    <cellStyle name="Примечание 13 2 2 8 2" xfId="34505"/>
    <cellStyle name="Примечание 13 2 2 9" xfId="22544"/>
    <cellStyle name="Примечание 13 2 2 9 2" xfId="35143"/>
    <cellStyle name="Примечание 13 2 3" xfId="17625"/>
    <cellStyle name="Примечание 13 2 3 10" xfId="23416"/>
    <cellStyle name="Примечание 13 2 3 10 2" xfId="36014"/>
    <cellStyle name="Примечание 13 2 3 11" xfId="23978"/>
    <cellStyle name="Примечание 13 2 3 11 2" xfId="36576"/>
    <cellStyle name="Примечание 13 2 3 12" xfId="24537"/>
    <cellStyle name="Примечание 13 2 3 12 2" xfId="37135"/>
    <cellStyle name="Примечание 13 2 3 13" xfId="30362"/>
    <cellStyle name="Примечание 13 2 3 2" xfId="18604"/>
    <cellStyle name="Примечание 13 2 3 2 2" xfId="31214"/>
    <cellStyle name="Примечание 13 2 3 3" xfId="19248"/>
    <cellStyle name="Примечание 13 2 3 3 2" xfId="31857"/>
    <cellStyle name="Примечание 13 2 3 4" xfId="19810"/>
    <cellStyle name="Примечание 13 2 3 4 2" xfId="32416"/>
    <cellStyle name="Примечание 13 2 3 5" xfId="20371"/>
    <cellStyle name="Примечание 13 2 3 5 2" xfId="32975"/>
    <cellStyle name="Примечание 13 2 3 6" xfId="21021"/>
    <cellStyle name="Примечание 13 2 3 6 2" xfId="33623"/>
    <cellStyle name="Примечание 13 2 3 7" xfId="21570"/>
    <cellStyle name="Примечание 13 2 3 7 2" xfId="34171"/>
    <cellStyle name="Примечание 13 2 3 8" xfId="22214"/>
    <cellStyle name="Примечание 13 2 3 8 2" xfId="34814"/>
    <cellStyle name="Примечание 13 2 3 9" xfId="22852"/>
    <cellStyle name="Примечание 13 2 3 9 2" xfId="35451"/>
    <cellStyle name="Примечание 13 2 4" xfId="28031"/>
    <cellStyle name="Примечание 13 3" xfId="11334"/>
    <cellStyle name="Примечание 13 3 2" xfId="13821"/>
    <cellStyle name="Примечание 13 3 2 2" xfId="14058"/>
    <cellStyle name="Примечание 13 3 2 2 10" xfId="23276"/>
    <cellStyle name="Примечание 13 3 2 2 10 2" xfId="35874"/>
    <cellStyle name="Примечание 13 3 2 2 11" xfId="23838"/>
    <cellStyle name="Примечание 13 3 2 2 11 2" xfId="36436"/>
    <cellStyle name="Примечание 13 3 2 2 12" xfId="24397"/>
    <cellStyle name="Примечание 13 3 2 2 12 2" xfId="36995"/>
    <cellStyle name="Примечание 13 3 2 2 13" xfId="24985"/>
    <cellStyle name="Примечание 13 3 2 2 13 2" xfId="37583"/>
    <cellStyle name="Примечание 13 3 2 2 14" xfId="28636"/>
    <cellStyle name="Примечание 13 3 2 2 2" xfId="18149"/>
    <cellStyle name="Примечание 13 3 2 2 2 2" xfId="30788"/>
    <cellStyle name="Примечание 13 3 2 2 3" xfId="19058"/>
    <cellStyle name="Примечание 13 3 2 2 3 2" xfId="31667"/>
    <cellStyle name="Примечание 13 3 2 2 4" xfId="19678"/>
    <cellStyle name="Примечание 13 3 2 2 4 2" xfId="32284"/>
    <cellStyle name="Примечание 13 3 2 2 5" xfId="20242"/>
    <cellStyle name="Примечание 13 3 2 2 5 2" xfId="32846"/>
    <cellStyle name="Примечание 13 3 2 2 6" xfId="20831"/>
    <cellStyle name="Примечание 13 3 2 2 6 2" xfId="33433"/>
    <cellStyle name="Примечание 13 3 2 2 7" xfId="21441"/>
    <cellStyle name="Примечание 13 3 2 2 7 2" xfId="34042"/>
    <cellStyle name="Примечание 13 3 2 2 8" xfId="22026"/>
    <cellStyle name="Примечание 13 3 2 2 8 2" xfId="34626"/>
    <cellStyle name="Примечание 13 3 2 2 9" xfId="22665"/>
    <cellStyle name="Примечание 13 3 2 2 9 2" xfId="35264"/>
    <cellStyle name="Примечание 13 3 2 3" xfId="17989"/>
    <cellStyle name="Примечание 13 3 2 3 10" xfId="23683"/>
    <cellStyle name="Примечание 13 3 2 3 10 2" xfId="36281"/>
    <cellStyle name="Примечание 13 3 2 3 11" xfId="24242"/>
    <cellStyle name="Примечание 13 3 2 3 11 2" xfId="36840"/>
    <cellStyle name="Примечание 13 3 2 3 12" xfId="24801"/>
    <cellStyle name="Примечание 13 3 2 3 12 2" xfId="37399"/>
    <cellStyle name="Примечание 13 3 2 3 13" xfId="30631"/>
    <cellStyle name="Примечание 13 3 2 3 2" xfId="18874"/>
    <cellStyle name="Примечание 13 3 2 3 2 2" xfId="31483"/>
    <cellStyle name="Примечание 13 3 2 3 3" xfId="19521"/>
    <cellStyle name="Примечание 13 3 2 3 3 2" xfId="32128"/>
    <cellStyle name="Примечание 13 3 2 3 4" xfId="20081"/>
    <cellStyle name="Примечание 13 3 2 3 4 2" xfId="32687"/>
    <cellStyle name="Примечание 13 3 2 3 5" xfId="20647"/>
    <cellStyle name="Примечание 13 3 2 3 5 2" xfId="33249"/>
    <cellStyle name="Примечание 13 3 2 3 6" xfId="21286"/>
    <cellStyle name="Примечание 13 3 2 3 6 2" xfId="33887"/>
    <cellStyle name="Примечание 13 3 2 3 7" xfId="21842"/>
    <cellStyle name="Примечание 13 3 2 3 7 2" xfId="34442"/>
    <cellStyle name="Примечание 13 3 2 3 8" xfId="22481"/>
    <cellStyle name="Примечание 13 3 2 3 8 2" xfId="35080"/>
    <cellStyle name="Примечание 13 3 2 3 9" xfId="23121"/>
    <cellStyle name="Примечание 13 3 2 3 9 2" xfId="35719"/>
    <cellStyle name="Примечание 13 3 2 4" xfId="28422"/>
    <cellStyle name="Примечание 13 3 3" xfId="17805"/>
    <cellStyle name="Примечание 13 3 3 10" xfId="23562"/>
    <cellStyle name="Примечание 13 3 3 10 2" xfId="36160"/>
    <cellStyle name="Примечание 13 3 3 11" xfId="24123"/>
    <cellStyle name="Примечание 13 3 3 11 2" xfId="36721"/>
    <cellStyle name="Примечание 13 3 3 12" xfId="24682"/>
    <cellStyle name="Примечание 13 3 3 12 2" xfId="37280"/>
    <cellStyle name="Примечание 13 3 3 13" xfId="30512"/>
    <cellStyle name="Примечание 13 3 3 2" xfId="18752"/>
    <cellStyle name="Примечание 13 3 3 2 2" xfId="31361"/>
    <cellStyle name="Примечание 13 3 3 3" xfId="19394"/>
    <cellStyle name="Примечание 13 3 3 3 2" xfId="32003"/>
    <cellStyle name="Примечание 13 3 3 4" xfId="19959"/>
    <cellStyle name="Примечание 13 3 3 4 2" xfId="32565"/>
    <cellStyle name="Примечание 13 3 3 5" xfId="20519"/>
    <cellStyle name="Примечание 13 3 3 5 2" xfId="33121"/>
    <cellStyle name="Примечание 13 3 3 6" xfId="21166"/>
    <cellStyle name="Примечание 13 3 3 6 2" xfId="33768"/>
    <cellStyle name="Примечание 13 3 3 7" xfId="21718"/>
    <cellStyle name="Примечание 13 3 3 7 2" xfId="34318"/>
    <cellStyle name="Примечание 13 3 3 8" xfId="22362"/>
    <cellStyle name="Примечание 13 3 3 8 2" xfId="34961"/>
    <cellStyle name="Примечание 13 3 3 9" xfId="22998"/>
    <cellStyle name="Примечание 13 3 3 9 2" xfId="35597"/>
    <cellStyle name="Примечание 13 3 4" xfId="28211"/>
    <cellStyle name="Примечание 13 4" xfId="17452"/>
    <cellStyle name="Примечание 13 4 10" xfId="15470"/>
    <cellStyle name="Примечание 13 4 10 2" xfId="29716"/>
    <cellStyle name="Примечание 13 4 11" xfId="15308"/>
    <cellStyle name="Примечание 13 4 11 2" xfId="29568"/>
    <cellStyle name="Примечание 13 4 12" xfId="14892"/>
    <cellStyle name="Примечание 13 4 12 2" xfId="29212"/>
    <cellStyle name="Примечание 13 4 13" xfId="30230"/>
    <cellStyle name="Примечание 13 4 2" xfId="18472"/>
    <cellStyle name="Примечание 13 4 2 2" xfId="31082"/>
    <cellStyle name="Примечание 13 4 3" xfId="19115"/>
    <cellStyle name="Примечание 13 4 3 2" xfId="31724"/>
    <cellStyle name="Примечание 13 4 4" xfId="14317"/>
    <cellStyle name="Примечание 13 4 4 2" xfId="28730"/>
    <cellStyle name="Примечание 13 4 5" xfId="18488"/>
    <cellStyle name="Примечание 13 4 5 2" xfId="31098"/>
    <cellStyle name="Примечание 13 4 6" xfId="20888"/>
    <cellStyle name="Примечание 13 4 6 2" xfId="33490"/>
    <cellStyle name="Примечание 13 4 7" xfId="14279"/>
    <cellStyle name="Примечание 13 4 7 2" xfId="28694"/>
    <cellStyle name="Примечание 13 4 8" xfId="22081"/>
    <cellStyle name="Примечание 13 4 8 2" xfId="34681"/>
    <cellStyle name="Примечание 13 4 9" xfId="22720"/>
    <cellStyle name="Примечание 13 4 9 2" xfId="35319"/>
    <cellStyle name="Примечание 13 5" xfId="26975"/>
    <cellStyle name="Примечание 14" xfId="5920"/>
    <cellStyle name="Примечание 14 2" xfId="9053"/>
    <cellStyle name="Примечание 14 2 2" xfId="13914"/>
    <cellStyle name="Примечание 14 2 2 10" xfId="23168"/>
    <cellStyle name="Примечание 14 2 2 10 2" xfId="35766"/>
    <cellStyle name="Примечание 14 2 2 11" xfId="23730"/>
    <cellStyle name="Примечание 14 2 2 11 2" xfId="36328"/>
    <cellStyle name="Примечание 14 2 2 12" xfId="24289"/>
    <cellStyle name="Примечание 14 2 2 12 2" xfId="36887"/>
    <cellStyle name="Примечание 14 2 2 13" xfId="24848"/>
    <cellStyle name="Примечание 14 2 2 13 2" xfId="37446"/>
    <cellStyle name="Примечание 14 2 2 14" xfId="28492"/>
    <cellStyle name="Примечание 14 2 2 2" xfId="18039"/>
    <cellStyle name="Примечание 14 2 2 2 2" xfId="30678"/>
    <cellStyle name="Примечание 14 2 2 3" xfId="18921"/>
    <cellStyle name="Примечание 14 2 2 3 2" xfId="31530"/>
    <cellStyle name="Примечание 14 2 2 4" xfId="19568"/>
    <cellStyle name="Примечание 14 2 2 4 2" xfId="32175"/>
    <cellStyle name="Примечание 14 2 2 5" xfId="20129"/>
    <cellStyle name="Примечание 14 2 2 5 2" xfId="32735"/>
    <cellStyle name="Примечание 14 2 2 6" xfId="20694"/>
    <cellStyle name="Примечание 14 2 2 6 2" xfId="33296"/>
    <cellStyle name="Примечание 14 2 2 7" xfId="21333"/>
    <cellStyle name="Примечание 14 2 2 7 2" xfId="33934"/>
    <cellStyle name="Примечание 14 2 2 8" xfId="21889"/>
    <cellStyle name="Примечание 14 2 2 8 2" xfId="34489"/>
    <cellStyle name="Примечание 14 2 2 9" xfId="22528"/>
    <cellStyle name="Примечание 14 2 2 9 2" xfId="35127"/>
    <cellStyle name="Примечание 14 2 3" xfId="17609"/>
    <cellStyle name="Примечание 14 2 3 10" xfId="23400"/>
    <cellStyle name="Примечание 14 2 3 10 2" xfId="35998"/>
    <cellStyle name="Примечание 14 2 3 11" xfId="23962"/>
    <cellStyle name="Примечание 14 2 3 11 2" xfId="36560"/>
    <cellStyle name="Примечание 14 2 3 12" xfId="24521"/>
    <cellStyle name="Примечание 14 2 3 12 2" xfId="37119"/>
    <cellStyle name="Примечание 14 2 3 13" xfId="30346"/>
    <cellStyle name="Примечание 14 2 3 2" xfId="18588"/>
    <cellStyle name="Примечание 14 2 3 2 2" xfId="31198"/>
    <cellStyle name="Примечание 14 2 3 3" xfId="19232"/>
    <cellStyle name="Примечание 14 2 3 3 2" xfId="31841"/>
    <cellStyle name="Примечание 14 2 3 4" xfId="19794"/>
    <cellStyle name="Примечание 14 2 3 4 2" xfId="32400"/>
    <cellStyle name="Примечание 14 2 3 5" xfId="20355"/>
    <cellStyle name="Примечание 14 2 3 5 2" xfId="32959"/>
    <cellStyle name="Примечание 14 2 3 6" xfId="21005"/>
    <cellStyle name="Примечание 14 2 3 6 2" xfId="33607"/>
    <cellStyle name="Примечание 14 2 3 7" xfId="21554"/>
    <cellStyle name="Примечание 14 2 3 7 2" xfId="34155"/>
    <cellStyle name="Примечание 14 2 3 8" xfId="22198"/>
    <cellStyle name="Примечание 14 2 3 8 2" xfId="34798"/>
    <cellStyle name="Примечание 14 2 3 9" xfId="22836"/>
    <cellStyle name="Примечание 14 2 3 9 2" xfId="35435"/>
    <cellStyle name="Примечание 14 2 4" xfId="28014"/>
    <cellStyle name="Примечание 14 3" xfId="11335"/>
    <cellStyle name="Примечание 14 3 2" xfId="13822"/>
    <cellStyle name="Примечание 14 3 2 2" xfId="14059"/>
    <cellStyle name="Примечание 14 3 2 2 10" xfId="23277"/>
    <cellStyle name="Примечание 14 3 2 2 10 2" xfId="35875"/>
    <cellStyle name="Примечание 14 3 2 2 11" xfId="23839"/>
    <cellStyle name="Примечание 14 3 2 2 11 2" xfId="36437"/>
    <cellStyle name="Примечание 14 3 2 2 12" xfId="24398"/>
    <cellStyle name="Примечание 14 3 2 2 12 2" xfId="36996"/>
    <cellStyle name="Примечание 14 3 2 2 13" xfId="24986"/>
    <cellStyle name="Примечание 14 3 2 2 13 2" xfId="37584"/>
    <cellStyle name="Примечание 14 3 2 2 14" xfId="28637"/>
    <cellStyle name="Примечание 14 3 2 2 2" xfId="18150"/>
    <cellStyle name="Примечание 14 3 2 2 2 2" xfId="30789"/>
    <cellStyle name="Примечание 14 3 2 2 3" xfId="19059"/>
    <cellStyle name="Примечание 14 3 2 2 3 2" xfId="31668"/>
    <cellStyle name="Примечание 14 3 2 2 4" xfId="19679"/>
    <cellStyle name="Примечание 14 3 2 2 4 2" xfId="32285"/>
    <cellStyle name="Примечание 14 3 2 2 5" xfId="20243"/>
    <cellStyle name="Примечание 14 3 2 2 5 2" xfId="32847"/>
    <cellStyle name="Примечание 14 3 2 2 6" xfId="20832"/>
    <cellStyle name="Примечание 14 3 2 2 6 2" xfId="33434"/>
    <cellStyle name="Примечание 14 3 2 2 7" xfId="21442"/>
    <cellStyle name="Примечание 14 3 2 2 7 2" xfId="34043"/>
    <cellStyle name="Примечание 14 3 2 2 8" xfId="22027"/>
    <cellStyle name="Примечание 14 3 2 2 8 2" xfId="34627"/>
    <cellStyle name="Примечание 14 3 2 2 9" xfId="22666"/>
    <cellStyle name="Примечание 14 3 2 2 9 2" xfId="35265"/>
    <cellStyle name="Примечание 14 3 2 3" xfId="17990"/>
    <cellStyle name="Примечание 14 3 2 3 10" xfId="23684"/>
    <cellStyle name="Примечание 14 3 2 3 10 2" xfId="36282"/>
    <cellStyle name="Примечание 14 3 2 3 11" xfId="24243"/>
    <cellStyle name="Примечание 14 3 2 3 11 2" xfId="36841"/>
    <cellStyle name="Примечание 14 3 2 3 12" xfId="24802"/>
    <cellStyle name="Примечание 14 3 2 3 12 2" xfId="37400"/>
    <cellStyle name="Примечание 14 3 2 3 13" xfId="30632"/>
    <cellStyle name="Примечание 14 3 2 3 2" xfId="18875"/>
    <cellStyle name="Примечание 14 3 2 3 2 2" xfId="31484"/>
    <cellStyle name="Примечание 14 3 2 3 3" xfId="19522"/>
    <cellStyle name="Примечание 14 3 2 3 3 2" xfId="32129"/>
    <cellStyle name="Примечание 14 3 2 3 4" xfId="20082"/>
    <cellStyle name="Примечание 14 3 2 3 4 2" xfId="32688"/>
    <cellStyle name="Примечание 14 3 2 3 5" xfId="20648"/>
    <cellStyle name="Примечание 14 3 2 3 5 2" xfId="33250"/>
    <cellStyle name="Примечание 14 3 2 3 6" xfId="21287"/>
    <cellStyle name="Примечание 14 3 2 3 6 2" xfId="33888"/>
    <cellStyle name="Примечание 14 3 2 3 7" xfId="21843"/>
    <cellStyle name="Примечание 14 3 2 3 7 2" xfId="34443"/>
    <cellStyle name="Примечание 14 3 2 3 8" xfId="22482"/>
    <cellStyle name="Примечание 14 3 2 3 8 2" xfId="35081"/>
    <cellStyle name="Примечание 14 3 2 3 9" xfId="23122"/>
    <cellStyle name="Примечание 14 3 2 3 9 2" xfId="35720"/>
    <cellStyle name="Примечание 14 3 2 4" xfId="28423"/>
    <cellStyle name="Примечание 14 3 3" xfId="17806"/>
    <cellStyle name="Примечание 14 3 3 10" xfId="23563"/>
    <cellStyle name="Примечание 14 3 3 10 2" xfId="36161"/>
    <cellStyle name="Примечание 14 3 3 11" xfId="24124"/>
    <cellStyle name="Примечание 14 3 3 11 2" xfId="36722"/>
    <cellStyle name="Примечание 14 3 3 12" xfId="24683"/>
    <cellStyle name="Примечание 14 3 3 12 2" xfId="37281"/>
    <cellStyle name="Примечание 14 3 3 13" xfId="30513"/>
    <cellStyle name="Примечание 14 3 3 2" xfId="18753"/>
    <cellStyle name="Примечание 14 3 3 2 2" xfId="31362"/>
    <cellStyle name="Примечание 14 3 3 3" xfId="19395"/>
    <cellStyle name="Примечание 14 3 3 3 2" xfId="32004"/>
    <cellStyle name="Примечание 14 3 3 4" xfId="19960"/>
    <cellStyle name="Примечание 14 3 3 4 2" xfId="32566"/>
    <cellStyle name="Примечание 14 3 3 5" xfId="20520"/>
    <cellStyle name="Примечание 14 3 3 5 2" xfId="33122"/>
    <cellStyle name="Примечание 14 3 3 6" xfId="21167"/>
    <cellStyle name="Примечание 14 3 3 6 2" xfId="33769"/>
    <cellStyle name="Примечание 14 3 3 7" xfId="21719"/>
    <cellStyle name="Примечание 14 3 3 7 2" xfId="34319"/>
    <cellStyle name="Примечание 14 3 3 8" xfId="22363"/>
    <cellStyle name="Примечание 14 3 3 8 2" xfId="34962"/>
    <cellStyle name="Примечание 14 3 3 9" xfId="22999"/>
    <cellStyle name="Примечание 14 3 3 9 2" xfId="35598"/>
    <cellStyle name="Примечание 14 3 4" xfId="28212"/>
    <cellStyle name="Примечание 14 4" xfId="17417"/>
    <cellStyle name="Примечание 14 4 10" xfId="14446"/>
    <cellStyle name="Примечание 14 4 10 2" xfId="28839"/>
    <cellStyle name="Примечание 14 4 11" xfId="14750"/>
    <cellStyle name="Примечание 14 4 11 2" xfId="29093"/>
    <cellStyle name="Примечание 14 4 12" xfId="15685"/>
    <cellStyle name="Примечание 14 4 12 2" xfId="29911"/>
    <cellStyle name="Примечание 14 4 13" xfId="30208"/>
    <cellStyle name="Примечание 14 4 2" xfId="18449"/>
    <cellStyle name="Примечание 14 4 2 2" xfId="31059"/>
    <cellStyle name="Примечание 14 4 3" xfId="19091"/>
    <cellStyle name="Примечание 14 4 3 2" xfId="31700"/>
    <cellStyle name="Примечание 14 4 4" xfId="15615"/>
    <cellStyle name="Примечание 14 4 4 2" xfId="29850"/>
    <cellStyle name="Примечание 14 4 5" xfId="15581"/>
    <cellStyle name="Примечание 14 4 5 2" xfId="29820"/>
    <cellStyle name="Примечание 14 4 6" xfId="20864"/>
    <cellStyle name="Примечание 14 4 6 2" xfId="33466"/>
    <cellStyle name="Примечание 14 4 7" xfId="18196"/>
    <cellStyle name="Примечание 14 4 7 2" xfId="30824"/>
    <cellStyle name="Примечание 14 4 8" xfId="22059"/>
    <cellStyle name="Примечание 14 4 8 2" xfId="34659"/>
    <cellStyle name="Примечание 14 4 9" xfId="22698"/>
    <cellStyle name="Примечание 14 4 9 2" xfId="35297"/>
    <cellStyle name="Примечание 14 5" xfId="26586"/>
    <cellStyle name="Примечание 15" xfId="6136"/>
    <cellStyle name="Примечание 15 2" xfId="9064"/>
    <cellStyle name="Примечание 15 2 2" xfId="13925"/>
    <cellStyle name="Примечание 15 2 2 10" xfId="23179"/>
    <cellStyle name="Примечание 15 2 2 10 2" xfId="35777"/>
    <cellStyle name="Примечание 15 2 2 11" xfId="23741"/>
    <cellStyle name="Примечание 15 2 2 11 2" xfId="36339"/>
    <cellStyle name="Примечание 15 2 2 12" xfId="24300"/>
    <cellStyle name="Примечание 15 2 2 12 2" xfId="36898"/>
    <cellStyle name="Примечание 15 2 2 13" xfId="24859"/>
    <cellStyle name="Примечание 15 2 2 13 2" xfId="37457"/>
    <cellStyle name="Примечание 15 2 2 14" xfId="28503"/>
    <cellStyle name="Примечание 15 2 2 2" xfId="18050"/>
    <cellStyle name="Примечание 15 2 2 2 2" xfId="30689"/>
    <cellStyle name="Примечание 15 2 2 3" xfId="18932"/>
    <cellStyle name="Примечание 15 2 2 3 2" xfId="31541"/>
    <cellStyle name="Примечание 15 2 2 4" xfId="19579"/>
    <cellStyle name="Примечание 15 2 2 4 2" xfId="32186"/>
    <cellStyle name="Примечание 15 2 2 5" xfId="20140"/>
    <cellStyle name="Примечание 15 2 2 5 2" xfId="32746"/>
    <cellStyle name="Примечание 15 2 2 6" xfId="20705"/>
    <cellStyle name="Примечание 15 2 2 6 2" xfId="33307"/>
    <cellStyle name="Примечание 15 2 2 7" xfId="21344"/>
    <cellStyle name="Примечание 15 2 2 7 2" xfId="33945"/>
    <cellStyle name="Примечание 15 2 2 8" xfId="21900"/>
    <cellStyle name="Примечание 15 2 2 8 2" xfId="34500"/>
    <cellStyle name="Примечание 15 2 2 9" xfId="22539"/>
    <cellStyle name="Примечание 15 2 2 9 2" xfId="35138"/>
    <cellStyle name="Примечание 15 2 3" xfId="17620"/>
    <cellStyle name="Примечание 15 2 3 10" xfId="23411"/>
    <cellStyle name="Примечание 15 2 3 10 2" xfId="36009"/>
    <cellStyle name="Примечание 15 2 3 11" xfId="23973"/>
    <cellStyle name="Примечание 15 2 3 11 2" xfId="36571"/>
    <cellStyle name="Примечание 15 2 3 12" xfId="24532"/>
    <cellStyle name="Примечание 15 2 3 12 2" xfId="37130"/>
    <cellStyle name="Примечание 15 2 3 13" xfId="30357"/>
    <cellStyle name="Примечание 15 2 3 2" xfId="18599"/>
    <cellStyle name="Примечание 15 2 3 2 2" xfId="31209"/>
    <cellStyle name="Примечание 15 2 3 3" xfId="19243"/>
    <cellStyle name="Примечание 15 2 3 3 2" xfId="31852"/>
    <cellStyle name="Примечание 15 2 3 4" xfId="19805"/>
    <cellStyle name="Примечание 15 2 3 4 2" xfId="32411"/>
    <cellStyle name="Примечание 15 2 3 5" xfId="20366"/>
    <cellStyle name="Примечание 15 2 3 5 2" xfId="32970"/>
    <cellStyle name="Примечание 15 2 3 6" xfId="21016"/>
    <cellStyle name="Примечание 15 2 3 6 2" xfId="33618"/>
    <cellStyle name="Примечание 15 2 3 7" xfId="21565"/>
    <cellStyle name="Примечание 15 2 3 7 2" xfId="34166"/>
    <cellStyle name="Примечание 15 2 3 8" xfId="22209"/>
    <cellStyle name="Примечание 15 2 3 8 2" xfId="34809"/>
    <cellStyle name="Примечание 15 2 3 9" xfId="22847"/>
    <cellStyle name="Примечание 15 2 3 9 2" xfId="35446"/>
    <cellStyle name="Примечание 15 2 4" xfId="28025"/>
    <cellStyle name="Примечание 15 3" xfId="11336"/>
    <cellStyle name="Примечание 15 3 2" xfId="13823"/>
    <cellStyle name="Примечание 15 3 2 2" xfId="14060"/>
    <cellStyle name="Примечание 15 3 2 2 10" xfId="23278"/>
    <cellStyle name="Примечание 15 3 2 2 10 2" xfId="35876"/>
    <cellStyle name="Примечание 15 3 2 2 11" xfId="23840"/>
    <cellStyle name="Примечание 15 3 2 2 11 2" xfId="36438"/>
    <cellStyle name="Примечание 15 3 2 2 12" xfId="24399"/>
    <cellStyle name="Примечание 15 3 2 2 12 2" xfId="36997"/>
    <cellStyle name="Примечание 15 3 2 2 13" xfId="24987"/>
    <cellStyle name="Примечание 15 3 2 2 13 2" xfId="37585"/>
    <cellStyle name="Примечание 15 3 2 2 14" xfId="28638"/>
    <cellStyle name="Примечание 15 3 2 2 2" xfId="18151"/>
    <cellStyle name="Примечание 15 3 2 2 2 2" xfId="30790"/>
    <cellStyle name="Примечание 15 3 2 2 3" xfId="19060"/>
    <cellStyle name="Примечание 15 3 2 2 3 2" xfId="31669"/>
    <cellStyle name="Примечание 15 3 2 2 4" xfId="19680"/>
    <cellStyle name="Примечание 15 3 2 2 4 2" xfId="32286"/>
    <cellStyle name="Примечание 15 3 2 2 5" xfId="20244"/>
    <cellStyle name="Примечание 15 3 2 2 5 2" xfId="32848"/>
    <cellStyle name="Примечание 15 3 2 2 6" xfId="20833"/>
    <cellStyle name="Примечание 15 3 2 2 6 2" xfId="33435"/>
    <cellStyle name="Примечание 15 3 2 2 7" xfId="21443"/>
    <cellStyle name="Примечание 15 3 2 2 7 2" xfId="34044"/>
    <cellStyle name="Примечание 15 3 2 2 8" xfId="22028"/>
    <cellStyle name="Примечание 15 3 2 2 8 2" xfId="34628"/>
    <cellStyle name="Примечание 15 3 2 2 9" xfId="22667"/>
    <cellStyle name="Примечание 15 3 2 2 9 2" xfId="35266"/>
    <cellStyle name="Примечание 15 3 2 3" xfId="17991"/>
    <cellStyle name="Примечание 15 3 2 3 10" xfId="23685"/>
    <cellStyle name="Примечание 15 3 2 3 10 2" xfId="36283"/>
    <cellStyle name="Примечание 15 3 2 3 11" xfId="24244"/>
    <cellStyle name="Примечание 15 3 2 3 11 2" xfId="36842"/>
    <cellStyle name="Примечание 15 3 2 3 12" xfId="24803"/>
    <cellStyle name="Примечание 15 3 2 3 12 2" xfId="37401"/>
    <cellStyle name="Примечание 15 3 2 3 13" xfId="30633"/>
    <cellStyle name="Примечание 15 3 2 3 2" xfId="18876"/>
    <cellStyle name="Примечание 15 3 2 3 2 2" xfId="31485"/>
    <cellStyle name="Примечание 15 3 2 3 3" xfId="19523"/>
    <cellStyle name="Примечание 15 3 2 3 3 2" xfId="32130"/>
    <cellStyle name="Примечание 15 3 2 3 4" xfId="20083"/>
    <cellStyle name="Примечание 15 3 2 3 4 2" xfId="32689"/>
    <cellStyle name="Примечание 15 3 2 3 5" xfId="20649"/>
    <cellStyle name="Примечание 15 3 2 3 5 2" xfId="33251"/>
    <cellStyle name="Примечание 15 3 2 3 6" xfId="21288"/>
    <cellStyle name="Примечание 15 3 2 3 6 2" xfId="33889"/>
    <cellStyle name="Примечание 15 3 2 3 7" xfId="21844"/>
    <cellStyle name="Примечание 15 3 2 3 7 2" xfId="34444"/>
    <cellStyle name="Примечание 15 3 2 3 8" xfId="22483"/>
    <cellStyle name="Примечание 15 3 2 3 8 2" xfId="35082"/>
    <cellStyle name="Примечание 15 3 2 3 9" xfId="23123"/>
    <cellStyle name="Примечание 15 3 2 3 9 2" xfId="35721"/>
    <cellStyle name="Примечание 15 3 2 4" xfId="28424"/>
    <cellStyle name="Примечание 15 3 3" xfId="17807"/>
    <cellStyle name="Примечание 15 3 3 10" xfId="23564"/>
    <cellStyle name="Примечание 15 3 3 10 2" xfId="36162"/>
    <cellStyle name="Примечание 15 3 3 11" xfId="24125"/>
    <cellStyle name="Примечание 15 3 3 11 2" xfId="36723"/>
    <cellStyle name="Примечание 15 3 3 12" xfId="24684"/>
    <cellStyle name="Примечание 15 3 3 12 2" xfId="37282"/>
    <cellStyle name="Примечание 15 3 3 13" xfId="30514"/>
    <cellStyle name="Примечание 15 3 3 2" xfId="18754"/>
    <cellStyle name="Примечание 15 3 3 2 2" xfId="31363"/>
    <cellStyle name="Примечание 15 3 3 3" xfId="19396"/>
    <cellStyle name="Примечание 15 3 3 3 2" xfId="32005"/>
    <cellStyle name="Примечание 15 3 3 4" xfId="19961"/>
    <cellStyle name="Примечание 15 3 3 4 2" xfId="32567"/>
    <cellStyle name="Примечание 15 3 3 5" xfId="20521"/>
    <cellStyle name="Примечание 15 3 3 5 2" xfId="33123"/>
    <cellStyle name="Примечание 15 3 3 6" xfId="21168"/>
    <cellStyle name="Примечание 15 3 3 6 2" xfId="33770"/>
    <cellStyle name="Примечание 15 3 3 7" xfId="21720"/>
    <cellStyle name="Примечание 15 3 3 7 2" xfId="34320"/>
    <cellStyle name="Примечание 15 3 3 8" xfId="22364"/>
    <cellStyle name="Примечание 15 3 3 8 2" xfId="34963"/>
    <cellStyle name="Примечание 15 3 3 9" xfId="23000"/>
    <cellStyle name="Примечание 15 3 3 9 2" xfId="35599"/>
    <cellStyle name="Примечание 15 3 4" xfId="28213"/>
    <cellStyle name="Примечание 15 4" xfId="17434"/>
    <cellStyle name="Примечание 15 4 10" xfId="14977"/>
    <cellStyle name="Примечание 15 4 10 2" xfId="29285"/>
    <cellStyle name="Примечание 15 4 11" xfId="14283"/>
    <cellStyle name="Примечание 15 4 11 2" xfId="28697"/>
    <cellStyle name="Примечание 15 4 12" xfId="14965"/>
    <cellStyle name="Примечание 15 4 12 2" xfId="29273"/>
    <cellStyle name="Примечание 15 4 13" xfId="30221"/>
    <cellStyle name="Примечание 15 4 2" xfId="18462"/>
    <cellStyle name="Примечание 15 4 2 2" xfId="31072"/>
    <cellStyle name="Примечание 15 4 3" xfId="19105"/>
    <cellStyle name="Примечание 15 4 3 2" xfId="31714"/>
    <cellStyle name="Примечание 15 4 4" xfId="18326"/>
    <cellStyle name="Примечание 15 4 4 2" xfId="30941"/>
    <cellStyle name="Примечание 15 4 5" xfId="14763"/>
    <cellStyle name="Примечание 15 4 5 2" xfId="29104"/>
    <cellStyle name="Примечание 15 4 6" xfId="20879"/>
    <cellStyle name="Примечание 15 4 6 2" xfId="33481"/>
    <cellStyle name="Примечание 15 4 7" xfId="18280"/>
    <cellStyle name="Примечание 15 4 7 2" xfId="30899"/>
    <cellStyle name="Примечание 15 4 8" xfId="22072"/>
    <cellStyle name="Примечание 15 4 8 2" xfId="34672"/>
    <cellStyle name="Примечание 15 4 9" xfId="22711"/>
    <cellStyle name="Примечание 15 4 9 2" xfId="35310"/>
    <cellStyle name="Примечание 15 5" xfId="26690"/>
    <cellStyle name="Примечание 16" xfId="5391"/>
    <cellStyle name="Примечание 16 2" xfId="9047"/>
    <cellStyle name="Примечание 16 2 2" xfId="13910"/>
    <cellStyle name="Примечание 16 2 2 10" xfId="23164"/>
    <cellStyle name="Примечание 16 2 2 10 2" xfId="35762"/>
    <cellStyle name="Примечание 16 2 2 11" xfId="23726"/>
    <cellStyle name="Примечание 16 2 2 11 2" xfId="36324"/>
    <cellStyle name="Примечание 16 2 2 12" xfId="24285"/>
    <cellStyle name="Примечание 16 2 2 12 2" xfId="36883"/>
    <cellStyle name="Примечание 16 2 2 13" xfId="24844"/>
    <cellStyle name="Примечание 16 2 2 13 2" xfId="37442"/>
    <cellStyle name="Примечание 16 2 2 14" xfId="28488"/>
    <cellStyle name="Примечание 16 2 2 2" xfId="18035"/>
    <cellStyle name="Примечание 16 2 2 2 2" xfId="30674"/>
    <cellStyle name="Примечание 16 2 2 3" xfId="18917"/>
    <cellStyle name="Примечание 16 2 2 3 2" xfId="31526"/>
    <cellStyle name="Примечание 16 2 2 4" xfId="19564"/>
    <cellStyle name="Примечание 16 2 2 4 2" xfId="32171"/>
    <cellStyle name="Примечание 16 2 2 5" xfId="20125"/>
    <cellStyle name="Примечание 16 2 2 5 2" xfId="32731"/>
    <cellStyle name="Примечание 16 2 2 6" xfId="20690"/>
    <cellStyle name="Примечание 16 2 2 6 2" xfId="33292"/>
    <cellStyle name="Примечание 16 2 2 7" xfId="21329"/>
    <cellStyle name="Примечание 16 2 2 7 2" xfId="33930"/>
    <cellStyle name="Примечание 16 2 2 8" xfId="21885"/>
    <cellStyle name="Примечание 16 2 2 8 2" xfId="34485"/>
    <cellStyle name="Примечание 16 2 2 9" xfId="22524"/>
    <cellStyle name="Примечание 16 2 2 9 2" xfId="35123"/>
    <cellStyle name="Примечание 16 2 3" xfId="17605"/>
    <cellStyle name="Примечание 16 2 3 10" xfId="23396"/>
    <cellStyle name="Примечание 16 2 3 10 2" xfId="35994"/>
    <cellStyle name="Примечание 16 2 3 11" xfId="23958"/>
    <cellStyle name="Примечание 16 2 3 11 2" xfId="36556"/>
    <cellStyle name="Примечание 16 2 3 12" xfId="24517"/>
    <cellStyle name="Примечание 16 2 3 12 2" xfId="37115"/>
    <cellStyle name="Примечание 16 2 3 13" xfId="30342"/>
    <cellStyle name="Примечание 16 2 3 2" xfId="18584"/>
    <cellStyle name="Примечание 16 2 3 2 2" xfId="31194"/>
    <cellStyle name="Примечание 16 2 3 3" xfId="19228"/>
    <cellStyle name="Примечание 16 2 3 3 2" xfId="31837"/>
    <cellStyle name="Примечание 16 2 3 4" xfId="19790"/>
    <cellStyle name="Примечание 16 2 3 4 2" xfId="32396"/>
    <cellStyle name="Примечание 16 2 3 5" xfId="20351"/>
    <cellStyle name="Примечание 16 2 3 5 2" xfId="32955"/>
    <cellStyle name="Примечание 16 2 3 6" xfId="21001"/>
    <cellStyle name="Примечание 16 2 3 6 2" xfId="33603"/>
    <cellStyle name="Примечание 16 2 3 7" xfId="21550"/>
    <cellStyle name="Примечание 16 2 3 7 2" xfId="34151"/>
    <cellStyle name="Примечание 16 2 3 8" xfId="22194"/>
    <cellStyle name="Примечание 16 2 3 8 2" xfId="34794"/>
    <cellStyle name="Примечание 16 2 3 9" xfId="22832"/>
    <cellStyle name="Примечание 16 2 3 9 2" xfId="35431"/>
    <cellStyle name="Примечание 16 2 4" xfId="28008"/>
    <cellStyle name="Примечание 16 3" xfId="11337"/>
    <cellStyle name="Примечание 16 3 2" xfId="13824"/>
    <cellStyle name="Примечание 16 3 2 2" xfId="14061"/>
    <cellStyle name="Примечание 16 3 2 2 10" xfId="23279"/>
    <cellStyle name="Примечание 16 3 2 2 10 2" xfId="35877"/>
    <cellStyle name="Примечание 16 3 2 2 11" xfId="23841"/>
    <cellStyle name="Примечание 16 3 2 2 11 2" xfId="36439"/>
    <cellStyle name="Примечание 16 3 2 2 12" xfId="24400"/>
    <cellStyle name="Примечание 16 3 2 2 12 2" xfId="36998"/>
    <cellStyle name="Примечание 16 3 2 2 13" xfId="24988"/>
    <cellStyle name="Примечание 16 3 2 2 13 2" xfId="37586"/>
    <cellStyle name="Примечание 16 3 2 2 14" xfId="28639"/>
    <cellStyle name="Примечание 16 3 2 2 2" xfId="18152"/>
    <cellStyle name="Примечание 16 3 2 2 2 2" xfId="30791"/>
    <cellStyle name="Примечание 16 3 2 2 3" xfId="19061"/>
    <cellStyle name="Примечание 16 3 2 2 3 2" xfId="31670"/>
    <cellStyle name="Примечание 16 3 2 2 4" xfId="19681"/>
    <cellStyle name="Примечание 16 3 2 2 4 2" xfId="32287"/>
    <cellStyle name="Примечание 16 3 2 2 5" xfId="20245"/>
    <cellStyle name="Примечание 16 3 2 2 5 2" xfId="32849"/>
    <cellStyle name="Примечание 16 3 2 2 6" xfId="20834"/>
    <cellStyle name="Примечание 16 3 2 2 6 2" xfId="33436"/>
    <cellStyle name="Примечание 16 3 2 2 7" xfId="21444"/>
    <cellStyle name="Примечание 16 3 2 2 7 2" xfId="34045"/>
    <cellStyle name="Примечание 16 3 2 2 8" xfId="22029"/>
    <cellStyle name="Примечание 16 3 2 2 8 2" xfId="34629"/>
    <cellStyle name="Примечание 16 3 2 2 9" xfId="22668"/>
    <cellStyle name="Примечание 16 3 2 2 9 2" xfId="35267"/>
    <cellStyle name="Примечание 16 3 2 3" xfId="17992"/>
    <cellStyle name="Примечание 16 3 2 3 10" xfId="23686"/>
    <cellStyle name="Примечание 16 3 2 3 10 2" xfId="36284"/>
    <cellStyle name="Примечание 16 3 2 3 11" xfId="24245"/>
    <cellStyle name="Примечание 16 3 2 3 11 2" xfId="36843"/>
    <cellStyle name="Примечание 16 3 2 3 12" xfId="24804"/>
    <cellStyle name="Примечание 16 3 2 3 12 2" xfId="37402"/>
    <cellStyle name="Примечание 16 3 2 3 13" xfId="30634"/>
    <cellStyle name="Примечание 16 3 2 3 2" xfId="18877"/>
    <cellStyle name="Примечание 16 3 2 3 2 2" xfId="31486"/>
    <cellStyle name="Примечание 16 3 2 3 3" xfId="19524"/>
    <cellStyle name="Примечание 16 3 2 3 3 2" xfId="32131"/>
    <cellStyle name="Примечание 16 3 2 3 4" xfId="20084"/>
    <cellStyle name="Примечание 16 3 2 3 4 2" xfId="32690"/>
    <cellStyle name="Примечание 16 3 2 3 5" xfId="20650"/>
    <cellStyle name="Примечание 16 3 2 3 5 2" xfId="33252"/>
    <cellStyle name="Примечание 16 3 2 3 6" xfId="21289"/>
    <cellStyle name="Примечание 16 3 2 3 6 2" xfId="33890"/>
    <cellStyle name="Примечание 16 3 2 3 7" xfId="21845"/>
    <cellStyle name="Примечание 16 3 2 3 7 2" xfId="34445"/>
    <cellStyle name="Примечание 16 3 2 3 8" xfId="22484"/>
    <cellStyle name="Примечание 16 3 2 3 8 2" xfId="35083"/>
    <cellStyle name="Примечание 16 3 2 3 9" xfId="23124"/>
    <cellStyle name="Примечание 16 3 2 3 9 2" xfId="35722"/>
    <cellStyle name="Примечание 16 3 2 4" xfId="28425"/>
    <cellStyle name="Примечание 16 3 3" xfId="17808"/>
    <cellStyle name="Примечание 16 3 3 10" xfId="23565"/>
    <cellStyle name="Примечание 16 3 3 10 2" xfId="36163"/>
    <cellStyle name="Примечание 16 3 3 11" xfId="24126"/>
    <cellStyle name="Примечание 16 3 3 11 2" xfId="36724"/>
    <cellStyle name="Примечание 16 3 3 12" xfId="24685"/>
    <cellStyle name="Примечание 16 3 3 12 2" xfId="37283"/>
    <cellStyle name="Примечание 16 3 3 13" xfId="30515"/>
    <cellStyle name="Примечание 16 3 3 2" xfId="18755"/>
    <cellStyle name="Примечание 16 3 3 2 2" xfId="31364"/>
    <cellStyle name="Примечание 16 3 3 3" xfId="19397"/>
    <cellStyle name="Примечание 16 3 3 3 2" xfId="32006"/>
    <cellStyle name="Примечание 16 3 3 4" xfId="19962"/>
    <cellStyle name="Примечание 16 3 3 4 2" xfId="32568"/>
    <cellStyle name="Примечание 16 3 3 5" xfId="20522"/>
    <cellStyle name="Примечание 16 3 3 5 2" xfId="33124"/>
    <cellStyle name="Примечание 16 3 3 6" xfId="21169"/>
    <cellStyle name="Примечание 16 3 3 6 2" xfId="33771"/>
    <cellStyle name="Примечание 16 3 3 7" xfId="21721"/>
    <cellStyle name="Примечание 16 3 3 7 2" xfId="34321"/>
    <cellStyle name="Примечание 16 3 3 8" xfId="22365"/>
    <cellStyle name="Примечание 16 3 3 8 2" xfId="34964"/>
    <cellStyle name="Примечание 16 3 3 9" xfId="23001"/>
    <cellStyle name="Примечание 16 3 3 9 2" xfId="35600"/>
    <cellStyle name="Примечание 16 3 4" xfId="28214"/>
    <cellStyle name="Примечание 16 4" xfId="17400"/>
    <cellStyle name="Примечание 16 4 10" xfId="14967"/>
    <cellStyle name="Примечание 16 4 10 2" xfId="29275"/>
    <cellStyle name="Примечание 16 4 11" xfId="18204"/>
    <cellStyle name="Примечание 16 4 11 2" xfId="30829"/>
    <cellStyle name="Примечание 16 4 12" xfId="18244"/>
    <cellStyle name="Примечание 16 4 12 2" xfId="30863"/>
    <cellStyle name="Примечание 16 4 13" xfId="30201"/>
    <cellStyle name="Примечание 16 4 2" xfId="18442"/>
    <cellStyle name="Примечание 16 4 2 2" xfId="31053"/>
    <cellStyle name="Примечание 16 4 3" xfId="19085"/>
    <cellStyle name="Примечание 16 4 3 2" xfId="31694"/>
    <cellStyle name="Примечание 16 4 4" xfId="18413"/>
    <cellStyle name="Примечание 16 4 4 2" xfId="31025"/>
    <cellStyle name="Примечание 16 4 5" xfId="15461"/>
    <cellStyle name="Примечание 16 4 5 2" xfId="29707"/>
    <cellStyle name="Примечание 16 4 6" xfId="20859"/>
    <cellStyle name="Примечание 16 4 6 2" xfId="33461"/>
    <cellStyle name="Примечание 16 4 7" xfId="14773"/>
    <cellStyle name="Примечание 16 4 7 2" xfId="29113"/>
    <cellStyle name="Примечание 16 4 8" xfId="22053"/>
    <cellStyle name="Примечание 16 4 8 2" xfId="34653"/>
    <cellStyle name="Примечание 16 4 9" xfId="22693"/>
    <cellStyle name="Примечание 16 4 9 2" xfId="35292"/>
    <cellStyle name="Примечание 16 5" xfId="26306"/>
    <cellStyle name="Примечание 17" xfId="6176"/>
    <cellStyle name="Примечание 17 2" xfId="9065"/>
    <cellStyle name="Примечание 17 2 2" xfId="13926"/>
    <cellStyle name="Примечание 17 2 2 10" xfId="23180"/>
    <cellStyle name="Примечание 17 2 2 10 2" xfId="35778"/>
    <cellStyle name="Примечание 17 2 2 11" xfId="23742"/>
    <cellStyle name="Примечание 17 2 2 11 2" xfId="36340"/>
    <cellStyle name="Примечание 17 2 2 12" xfId="24301"/>
    <cellStyle name="Примечание 17 2 2 12 2" xfId="36899"/>
    <cellStyle name="Примечание 17 2 2 13" xfId="24860"/>
    <cellStyle name="Примечание 17 2 2 13 2" xfId="37458"/>
    <cellStyle name="Примечание 17 2 2 14" xfId="28504"/>
    <cellStyle name="Примечание 17 2 2 2" xfId="18051"/>
    <cellStyle name="Примечание 17 2 2 2 2" xfId="30690"/>
    <cellStyle name="Примечание 17 2 2 3" xfId="18933"/>
    <cellStyle name="Примечание 17 2 2 3 2" xfId="31542"/>
    <cellStyle name="Примечание 17 2 2 4" xfId="19580"/>
    <cellStyle name="Примечание 17 2 2 4 2" xfId="32187"/>
    <cellStyle name="Примечание 17 2 2 5" xfId="20141"/>
    <cellStyle name="Примечание 17 2 2 5 2" xfId="32747"/>
    <cellStyle name="Примечание 17 2 2 6" xfId="20706"/>
    <cellStyle name="Примечание 17 2 2 6 2" xfId="33308"/>
    <cellStyle name="Примечание 17 2 2 7" xfId="21345"/>
    <cellStyle name="Примечание 17 2 2 7 2" xfId="33946"/>
    <cellStyle name="Примечание 17 2 2 8" xfId="21901"/>
    <cellStyle name="Примечание 17 2 2 8 2" xfId="34501"/>
    <cellStyle name="Примечание 17 2 2 9" xfId="22540"/>
    <cellStyle name="Примечание 17 2 2 9 2" xfId="35139"/>
    <cellStyle name="Примечание 17 2 3" xfId="17621"/>
    <cellStyle name="Примечание 17 2 3 10" xfId="23412"/>
    <cellStyle name="Примечание 17 2 3 10 2" xfId="36010"/>
    <cellStyle name="Примечание 17 2 3 11" xfId="23974"/>
    <cellStyle name="Примечание 17 2 3 11 2" xfId="36572"/>
    <cellStyle name="Примечание 17 2 3 12" xfId="24533"/>
    <cellStyle name="Примечание 17 2 3 12 2" xfId="37131"/>
    <cellStyle name="Примечание 17 2 3 13" xfId="30358"/>
    <cellStyle name="Примечание 17 2 3 2" xfId="18600"/>
    <cellStyle name="Примечание 17 2 3 2 2" xfId="31210"/>
    <cellStyle name="Примечание 17 2 3 3" xfId="19244"/>
    <cellStyle name="Примечание 17 2 3 3 2" xfId="31853"/>
    <cellStyle name="Примечание 17 2 3 4" xfId="19806"/>
    <cellStyle name="Примечание 17 2 3 4 2" xfId="32412"/>
    <cellStyle name="Примечание 17 2 3 5" xfId="20367"/>
    <cellStyle name="Примечание 17 2 3 5 2" xfId="32971"/>
    <cellStyle name="Примечание 17 2 3 6" xfId="21017"/>
    <cellStyle name="Примечание 17 2 3 6 2" xfId="33619"/>
    <cellStyle name="Примечание 17 2 3 7" xfId="21566"/>
    <cellStyle name="Примечание 17 2 3 7 2" xfId="34167"/>
    <cellStyle name="Примечание 17 2 3 8" xfId="22210"/>
    <cellStyle name="Примечание 17 2 3 8 2" xfId="34810"/>
    <cellStyle name="Примечание 17 2 3 9" xfId="22848"/>
    <cellStyle name="Примечание 17 2 3 9 2" xfId="35447"/>
    <cellStyle name="Примечание 17 2 4" xfId="28026"/>
    <cellStyle name="Примечание 17 3" xfId="17438"/>
    <cellStyle name="Примечание 17 3 10" xfId="14929"/>
    <cellStyle name="Примечание 17 3 10 2" xfId="29244"/>
    <cellStyle name="Примечание 17 3 11" xfId="15350"/>
    <cellStyle name="Примечание 17 3 11 2" xfId="29604"/>
    <cellStyle name="Примечание 17 3 12" xfId="15547"/>
    <cellStyle name="Примечание 17 3 12 2" xfId="29787"/>
    <cellStyle name="Примечание 17 3 13" xfId="30223"/>
    <cellStyle name="Примечание 17 3 2" xfId="18464"/>
    <cellStyle name="Примечание 17 3 2 2" xfId="31074"/>
    <cellStyle name="Примечание 17 3 3" xfId="19107"/>
    <cellStyle name="Примечание 17 3 3 2" xfId="31716"/>
    <cellStyle name="Примечание 17 3 4" xfId="15591"/>
    <cellStyle name="Примечание 17 3 4 2" xfId="29830"/>
    <cellStyle name="Примечание 17 3 5" xfId="15566"/>
    <cellStyle name="Примечание 17 3 5 2" xfId="29806"/>
    <cellStyle name="Примечание 17 3 6" xfId="20881"/>
    <cellStyle name="Примечание 17 3 6 2" xfId="33483"/>
    <cellStyle name="Примечание 17 3 7" xfId="15594"/>
    <cellStyle name="Примечание 17 3 7 2" xfId="29833"/>
    <cellStyle name="Примечание 17 3 8" xfId="22074"/>
    <cellStyle name="Примечание 17 3 8 2" xfId="34674"/>
    <cellStyle name="Примечание 17 3 9" xfId="22713"/>
    <cellStyle name="Примечание 17 3 9 2" xfId="35312"/>
    <cellStyle name="Примечание 17 4" xfId="26712"/>
    <cellStyle name="Примечание 18" xfId="5314"/>
    <cellStyle name="Примечание 18 2" xfId="9046"/>
    <cellStyle name="Примечание 18 2 2" xfId="13909"/>
    <cellStyle name="Примечание 18 2 2 10" xfId="23163"/>
    <cellStyle name="Примечание 18 2 2 10 2" xfId="35761"/>
    <cellStyle name="Примечание 18 2 2 11" xfId="23725"/>
    <cellStyle name="Примечание 18 2 2 11 2" xfId="36323"/>
    <cellStyle name="Примечание 18 2 2 12" xfId="24284"/>
    <cellStyle name="Примечание 18 2 2 12 2" xfId="36882"/>
    <cellStyle name="Примечание 18 2 2 13" xfId="24843"/>
    <cellStyle name="Примечание 18 2 2 13 2" xfId="37441"/>
    <cellStyle name="Примечание 18 2 2 14" xfId="28487"/>
    <cellStyle name="Примечание 18 2 2 2" xfId="18034"/>
    <cellStyle name="Примечание 18 2 2 2 2" xfId="30673"/>
    <cellStyle name="Примечание 18 2 2 3" xfId="18916"/>
    <cellStyle name="Примечание 18 2 2 3 2" xfId="31525"/>
    <cellStyle name="Примечание 18 2 2 4" xfId="19563"/>
    <cellStyle name="Примечание 18 2 2 4 2" xfId="32170"/>
    <cellStyle name="Примечание 18 2 2 5" xfId="20124"/>
    <cellStyle name="Примечание 18 2 2 5 2" xfId="32730"/>
    <cellStyle name="Примечание 18 2 2 6" xfId="20689"/>
    <cellStyle name="Примечание 18 2 2 6 2" xfId="33291"/>
    <cellStyle name="Примечание 18 2 2 7" xfId="21328"/>
    <cellStyle name="Примечание 18 2 2 7 2" xfId="33929"/>
    <cellStyle name="Примечание 18 2 2 8" xfId="21884"/>
    <cellStyle name="Примечание 18 2 2 8 2" xfId="34484"/>
    <cellStyle name="Примечание 18 2 2 9" xfId="22523"/>
    <cellStyle name="Примечание 18 2 2 9 2" xfId="35122"/>
    <cellStyle name="Примечание 18 2 3" xfId="17604"/>
    <cellStyle name="Примечание 18 2 3 10" xfId="23395"/>
    <cellStyle name="Примечание 18 2 3 10 2" xfId="35993"/>
    <cellStyle name="Примечание 18 2 3 11" xfId="23957"/>
    <cellStyle name="Примечание 18 2 3 11 2" xfId="36555"/>
    <cellStyle name="Примечание 18 2 3 12" xfId="24516"/>
    <cellStyle name="Примечание 18 2 3 12 2" xfId="37114"/>
    <cellStyle name="Примечание 18 2 3 13" xfId="30341"/>
    <cellStyle name="Примечание 18 2 3 2" xfId="18583"/>
    <cellStyle name="Примечание 18 2 3 2 2" xfId="31193"/>
    <cellStyle name="Примечание 18 2 3 3" xfId="19227"/>
    <cellStyle name="Примечание 18 2 3 3 2" xfId="31836"/>
    <cellStyle name="Примечание 18 2 3 4" xfId="19789"/>
    <cellStyle name="Примечание 18 2 3 4 2" xfId="32395"/>
    <cellStyle name="Примечание 18 2 3 5" xfId="20350"/>
    <cellStyle name="Примечание 18 2 3 5 2" xfId="32954"/>
    <cellStyle name="Примечание 18 2 3 6" xfId="21000"/>
    <cellStyle name="Примечание 18 2 3 6 2" xfId="33602"/>
    <cellStyle name="Примечание 18 2 3 7" xfId="21549"/>
    <cellStyle name="Примечание 18 2 3 7 2" xfId="34150"/>
    <cellStyle name="Примечание 18 2 3 8" xfId="22193"/>
    <cellStyle name="Примечание 18 2 3 8 2" xfId="34793"/>
    <cellStyle name="Примечание 18 2 3 9" xfId="22831"/>
    <cellStyle name="Примечание 18 2 3 9 2" xfId="35430"/>
    <cellStyle name="Примечание 18 2 4" xfId="28007"/>
    <cellStyle name="Примечание 18 3" xfId="17396"/>
    <cellStyle name="Примечание 18 3 10" xfId="15609"/>
    <cellStyle name="Примечание 18 3 10 2" xfId="29845"/>
    <cellStyle name="Примечание 18 3 11" xfId="14326"/>
    <cellStyle name="Примечание 18 3 11 2" xfId="28736"/>
    <cellStyle name="Примечание 18 3 12" xfId="15567"/>
    <cellStyle name="Примечание 18 3 12 2" xfId="29807"/>
    <cellStyle name="Примечание 18 3 13" xfId="30199"/>
    <cellStyle name="Примечание 18 3 2" xfId="18440"/>
    <cellStyle name="Примечание 18 3 2 2" xfId="31051"/>
    <cellStyle name="Примечание 18 3 3" xfId="19083"/>
    <cellStyle name="Примечание 18 3 3 2" xfId="31692"/>
    <cellStyle name="Примечание 18 3 4" xfId="14655"/>
    <cellStyle name="Примечание 18 3 4 2" xfId="29010"/>
    <cellStyle name="Примечание 18 3 5" xfId="14544"/>
    <cellStyle name="Примечание 18 3 5 2" xfId="28909"/>
    <cellStyle name="Примечание 18 3 6" xfId="20857"/>
    <cellStyle name="Примечание 18 3 6 2" xfId="33459"/>
    <cellStyle name="Примечание 18 3 7" xfId="14765"/>
    <cellStyle name="Примечание 18 3 7 2" xfId="29106"/>
    <cellStyle name="Примечание 18 3 8" xfId="22051"/>
    <cellStyle name="Примечание 18 3 8 2" xfId="34651"/>
    <cellStyle name="Примечание 18 3 9" xfId="22691"/>
    <cellStyle name="Примечание 18 3 9 2" xfId="35290"/>
    <cellStyle name="Примечание 18 4" xfId="26259"/>
    <cellStyle name="Примечание 19" xfId="5088"/>
    <cellStyle name="Примечание 19 2" xfId="9042"/>
    <cellStyle name="Примечание 19 2 2" xfId="13905"/>
    <cellStyle name="Примечание 19 2 2 10" xfId="23159"/>
    <cellStyle name="Примечание 19 2 2 10 2" xfId="35757"/>
    <cellStyle name="Примечание 19 2 2 11" xfId="23721"/>
    <cellStyle name="Примечание 19 2 2 11 2" xfId="36319"/>
    <cellStyle name="Примечание 19 2 2 12" xfId="24280"/>
    <cellStyle name="Примечание 19 2 2 12 2" xfId="36878"/>
    <cellStyle name="Примечание 19 2 2 13" xfId="24839"/>
    <cellStyle name="Примечание 19 2 2 13 2" xfId="37437"/>
    <cellStyle name="Примечание 19 2 2 14" xfId="28483"/>
    <cellStyle name="Примечание 19 2 2 2" xfId="18030"/>
    <cellStyle name="Примечание 19 2 2 2 2" xfId="30669"/>
    <cellStyle name="Примечание 19 2 2 3" xfId="18912"/>
    <cellStyle name="Примечание 19 2 2 3 2" xfId="31521"/>
    <cellStyle name="Примечание 19 2 2 4" xfId="19559"/>
    <cellStyle name="Примечание 19 2 2 4 2" xfId="32166"/>
    <cellStyle name="Примечание 19 2 2 5" xfId="20120"/>
    <cellStyle name="Примечание 19 2 2 5 2" xfId="32726"/>
    <cellStyle name="Примечание 19 2 2 6" xfId="20685"/>
    <cellStyle name="Примечание 19 2 2 6 2" xfId="33287"/>
    <cellStyle name="Примечание 19 2 2 7" xfId="21324"/>
    <cellStyle name="Примечание 19 2 2 7 2" xfId="33925"/>
    <cellStyle name="Примечание 19 2 2 8" xfId="21880"/>
    <cellStyle name="Примечание 19 2 2 8 2" xfId="34480"/>
    <cellStyle name="Примечание 19 2 2 9" xfId="22519"/>
    <cellStyle name="Примечание 19 2 2 9 2" xfId="35118"/>
    <cellStyle name="Примечание 19 2 3" xfId="17600"/>
    <cellStyle name="Примечание 19 2 3 10" xfId="23391"/>
    <cellStyle name="Примечание 19 2 3 10 2" xfId="35989"/>
    <cellStyle name="Примечание 19 2 3 11" xfId="23953"/>
    <cellStyle name="Примечание 19 2 3 11 2" xfId="36551"/>
    <cellStyle name="Примечание 19 2 3 12" xfId="24512"/>
    <cellStyle name="Примечание 19 2 3 12 2" xfId="37110"/>
    <cellStyle name="Примечание 19 2 3 13" xfId="30337"/>
    <cellStyle name="Примечание 19 2 3 2" xfId="18579"/>
    <cellStyle name="Примечание 19 2 3 2 2" xfId="31189"/>
    <cellStyle name="Примечание 19 2 3 3" xfId="19223"/>
    <cellStyle name="Примечание 19 2 3 3 2" xfId="31832"/>
    <cellStyle name="Примечание 19 2 3 4" xfId="19785"/>
    <cellStyle name="Примечание 19 2 3 4 2" xfId="32391"/>
    <cellStyle name="Примечание 19 2 3 5" xfId="20346"/>
    <cellStyle name="Примечание 19 2 3 5 2" xfId="32950"/>
    <cellStyle name="Примечание 19 2 3 6" xfId="20996"/>
    <cellStyle name="Примечание 19 2 3 6 2" xfId="33598"/>
    <cellStyle name="Примечание 19 2 3 7" xfId="21545"/>
    <cellStyle name="Примечание 19 2 3 7 2" xfId="34146"/>
    <cellStyle name="Примечание 19 2 3 8" xfId="22189"/>
    <cellStyle name="Примечание 19 2 3 8 2" xfId="34789"/>
    <cellStyle name="Примечание 19 2 3 9" xfId="22827"/>
    <cellStyle name="Примечание 19 2 3 9 2" xfId="35426"/>
    <cellStyle name="Примечание 19 2 4" xfId="28003"/>
    <cellStyle name="Примечание 19 3" xfId="17384"/>
    <cellStyle name="Примечание 19 3 10" xfId="19703"/>
    <cellStyle name="Примечание 19 3 10 2" xfId="32309"/>
    <cellStyle name="Примечание 19 3 11" xfId="15378"/>
    <cellStyle name="Примечание 19 3 11 2" xfId="29629"/>
    <cellStyle name="Примечание 19 3 12" xfId="18232"/>
    <cellStyle name="Примечание 19 3 12 2" xfId="30854"/>
    <cellStyle name="Примечание 19 3 13" xfId="30194"/>
    <cellStyle name="Примечание 19 3 2" xfId="18435"/>
    <cellStyle name="Примечание 19 3 2 2" xfId="31047"/>
    <cellStyle name="Примечание 19 3 3" xfId="14610"/>
    <cellStyle name="Примечание 19 3 3 2" xfId="28969"/>
    <cellStyle name="Примечание 19 3 4" xfId="14290"/>
    <cellStyle name="Примечание 19 3 4 2" xfId="28703"/>
    <cellStyle name="Примечание 19 3 5" xfId="14505"/>
    <cellStyle name="Примечание 19 3 5 2" xfId="28875"/>
    <cellStyle name="Примечание 19 3 6" xfId="14420"/>
    <cellStyle name="Примечание 19 3 6 2" xfId="28816"/>
    <cellStyle name="Примечание 19 3 7" xfId="15532"/>
    <cellStyle name="Примечание 19 3 7 2" xfId="29775"/>
    <cellStyle name="Примечание 19 3 8" xfId="20069"/>
    <cellStyle name="Примечание 19 3 8 2" xfId="32675"/>
    <cellStyle name="Примечание 19 3 9" xfId="15036"/>
    <cellStyle name="Примечание 19 3 9 2" xfId="29329"/>
    <cellStyle name="Примечание 19 4" xfId="26190"/>
    <cellStyle name="Примечание 2" xfId="1974"/>
    <cellStyle name="Примечание 2 10" xfId="11338"/>
    <cellStyle name="Примечание 2 10 2" xfId="13825"/>
    <cellStyle name="Примечание 2 10 2 2" xfId="14062"/>
    <cellStyle name="Примечание 2 10 2 2 10" xfId="23280"/>
    <cellStyle name="Примечание 2 10 2 2 10 2" xfId="35878"/>
    <cellStyle name="Примечание 2 10 2 2 11" xfId="23842"/>
    <cellStyle name="Примечание 2 10 2 2 11 2" xfId="36440"/>
    <cellStyle name="Примечание 2 10 2 2 12" xfId="24401"/>
    <cellStyle name="Примечание 2 10 2 2 12 2" xfId="36999"/>
    <cellStyle name="Примечание 2 10 2 2 13" xfId="24989"/>
    <cellStyle name="Примечание 2 10 2 2 13 2" xfId="37587"/>
    <cellStyle name="Примечание 2 10 2 2 14" xfId="28640"/>
    <cellStyle name="Примечание 2 10 2 2 2" xfId="18153"/>
    <cellStyle name="Примечание 2 10 2 2 2 2" xfId="30792"/>
    <cellStyle name="Примечание 2 10 2 2 3" xfId="19062"/>
    <cellStyle name="Примечание 2 10 2 2 3 2" xfId="31671"/>
    <cellStyle name="Примечание 2 10 2 2 4" xfId="19682"/>
    <cellStyle name="Примечание 2 10 2 2 4 2" xfId="32288"/>
    <cellStyle name="Примечание 2 10 2 2 5" xfId="20246"/>
    <cellStyle name="Примечание 2 10 2 2 5 2" xfId="32850"/>
    <cellStyle name="Примечание 2 10 2 2 6" xfId="20835"/>
    <cellStyle name="Примечание 2 10 2 2 6 2" xfId="33437"/>
    <cellStyle name="Примечание 2 10 2 2 7" xfId="21445"/>
    <cellStyle name="Примечание 2 10 2 2 7 2" xfId="34046"/>
    <cellStyle name="Примечание 2 10 2 2 8" xfId="22030"/>
    <cellStyle name="Примечание 2 10 2 2 8 2" xfId="34630"/>
    <cellStyle name="Примечание 2 10 2 2 9" xfId="22669"/>
    <cellStyle name="Примечание 2 10 2 2 9 2" xfId="35268"/>
    <cellStyle name="Примечание 2 10 2 3" xfId="17993"/>
    <cellStyle name="Примечание 2 10 2 3 10" xfId="23687"/>
    <cellStyle name="Примечание 2 10 2 3 10 2" xfId="36285"/>
    <cellStyle name="Примечание 2 10 2 3 11" xfId="24246"/>
    <cellStyle name="Примечание 2 10 2 3 11 2" xfId="36844"/>
    <cellStyle name="Примечание 2 10 2 3 12" xfId="24805"/>
    <cellStyle name="Примечание 2 10 2 3 12 2" xfId="37403"/>
    <cellStyle name="Примечание 2 10 2 3 13" xfId="30635"/>
    <cellStyle name="Примечание 2 10 2 3 2" xfId="18878"/>
    <cellStyle name="Примечание 2 10 2 3 2 2" xfId="31487"/>
    <cellStyle name="Примечание 2 10 2 3 3" xfId="19525"/>
    <cellStyle name="Примечание 2 10 2 3 3 2" xfId="32132"/>
    <cellStyle name="Примечание 2 10 2 3 4" xfId="20085"/>
    <cellStyle name="Примечание 2 10 2 3 4 2" xfId="32691"/>
    <cellStyle name="Примечание 2 10 2 3 5" xfId="20651"/>
    <cellStyle name="Примечание 2 10 2 3 5 2" xfId="33253"/>
    <cellStyle name="Примечание 2 10 2 3 6" xfId="21290"/>
    <cellStyle name="Примечание 2 10 2 3 6 2" xfId="33891"/>
    <cellStyle name="Примечание 2 10 2 3 7" xfId="21846"/>
    <cellStyle name="Примечание 2 10 2 3 7 2" xfId="34446"/>
    <cellStyle name="Примечание 2 10 2 3 8" xfId="22485"/>
    <cellStyle name="Примечание 2 10 2 3 8 2" xfId="35084"/>
    <cellStyle name="Примечание 2 10 2 3 9" xfId="23125"/>
    <cellStyle name="Примечание 2 10 2 3 9 2" xfId="35723"/>
    <cellStyle name="Примечание 2 10 2 4" xfId="28426"/>
    <cellStyle name="Примечание 2 10 3" xfId="17809"/>
    <cellStyle name="Примечание 2 10 3 10" xfId="23566"/>
    <cellStyle name="Примечание 2 10 3 10 2" xfId="36164"/>
    <cellStyle name="Примечание 2 10 3 11" xfId="24127"/>
    <cellStyle name="Примечание 2 10 3 11 2" xfId="36725"/>
    <cellStyle name="Примечание 2 10 3 12" xfId="24686"/>
    <cellStyle name="Примечание 2 10 3 12 2" xfId="37284"/>
    <cellStyle name="Примечание 2 10 3 13" xfId="30516"/>
    <cellStyle name="Примечание 2 10 3 2" xfId="18756"/>
    <cellStyle name="Примечание 2 10 3 2 2" xfId="31365"/>
    <cellStyle name="Примечание 2 10 3 3" xfId="19398"/>
    <cellStyle name="Примечание 2 10 3 3 2" xfId="32007"/>
    <cellStyle name="Примечание 2 10 3 4" xfId="19963"/>
    <cellStyle name="Примечание 2 10 3 4 2" xfId="32569"/>
    <cellStyle name="Примечание 2 10 3 5" xfId="20523"/>
    <cellStyle name="Примечание 2 10 3 5 2" xfId="33125"/>
    <cellStyle name="Примечание 2 10 3 6" xfId="21170"/>
    <cellStyle name="Примечание 2 10 3 6 2" xfId="33772"/>
    <cellStyle name="Примечание 2 10 3 7" xfId="21722"/>
    <cellStyle name="Примечание 2 10 3 7 2" xfId="34322"/>
    <cellStyle name="Примечание 2 10 3 8" xfId="22366"/>
    <cellStyle name="Примечание 2 10 3 8 2" xfId="34965"/>
    <cellStyle name="Примечание 2 10 3 9" xfId="23002"/>
    <cellStyle name="Примечание 2 10 3 9 2" xfId="35601"/>
    <cellStyle name="Примечание 2 10 4" xfId="28215"/>
    <cellStyle name="Примечание 2 11" xfId="11339"/>
    <cellStyle name="Примечание 2 11 2" xfId="13826"/>
    <cellStyle name="Примечание 2 11 2 2" xfId="14063"/>
    <cellStyle name="Примечание 2 11 2 2 10" xfId="23281"/>
    <cellStyle name="Примечание 2 11 2 2 10 2" xfId="35879"/>
    <cellStyle name="Примечание 2 11 2 2 11" xfId="23843"/>
    <cellStyle name="Примечание 2 11 2 2 11 2" xfId="36441"/>
    <cellStyle name="Примечание 2 11 2 2 12" xfId="24402"/>
    <cellStyle name="Примечание 2 11 2 2 12 2" xfId="37000"/>
    <cellStyle name="Примечание 2 11 2 2 13" xfId="24990"/>
    <cellStyle name="Примечание 2 11 2 2 13 2" xfId="37588"/>
    <cellStyle name="Примечание 2 11 2 2 14" xfId="28641"/>
    <cellStyle name="Примечание 2 11 2 2 2" xfId="18154"/>
    <cellStyle name="Примечание 2 11 2 2 2 2" xfId="30793"/>
    <cellStyle name="Примечание 2 11 2 2 3" xfId="19063"/>
    <cellStyle name="Примечание 2 11 2 2 3 2" xfId="31672"/>
    <cellStyle name="Примечание 2 11 2 2 4" xfId="19683"/>
    <cellStyle name="Примечание 2 11 2 2 4 2" xfId="32289"/>
    <cellStyle name="Примечание 2 11 2 2 5" xfId="20247"/>
    <cellStyle name="Примечание 2 11 2 2 5 2" xfId="32851"/>
    <cellStyle name="Примечание 2 11 2 2 6" xfId="20836"/>
    <cellStyle name="Примечание 2 11 2 2 6 2" xfId="33438"/>
    <cellStyle name="Примечание 2 11 2 2 7" xfId="21446"/>
    <cellStyle name="Примечание 2 11 2 2 7 2" xfId="34047"/>
    <cellStyle name="Примечание 2 11 2 2 8" xfId="22031"/>
    <cellStyle name="Примечание 2 11 2 2 8 2" xfId="34631"/>
    <cellStyle name="Примечание 2 11 2 2 9" xfId="22670"/>
    <cellStyle name="Примечание 2 11 2 2 9 2" xfId="35269"/>
    <cellStyle name="Примечание 2 11 2 3" xfId="17994"/>
    <cellStyle name="Примечание 2 11 2 3 10" xfId="23688"/>
    <cellStyle name="Примечание 2 11 2 3 10 2" xfId="36286"/>
    <cellStyle name="Примечание 2 11 2 3 11" xfId="24247"/>
    <cellStyle name="Примечание 2 11 2 3 11 2" xfId="36845"/>
    <cellStyle name="Примечание 2 11 2 3 12" xfId="24806"/>
    <cellStyle name="Примечание 2 11 2 3 12 2" xfId="37404"/>
    <cellStyle name="Примечание 2 11 2 3 13" xfId="30636"/>
    <cellStyle name="Примечание 2 11 2 3 2" xfId="18879"/>
    <cellStyle name="Примечание 2 11 2 3 2 2" xfId="31488"/>
    <cellStyle name="Примечание 2 11 2 3 3" xfId="19526"/>
    <cellStyle name="Примечание 2 11 2 3 3 2" xfId="32133"/>
    <cellStyle name="Примечание 2 11 2 3 4" xfId="20086"/>
    <cellStyle name="Примечание 2 11 2 3 4 2" xfId="32692"/>
    <cellStyle name="Примечание 2 11 2 3 5" xfId="20652"/>
    <cellStyle name="Примечание 2 11 2 3 5 2" xfId="33254"/>
    <cellStyle name="Примечание 2 11 2 3 6" xfId="21291"/>
    <cellStyle name="Примечание 2 11 2 3 6 2" xfId="33892"/>
    <cellStyle name="Примечание 2 11 2 3 7" xfId="21847"/>
    <cellStyle name="Примечание 2 11 2 3 7 2" xfId="34447"/>
    <cellStyle name="Примечание 2 11 2 3 8" xfId="22486"/>
    <cellStyle name="Примечание 2 11 2 3 8 2" xfId="35085"/>
    <cellStyle name="Примечание 2 11 2 3 9" xfId="23126"/>
    <cellStyle name="Примечание 2 11 2 3 9 2" xfId="35724"/>
    <cellStyle name="Примечание 2 11 2 4" xfId="28427"/>
    <cellStyle name="Примечание 2 11 3" xfId="17810"/>
    <cellStyle name="Примечание 2 11 3 10" xfId="23567"/>
    <cellStyle name="Примечание 2 11 3 10 2" xfId="36165"/>
    <cellStyle name="Примечание 2 11 3 11" xfId="24128"/>
    <cellStyle name="Примечание 2 11 3 11 2" xfId="36726"/>
    <cellStyle name="Примечание 2 11 3 12" xfId="24687"/>
    <cellStyle name="Примечание 2 11 3 12 2" xfId="37285"/>
    <cellStyle name="Примечание 2 11 3 13" xfId="30517"/>
    <cellStyle name="Примечание 2 11 3 2" xfId="18757"/>
    <cellStyle name="Примечание 2 11 3 2 2" xfId="31366"/>
    <cellStyle name="Примечание 2 11 3 3" xfId="19399"/>
    <cellStyle name="Примечание 2 11 3 3 2" xfId="32008"/>
    <cellStyle name="Примечание 2 11 3 4" xfId="19964"/>
    <cellStyle name="Примечание 2 11 3 4 2" xfId="32570"/>
    <cellStyle name="Примечание 2 11 3 5" xfId="20524"/>
    <cellStyle name="Примечание 2 11 3 5 2" xfId="33126"/>
    <cellStyle name="Примечание 2 11 3 6" xfId="21171"/>
    <cellStyle name="Примечание 2 11 3 6 2" xfId="33773"/>
    <cellStyle name="Примечание 2 11 3 7" xfId="21723"/>
    <cellStyle name="Примечание 2 11 3 7 2" xfId="34323"/>
    <cellStyle name="Примечание 2 11 3 8" xfId="22367"/>
    <cellStyle name="Примечание 2 11 3 8 2" xfId="34966"/>
    <cellStyle name="Примечание 2 11 3 9" xfId="23003"/>
    <cellStyle name="Примечание 2 11 3 9 2" xfId="35602"/>
    <cellStyle name="Примечание 2 11 4" xfId="28216"/>
    <cellStyle name="Примечание 2 12" xfId="11340"/>
    <cellStyle name="Примечание 2 12 2" xfId="13827"/>
    <cellStyle name="Примечание 2 12 2 2" xfId="14064"/>
    <cellStyle name="Примечание 2 12 2 2 10" xfId="23282"/>
    <cellStyle name="Примечание 2 12 2 2 10 2" xfId="35880"/>
    <cellStyle name="Примечание 2 12 2 2 11" xfId="23844"/>
    <cellStyle name="Примечание 2 12 2 2 11 2" xfId="36442"/>
    <cellStyle name="Примечание 2 12 2 2 12" xfId="24403"/>
    <cellStyle name="Примечание 2 12 2 2 12 2" xfId="37001"/>
    <cellStyle name="Примечание 2 12 2 2 13" xfId="24991"/>
    <cellStyle name="Примечание 2 12 2 2 13 2" xfId="37589"/>
    <cellStyle name="Примечание 2 12 2 2 14" xfId="28642"/>
    <cellStyle name="Примечание 2 12 2 2 2" xfId="18155"/>
    <cellStyle name="Примечание 2 12 2 2 2 2" xfId="30794"/>
    <cellStyle name="Примечание 2 12 2 2 3" xfId="19064"/>
    <cellStyle name="Примечание 2 12 2 2 3 2" xfId="31673"/>
    <cellStyle name="Примечание 2 12 2 2 4" xfId="19684"/>
    <cellStyle name="Примечание 2 12 2 2 4 2" xfId="32290"/>
    <cellStyle name="Примечание 2 12 2 2 5" xfId="20248"/>
    <cellStyle name="Примечание 2 12 2 2 5 2" xfId="32852"/>
    <cellStyle name="Примечание 2 12 2 2 6" xfId="20837"/>
    <cellStyle name="Примечание 2 12 2 2 6 2" xfId="33439"/>
    <cellStyle name="Примечание 2 12 2 2 7" xfId="21447"/>
    <cellStyle name="Примечание 2 12 2 2 7 2" xfId="34048"/>
    <cellStyle name="Примечание 2 12 2 2 8" xfId="22032"/>
    <cellStyle name="Примечание 2 12 2 2 8 2" xfId="34632"/>
    <cellStyle name="Примечание 2 12 2 2 9" xfId="22671"/>
    <cellStyle name="Примечание 2 12 2 2 9 2" xfId="35270"/>
    <cellStyle name="Примечание 2 12 2 3" xfId="17995"/>
    <cellStyle name="Примечание 2 12 2 3 10" xfId="23689"/>
    <cellStyle name="Примечание 2 12 2 3 10 2" xfId="36287"/>
    <cellStyle name="Примечание 2 12 2 3 11" xfId="24248"/>
    <cellStyle name="Примечание 2 12 2 3 11 2" xfId="36846"/>
    <cellStyle name="Примечание 2 12 2 3 12" xfId="24807"/>
    <cellStyle name="Примечание 2 12 2 3 12 2" xfId="37405"/>
    <cellStyle name="Примечание 2 12 2 3 13" xfId="30637"/>
    <cellStyle name="Примечание 2 12 2 3 2" xfId="18880"/>
    <cellStyle name="Примечание 2 12 2 3 2 2" xfId="31489"/>
    <cellStyle name="Примечание 2 12 2 3 3" xfId="19527"/>
    <cellStyle name="Примечание 2 12 2 3 3 2" xfId="32134"/>
    <cellStyle name="Примечание 2 12 2 3 4" xfId="20087"/>
    <cellStyle name="Примечание 2 12 2 3 4 2" xfId="32693"/>
    <cellStyle name="Примечание 2 12 2 3 5" xfId="20653"/>
    <cellStyle name="Примечание 2 12 2 3 5 2" xfId="33255"/>
    <cellStyle name="Примечание 2 12 2 3 6" xfId="21292"/>
    <cellStyle name="Примечание 2 12 2 3 6 2" xfId="33893"/>
    <cellStyle name="Примечание 2 12 2 3 7" xfId="21848"/>
    <cellStyle name="Примечание 2 12 2 3 7 2" xfId="34448"/>
    <cellStyle name="Примечание 2 12 2 3 8" xfId="22487"/>
    <cellStyle name="Примечание 2 12 2 3 8 2" xfId="35086"/>
    <cellStyle name="Примечание 2 12 2 3 9" xfId="23127"/>
    <cellStyle name="Примечание 2 12 2 3 9 2" xfId="35725"/>
    <cellStyle name="Примечание 2 12 2 4" xfId="28428"/>
    <cellStyle name="Примечание 2 12 3" xfId="17811"/>
    <cellStyle name="Примечание 2 12 3 10" xfId="23568"/>
    <cellStyle name="Примечание 2 12 3 10 2" xfId="36166"/>
    <cellStyle name="Примечание 2 12 3 11" xfId="24129"/>
    <cellStyle name="Примечание 2 12 3 11 2" xfId="36727"/>
    <cellStyle name="Примечание 2 12 3 12" xfId="24688"/>
    <cellStyle name="Примечание 2 12 3 12 2" xfId="37286"/>
    <cellStyle name="Примечание 2 12 3 13" xfId="30518"/>
    <cellStyle name="Примечание 2 12 3 2" xfId="18758"/>
    <cellStyle name="Примечание 2 12 3 2 2" xfId="31367"/>
    <cellStyle name="Примечание 2 12 3 3" xfId="19400"/>
    <cellStyle name="Примечание 2 12 3 3 2" xfId="32009"/>
    <cellStyle name="Примечание 2 12 3 4" xfId="19965"/>
    <cellStyle name="Примечание 2 12 3 4 2" xfId="32571"/>
    <cellStyle name="Примечание 2 12 3 5" xfId="20525"/>
    <cellStyle name="Примечание 2 12 3 5 2" xfId="33127"/>
    <cellStyle name="Примечание 2 12 3 6" xfId="21172"/>
    <cellStyle name="Примечание 2 12 3 6 2" xfId="33774"/>
    <cellStyle name="Примечание 2 12 3 7" xfId="21724"/>
    <cellStyle name="Примечание 2 12 3 7 2" xfId="34324"/>
    <cellStyle name="Примечание 2 12 3 8" xfId="22368"/>
    <cellStyle name="Примечание 2 12 3 8 2" xfId="34967"/>
    <cellStyle name="Примечание 2 12 3 9" xfId="23004"/>
    <cellStyle name="Примечание 2 12 3 9 2" xfId="35603"/>
    <cellStyle name="Примечание 2 12 4" xfId="28217"/>
    <cellStyle name="Примечание 2 13" xfId="11341"/>
    <cellStyle name="Примечание 2 13 2" xfId="13828"/>
    <cellStyle name="Примечание 2 13 2 2" xfId="14065"/>
    <cellStyle name="Примечание 2 13 2 2 10" xfId="23283"/>
    <cellStyle name="Примечание 2 13 2 2 10 2" xfId="35881"/>
    <cellStyle name="Примечание 2 13 2 2 11" xfId="23845"/>
    <cellStyle name="Примечание 2 13 2 2 11 2" xfId="36443"/>
    <cellStyle name="Примечание 2 13 2 2 12" xfId="24404"/>
    <cellStyle name="Примечание 2 13 2 2 12 2" xfId="37002"/>
    <cellStyle name="Примечание 2 13 2 2 13" xfId="24992"/>
    <cellStyle name="Примечание 2 13 2 2 13 2" xfId="37590"/>
    <cellStyle name="Примечание 2 13 2 2 14" xfId="28643"/>
    <cellStyle name="Примечание 2 13 2 2 2" xfId="18156"/>
    <cellStyle name="Примечание 2 13 2 2 2 2" xfId="30795"/>
    <cellStyle name="Примечание 2 13 2 2 3" xfId="19065"/>
    <cellStyle name="Примечание 2 13 2 2 3 2" xfId="31674"/>
    <cellStyle name="Примечание 2 13 2 2 4" xfId="19685"/>
    <cellStyle name="Примечание 2 13 2 2 4 2" xfId="32291"/>
    <cellStyle name="Примечание 2 13 2 2 5" xfId="20249"/>
    <cellStyle name="Примечание 2 13 2 2 5 2" xfId="32853"/>
    <cellStyle name="Примечание 2 13 2 2 6" xfId="20838"/>
    <cellStyle name="Примечание 2 13 2 2 6 2" xfId="33440"/>
    <cellStyle name="Примечание 2 13 2 2 7" xfId="21448"/>
    <cellStyle name="Примечание 2 13 2 2 7 2" xfId="34049"/>
    <cellStyle name="Примечание 2 13 2 2 8" xfId="22033"/>
    <cellStyle name="Примечание 2 13 2 2 8 2" xfId="34633"/>
    <cellStyle name="Примечание 2 13 2 2 9" xfId="22672"/>
    <cellStyle name="Примечание 2 13 2 2 9 2" xfId="35271"/>
    <cellStyle name="Примечание 2 13 2 3" xfId="17996"/>
    <cellStyle name="Примечание 2 13 2 3 10" xfId="23690"/>
    <cellStyle name="Примечание 2 13 2 3 10 2" xfId="36288"/>
    <cellStyle name="Примечание 2 13 2 3 11" xfId="24249"/>
    <cellStyle name="Примечание 2 13 2 3 11 2" xfId="36847"/>
    <cellStyle name="Примечание 2 13 2 3 12" xfId="24808"/>
    <cellStyle name="Примечание 2 13 2 3 12 2" xfId="37406"/>
    <cellStyle name="Примечание 2 13 2 3 13" xfId="30638"/>
    <cellStyle name="Примечание 2 13 2 3 2" xfId="18881"/>
    <cellStyle name="Примечание 2 13 2 3 2 2" xfId="31490"/>
    <cellStyle name="Примечание 2 13 2 3 3" xfId="19528"/>
    <cellStyle name="Примечание 2 13 2 3 3 2" xfId="32135"/>
    <cellStyle name="Примечание 2 13 2 3 4" xfId="20088"/>
    <cellStyle name="Примечание 2 13 2 3 4 2" xfId="32694"/>
    <cellStyle name="Примечание 2 13 2 3 5" xfId="20654"/>
    <cellStyle name="Примечание 2 13 2 3 5 2" xfId="33256"/>
    <cellStyle name="Примечание 2 13 2 3 6" xfId="21293"/>
    <cellStyle name="Примечание 2 13 2 3 6 2" xfId="33894"/>
    <cellStyle name="Примечание 2 13 2 3 7" xfId="21849"/>
    <cellStyle name="Примечание 2 13 2 3 7 2" xfId="34449"/>
    <cellStyle name="Примечание 2 13 2 3 8" xfId="22488"/>
    <cellStyle name="Примечание 2 13 2 3 8 2" xfId="35087"/>
    <cellStyle name="Примечание 2 13 2 3 9" xfId="23128"/>
    <cellStyle name="Примечание 2 13 2 3 9 2" xfId="35726"/>
    <cellStyle name="Примечание 2 13 2 4" xfId="28429"/>
    <cellStyle name="Примечание 2 13 3" xfId="17812"/>
    <cellStyle name="Примечание 2 13 3 10" xfId="23569"/>
    <cellStyle name="Примечание 2 13 3 10 2" xfId="36167"/>
    <cellStyle name="Примечание 2 13 3 11" xfId="24130"/>
    <cellStyle name="Примечание 2 13 3 11 2" xfId="36728"/>
    <cellStyle name="Примечание 2 13 3 12" xfId="24689"/>
    <cellStyle name="Примечание 2 13 3 12 2" xfId="37287"/>
    <cellStyle name="Примечание 2 13 3 13" xfId="30519"/>
    <cellStyle name="Примечание 2 13 3 2" xfId="18759"/>
    <cellStyle name="Примечание 2 13 3 2 2" xfId="31368"/>
    <cellStyle name="Примечание 2 13 3 3" xfId="19401"/>
    <cellStyle name="Примечание 2 13 3 3 2" xfId="32010"/>
    <cellStyle name="Примечание 2 13 3 4" xfId="19966"/>
    <cellStyle name="Примечание 2 13 3 4 2" xfId="32572"/>
    <cellStyle name="Примечание 2 13 3 5" xfId="20526"/>
    <cellStyle name="Примечание 2 13 3 5 2" xfId="33128"/>
    <cellStyle name="Примечание 2 13 3 6" xfId="21173"/>
    <cellStyle name="Примечание 2 13 3 6 2" xfId="33775"/>
    <cellStyle name="Примечание 2 13 3 7" xfId="21725"/>
    <cellStyle name="Примечание 2 13 3 7 2" xfId="34325"/>
    <cellStyle name="Примечание 2 13 3 8" xfId="22369"/>
    <cellStyle name="Примечание 2 13 3 8 2" xfId="34968"/>
    <cellStyle name="Примечание 2 13 3 9" xfId="23005"/>
    <cellStyle name="Примечание 2 13 3 9 2" xfId="35604"/>
    <cellStyle name="Примечание 2 13 4" xfId="28218"/>
    <cellStyle name="Примечание 2 14" xfId="11342"/>
    <cellStyle name="Примечание 2 14 2" xfId="13829"/>
    <cellStyle name="Примечание 2 14 2 2" xfId="14066"/>
    <cellStyle name="Примечание 2 14 2 2 10" xfId="23284"/>
    <cellStyle name="Примечание 2 14 2 2 10 2" xfId="35882"/>
    <cellStyle name="Примечание 2 14 2 2 11" xfId="23846"/>
    <cellStyle name="Примечание 2 14 2 2 11 2" xfId="36444"/>
    <cellStyle name="Примечание 2 14 2 2 12" xfId="24405"/>
    <cellStyle name="Примечание 2 14 2 2 12 2" xfId="37003"/>
    <cellStyle name="Примечание 2 14 2 2 13" xfId="24993"/>
    <cellStyle name="Примечание 2 14 2 2 13 2" xfId="37591"/>
    <cellStyle name="Примечание 2 14 2 2 14" xfId="28644"/>
    <cellStyle name="Примечание 2 14 2 2 2" xfId="18157"/>
    <cellStyle name="Примечание 2 14 2 2 2 2" xfId="30796"/>
    <cellStyle name="Примечание 2 14 2 2 3" xfId="19066"/>
    <cellStyle name="Примечание 2 14 2 2 3 2" xfId="31675"/>
    <cellStyle name="Примечание 2 14 2 2 4" xfId="19686"/>
    <cellStyle name="Примечание 2 14 2 2 4 2" xfId="32292"/>
    <cellStyle name="Примечание 2 14 2 2 5" xfId="20250"/>
    <cellStyle name="Примечание 2 14 2 2 5 2" xfId="32854"/>
    <cellStyle name="Примечание 2 14 2 2 6" xfId="20839"/>
    <cellStyle name="Примечание 2 14 2 2 6 2" xfId="33441"/>
    <cellStyle name="Примечание 2 14 2 2 7" xfId="21449"/>
    <cellStyle name="Примечание 2 14 2 2 7 2" xfId="34050"/>
    <cellStyle name="Примечание 2 14 2 2 8" xfId="22034"/>
    <cellStyle name="Примечание 2 14 2 2 8 2" xfId="34634"/>
    <cellStyle name="Примечание 2 14 2 2 9" xfId="22673"/>
    <cellStyle name="Примечание 2 14 2 2 9 2" xfId="35272"/>
    <cellStyle name="Примечание 2 14 2 3" xfId="17997"/>
    <cellStyle name="Примечание 2 14 2 3 10" xfId="23691"/>
    <cellStyle name="Примечание 2 14 2 3 10 2" xfId="36289"/>
    <cellStyle name="Примечание 2 14 2 3 11" xfId="24250"/>
    <cellStyle name="Примечание 2 14 2 3 11 2" xfId="36848"/>
    <cellStyle name="Примечание 2 14 2 3 12" xfId="24809"/>
    <cellStyle name="Примечание 2 14 2 3 12 2" xfId="37407"/>
    <cellStyle name="Примечание 2 14 2 3 13" xfId="30639"/>
    <cellStyle name="Примечание 2 14 2 3 2" xfId="18882"/>
    <cellStyle name="Примечание 2 14 2 3 2 2" xfId="31491"/>
    <cellStyle name="Примечание 2 14 2 3 3" xfId="19529"/>
    <cellStyle name="Примечание 2 14 2 3 3 2" xfId="32136"/>
    <cellStyle name="Примечание 2 14 2 3 4" xfId="20089"/>
    <cellStyle name="Примечание 2 14 2 3 4 2" xfId="32695"/>
    <cellStyle name="Примечание 2 14 2 3 5" xfId="20655"/>
    <cellStyle name="Примечание 2 14 2 3 5 2" xfId="33257"/>
    <cellStyle name="Примечание 2 14 2 3 6" xfId="21294"/>
    <cellStyle name="Примечание 2 14 2 3 6 2" xfId="33895"/>
    <cellStyle name="Примечание 2 14 2 3 7" xfId="21850"/>
    <cellStyle name="Примечание 2 14 2 3 7 2" xfId="34450"/>
    <cellStyle name="Примечание 2 14 2 3 8" xfId="22489"/>
    <cellStyle name="Примечание 2 14 2 3 8 2" xfId="35088"/>
    <cellStyle name="Примечание 2 14 2 3 9" xfId="23129"/>
    <cellStyle name="Примечание 2 14 2 3 9 2" xfId="35727"/>
    <cellStyle name="Примечание 2 14 2 4" xfId="28430"/>
    <cellStyle name="Примечание 2 14 3" xfId="17813"/>
    <cellStyle name="Примечание 2 14 3 10" xfId="23570"/>
    <cellStyle name="Примечание 2 14 3 10 2" xfId="36168"/>
    <cellStyle name="Примечание 2 14 3 11" xfId="24131"/>
    <cellStyle name="Примечание 2 14 3 11 2" xfId="36729"/>
    <cellStyle name="Примечание 2 14 3 12" xfId="24690"/>
    <cellStyle name="Примечание 2 14 3 12 2" xfId="37288"/>
    <cellStyle name="Примечание 2 14 3 13" xfId="30520"/>
    <cellStyle name="Примечание 2 14 3 2" xfId="18760"/>
    <cellStyle name="Примечание 2 14 3 2 2" xfId="31369"/>
    <cellStyle name="Примечание 2 14 3 3" xfId="19402"/>
    <cellStyle name="Примечание 2 14 3 3 2" xfId="32011"/>
    <cellStyle name="Примечание 2 14 3 4" xfId="19967"/>
    <cellStyle name="Примечание 2 14 3 4 2" xfId="32573"/>
    <cellStyle name="Примечание 2 14 3 5" xfId="20527"/>
    <cellStyle name="Примечание 2 14 3 5 2" xfId="33129"/>
    <cellStyle name="Примечание 2 14 3 6" xfId="21174"/>
    <cellStyle name="Примечание 2 14 3 6 2" xfId="33776"/>
    <cellStyle name="Примечание 2 14 3 7" xfId="21726"/>
    <cellStyle name="Примечание 2 14 3 7 2" xfId="34326"/>
    <cellStyle name="Примечание 2 14 3 8" xfId="22370"/>
    <cellStyle name="Примечание 2 14 3 8 2" xfId="34969"/>
    <cellStyle name="Примечание 2 14 3 9" xfId="23006"/>
    <cellStyle name="Примечание 2 14 3 9 2" xfId="35605"/>
    <cellStyle name="Примечание 2 14 4" xfId="28219"/>
    <cellStyle name="Примечание 2 15" xfId="11343"/>
    <cellStyle name="Примечание 2 15 2" xfId="13830"/>
    <cellStyle name="Примечание 2 15 2 2" xfId="14067"/>
    <cellStyle name="Примечание 2 15 2 2 10" xfId="23285"/>
    <cellStyle name="Примечание 2 15 2 2 10 2" xfId="35883"/>
    <cellStyle name="Примечание 2 15 2 2 11" xfId="23847"/>
    <cellStyle name="Примечание 2 15 2 2 11 2" xfId="36445"/>
    <cellStyle name="Примечание 2 15 2 2 12" xfId="24406"/>
    <cellStyle name="Примечание 2 15 2 2 12 2" xfId="37004"/>
    <cellStyle name="Примечание 2 15 2 2 13" xfId="24994"/>
    <cellStyle name="Примечание 2 15 2 2 13 2" xfId="37592"/>
    <cellStyle name="Примечание 2 15 2 2 14" xfId="28645"/>
    <cellStyle name="Примечание 2 15 2 2 2" xfId="18158"/>
    <cellStyle name="Примечание 2 15 2 2 2 2" xfId="30797"/>
    <cellStyle name="Примечание 2 15 2 2 3" xfId="19067"/>
    <cellStyle name="Примечание 2 15 2 2 3 2" xfId="31676"/>
    <cellStyle name="Примечание 2 15 2 2 4" xfId="19687"/>
    <cellStyle name="Примечание 2 15 2 2 4 2" xfId="32293"/>
    <cellStyle name="Примечание 2 15 2 2 5" xfId="20251"/>
    <cellStyle name="Примечание 2 15 2 2 5 2" xfId="32855"/>
    <cellStyle name="Примечание 2 15 2 2 6" xfId="20840"/>
    <cellStyle name="Примечание 2 15 2 2 6 2" xfId="33442"/>
    <cellStyle name="Примечание 2 15 2 2 7" xfId="21450"/>
    <cellStyle name="Примечание 2 15 2 2 7 2" xfId="34051"/>
    <cellStyle name="Примечание 2 15 2 2 8" xfId="22035"/>
    <cellStyle name="Примечание 2 15 2 2 8 2" xfId="34635"/>
    <cellStyle name="Примечание 2 15 2 2 9" xfId="22674"/>
    <cellStyle name="Примечание 2 15 2 2 9 2" xfId="35273"/>
    <cellStyle name="Примечание 2 15 2 3" xfId="17998"/>
    <cellStyle name="Примечание 2 15 2 3 10" xfId="23692"/>
    <cellStyle name="Примечание 2 15 2 3 10 2" xfId="36290"/>
    <cellStyle name="Примечание 2 15 2 3 11" xfId="24251"/>
    <cellStyle name="Примечание 2 15 2 3 11 2" xfId="36849"/>
    <cellStyle name="Примечание 2 15 2 3 12" xfId="24810"/>
    <cellStyle name="Примечание 2 15 2 3 12 2" xfId="37408"/>
    <cellStyle name="Примечание 2 15 2 3 13" xfId="30640"/>
    <cellStyle name="Примечание 2 15 2 3 2" xfId="18883"/>
    <cellStyle name="Примечание 2 15 2 3 2 2" xfId="31492"/>
    <cellStyle name="Примечание 2 15 2 3 3" xfId="19530"/>
    <cellStyle name="Примечание 2 15 2 3 3 2" xfId="32137"/>
    <cellStyle name="Примечание 2 15 2 3 4" xfId="20090"/>
    <cellStyle name="Примечание 2 15 2 3 4 2" xfId="32696"/>
    <cellStyle name="Примечание 2 15 2 3 5" xfId="20656"/>
    <cellStyle name="Примечание 2 15 2 3 5 2" xfId="33258"/>
    <cellStyle name="Примечание 2 15 2 3 6" xfId="21295"/>
    <cellStyle name="Примечание 2 15 2 3 6 2" xfId="33896"/>
    <cellStyle name="Примечание 2 15 2 3 7" xfId="21851"/>
    <cellStyle name="Примечание 2 15 2 3 7 2" xfId="34451"/>
    <cellStyle name="Примечание 2 15 2 3 8" xfId="22490"/>
    <cellStyle name="Примечание 2 15 2 3 8 2" xfId="35089"/>
    <cellStyle name="Примечание 2 15 2 3 9" xfId="23130"/>
    <cellStyle name="Примечание 2 15 2 3 9 2" xfId="35728"/>
    <cellStyle name="Примечание 2 15 2 4" xfId="28431"/>
    <cellStyle name="Примечание 2 15 3" xfId="17814"/>
    <cellStyle name="Примечание 2 15 3 10" xfId="23571"/>
    <cellStyle name="Примечание 2 15 3 10 2" xfId="36169"/>
    <cellStyle name="Примечание 2 15 3 11" xfId="24132"/>
    <cellStyle name="Примечание 2 15 3 11 2" xfId="36730"/>
    <cellStyle name="Примечание 2 15 3 12" xfId="24691"/>
    <cellStyle name="Примечание 2 15 3 12 2" xfId="37289"/>
    <cellStyle name="Примечание 2 15 3 13" xfId="30521"/>
    <cellStyle name="Примечание 2 15 3 2" xfId="18761"/>
    <cellStyle name="Примечание 2 15 3 2 2" xfId="31370"/>
    <cellStyle name="Примечание 2 15 3 3" xfId="19403"/>
    <cellStyle name="Примечание 2 15 3 3 2" xfId="32012"/>
    <cellStyle name="Примечание 2 15 3 4" xfId="19968"/>
    <cellStyle name="Примечание 2 15 3 4 2" xfId="32574"/>
    <cellStyle name="Примечание 2 15 3 5" xfId="20528"/>
    <cellStyle name="Примечание 2 15 3 5 2" xfId="33130"/>
    <cellStyle name="Примечание 2 15 3 6" xfId="21175"/>
    <cellStyle name="Примечание 2 15 3 6 2" xfId="33777"/>
    <cellStyle name="Примечание 2 15 3 7" xfId="21727"/>
    <cellStyle name="Примечание 2 15 3 7 2" xfId="34327"/>
    <cellStyle name="Примечание 2 15 3 8" xfId="22371"/>
    <cellStyle name="Примечание 2 15 3 8 2" xfId="34970"/>
    <cellStyle name="Примечание 2 15 3 9" xfId="23007"/>
    <cellStyle name="Примечание 2 15 3 9 2" xfId="35606"/>
    <cellStyle name="Примечание 2 15 4" xfId="28220"/>
    <cellStyle name="Примечание 2 16" xfId="15924"/>
    <cellStyle name="Примечание 2 16 10" xfId="18207"/>
    <cellStyle name="Примечание 2 16 10 2" xfId="30832"/>
    <cellStyle name="Примечание 2 16 11" xfId="15722"/>
    <cellStyle name="Примечание 2 16 11 2" xfId="29942"/>
    <cellStyle name="Примечание 2 16 12" xfId="14435"/>
    <cellStyle name="Примечание 2 16 12 2" xfId="28830"/>
    <cellStyle name="Примечание 2 16 13" xfId="30009"/>
    <cellStyle name="Примечание 2 16 2" xfId="15367"/>
    <cellStyle name="Примечание 2 16 2 2" xfId="29618"/>
    <cellStyle name="Примечание 2 16 3" xfId="14466"/>
    <cellStyle name="Примечание 2 16 3 2" xfId="28842"/>
    <cellStyle name="Примечание 2 16 4" xfId="18186"/>
    <cellStyle name="Примечание 2 16 4 2" xfId="30814"/>
    <cellStyle name="Примечание 2 16 5" xfId="14981"/>
    <cellStyle name="Примечание 2 16 5 2" xfId="29288"/>
    <cellStyle name="Примечание 2 16 6" xfId="15397"/>
    <cellStyle name="Примечание 2 16 6 2" xfId="29648"/>
    <cellStyle name="Примечание 2 16 7" xfId="18335"/>
    <cellStyle name="Примечание 2 16 7 2" xfId="30950"/>
    <cellStyle name="Примечание 2 16 8" xfId="15643"/>
    <cellStyle name="Примечание 2 16 8 2" xfId="29874"/>
    <cellStyle name="Примечание 2 16 9" xfId="14969"/>
    <cellStyle name="Примечание 2 16 9 2" xfId="29277"/>
    <cellStyle name="Примечание 2 17" xfId="17275"/>
    <cellStyle name="Примечание 2 17 10" xfId="18402"/>
    <cellStyle name="Примечание 2 17 10 2" xfId="31014"/>
    <cellStyle name="Примечание 2 17 11" xfId="14877"/>
    <cellStyle name="Примечание 2 17 11 2" xfId="29198"/>
    <cellStyle name="Примечание 2 17 12" xfId="15663"/>
    <cellStyle name="Примечание 2 17 12 2" xfId="29891"/>
    <cellStyle name="Примечание 2 17 13" xfId="30136"/>
    <cellStyle name="Примечание 2 17 2" xfId="18372"/>
    <cellStyle name="Примечание 2 17 2 2" xfId="30985"/>
    <cellStyle name="Примечание 2 17 3" xfId="15290"/>
    <cellStyle name="Примечание 2 17 3 2" xfId="29550"/>
    <cellStyle name="Примечание 2 17 4" xfId="18214"/>
    <cellStyle name="Примечание 2 17 4 2" xfId="30839"/>
    <cellStyle name="Примечание 2 17 5" xfId="14796"/>
    <cellStyle name="Примечание 2 17 5 2" xfId="29126"/>
    <cellStyle name="Примечание 2 17 6" xfId="14468"/>
    <cellStyle name="Примечание 2 17 6 2" xfId="28843"/>
    <cellStyle name="Примечание 2 17 7" xfId="14931"/>
    <cellStyle name="Примечание 2 17 7 2" xfId="29246"/>
    <cellStyle name="Примечание 2 17 8" xfId="15078"/>
    <cellStyle name="Примечание 2 17 8 2" xfId="29365"/>
    <cellStyle name="Примечание 2 17 9" xfId="17180"/>
    <cellStyle name="Примечание 2 17 9 2" xfId="30099"/>
    <cellStyle name="Примечание 2 18" xfId="25190"/>
    <cellStyle name="Примечание 2 2" xfId="1975"/>
    <cellStyle name="Примечание 2 2 2" xfId="1976"/>
    <cellStyle name="Примечание 2 2 2 2" xfId="2713"/>
    <cellStyle name="Примечание 2 2 2 2 2" xfId="6092"/>
    <cellStyle name="Примечание 2 2 2 2 2 2" xfId="9059"/>
    <cellStyle name="Примечание 2 2 2 2 2 2 2" xfId="13920"/>
    <cellStyle name="Примечание 2 2 2 2 2 2 2 10" xfId="23174"/>
    <cellStyle name="Примечание 2 2 2 2 2 2 2 10 2" xfId="35772"/>
    <cellStyle name="Примечание 2 2 2 2 2 2 2 11" xfId="23736"/>
    <cellStyle name="Примечание 2 2 2 2 2 2 2 11 2" xfId="36334"/>
    <cellStyle name="Примечание 2 2 2 2 2 2 2 12" xfId="24295"/>
    <cellStyle name="Примечание 2 2 2 2 2 2 2 12 2" xfId="36893"/>
    <cellStyle name="Примечание 2 2 2 2 2 2 2 13" xfId="24854"/>
    <cellStyle name="Примечание 2 2 2 2 2 2 2 13 2" xfId="37452"/>
    <cellStyle name="Примечание 2 2 2 2 2 2 2 14" xfId="28498"/>
    <cellStyle name="Примечание 2 2 2 2 2 2 2 2" xfId="18045"/>
    <cellStyle name="Примечание 2 2 2 2 2 2 2 2 2" xfId="30684"/>
    <cellStyle name="Примечание 2 2 2 2 2 2 2 3" xfId="18927"/>
    <cellStyle name="Примечание 2 2 2 2 2 2 2 3 2" xfId="31536"/>
    <cellStyle name="Примечание 2 2 2 2 2 2 2 4" xfId="19574"/>
    <cellStyle name="Примечание 2 2 2 2 2 2 2 4 2" xfId="32181"/>
    <cellStyle name="Примечание 2 2 2 2 2 2 2 5" xfId="20135"/>
    <cellStyle name="Примечание 2 2 2 2 2 2 2 5 2" xfId="32741"/>
    <cellStyle name="Примечание 2 2 2 2 2 2 2 6" xfId="20700"/>
    <cellStyle name="Примечание 2 2 2 2 2 2 2 6 2" xfId="33302"/>
    <cellStyle name="Примечание 2 2 2 2 2 2 2 7" xfId="21339"/>
    <cellStyle name="Примечание 2 2 2 2 2 2 2 7 2" xfId="33940"/>
    <cellStyle name="Примечание 2 2 2 2 2 2 2 8" xfId="21895"/>
    <cellStyle name="Примечание 2 2 2 2 2 2 2 8 2" xfId="34495"/>
    <cellStyle name="Примечание 2 2 2 2 2 2 2 9" xfId="22534"/>
    <cellStyle name="Примечание 2 2 2 2 2 2 2 9 2" xfId="35133"/>
    <cellStyle name="Примечание 2 2 2 2 2 2 3" xfId="17615"/>
    <cellStyle name="Примечание 2 2 2 2 2 2 3 10" xfId="23406"/>
    <cellStyle name="Примечание 2 2 2 2 2 2 3 10 2" xfId="36004"/>
    <cellStyle name="Примечание 2 2 2 2 2 2 3 11" xfId="23968"/>
    <cellStyle name="Примечание 2 2 2 2 2 2 3 11 2" xfId="36566"/>
    <cellStyle name="Примечание 2 2 2 2 2 2 3 12" xfId="24527"/>
    <cellStyle name="Примечание 2 2 2 2 2 2 3 12 2" xfId="37125"/>
    <cellStyle name="Примечание 2 2 2 2 2 2 3 13" xfId="30352"/>
    <cellStyle name="Примечание 2 2 2 2 2 2 3 2" xfId="18594"/>
    <cellStyle name="Примечание 2 2 2 2 2 2 3 2 2" xfId="31204"/>
    <cellStyle name="Примечание 2 2 2 2 2 2 3 3" xfId="19238"/>
    <cellStyle name="Примечание 2 2 2 2 2 2 3 3 2" xfId="31847"/>
    <cellStyle name="Примечание 2 2 2 2 2 2 3 4" xfId="19800"/>
    <cellStyle name="Примечание 2 2 2 2 2 2 3 4 2" xfId="32406"/>
    <cellStyle name="Примечание 2 2 2 2 2 2 3 5" xfId="20361"/>
    <cellStyle name="Примечание 2 2 2 2 2 2 3 5 2" xfId="32965"/>
    <cellStyle name="Примечание 2 2 2 2 2 2 3 6" xfId="21011"/>
    <cellStyle name="Примечание 2 2 2 2 2 2 3 6 2" xfId="33613"/>
    <cellStyle name="Примечание 2 2 2 2 2 2 3 7" xfId="21560"/>
    <cellStyle name="Примечание 2 2 2 2 2 2 3 7 2" xfId="34161"/>
    <cellStyle name="Примечание 2 2 2 2 2 2 3 8" xfId="22204"/>
    <cellStyle name="Примечание 2 2 2 2 2 2 3 8 2" xfId="34804"/>
    <cellStyle name="Примечание 2 2 2 2 2 2 3 9" xfId="22842"/>
    <cellStyle name="Примечание 2 2 2 2 2 2 3 9 2" xfId="35441"/>
    <cellStyle name="Примечание 2 2 2 2 2 2 4" xfId="28020"/>
    <cellStyle name="Примечание 2 2 2 2 2 3" xfId="17428"/>
    <cellStyle name="Примечание 2 2 2 2 2 3 10" xfId="14764"/>
    <cellStyle name="Примечание 2 2 2 2 2 3 10 2" xfId="29105"/>
    <cellStyle name="Примечание 2 2 2 2 2 3 11" xfId="14678"/>
    <cellStyle name="Примечание 2 2 2 2 2 3 11 2" xfId="29033"/>
    <cellStyle name="Примечание 2 2 2 2 2 3 12" xfId="14496"/>
    <cellStyle name="Примечание 2 2 2 2 2 3 12 2" xfId="28869"/>
    <cellStyle name="Примечание 2 2 2 2 2 3 13" xfId="30216"/>
    <cellStyle name="Примечание 2 2 2 2 2 3 2" xfId="18457"/>
    <cellStyle name="Примечание 2 2 2 2 2 3 2 2" xfId="31067"/>
    <cellStyle name="Примечание 2 2 2 2 2 3 3" xfId="19100"/>
    <cellStyle name="Примечание 2 2 2 2 2 3 3 2" xfId="31709"/>
    <cellStyle name="Примечание 2 2 2 2 2 3 4" xfId="14643"/>
    <cellStyle name="Примечание 2 2 2 2 2 3 4 2" xfId="28998"/>
    <cellStyle name="Примечание 2 2 2 2 2 3 5" xfId="15024"/>
    <cellStyle name="Примечание 2 2 2 2 2 3 5 2" xfId="29320"/>
    <cellStyle name="Примечание 2 2 2 2 2 3 6" xfId="20873"/>
    <cellStyle name="Примечание 2 2 2 2 2 3 6 2" xfId="33475"/>
    <cellStyle name="Примечание 2 2 2 2 2 3 7" xfId="14964"/>
    <cellStyle name="Примечание 2 2 2 2 2 3 7 2" xfId="29272"/>
    <cellStyle name="Примечание 2 2 2 2 2 3 8" xfId="22067"/>
    <cellStyle name="Примечание 2 2 2 2 2 3 8 2" xfId="34667"/>
    <cellStyle name="Примечание 2 2 2 2 2 3 9" xfId="22706"/>
    <cellStyle name="Примечание 2 2 2 2 2 3 9 2" xfId="35305"/>
    <cellStyle name="Примечание 2 2 2 2 2 4" xfId="26673"/>
    <cellStyle name="Примечание 2 2 2 2 3" xfId="17299"/>
    <cellStyle name="Примечание 2 2 2 2 3 10" xfId="18294"/>
    <cellStyle name="Примечание 2 2 2 2 3 10 2" xfId="30913"/>
    <cellStyle name="Примечание 2 2 2 2 3 11" xfId="16227"/>
    <cellStyle name="Примечание 2 2 2 2 3 11 2" xfId="30044"/>
    <cellStyle name="Примечание 2 2 2 2 3 12" xfId="18188"/>
    <cellStyle name="Примечание 2 2 2 2 3 12 2" xfId="30816"/>
    <cellStyle name="Примечание 2 2 2 2 3 13" xfId="30149"/>
    <cellStyle name="Примечание 2 2 2 2 3 2" xfId="18385"/>
    <cellStyle name="Примечание 2 2 2 2 3 2 2" xfId="30997"/>
    <cellStyle name="Примечание 2 2 2 2 3 3" xfId="15710"/>
    <cellStyle name="Примечание 2 2 2 2 3 3 2" xfId="29932"/>
    <cellStyle name="Примечание 2 2 2 2 3 4" xfId="14827"/>
    <cellStyle name="Примечание 2 2 2 2 3 4 2" xfId="29155"/>
    <cellStyle name="Примечание 2 2 2 2 3 5" xfId="14485"/>
    <cellStyle name="Примечание 2 2 2 2 3 5 2" xfId="28860"/>
    <cellStyle name="Примечание 2 2 2 2 3 6" xfId="15546"/>
    <cellStyle name="Примечание 2 2 2 2 3 6 2" xfId="29786"/>
    <cellStyle name="Примечание 2 2 2 2 3 7" xfId="15194"/>
    <cellStyle name="Примечание 2 2 2 2 3 7 2" xfId="29465"/>
    <cellStyle name="Примечание 2 2 2 2 3 8" xfId="15193"/>
    <cellStyle name="Примечание 2 2 2 2 3 8 2" xfId="29464"/>
    <cellStyle name="Примечание 2 2 2 2 3 9" xfId="14658"/>
    <cellStyle name="Примечание 2 2 2 2 3 9 2" xfId="29013"/>
    <cellStyle name="Примечание 2 2 2 2 4" xfId="25569"/>
    <cellStyle name="Примечание 2 2 2 3" xfId="17277"/>
    <cellStyle name="Примечание 2 2 2 3 10" xfId="15322"/>
    <cellStyle name="Примечание 2 2 2 3 10 2" xfId="29579"/>
    <cellStyle name="Примечание 2 2 2 3 11" xfId="18309"/>
    <cellStyle name="Примечание 2 2 2 3 11 2" xfId="30926"/>
    <cellStyle name="Примечание 2 2 2 3 12" xfId="14813"/>
    <cellStyle name="Примечание 2 2 2 3 12 2" xfId="29143"/>
    <cellStyle name="Примечание 2 2 2 3 13" xfId="30138"/>
    <cellStyle name="Примечание 2 2 2 3 2" xfId="18374"/>
    <cellStyle name="Примечание 2 2 2 3 2 2" xfId="30987"/>
    <cellStyle name="Примечание 2 2 2 3 3" xfId="15261"/>
    <cellStyle name="Примечание 2 2 2 3 3 2" xfId="29524"/>
    <cellStyle name="Примечание 2 2 2 3 4" xfId="18283"/>
    <cellStyle name="Примечание 2 2 2 3 4 2" xfId="30902"/>
    <cellStyle name="Примечание 2 2 2 3 5" xfId="16164"/>
    <cellStyle name="Примечание 2 2 2 3 5 2" xfId="30015"/>
    <cellStyle name="Примечание 2 2 2 3 6" xfId="15356"/>
    <cellStyle name="Примечание 2 2 2 3 6 2" xfId="29610"/>
    <cellStyle name="Примечание 2 2 2 3 7" xfId="17179"/>
    <cellStyle name="Примечание 2 2 2 3 7 2" xfId="30098"/>
    <cellStyle name="Примечание 2 2 2 3 8" xfId="14388"/>
    <cellStyle name="Примечание 2 2 2 3 8 2" xfId="28789"/>
    <cellStyle name="Примечание 2 2 2 3 9" xfId="18338"/>
    <cellStyle name="Примечание 2 2 2 3 9 2" xfId="30953"/>
    <cellStyle name="Примечание 2 2 2 4" xfId="25192"/>
    <cellStyle name="Примечание 2 2 3" xfId="2714"/>
    <cellStyle name="Примечание 2 2 3 2" xfId="6093"/>
    <cellStyle name="Примечание 2 2 3 2 2" xfId="9060"/>
    <cellStyle name="Примечание 2 2 3 2 2 2" xfId="13921"/>
    <cellStyle name="Примечание 2 2 3 2 2 2 10" xfId="23175"/>
    <cellStyle name="Примечание 2 2 3 2 2 2 10 2" xfId="35773"/>
    <cellStyle name="Примечание 2 2 3 2 2 2 11" xfId="23737"/>
    <cellStyle name="Примечание 2 2 3 2 2 2 11 2" xfId="36335"/>
    <cellStyle name="Примечание 2 2 3 2 2 2 12" xfId="24296"/>
    <cellStyle name="Примечание 2 2 3 2 2 2 12 2" xfId="36894"/>
    <cellStyle name="Примечание 2 2 3 2 2 2 13" xfId="24855"/>
    <cellStyle name="Примечание 2 2 3 2 2 2 13 2" xfId="37453"/>
    <cellStyle name="Примечание 2 2 3 2 2 2 14" xfId="28499"/>
    <cellStyle name="Примечание 2 2 3 2 2 2 2" xfId="18046"/>
    <cellStyle name="Примечание 2 2 3 2 2 2 2 2" xfId="30685"/>
    <cellStyle name="Примечание 2 2 3 2 2 2 3" xfId="18928"/>
    <cellStyle name="Примечание 2 2 3 2 2 2 3 2" xfId="31537"/>
    <cellStyle name="Примечание 2 2 3 2 2 2 4" xfId="19575"/>
    <cellStyle name="Примечание 2 2 3 2 2 2 4 2" xfId="32182"/>
    <cellStyle name="Примечание 2 2 3 2 2 2 5" xfId="20136"/>
    <cellStyle name="Примечание 2 2 3 2 2 2 5 2" xfId="32742"/>
    <cellStyle name="Примечание 2 2 3 2 2 2 6" xfId="20701"/>
    <cellStyle name="Примечание 2 2 3 2 2 2 6 2" xfId="33303"/>
    <cellStyle name="Примечание 2 2 3 2 2 2 7" xfId="21340"/>
    <cellStyle name="Примечание 2 2 3 2 2 2 7 2" xfId="33941"/>
    <cellStyle name="Примечание 2 2 3 2 2 2 8" xfId="21896"/>
    <cellStyle name="Примечание 2 2 3 2 2 2 8 2" xfId="34496"/>
    <cellStyle name="Примечание 2 2 3 2 2 2 9" xfId="22535"/>
    <cellStyle name="Примечание 2 2 3 2 2 2 9 2" xfId="35134"/>
    <cellStyle name="Примечание 2 2 3 2 2 3" xfId="17616"/>
    <cellStyle name="Примечание 2 2 3 2 2 3 10" xfId="23407"/>
    <cellStyle name="Примечание 2 2 3 2 2 3 10 2" xfId="36005"/>
    <cellStyle name="Примечание 2 2 3 2 2 3 11" xfId="23969"/>
    <cellStyle name="Примечание 2 2 3 2 2 3 11 2" xfId="36567"/>
    <cellStyle name="Примечание 2 2 3 2 2 3 12" xfId="24528"/>
    <cellStyle name="Примечание 2 2 3 2 2 3 12 2" xfId="37126"/>
    <cellStyle name="Примечание 2 2 3 2 2 3 13" xfId="30353"/>
    <cellStyle name="Примечание 2 2 3 2 2 3 2" xfId="18595"/>
    <cellStyle name="Примечание 2 2 3 2 2 3 2 2" xfId="31205"/>
    <cellStyle name="Примечание 2 2 3 2 2 3 3" xfId="19239"/>
    <cellStyle name="Примечание 2 2 3 2 2 3 3 2" xfId="31848"/>
    <cellStyle name="Примечание 2 2 3 2 2 3 4" xfId="19801"/>
    <cellStyle name="Примечание 2 2 3 2 2 3 4 2" xfId="32407"/>
    <cellStyle name="Примечание 2 2 3 2 2 3 5" xfId="20362"/>
    <cellStyle name="Примечание 2 2 3 2 2 3 5 2" xfId="32966"/>
    <cellStyle name="Примечание 2 2 3 2 2 3 6" xfId="21012"/>
    <cellStyle name="Примечание 2 2 3 2 2 3 6 2" xfId="33614"/>
    <cellStyle name="Примечание 2 2 3 2 2 3 7" xfId="21561"/>
    <cellStyle name="Примечание 2 2 3 2 2 3 7 2" xfId="34162"/>
    <cellStyle name="Примечание 2 2 3 2 2 3 8" xfId="22205"/>
    <cellStyle name="Примечание 2 2 3 2 2 3 8 2" xfId="34805"/>
    <cellStyle name="Примечание 2 2 3 2 2 3 9" xfId="22843"/>
    <cellStyle name="Примечание 2 2 3 2 2 3 9 2" xfId="35442"/>
    <cellStyle name="Примечание 2 2 3 2 2 4" xfId="28021"/>
    <cellStyle name="Примечание 2 2 3 2 3" xfId="17429"/>
    <cellStyle name="Примечание 2 2 3 2 3 10" xfId="14971"/>
    <cellStyle name="Примечание 2 2 3 2 3 10 2" xfId="29279"/>
    <cellStyle name="Примечание 2 2 3 2 3 11" xfId="18302"/>
    <cellStyle name="Примечание 2 2 3 2 3 11 2" xfId="30919"/>
    <cellStyle name="Примечание 2 2 3 2 3 12" xfId="14277"/>
    <cellStyle name="Примечание 2 2 3 2 3 12 2" xfId="28692"/>
    <cellStyle name="Примечание 2 2 3 2 3 13" xfId="30217"/>
    <cellStyle name="Примечание 2 2 3 2 3 2" xfId="18458"/>
    <cellStyle name="Примечание 2 2 3 2 3 2 2" xfId="31068"/>
    <cellStyle name="Примечание 2 2 3 2 3 3" xfId="19101"/>
    <cellStyle name="Примечание 2 2 3 2 3 3 2" xfId="31710"/>
    <cellStyle name="Примечание 2 2 3 2 3 4" xfId="18369"/>
    <cellStyle name="Примечание 2 2 3 2 3 4 2" xfId="30982"/>
    <cellStyle name="Примечание 2 2 3 2 3 5" xfId="18272"/>
    <cellStyle name="Примечание 2 2 3 2 3 5 2" xfId="30891"/>
    <cellStyle name="Примечание 2 2 3 2 3 6" xfId="20874"/>
    <cellStyle name="Примечание 2 2 3 2 3 6 2" xfId="33476"/>
    <cellStyle name="Примечание 2 2 3 2 3 7" xfId="14766"/>
    <cellStyle name="Примечание 2 2 3 2 3 7 2" xfId="29107"/>
    <cellStyle name="Примечание 2 2 3 2 3 8" xfId="22068"/>
    <cellStyle name="Примечание 2 2 3 2 3 8 2" xfId="34668"/>
    <cellStyle name="Примечание 2 2 3 2 3 9" xfId="22707"/>
    <cellStyle name="Примечание 2 2 3 2 3 9 2" xfId="35306"/>
    <cellStyle name="Примечание 2 2 3 2 4" xfId="26674"/>
    <cellStyle name="Примечание 2 2 3 3" xfId="17300"/>
    <cellStyle name="Примечание 2 2 3 3 10" xfId="18411"/>
    <cellStyle name="Примечание 2 2 3 3 10 2" xfId="31023"/>
    <cellStyle name="Примечание 2 2 3 3 11" xfId="14434"/>
    <cellStyle name="Примечание 2 2 3 3 11 2" xfId="28829"/>
    <cellStyle name="Примечание 2 2 3 3 12" xfId="14585"/>
    <cellStyle name="Примечание 2 2 3 3 12 2" xfId="28947"/>
    <cellStyle name="Примечание 2 2 3 3 13" xfId="30150"/>
    <cellStyle name="Примечание 2 2 3 3 2" xfId="18386"/>
    <cellStyle name="Примечание 2 2 3 3 2 2" xfId="30998"/>
    <cellStyle name="Примечание 2 2 3 3 3" xfId="14940"/>
    <cellStyle name="Примечание 2 2 3 3 3 2" xfId="29253"/>
    <cellStyle name="Примечание 2 2 3 3 4" xfId="15265"/>
    <cellStyle name="Примечание 2 2 3 3 4 2" xfId="29528"/>
    <cellStyle name="Примечание 2 2 3 3 5" xfId="19508"/>
    <cellStyle name="Примечание 2 2 3 3 5 2" xfId="32116"/>
    <cellStyle name="Примечание 2 2 3 3 6" xfId="14267"/>
    <cellStyle name="Примечание 2 2 3 3 6 2" xfId="28682"/>
    <cellStyle name="Примечание 2 2 3 3 7" xfId="14662"/>
    <cellStyle name="Примечание 2 2 3 3 7 2" xfId="29017"/>
    <cellStyle name="Примечание 2 2 3 3 8" xfId="15127"/>
    <cellStyle name="Примечание 2 2 3 3 8 2" xfId="29404"/>
    <cellStyle name="Примечание 2 2 3 3 9" xfId="16216"/>
    <cellStyle name="Примечание 2 2 3 3 9 2" xfId="30038"/>
    <cellStyle name="Примечание 2 2 3 4" xfId="25570"/>
    <cellStyle name="Примечание 2 2 4" xfId="17276"/>
    <cellStyle name="Примечание 2 2 4 10" xfId="14871"/>
    <cellStyle name="Примечание 2 2 4 10 2" xfId="29192"/>
    <cellStyle name="Примечание 2 2 4 11" xfId="15094"/>
    <cellStyle name="Примечание 2 2 4 11 2" xfId="29375"/>
    <cellStyle name="Примечание 2 2 4 12" xfId="18248"/>
    <cellStyle name="Примечание 2 2 4 12 2" xfId="30867"/>
    <cellStyle name="Примечание 2 2 4 13" xfId="30137"/>
    <cellStyle name="Примечание 2 2 4 2" xfId="18373"/>
    <cellStyle name="Примечание 2 2 4 2 2" xfId="30986"/>
    <cellStyle name="Примечание 2 2 4 3" xfId="15370"/>
    <cellStyle name="Примечание 2 2 4 3 2" xfId="29621"/>
    <cellStyle name="Примечание 2 2 4 4" xfId="14972"/>
    <cellStyle name="Примечание 2 2 4 4 2" xfId="29280"/>
    <cellStyle name="Примечание 2 2 4 5" xfId="15684"/>
    <cellStyle name="Примечание 2 2 4 5 2" xfId="29910"/>
    <cellStyle name="Примечание 2 2 4 6" xfId="14347"/>
    <cellStyle name="Примечание 2 2 4 6 2" xfId="28753"/>
    <cellStyle name="Примечание 2 2 4 7" xfId="18210"/>
    <cellStyle name="Примечание 2 2 4 7 2" xfId="30835"/>
    <cellStyle name="Примечание 2 2 4 8" xfId="18318"/>
    <cellStyle name="Примечание 2 2 4 8 2" xfId="30933"/>
    <cellStyle name="Примечание 2 2 4 9" xfId="15593"/>
    <cellStyle name="Примечание 2 2 4 9 2" xfId="29832"/>
    <cellStyle name="Примечание 2 2 5" xfId="25191"/>
    <cellStyle name="Примечание 2 2_г.Аксу" xfId="1977"/>
    <cellStyle name="Примечание 2 3" xfId="1978"/>
    <cellStyle name="Примечание 2 3 10" xfId="9082"/>
    <cellStyle name="Примечание 2 3 10 2" xfId="13939"/>
    <cellStyle name="Примечание 2 3 10 2 10" xfId="23193"/>
    <cellStyle name="Примечание 2 3 10 2 10 2" xfId="35791"/>
    <cellStyle name="Примечание 2 3 10 2 11" xfId="23755"/>
    <cellStyle name="Примечание 2 3 10 2 11 2" xfId="36353"/>
    <cellStyle name="Примечание 2 3 10 2 12" xfId="24314"/>
    <cellStyle name="Примечание 2 3 10 2 12 2" xfId="36912"/>
    <cellStyle name="Примечание 2 3 10 2 13" xfId="24873"/>
    <cellStyle name="Примечание 2 3 10 2 13 2" xfId="37471"/>
    <cellStyle name="Примечание 2 3 10 2 14" xfId="28517"/>
    <cellStyle name="Примечание 2 3 10 2 2" xfId="18064"/>
    <cellStyle name="Примечание 2 3 10 2 2 2" xfId="30703"/>
    <cellStyle name="Примечание 2 3 10 2 3" xfId="18946"/>
    <cellStyle name="Примечание 2 3 10 2 3 2" xfId="31555"/>
    <cellStyle name="Примечание 2 3 10 2 4" xfId="19593"/>
    <cellStyle name="Примечание 2 3 10 2 4 2" xfId="32200"/>
    <cellStyle name="Примечание 2 3 10 2 5" xfId="20154"/>
    <cellStyle name="Примечание 2 3 10 2 5 2" xfId="32760"/>
    <cellStyle name="Примечание 2 3 10 2 6" xfId="20719"/>
    <cellStyle name="Примечание 2 3 10 2 6 2" xfId="33321"/>
    <cellStyle name="Примечание 2 3 10 2 7" xfId="21358"/>
    <cellStyle name="Примечание 2 3 10 2 7 2" xfId="33959"/>
    <cellStyle name="Примечание 2 3 10 2 8" xfId="21914"/>
    <cellStyle name="Примечание 2 3 10 2 8 2" xfId="34514"/>
    <cellStyle name="Примечание 2 3 10 2 9" xfId="22553"/>
    <cellStyle name="Примечание 2 3 10 2 9 2" xfId="35152"/>
    <cellStyle name="Примечание 2 3 10 3" xfId="17634"/>
    <cellStyle name="Примечание 2 3 10 3 10" xfId="23425"/>
    <cellStyle name="Примечание 2 3 10 3 10 2" xfId="36023"/>
    <cellStyle name="Примечание 2 3 10 3 11" xfId="23987"/>
    <cellStyle name="Примечание 2 3 10 3 11 2" xfId="36585"/>
    <cellStyle name="Примечание 2 3 10 3 12" xfId="24546"/>
    <cellStyle name="Примечание 2 3 10 3 12 2" xfId="37144"/>
    <cellStyle name="Примечание 2 3 10 3 13" xfId="30371"/>
    <cellStyle name="Примечание 2 3 10 3 2" xfId="18613"/>
    <cellStyle name="Примечание 2 3 10 3 2 2" xfId="31223"/>
    <cellStyle name="Примечание 2 3 10 3 3" xfId="19257"/>
    <cellStyle name="Примечание 2 3 10 3 3 2" xfId="31866"/>
    <cellStyle name="Примечание 2 3 10 3 4" xfId="19819"/>
    <cellStyle name="Примечание 2 3 10 3 4 2" xfId="32425"/>
    <cellStyle name="Примечание 2 3 10 3 5" xfId="20380"/>
    <cellStyle name="Примечание 2 3 10 3 5 2" xfId="32984"/>
    <cellStyle name="Примечание 2 3 10 3 6" xfId="21030"/>
    <cellStyle name="Примечание 2 3 10 3 6 2" xfId="33632"/>
    <cellStyle name="Примечание 2 3 10 3 7" xfId="21579"/>
    <cellStyle name="Примечание 2 3 10 3 7 2" xfId="34180"/>
    <cellStyle name="Примечание 2 3 10 3 8" xfId="22223"/>
    <cellStyle name="Примечание 2 3 10 3 8 2" xfId="34823"/>
    <cellStyle name="Примечание 2 3 10 3 9" xfId="22861"/>
    <cellStyle name="Примечание 2 3 10 3 9 2" xfId="35460"/>
    <cellStyle name="Примечание 2 3 10 4" xfId="28043"/>
    <cellStyle name="Примечание 2 3 11" xfId="11345"/>
    <cellStyle name="Примечание 2 3 11 2" xfId="17815"/>
    <cellStyle name="Примечание 2 3 11 2 10" xfId="23572"/>
    <cellStyle name="Примечание 2 3 11 2 10 2" xfId="36170"/>
    <cellStyle name="Примечание 2 3 11 2 11" xfId="24133"/>
    <cellStyle name="Примечание 2 3 11 2 11 2" xfId="36731"/>
    <cellStyle name="Примечание 2 3 11 2 12" xfId="24692"/>
    <cellStyle name="Примечание 2 3 11 2 12 2" xfId="37290"/>
    <cellStyle name="Примечание 2 3 11 2 13" xfId="30522"/>
    <cellStyle name="Примечание 2 3 11 2 2" xfId="18762"/>
    <cellStyle name="Примечание 2 3 11 2 2 2" xfId="31371"/>
    <cellStyle name="Примечание 2 3 11 2 3" xfId="19404"/>
    <cellStyle name="Примечание 2 3 11 2 3 2" xfId="32013"/>
    <cellStyle name="Примечание 2 3 11 2 4" xfId="19969"/>
    <cellStyle name="Примечание 2 3 11 2 4 2" xfId="32575"/>
    <cellStyle name="Примечание 2 3 11 2 5" xfId="20529"/>
    <cellStyle name="Примечание 2 3 11 2 5 2" xfId="33131"/>
    <cellStyle name="Примечание 2 3 11 2 6" xfId="21176"/>
    <cellStyle name="Примечание 2 3 11 2 6 2" xfId="33778"/>
    <cellStyle name="Примечание 2 3 11 2 7" xfId="21728"/>
    <cellStyle name="Примечание 2 3 11 2 7 2" xfId="34328"/>
    <cellStyle name="Примечание 2 3 11 2 8" xfId="22372"/>
    <cellStyle name="Примечание 2 3 11 2 8 2" xfId="34971"/>
    <cellStyle name="Примечание 2 3 11 2 9" xfId="23008"/>
    <cellStyle name="Примечание 2 3 11 2 9 2" xfId="35607"/>
    <cellStyle name="Примечание 2 3 11 3" xfId="28221"/>
    <cellStyle name="Примечание 2 3 12" xfId="17278"/>
    <cellStyle name="Примечание 2 3 12 10" xfId="15503"/>
    <cellStyle name="Примечание 2 3 12 10 2" xfId="29748"/>
    <cellStyle name="Примечание 2 3 12 11" xfId="14550"/>
    <cellStyle name="Примечание 2 3 12 11 2" xfId="28915"/>
    <cellStyle name="Примечание 2 3 12 12" xfId="18319"/>
    <cellStyle name="Примечание 2 3 12 12 2" xfId="30934"/>
    <cellStyle name="Примечание 2 3 12 13" xfId="30139"/>
    <cellStyle name="Примечание 2 3 12 2" xfId="18375"/>
    <cellStyle name="Примечание 2 3 12 2 2" xfId="30988"/>
    <cellStyle name="Примечание 2 3 12 3" xfId="15779"/>
    <cellStyle name="Примечание 2 3 12 3 2" xfId="29972"/>
    <cellStyle name="Примечание 2 3 12 4" xfId="18271"/>
    <cellStyle name="Примечание 2 3 12 4 2" xfId="30890"/>
    <cellStyle name="Примечание 2 3 12 5" xfId="14502"/>
    <cellStyle name="Примечание 2 3 12 5 2" xfId="28874"/>
    <cellStyle name="Примечание 2 3 12 6" xfId="18270"/>
    <cellStyle name="Примечание 2 3 12 6 2" xfId="30889"/>
    <cellStyle name="Примечание 2 3 12 7" xfId="15613"/>
    <cellStyle name="Примечание 2 3 12 7 2" xfId="29849"/>
    <cellStyle name="Примечание 2 3 12 8" xfId="15423"/>
    <cellStyle name="Примечание 2 3 12 8 2" xfId="29671"/>
    <cellStyle name="Примечание 2 3 12 9" xfId="14364"/>
    <cellStyle name="Примечание 2 3 12 9 2" xfId="28769"/>
    <cellStyle name="Примечание 2 3 13" xfId="25193"/>
    <cellStyle name="Примечание 2 3 2" xfId="1979"/>
    <cellStyle name="Примечание 2 3 2 2" xfId="1980"/>
    <cellStyle name="Примечание 2 3 2 2 2" xfId="3220"/>
    <cellStyle name="Примечание 2 3 2 2 2 2" xfId="6318"/>
    <cellStyle name="Примечание 2 3 2 2 2 2 2" xfId="9068"/>
    <cellStyle name="Примечание 2 3 2 2 2 2 2 2" xfId="13928"/>
    <cellStyle name="Примечание 2 3 2 2 2 2 2 2 10" xfId="23182"/>
    <cellStyle name="Примечание 2 3 2 2 2 2 2 2 10 2" xfId="35780"/>
    <cellStyle name="Примечание 2 3 2 2 2 2 2 2 11" xfId="23744"/>
    <cellStyle name="Примечание 2 3 2 2 2 2 2 2 11 2" xfId="36342"/>
    <cellStyle name="Примечание 2 3 2 2 2 2 2 2 12" xfId="24303"/>
    <cellStyle name="Примечание 2 3 2 2 2 2 2 2 12 2" xfId="36901"/>
    <cellStyle name="Примечание 2 3 2 2 2 2 2 2 13" xfId="24862"/>
    <cellStyle name="Примечание 2 3 2 2 2 2 2 2 13 2" xfId="37460"/>
    <cellStyle name="Примечание 2 3 2 2 2 2 2 2 14" xfId="28506"/>
    <cellStyle name="Примечание 2 3 2 2 2 2 2 2 2" xfId="18053"/>
    <cellStyle name="Примечание 2 3 2 2 2 2 2 2 2 2" xfId="30692"/>
    <cellStyle name="Примечание 2 3 2 2 2 2 2 2 3" xfId="18935"/>
    <cellStyle name="Примечание 2 3 2 2 2 2 2 2 3 2" xfId="31544"/>
    <cellStyle name="Примечание 2 3 2 2 2 2 2 2 4" xfId="19582"/>
    <cellStyle name="Примечание 2 3 2 2 2 2 2 2 4 2" xfId="32189"/>
    <cellStyle name="Примечание 2 3 2 2 2 2 2 2 5" xfId="20143"/>
    <cellStyle name="Примечание 2 3 2 2 2 2 2 2 5 2" xfId="32749"/>
    <cellStyle name="Примечание 2 3 2 2 2 2 2 2 6" xfId="20708"/>
    <cellStyle name="Примечание 2 3 2 2 2 2 2 2 6 2" xfId="33310"/>
    <cellStyle name="Примечание 2 3 2 2 2 2 2 2 7" xfId="21347"/>
    <cellStyle name="Примечание 2 3 2 2 2 2 2 2 7 2" xfId="33948"/>
    <cellStyle name="Примечание 2 3 2 2 2 2 2 2 8" xfId="21903"/>
    <cellStyle name="Примечание 2 3 2 2 2 2 2 2 8 2" xfId="34503"/>
    <cellStyle name="Примечание 2 3 2 2 2 2 2 2 9" xfId="22542"/>
    <cellStyle name="Примечание 2 3 2 2 2 2 2 2 9 2" xfId="35141"/>
    <cellStyle name="Примечание 2 3 2 2 2 2 2 3" xfId="17623"/>
    <cellStyle name="Примечание 2 3 2 2 2 2 2 3 10" xfId="23414"/>
    <cellStyle name="Примечание 2 3 2 2 2 2 2 3 10 2" xfId="36012"/>
    <cellStyle name="Примечание 2 3 2 2 2 2 2 3 11" xfId="23976"/>
    <cellStyle name="Примечание 2 3 2 2 2 2 2 3 11 2" xfId="36574"/>
    <cellStyle name="Примечание 2 3 2 2 2 2 2 3 12" xfId="24535"/>
    <cellStyle name="Примечание 2 3 2 2 2 2 2 3 12 2" xfId="37133"/>
    <cellStyle name="Примечание 2 3 2 2 2 2 2 3 13" xfId="30360"/>
    <cellStyle name="Примечание 2 3 2 2 2 2 2 3 2" xfId="18602"/>
    <cellStyle name="Примечание 2 3 2 2 2 2 2 3 2 2" xfId="31212"/>
    <cellStyle name="Примечание 2 3 2 2 2 2 2 3 3" xfId="19246"/>
    <cellStyle name="Примечание 2 3 2 2 2 2 2 3 3 2" xfId="31855"/>
    <cellStyle name="Примечание 2 3 2 2 2 2 2 3 4" xfId="19808"/>
    <cellStyle name="Примечание 2 3 2 2 2 2 2 3 4 2" xfId="32414"/>
    <cellStyle name="Примечание 2 3 2 2 2 2 2 3 5" xfId="20369"/>
    <cellStyle name="Примечание 2 3 2 2 2 2 2 3 5 2" xfId="32973"/>
    <cellStyle name="Примечание 2 3 2 2 2 2 2 3 6" xfId="21019"/>
    <cellStyle name="Примечание 2 3 2 2 2 2 2 3 6 2" xfId="33621"/>
    <cellStyle name="Примечание 2 3 2 2 2 2 2 3 7" xfId="21568"/>
    <cellStyle name="Примечание 2 3 2 2 2 2 2 3 7 2" xfId="34169"/>
    <cellStyle name="Примечание 2 3 2 2 2 2 2 3 8" xfId="22212"/>
    <cellStyle name="Примечание 2 3 2 2 2 2 2 3 8 2" xfId="34812"/>
    <cellStyle name="Примечание 2 3 2 2 2 2 2 3 9" xfId="22850"/>
    <cellStyle name="Примечание 2 3 2 2 2 2 2 3 9 2" xfId="35449"/>
    <cellStyle name="Примечание 2 3 2 2 2 2 2 4" xfId="28029"/>
    <cellStyle name="Примечание 2 3 2 2 2 2 3" xfId="17444"/>
    <cellStyle name="Примечание 2 3 2 2 2 2 3 10" xfId="15029"/>
    <cellStyle name="Примечание 2 3 2 2 2 2 3 10 2" xfId="29323"/>
    <cellStyle name="Примечание 2 3 2 2 2 2 3 11" xfId="20634"/>
    <cellStyle name="Примечание 2 3 2 2 2 2 3 11 2" xfId="33236"/>
    <cellStyle name="Примечание 2 3 2 2 2 2 3 12" xfId="14970"/>
    <cellStyle name="Примечание 2 3 2 2 2 2 3 12 2" xfId="29278"/>
    <cellStyle name="Примечание 2 3 2 2 2 2 3 13" xfId="30226"/>
    <cellStyle name="Примечание 2 3 2 2 2 2 3 2" xfId="18468"/>
    <cellStyle name="Примечание 2 3 2 2 2 2 3 2 2" xfId="31078"/>
    <cellStyle name="Примечание 2 3 2 2 2 2 3 3" xfId="19111"/>
    <cellStyle name="Примечание 2 3 2 2 2 2 3 3 2" xfId="31720"/>
    <cellStyle name="Примечание 2 3 2 2 2 2 3 4" xfId="14402"/>
    <cellStyle name="Примечание 2 3 2 2 2 2 3 4 2" xfId="28800"/>
    <cellStyle name="Примечание 2 3 2 2 2 2 3 5" xfId="14491"/>
    <cellStyle name="Примечание 2 3 2 2 2 2 3 5 2" xfId="28865"/>
    <cellStyle name="Примечание 2 3 2 2 2 2 3 6" xfId="20884"/>
    <cellStyle name="Примечание 2 3 2 2 2 2 3 6 2" xfId="33486"/>
    <cellStyle name="Примечание 2 3 2 2 2 2 3 7" xfId="14363"/>
    <cellStyle name="Примечание 2 3 2 2 2 2 3 7 2" xfId="28768"/>
    <cellStyle name="Примечание 2 3 2 2 2 2 3 8" xfId="22077"/>
    <cellStyle name="Примечание 2 3 2 2 2 2 3 8 2" xfId="34677"/>
    <cellStyle name="Примечание 2 3 2 2 2 2 3 9" xfId="22716"/>
    <cellStyle name="Примечание 2 3 2 2 2 2 3 9 2" xfId="35315"/>
    <cellStyle name="Примечание 2 3 2 2 2 2 4" xfId="26787"/>
    <cellStyle name="Примечание 2 3 2 2 2 3" xfId="17318"/>
    <cellStyle name="Примечание 2 3 2 2 2 3 10" xfId="19303"/>
    <cellStyle name="Примечание 2 3 2 2 2 3 10 2" xfId="31912"/>
    <cellStyle name="Примечание 2 3 2 2 2 3 11" xfId="14551"/>
    <cellStyle name="Примечание 2 3 2 2 2 3 11 2" xfId="28916"/>
    <cellStyle name="Примечание 2 3 2 2 2 3 12" xfId="15714"/>
    <cellStyle name="Примечание 2 3 2 2 2 3 12 2" xfId="29936"/>
    <cellStyle name="Примечание 2 3 2 2 2 3 13" xfId="30164"/>
    <cellStyle name="Примечание 2 3 2 2 2 3 2" xfId="18399"/>
    <cellStyle name="Примечание 2 3 2 2 2 3 2 2" xfId="31011"/>
    <cellStyle name="Примечание 2 3 2 2 2 3 3" xfId="14617"/>
    <cellStyle name="Примечание 2 3 2 2 2 3 3 2" xfId="28975"/>
    <cellStyle name="Примечание 2 3 2 2 2 3 4" xfId="15155"/>
    <cellStyle name="Примечание 2 3 2 2 2 3 4 2" xfId="29429"/>
    <cellStyle name="Примечание 2 3 2 2 2 3 5" xfId="15703"/>
    <cellStyle name="Примечание 2 3 2 2 2 3 5 2" xfId="29927"/>
    <cellStyle name="Примечание 2 3 2 2 2 3 6" xfId="15002"/>
    <cellStyle name="Примечание 2 3 2 2 2 3 6 2" xfId="29305"/>
    <cellStyle name="Примечание 2 3 2 2 2 3 7" xfId="14846"/>
    <cellStyle name="Примечание 2 3 2 2 2 3 7 2" xfId="29170"/>
    <cellStyle name="Примечание 2 3 2 2 2 3 8" xfId="15317"/>
    <cellStyle name="Примечание 2 3 2 2 2 3 8 2" xfId="29575"/>
    <cellStyle name="Примечание 2 3 2 2 2 3 9" xfId="18208"/>
    <cellStyle name="Примечание 2 3 2 2 2 3 9 2" xfId="30833"/>
    <cellStyle name="Примечание 2 3 2 2 2 4" xfId="25758"/>
    <cellStyle name="Примечание 2 3 2 2 3" xfId="17280"/>
    <cellStyle name="Примечание 2 3 2 2 3 10" xfId="15518"/>
    <cellStyle name="Примечание 2 3 2 2 3 10 2" xfId="29761"/>
    <cellStyle name="Примечание 2 3 2 2 3 11" xfId="15508"/>
    <cellStyle name="Примечание 2 3 2 2 3 11 2" xfId="29752"/>
    <cellStyle name="Примечание 2 3 2 2 3 12" xfId="14255"/>
    <cellStyle name="Примечание 2 3 2 2 3 12 2" xfId="28671"/>
    <cellStyle name="Примечание 2 3 2 2 3 13" xfId="30141"/>
    <cellStyle name="Примечание 2 3 2 2 3 2" xfId="18377"/>
    <cellStyle name="Примечание 2 3 2 2 3 2 2" xfId="30990"/>
    <cellStyle name="Примечание 2 3 2 2 3 3" xfId="18226"/>
    <cellStyle name="Примечание 2 3 2 2 3 3 2" xfId="30849"/>
    <cellStyle name="Примечание 2 3 2 2 3 4" xfId="15585"/>
    <cellStyle name="Примечание 2 3 2 2 3 4 2" xfId="29824"/>
    <cellStyle name="Примечание 2 3 2 2 3 5" xfId="14932"/>
    <cellStyle name="Примечание 2 3 2 2 3 5 2" xfId="29247"/>
    <cellStyle name="Примечание 2 3 2 2 3 6" xfId="15302"/>
    <cellStyle name="Примечание 2 3 2 2 3 6 2" xfId="29562"/>
    <cellStyle name="Примечание 2 3 2 2 3 7" xfId="14913"/>
    <cellStyle name="Примечание 2 3 2 2 3 7 2" xfId="29229"/>
    <cellStyle name="Примечание 2 3 2 2 3 8" xfId="15109"/>
    <cellStyle name="Примечание 2 3 2 2 3 8 2" xfId="29388"/>
    <cellStyle name="Примечание 2 3 2 2 3 9" xfId="15170"/>
    <cellStyle name="Примечание 2 3 2 2 3 9 2" xfId="29443"/>
    <cellStyle name="Примечание 2 3 2 2 4" xfId="25195"/>
    <cellStyle name="Примечание 2 3 2 3" xfId="1981"/>
    <cellStyle name="Примечание 2 3 2 3 2" xfId="2711"/>
    <cellStyle name="Примечание 2 3 2 3 2 2" xfId="6090"/>
    <cellStyle name="Примечание 2 3 2 3 2 2 2" xfId="9057"/>
    <cellStyle name="Примечание 2 3 2 3 2 2 2 2" xfId="13918"/>
    <cellStyle name="Примечание 2 3 2 3 2 2 2 2 10" xfId="23172"/>
    <cellStyle name="Примечание 2 3 2 3 2 2 2 2 10 2" xfId="35770"/>
    <cellStyle name="Примечание 2 3 2 3 2 2 2 2 11" xfId="23734"/>
    <cellStyle name="Примечание 2 3 2 3 2 2 2 2 11 2" xfId="36332"/>
    <cellStyle name="Примечание 2 3 2 3 2 2 2 2 12" xfId="24293"/>
    <cellStyle name="Примечание 2 3 2 3 2 2 2 2 12 2" xfId="36891"/>
    <cellStyle name="Примечание 2 3 2 3 2 2 2 2 13" xfId="24852"/>
    <cellStyle name="Примечание 2 3 2 3 2 2 2 2 13 2" xfId="37450"/>
    <cellStyle name="Примечание 2 3 2 3 2 2 2 2 14" xfId="28496"/>
    <cellStyle name="Примечание 2 3 2 3 2 2 2 2 2" xfId="18043"/>
    <cellStyle name="Примечание 2 3 2 3 2 2 2 2 2 2" xfId="30682"/>
    <cellStyle name="Примечание 2 3 2 3 2 2 2 2 3" xfId="18925"/>
    <cellStyle name="Примечание 2 3 2 3 2 2 2 2 3 2" xfId="31534"/>
    <cellStyle name="Примечание 2 3 2 3 2 2 2 2 4" xfId="19572"/>
    <cellStyle name="Примечание 2 3 2 3 2 2 2 2 4 2" xfId="32179"/>
    <cellStyle name="Примечание 2 3 2 3 2 2 2 2 5" xfId="20133"/>
    <cellStyle name="Примечание 2 3 2 3 2 2 2 2 5 2" xfId="32739"/>
    <cellStyle name="Примечание 2 3 2 3 2 2 2 2 6" xfId="20698"/>
    <cellStyle name="Примечание 2 3 2 3 2 2 2 2 6 2" xfId="33300"/>
    <cellStyle name="Примечание 2 3 2 3 2 2 2 2 7" xfId="21337"/>
    <cellStyle name="Примечание 2 3 2 3 2 2 2 2 7 2" xfId="33938"/>
    <cellStyle name="Примечание 2 3 2 3 2 2 2 2 8" xfId="21893"/>
    <cellStyle name="Примечание 2 3 2 3 2 2 2 2 8 2" xfId="34493"/>
    <cellStyle name="Примечание 2 3 2 3 2 2 2 2 9" xfId="22532"/>
    <cellStyle name="Примечание 2 3 2 3 2 2 2 2 9 2" xfId="35131"/>
    <cellStyle name="Примечание 2 3 2 3 2 2 2 3" xfId="17613"/>
    <cellStyle name="Примечание 2 3 2 3 2 2 2 3 10" xfId="23404"/>
    <cellStyle name="Примечание 2 3 2 3 2 2 2 3 10 2" xfId="36002"/>
    <cellStyle name="Примечание 2 3 2 3 2 2 2 3 11" xfId="23966"/>
    <cellStyle name="Примечание 2 3 2 3 2 2 2 3 11 2" xfId="36564"/>
    <cellStyle name="Примечание 2 3 2 3 2 2 2 3 12" xfId="24525"/>
    <cellStyle name="Примечание 2 3 2 3 2 2 2 3 12 2" xfId="37123"/>
    <cellStyle name="Примечание 2 3 2 3 2 2 2 3 13" xfId="30350"/>
    <cellStyle name="Примечание 2 3 2 3 2 2 2 3 2" xfId="18592"/>
    <cellStyle name="Примечание 2 3 2 3 2 2 2 3 2 2" xfId="31202"/>
    <cellStyle name="Примечание 2 3 2 3 2 2 2 3 3" xfId="19236"/>
    <cellStyle name="Примечание 2 3 2 3 2 2 2 3 3 2" xfId="31845"/>
    <cellStyle name="Примечание 2 3 2 3 2 2 2 3 4" xfId="19798"/>
    <cellStyle name="Примечание 2 3 2 3 2 2 2 3 4 2" xfId="32404"/>
    <cellStyle name="Примечание 2 3 2 3 2 2 2 3 5" xfId="20359"/>
    <cellStyle name="Примечание 2 3 2 3 2 2 2 3 5 2" xfId="32963"/>
    <cellStyle name="Примечание 2 3 2 3 2 2 2 3 6" xfId="21009"/>
    <cellStyle name="Примечание 2 3 2 3 2 2 2 3 6 2" xfId="33611"/>
    <cellStyle name="Примечание 2 3 2 3 2 2 2 3 7" xfId="21558"/>
    <cellStyle name="Примечание 2 3 2 3 2 2 2 3 7 2" xfId="34159"/>
    <cellStyle name="Примечание 2 3 2 3 2 2 2 3 8" xfId="22202"/>
    <cellStyle name="Примечание 2 3 2 3 2 2 2 3 8 2" xfId="34802"/>
    <cellStyle name="Примечание 2 3 2 3 2 2 2 3 9" xfId="22840"/>
    <cellStyle name="Примечание 2 3 2 3 2 2 2 3 9 2" xfId="35439"/>
    <cellStyle name="Примечание 2 3 2 3 2 2 2 4" xfId="28018"/>
    <cellStyle name="Примечание 2 3 2 3 2 2 3" xfId="17426"/>
    <cellStyle name="Примечание 2 3 2 3 2 2 3 10" xfId="15607"/>
    <cellStyle name="Примечание 2 3 2 3 2 2 3 10 2" xfId="29843"/>
    <cellStyle name="Примечание 2 3 2 3 2 2 3 11" xfId="15398"/>
    <cellStyle name="Примечание 2 3 2 3 2 2 3 11 2" xfId="29649"/>
    <cellStyle name="Примечание 2 3 2 3 2 2 3 12" xfId="14582"/>
    <cellStyle name="Примечание 2 3 2 3 2 2 3 12 2" xfId="28944"/>
    <cellStyle name="Примечание 2 3 2 3 2 2 3 13" xfId="30214"/>
    <cellStyle name="Примечание 2 3 2 3 2 2 3 2" xfId="18455"/>
    <cellStyle name="Примечание 2 3 2 3 2 2 3 2 2" xfId="31065"/>
    <cellStyle name="Примечание 2 3 2 3 2 2 3 3" xfId="19098"/>
    <cellStyle name="Примечание 2 3 2 3 2 2 3 3 2" xfId="31707"/>
    <cellStyle name="Примечание 2 3 2 3 2 2 3 4" xfId="15485"/>
    <cellStyle name="Примечание 2 3 2 3 2 2 3 4 2" xfId="29731"/>
    <cellStyle name="Примечание 2 3 2 3 2 2 3 5" xfId="18313"/>
    <cellStyle name="Примечание 2 3 2 3 2 2 3 5 2" xfId="30929"/>
    <cellStyle name="Примечание 2 3 2 3 2 2 3 6" xfId="20871"/>
    <cellStyle name="Примечание 2 3 2 3 2 2 3 6 2" xfId="33473"/>
    <cellStyle name="Примечание 2 3 2 3 2 2 3 7" xfId="15396"/>
    <cellStyle name="Примечание 2 3 2 3 2 2 3 7 2" xfId="29647"/>
    <cellStyle name="Примечание 2 3 2 3 2 2 3 8" xfId="22065"/>
    <cellStyle name="Примечание 2 3 2 3 2 2 3 8 2" xfId="34665"/>
    <cellStyle name="Примечание 2 3 2 3 2 2 3 9" xfId="22704"/>
    <cellStyle name="Примечание 2 3 2 3 2 2 3 9 2" xfId="35303"/>
    <cellStyle name="Примечание 2 3 2 3 2 2 4" xfId="26671"/>
    <cellStyle name="Примечание 2 3 2 3 2 3" xfId="17297"/>
    <cellStyle name="Примечание 2 3 2 3 2 3 10" xfId="14529"/>
    <cellStyle name="Примечание 2 3 2 3 2 3 10 2" xfId="28896"/>
    <cellStyle name="Примечание 2 3 2 3 2 3 11" xfId="18324"/>
    <cellStyle name="Примечание 2 3 2 3 2 3 11 2" xfId="30939"/>
    <cellStyle name="Примечание 2 3 2 3 2 3 12" xfId="15598"/>
    <cellStyle name="Примечание 2 3 2 3 2 3 12 2" xfId="29837"/>
    <cellStyle name="Примечание 2 3 2 3 2 3 13" xfId="30147"/>
    <cellStyle name="Примечание 2 3 2 3 2 3 2" xfId="18383"/>
    <cellStyle name="Примечание 2 3 2 3 2 3 2 2" xfId="30995"/>
    <cellStyle name="Примечание 2 3 2 3 2 3 3" xfId="15168"/>
    <cellStyle name="Примечание 2 3 2 3 2 3 3 2" xfId="29441"/>
    <cellStyle name="Примечание 2 3 2 3 2 3 4" xfId="15318"/>
    <cellStyle name="Примечание 2 3 2 3 2 3 4 2" xfId="29576"/>
    <cellStyle name="Примечание 2 3 2 3 2 3 5" xfId="15102"/>
    <cellStyle name="Примечание 2 3 2 3 2 3 5 2" xfId="29382"/>
    <cellStyle name="Примечание 2 3 2 3 2 3 6" xfId="18334"/>
    <cellStyle name="Примечание 2 3 2 3 2 3 6 2" xfId="30949"/>
    <cellStyle name="Примечание 2 3 2 3 2 3 7" xfId="15377"/>
    <cellStyle name="Примечание 2 3 2 3 2 3 7 2" xfId="29628"/>
    <cellStyle name="Примечание 2 3 2 3 2 3 8" xfId="14660"/>
    <cellStyle name="Примечание 2 3 2 3 2 3 8 2" xfId="29015"/>
    <cellStyle name="Примечание 2 3 2 3 2 3 9" xfId="15008"/>
    <cellStyle name="Примечание 2 3 2 3 2 3 9 2" xfId="29308"/>
    <cellStyle name="Примечание 2 3 2 3 2 4" xfId="25567"/>
    <cellStyle name="Примечание 2 3 2 3 3" xfId="17281"/>
    <cellStyle name="Примечание 2 3 2 3 3 10" xfId="15570"/>
    <cellStyle name="Примечание 2 3 2 3 3 10 2" xfId="29810"/>
    <cellStyle name="Примечание 2 3 2 3 3 11" xfId="14410"/>
    <cellStyle name="Примечание 2 3 2 3 3 11 2" xfId="28807"/>
    <cellStyle name="Примечание 2 3 2 3 3 12" xfId="14524"/>
    <cellStyle name="Примечание 2 3 2 3 3 12 2" xfId="28893"/>
    <cellStyle name="Примечание 2 3 2 3 3 13" xfId="30142"/>
    <cellStyle name="Примечание 2 3 2 3 3 2" xfId="18378"/>
    <cellStyle name="Примечание 2 3 2 3 3 2 2" xfId="30991"/>
    <cellStyle name="Примечание 2 3 2 3 3 3" xfId="18213"/>
    <cellStyle name="Примечание 2 3 2 3 3 3 2" xfId="30838"/>
    <cellStyle name="Примечание 2 3 2 3 3 4" xfId="14998"/>
    <cellStyle name="Примечание 2 3 2 3 3 4 2" xfId="29302"/>
    <cellStyle name="Примечание 2 3 2 3 3 5" xfId="14901"/>
    <cellStyle name="Примечание 2 3 2 3 3 5 2" xfId="29220"/>
    <cellStyle name="Примечание 2 3 2 3 3 6" xfId="18340"/>
    <cellStyle name="Примечание 2 3 2 3 3 6 2" xfId="30955"/>
    <cellStyle name="Примечание 2 3 2 3 3 7" xfId="14422"/>
    <cellStyle name="Примечание 2 3 2 3 3 7 2" xfId="28818"/>
    <cellStyle name="Примечание 2 3 2 3 3 8" xfId="14647"/>
    <cellStyle name="Примечание 2 3 2 3 3 8 2" xfId="29002"/>
    <cellStyle name="Примечание 2 3 2 3 3 9" xfId="15608"/>
    <cellStyle name="Примечание 2 3 2 3 3 9 2" xfId="29844"/>
    <cellStyle name="Примечание 2 3 2 3 4" xfId="25196"/>
    <cellStyle name="Примечание 2 3 2 4" xfId="2712"/>
    <cellStyle name="Примечание 2 3 2 4 2" xfId="6091"/>
    <cellStyle name="Примечание 2 3 2 4 2 2" xfId="9058"/>
    <cellStyle name="Примечание 2 3 2 4 2 2 2" xfId="13919"/>
    <cellStyle name="Примечание 2 3 2 4 2 2 2 10" xfId="23173"/>
    <cellStyle name="Примечание 2 3 2 4 2 2 2 10 2" xfId="35771"/>
    <cellStyle name="Примечание 2 3 2 4 2 2 2 11" xfId="23735"/>
    <cellStyle name="Примечание 2 3 2 4 2 2 2 11 2" xfId="36333"/>
    <cellStyle name="Примечание 2 3 2 4 2 2 2 12" xfId="24294"/>
    <cellStyle name="Примечание 2 3 2 4 2 2 2 12 2" xfId="36892"/>
    <cellStyle name="Примечание 2 3 2 4 2 2 2 13" xfId="24853"/>
    <cellStyle name="Примечание 2 3 2 4 2 2 2 13 2" xfId="37451"/>
    <cellStyle name="Примечание 2 3 2 4 2 2 2 14" xfId="28497"/>
    <cellStyle name="Примечание 2 3 2 4 2 2 2 2" xfId="18044"/>
    <cellStyle name="Примечание 2 3 2 4 2 2 2 2 2" xfId="30683"/>
    <cellStyle name="Примечание 2 3 2 4 2 2 2 3" xfId="18926"/>
    <cellStyle name="Примечание 2 3 2 4 2 2 2 3 2" xfId="31535"/>
    <cellStyle name="Примечание 2 3 2 4 2 2 2 4" xfId="19573"/>
    <cellStyle name="Примечание 2 3 2 4 2 2 2 4 2" xfId="32180"/>
    <cellStyle name="Примечание 2 3 2 4 2 2 2 5" xfId="20134"/>
    <cellStyle name="Примечание 2 3 2 4 2 2 2 5 2" xfId="32740"/>
    <cellStyle name="Примечание 2 3 2 4 2 2 2 6" xfId="20699"/>
    <cellStyle name="Примечание 2 3 2 4 2 2 2 6 2" xfId="33301"/>
    <cellStyle name="Примечание 2 3 2 4 2 2 2 7" xfId="21338"/>
    <cellStyle name="Примечание 2 3 2 4 2 2 2 7 2" xfId="33939"/>
    <cellStyle name="Примечание 2 3 2 4 2 2 2 8" xfId="21894"/>
    <cellStyle name="Примечание 2 3 2 4 2 2 2 8 2" xfId="34494"/>
    <cellStyle name="Примечание 2 3 2 4 2 2 2 9" xfId="22533"/>
    <cellStyle name="Примечание 2 3 2 4 2 2 2 9 2" xfId="35132"/>
    <cellStyle name="Примечание 2 3 2 4 2 2 3" xfId="17614"/>
    <cellStyle name="Примечание 2 3 2 4 2 2 3 10" xfId="23405"/>
    <cellStyle name="Примечание 2 3 2 4 2 2 3 10 2" xfId="36003"/>
    <cellStyle name="Примечание 2 3 2 4 2 2 3 11" xfId="23967"/>
    <cellStyle name="Примечание 2 3 2 4 2 2 3 11 2" xfId="36565"/>
    <cellStyle name="Примечание 2 3 2 4 2 2 3 12" xfId="24526"/>
    <cellStyle name="Примечание 2 3 2 4 2 2 3 12 2" xfId="37124"/>
    <cellStyle name="Примечание 2 3 2 4 2 2 3 13" xfId="30351"/>
    <cellStyle name="Примечание 2 3 2 4 2 2 3 2" xfId="18593"/>
    <cellStyle name="Примечание 2 3 2 4 2 2 3 2 2" xfId="31203"/>
    <cellStyle name="Примечание 2 3 2 4 2 2 3 3" xfId="19237"/>
    <cellStyle name="Примечание 2 3 2 4 2 2 3 3 2" xfId="31846"/>
    <cellStyle name="Примечание 2 3 2 4 2 2 3 4" xfId="19799"/>
    <cellStyle name="Примечание 2 3 2 4 2 2 3 4 2" xfId="32405"/>
    <cellStyle name="Примечание 2 3 2 4 2 2 3 5" xfId="20360"/>
    <cellStyle name="Примечание 2 3 2 4 2 2 3 5 2" xfId="32964"/>
    <cellStyle name="Примечание 2 3 2 4 2 2 3 6" xfId="21010"/>
    <cellStyle name="Примечание 2 3 2 4 2 2 3 6 2" xfId="33612"/>
    <cellStyle name="Примечание 2 3 2 4 2 2 3 7" xfId="21559"/>
    <cellStyle name="Примечание 2 3 2 4 2 2 3 7 2" xfId="34160"/>
    <cellStyle name="Примечание 2 3 2 4 2 2 3 8" xfId="22203"/>
    <cellStyle name="Примечание 2 3 2 4 2 2 3 8 2" xfId="34803"/>
    <cellStyle name="Примечание 2 3 2 4 2 2 3 9" xfId="22841"/>
    <cellStyle name="Примечание 2 3 2 4 2 2 3 9 2" xfId="35440"/>
    <cellStyle name="Примечание 2 3 2 4 2 2 4" xfId="28019"/>
    <cellStyle name="Примечание 2 3 2 4 2 3" xfId="17427"/>
    <cellStyle name="Примечание 2 3 2 4 2 3 10" xfId="14475"/>
    <cellStyle name="Примечание 2 3 2 4 2 3 10 2" xfId="28850"/>
    <cellStyle name="Примечание 2 3 2 4 2 3 11" xfId="15466"/>
    <cellStyle name="Примечание 2 3 2 4 2 3 11 2" xfId="29712"/>
    <cellStyle name="Примечание 2 3 2 4 2 3 12" xfId="18237"/>
    <cellStyle name="Примечание 2 3 2 4 2 3 12 2" xfId="30858"/>
    <cellStyle name="Примечание 2 3 2 4 2 3 13" xfId="30215"/>
    <cellStyle name="Примечание 2 3 2 4 2 3 2" xfId="18456"/>
    <cellStyle name="Примечание 2 3 2 4 2 3 2 2" xfId="31066"/>
    <cellStyle name="Примечание 2 3 2 4 2 3 3" xfId="19099"/>
    <cellStyle name="Примечание 2 3 2 4 2 3 3 2" xfId="31708"/>
    <cellStyle name="Примечание 2 3 2 4 2 3 4" xfId="15586"/>
    <cellStyle name="Примечание 2 3 2 4 2 3 4 2" xfId="29825"/>
    <cellStyle name="Примечание 2 3 2 4 2 3 5" xfId="15702"/>
    <cellStyle name="Примечание 2 3 2 4 2 3 5 2" xfId="29926"/>
    <cellStyle name="Примечание 2 3 2 4 2 3 6" xfId="20872"/>
    <cellStyle name="Примечание 2 3 2 4 2 3 6 2" xfId="33474"/>
    <cellStyle name="Примечание 2 3 2 4 2 3 7" xfId="19509"/>
    <cellStyle name="Примечание 2 3 2 4 2 3 7 2" xfId="32117"/>
    <cellStyle name="Примечание 2 3 2 4 2 3 8" xfId="22066"/>
    <cellStyle name="Примечание 2 3 2 4 2 3 8 2" xfId="34666"/>
    <cellStyle name="Примечание 2 3 2 4 2 3 9" xfId="22705"/>
    <cellStyle name="Примечание 2 3 2 4 2 3 9 2" xfId="35304"/>
    <cellStyle name="Примечание 2 3 2 4 2 4" xfId="26672"/>
    <cellStyle name="Примечание 2 3 2 4 3" xfId="17298"/>
    <cellStyle name="Примечание 2 3 2 4 3 10" xfId="14959"/>
    <cellStyle name="Примечание 2 3 2 4 3 10 2" xfId="29267"/>
    <cellStyle name="Примечание 2 3 2 4 3 11" xfId="14824"/>
    <cellStyle name="Примечание 2 3 2 4 3 11 2" xfId="29152"/>
    <cellStyle name="Примечание 2 3 2 4 3 12" xfId="15575"/>
    <cellStyle name="Примечание 2 3 2 4 3 12 2" xfId="29814"/>
    <cellStyle name="Примечание 2 3 2 4 3 13" xfId="30148"/>
    <cellStyle name="Примечание 2 3 2 4 3 2" xfId="18384"/>
    <cellStyle name="Примечание 2 3 2 4 3 2 2" xfId="30996"/>
    <cellStyle name="Примечание 2 3 2 4 3 3" xfId="15179"/>
    <cellStyle name="Примечание 2 3 2 4 3 3 2" xfId="29451"/>
    <cellStyle name="Примечание 2 3 2 4 3 4" xfId="15288"/>
    <cellStyle name="Примечание 2 3 2 4 3 4 2" xfId="29548"/>
    <cellStyle name="Примечание 2 3 2 4 3 5" xfId="15447"/>
    <cellStyle name="Примечание 2 3 2 4 3 5 2" xfId="29693"/>
    <cellStyle name="Примечание 2 3 2 4 3 6" xfId="15075"/>
    <cellStyle name="Примечание 2 3 2 4 3 6 2" xfId="29363"/>
    <cellStyle name="Примечание 2 3 2 4 3 7" xfId="15256"/>
    <cellStyle name="Примечание 2 3 2 4 3 7 2" xfId="29520"/>
    <cellStyle name="Примечание 2 3 2 4 3 8" xfId="14982"/>
    <cellStyle name="Примечание 2 3 2 4 3 8 2" xfId="29289"/>
    <cellStyle name="Примечание 2 3 2 4 3 9" xfId="14590"/>
    <cellStyle name="Примечание 2 3 2 4 3 9 2" xfId="28951"/>
    <cellStyle name="Примечание 2 3 2 4 4" xfId="25568"/>
    <cellStyle name="Примечание 2 3 2 5" xfId="17279"/>
    <cellStyle name="Примечание 2 3 2 5 10" xfId="14962"/>
    <cellStyle name="Примечание 2 3 2 5 10 2" xfId="29270"/>
    <cellStyle name="Примечание 2 3 2 5 11" xfId="14577"/>
    <cellStyle name="Примечание 2 3 2 5 11 2" xfId="28939"/>
    <cellStyle name="Примечание 2 3 2 5 12" xfId="18245"/>
    <cellStyle name="Примечание 2 3 2 5 12 2" xfId="30864"/>
    <cellStyle name="Примечание 2 3 2 5 13" xfId="30140"/>
    <cellStyle name="Примечание 2 3 2 5 2" xfId="18376"/>
    <cellStyle name="Примечание 2 3 2 5 2 2" xfId="30989"/>
    <cellStyle name="Примечание 2 3 2 5 3" xfId="14292"/>
    <cellStyle name="Примечание 2 3 2 5 3 2" xfId="28705"/>
    <cellStyle name="Примечание 2 3 2 5 4" xfId="14481"/>
    <cellStyle name="Примечание 2 3 2 5 4 2" xfId="28856"/>
    <cellStyle name="Примечание 2 3 2 5 5" xfId="15382"/>
    <cellStyle name="Примечание 2 3 2 5 5 2" xfId="29633"/>
    <cellStyle name="Примечание 2 3 2 5 6" xfId="14591"/>
    <cellStyle name="Примечание 2 3 2 5 6 2" xfId="28952"/>
    <cellStyle name="Примечание 2 3 2 5 7" xfId="14626"/>
    <cellStyle name="Примечание 2 3 2 5 7 2" xfId="28984"/>
    <cellStyle name="Примечание 2 3 2 5 8" xfId="15487"/>
    <cellStyle name="Примечание 2 3 2 5 8 2" xfId="29732"/>
    <cellStyle name="Примечание 2 3 2 5 9" xfId="15576"/>
    <cellStyle name="Примечание 2 3 2 5 9 2" xfId="29815"/>
    <cellStyle name="Примечание 2 3 2 6" xfId="25194"/>
    <cellStyle name="Примечание 2 3 2_г.Аксу" xfId="1982"/>
    <cellStyle name="Примечание 2 3 3" xfId="3221"/>
    <cellStyle name="Примечание 2 3 3 2" xfId="6319"/>
    <cellStyle name="Примечание 2 3 3 2 2" xfId="9069"/>
    <cellStyle name="Примечание 2 3 3 2 2 2" xfId="13929"/>
    <cellStyle name="Примечание 2 3 3 2 2 2 10" xfId="23183"/>
    <cellStyle name="Примечание 2 3 3 2 2 2 10 2" xfId="35781"/>
    <cellStyle name="Примечание 2 3 3 2 2 2 11" xfId="23745"/>
    <cellStyle name="Примечание 2 3 3 2 2 2 11 2" xfId="36343"/>
    <cellStyle name="Примечание 2 3 3 2 2 2 12" xfId="24304"/>
    <cellStyle name="Примечание 2 3 3 2 2 2 12 2" xfId="36902"/>
    <cellStyle name="Примечание 2 3 3 2 2 2 13" xfId="24863"/>
    <cellStyle name="Примечание 2 3 3 2 2 2 13 2" xfId="37461"/>
    <cellStyle name="Примечание 2 3 3 2 2 2 14" xfId="28507"/>
    <cellStyle name="Примечание 2 3 3 2 2 2 2" xfId="18054"/>
    <cellStyle name="Примечание 2 3 3 2 2 2 2 2" xfId="30693"/>
    <cellStyle name="Примечание 2 3 3 2 2 2 3" xfId="18936"/>
    <cellStyle name="Примечание 2 3 3 2 2 2 3 2" xfId="31545"/>
    <cellStyle name="Примечание 2 3 3 2 2 2 4" xfId="19583"/>
    <cellStyle name="Примечание 2 3 3 2 2 2 4 2" xfId="32190"/>
    <cellStyle name="Примечание 2 3 3 2 2 2 5" xfId="20144"/>
    <cellStyle name="Примечание 2 3 3 2 2 2 5 2" xfId="32750"/>
    <cellStyle name="Примечание 2 3 3 2 2 2 6" xfId="20709"/>
    <cellStyle name="Примечание 2 3 3 2 2 2 6 2" xfId="33311"/>
    <cellStyle name="Примечание 2 3 3 2 2 2 7" xfId="21348"/>
    <cellStyle name="Примечание 2 3 3 2 2 2 7 2" xfId="33949"/>
    <cellStyle name="Примечание 2 3 3 2 2 2 8" xfId="21904"/>
    <cellStyle name="Примечание 2 3 3 2 2 2 8 2" xfId="34504"/>
    <cellStyle name="Примечание 2 3 3 2 2 2 9" xfId="22543"/>
    <cellStyle name="Примечание 2 3 3 2 2 2 9 2" xfId="35142"/>
    <cellStyle name="Примечание 2 3 3 2 2 3" xfId="17624"/>
    <cellStyle name="Примечание 2 3 3 2 2 3 10" xfId="23415"/>
    <cellStyle name="Примечание 2 3 3 2 2 3 10 2" xfId="36013"/>
    <cellStyle name="Примечание 2 3 3 2 2 3 11" xfId="23977"/>
    <cellStyle name="Примечание 2 3 3 2 2 3 11 2" xfId="36575"/>
    <cellStyle name="Примечание 2 3 3 2 2 3 12" xfId="24536"/>
    <cellStyle name="Примечание 2 3 3 2 2 3 12 2" xfId="37134"/>
    <cellStyle name="Примечание 2 3 3 2 2 3 13" xfId="30361"/>
    <cellStyle name="Примечание 2 3 3 2 2 3 2" xfId="18603"/>
    <cellStyle name="Примечание 2 3 3 2 2 3 2 2" xfId="31213"/>
    <cellStyle name="Примечание 2 3 3 2 2 3 3" xfId="19247"/>
    <cellStyle name="Примечание 2 3 3 2 2 3 3 2" xfId="31856"/>
    <cellStyle name="Примечание 2 3 3 2 2 3 4" xfId="19809"/>
    <cellStyle name="Примечание 2 3 3 2 2 3 4 2" xfId="32415"/>
    <cellStyle name="Примечание 2 3 3 2 2 3 5" xfId="20370"/>
    <cellStyle name="Примечание 2 3 3 2 2 3 5 2" xfId="32974"/>
    <cellStyle name="Примечание 2 3 3 2 2 3 6" xfId="21020"/>
    <cellStyle name="Примечание 2 3 3 2 2 3 6 2" xfId="33622"/>
    <cellStyle name="Примечание 2 3 3 2 2 3 7" xfId="21569"/>
    <cellStyle name="Примечание 2 3 3 2 2 3 7 2" xfId="34170"/>
    <cellStyle name="Примечание 2 3 3 2 2 3 8" xfId="22213"/>
    <cellStyle name="Примечание 2 3 3 2 2 3 8 2" xfId="34813"/>
    <cellStyle name="Примечание 2 3 3 2 2 3 9" xfId="22851"/>
    <cellStyle name="Примечание 2 3 3 2 2 3 9 2" xfId="35450"/>
    <cellStyle name="Примечание 2 3 3 2 2 4" xfId="28030"/>
    <cellStyle name="Примечание 2 3 3 2 3" xfId="17445"/>
    <cellStyle name="Примечание 2 3 3 2 3 10" xfId="18253"/>
    <cellStyle name="Примечание 2 3 3 2 3 10 2" xfId="30872"/>
    <cellStyle name="Примечание 2 3 3 2 3 11" xfId="14955"/>
    <cellStyle name="Примечание 2 3 3 2 3 11 2" xfId="29263"/>
    <cellStyle name="Примечание 2 3 3 2 3 12" xfId="15186"/>
    <cellStyle name="Примечание 2 3 3 2 3 12 2" xfId="29458"/>
    <cellStyle name="Примечание 2 3 3 2 3 13" xfId="30227"/>
    <cellStyle name="Примечание 2 3 3 2 3 2" xfId="18469"/>
    <cellStyle name="Примечание 2 3 3 2 3 2 2" xfId="31079"/>
    <cellStyle name="Примечание 2 3 3 2 3 3" xfId="19112"/>
    <cellStyle name="Примечание 2 3 3 2 3 3 2" xfId="31721"/>
    <cellStyle name="Примечание 2 3 3 2 3 4" xfId="15432"/>
    <cellStyle name="Примечание 2 3 3 2 3 4 2" xfId="29678"/>
    <cellStyle name="Примечание 2 3 3 2 3 5" xfId="18286"/>
    <cellStyle name="Примечание 2 3 3 2 3 5 2" xfId="30905"/>
    <cellStyle name="Примечание 2 3 3 2 3 6" xfId="20885"/>
    <cellStyle name="Примечание 2 3 3 2 3 6 2" xfId="33487"/>
    <cellStyle name="Примечание 2 3 3 2 3 7" xfId="14386"/>
    <cellStyle name="Примечание 2 3 3 2 3 7 2" xfId="28787"/>
    <cellStyle name="Примечание 2 3 3 2 3 8" xfId="22078"/>
    <cellStyle name="Примечание 2 3 3 2 3 8 2" xfId="34678"/>
    <cellStyle name="Примечание 2 3 3 2 3 9" xfId="22717"/>
    <cellStyle name="Примечание 2 3 3 2 3 9 2" xfId="35316"/>
    <cellStyle name="Примечание 2 3 3 2 4" xfId="26788"/>
    <cellStyle name="Примечание 2 3 3 3" xfId="13831"/>
    <cellStyle name="Примечание 2 3 3 3 2" xfId="14068"/>
    <cellStyle name="Примечание 2 3 3 3 2 10" xfId="23286"/>
    <cellStyle name="Примечание 2 3 3 3 2 10 2" xfId="35884"/>
    <cellStyle name="Примечание 2 3 3 3 2 11" xfId="23848"/>
    <cellStyle name="Примечание 2 3 3 3 2 11 2" xfId="36446"/>
    <cellStyle name="Примечание 2 3 3 3 2 12" xfId="24407"/>
    <cellStyle name="Примечание 2 3 3 3 2 12 2" xfId="37005"/>
    <cellStyle name="Примечание 2 3 3 3 2 13" xfId="24995"/>
    <cellStyle name="Примечание 2 3 3 3 2 13 2" xfId="37593"/>
    <cellStyle name="Примечание 2 3 3 3 2 14" xfId="28646"/>
    <cellStyle name="Примечание 2 3 3 3 2 2" xfId="18159"/>
    <cellStyle name="Примечание 2 3 3 3 2 2 2" xfId="30798"/>
    <cellStyle name="Примечание 2 3 3 3 2 3" xfId="19068"/>
    <cellStyle name="Примечание 2 3 3 3 2 3 2" xfId="31677"/>
    <cellStyle name="Примечание 2 3 3 3 2 4" xfId="19688"/>
    <cellStyle name="Примечание 2 3 3 3 2 4 2" xfId="32294"/>
    <cellStyle name="Примечание 2 3 3 3 2 5" xfId="20252"/>
    <cellStyle name="Примечание 2 3 3 3 2 5 2" xfId="32856"/>
    <cellStyle name="Примечание 2 3 3 3 2 6" xfId="20841"/>
    <cellStyle name="Примечание 2 3 3 3 2 6 2" xfId="33443"/>
    <cellStyle name="Примечание 2 3 3 3 2 7" xfId="21451"/>
    <cellStyle name="Примечание 2 3 3 3 2 7 2" xfId="34052"/>
    <cellStyle name="Примечание 2 3 3 3 2 8" xfId="22036"/>
    <cellStyle name="Примечание 2 3 3 3 2 8 2" xfId="34636"/>
    <cellStyle name="Примечание 2 3 3 3 2 9" xfId="22675"/>
    <cellStyle name="Примечание 2 3 3 3 2 9 2" xfId="35274"/>
    <cellStyle name="Примечание 2 3 3 3 3" xfId="17999"/>
    <cellStyle name="Примечание 2 3 3 3 3 10" xfId="23693"/>
    <cellStyle name="Примечание 2 3 3 3 3 10 2" xfId="36291"/>
    <cellStyle name="Примечание 2 3 3 3 3 11" xfId="24252"/>
    <cellStyle name="Примечание 2 3 3 3 3 11 2" xfId="36850"/>
    <cellStyle name="Примечание 2 3 3 3 3 12" xfId="24811"/>
    <cellStyle name="Примечание 2 3 3 3 3 12 2" xfId="37409"/>
    <cellStyle name="Примечание 2 3 3 3 3 13" xfId="30641"/>
    <cellStyle name="Примечание 2 3 3 3 3 2" xfId="18884"/>
    <cellStyle name="Примечание 2 3 3 3 3 2 2" xfId="31493"/>
    <cellStyle name="Примечание 2 3 3 3 3 3" xfId="19531"/>
    <cellStyle name="Примечание 2 3 3 3 3 3 2" xfId="32138"/>
    <cellStyle name="Примечание 2 3 3 3 3 4" xfId="20091"/>
    <cellStyle name="Примечание 2 3 3 3 3 4 2" xfId="32697"/>
    <cellStyle name="Примечание 2 3 3 3 3 5" xfId="20657"/>
    <cellStyle name="Примечание 2 3 3 3 3 5 2" xfId="33259"/>
    <cellStyle name="Примечание 2 3 3 3 3 6" xfId="21296"/>
    <cellStyle name="Примечание 2 3 3 3 3 6 2" xfId="33897"/>
    <cellStyle name="Примечание 2 3 3 3 3 7" xfId="21852"/>
    <cellStyle name="Примечание 2 3 3 3 3 7 2" xfId="34452"/>
    <cellStyle name="Примечание 2 3 3 3 3 8" xfId="22491"/>
    <cellStyle name="Примечание 2 3 3 3 3 8 2" xfId="35090"/>
    <cellStyle name="Примечание 2 3 3 3 3 9" xfId="23131"/>
    <cellStyle name="Примечание 2 3 3 3 3 9 2" xfId="35729"/>
    <cellStyle name="Примечание 2 3 3 3 4" xfId="28432"/>
    <cellStyle name="Примечание 2 3 3 4" xfId="17319"/>
    <cellStyle name="Примечание 2 3 3 4 10" xfId="18197"/>
    <cellStyle name="Примечание 2 3 3 4 10 2" xfId="30825"/>
    <cellStyle name="Примечание 2 3 3 4 11" xfId="15178"/>
    <cellStyle name="Примечание 2 3 3 4 11 2" xfId="29450"/>
    <cellStyle name="Примечание 2 3 3 4 12" xfId="15070"/>
    <cellStyle name="Примечание 2 3 3 4 12 2" xfId="29358"/>
    <cellStyle name="Примечание 2 3 3 4 13" xfId="30165"/>
    <cellStyle name="Примечание 2 3 3 4 2" xfId="18400"/>
    <cellStyle name="Примечание 2 3 3 4 2 2" xfId="31012"/>
    <cellStyle name="Примечание 2 3 3 4 3" xfId="14900"/>
    <cellStyle name="Примечание 2 3 3 4 3 2" xfId="29219"/>
    <cellStyle name="Примечание 2 3 3 4 4" xfId="15099"/>
    <cellStyle name="Примечание 2 3 3 4 4 2" xfId="29380"/>
    <cellStyle name="Примечание 2 3 3 4 5" xfId="15369"/>
    <cellStyle name="Примечание 2 3 3 4 5 2" xfId="29620"/>
    <cellStyle name="Примечание 2 3 3 4 6" xfId="14975"/>
    <cellStyle name="Примечание 2 3 3 4 6 2" xfId="29283"/>
    <cellStyle name="Примечание 2 3 3 4 7" xfId="14926"/>
    <cellStyle name="Примечание 2 3 3 4 7 2" xfId="29241"/>
    <cellStyle name="Примечание 2 3 3 4 8" xfId="18862"/>
    <cellStyle name="Примечание 2 3 3 4 8 2" xfId="31471"/>
    <cellStyle name="Примечание 2 3 3 4 9" xfId="18216"/>
    <cellStyle name="Примечание 2 3 3 4 9 2" xfId="30841"/>
    <cellStyle name="Примечание 2 3 3 5" xfId="25759"/>
    <cellStyle name="Примечание 2 3 4" xfId="9028"/>
    <cellStyle name="Примечание 2 3 4 2" xfId="13896"/>
    <cellStyle name="Примечание 2 3 4 2 10" xfId="23150"/>
    <cellStyle name="Примечание 2 3 4 2 10 2" xfId="35748"/>
    <cellStyle name="Примечание 2 3 4 2 11" xfId="23712"/>
    <cellStyle name="Примечание 2 3 4 2 11 2" xfId="36310"/>
    <cellStyle name="Примечание 2 3 4 2 12" xfId="24271"/>
    <cellStyle name="Примечание 2 3 4 2 12 2" xfId="36869"/>
    <cellStyle name="Примечание 2 3 4 2 13" xfId="24830"/>
    <cellStyle name="Примечание 2 3 4 2 13 2" xfId="37428"/>
    <cellStyle name="Примечание 2 3 4 2 14" xfId="28474"/>
    <cellStyle name="Примечание 2 3 4 2 2" xfId="18021"/>
    <cellStyle name="Примечание 2 3 4 2 2 2" xfId="30660"/>
    <cellStyle name="Примечание 2 3 4 2 3" xfId="18903"/>
    <cellStyle name="Примечание 2 3 4 2 3 2" xfId="31512"/>
    <cellStyle name="Примечание 2 3 4 2 4" xfId="19550"/>
    <cellStyle name="Примечание 2 3 4 2 4 2" xfId="32157"/>
    <cellStyle name="Примечание 2 3 4 2 5" xfId="20111"/>
    <cellStyle name="Примечание 2 3 4 2 5 2" xfId="32717"/>
    <cellStyle name="Примечание 2 3 4 2 6" xfId="20676"/>
    <cellStyle name="Примечание 2 3 4 2 6 2" xfId="33278"/>
    <cellStyle name="Примечание 2 3 4 2 7" xfId="21315"/>
    <cellStyle name="Примечание 2 3 4 2 7 2" xfId="33916"/>
    <cellStyle name="Примечание 2 3 4 2 8" xfId="21871"/>
    <cellStyle name="Примечание 2 3 4 2 8 2" xfId="34471"/>
    <cellStyle name="Примечание 2 3 4 2 9" xfId="22510"/>
    <cellStyle name="Примечание 2 3 4 2 9 2" xfId="35109"/>
    <cellStyle name="Примечание 2 3 4 3" xfId="17591"/>
    <cellStyle name="Примечание 2 3 4 3 10" xfId="23382"/>
    <cellStyle name="Примечание 2 3 4 3 10 2" xfId="35980"/>
    <cellStyle name="Примечание 2 3 4 3 11" xfId="23944"/>
    <cellStyle name="Примечание 2 3 4 3 11 2" xfId="36542"/>
    <cellStyle name="Примечание 2 3 4 3 12" xfId="24503"/>
    <cellStyle name="Примечание 2 3 4 3 12 2" xfId="37101"/>
    <cellStyle name="Примечание 2 3 4 3 13" xfId="30328"/>
    <cellStyle name="Примечание 2 3 4 3 2" xfId="18570"/>
    <cellStyle name="Примечание 2 3 4 3 2 2" xfId="31180"/>
    <cellStyle name="Примечание 2 3 4 3 3" xfId="19214"/>
    <cellStyle name="Примечание 2 3 4 3 3 2" xfId="31823"/>
    <cellStyle name="Примечание 2 3 4 3 4" xfId="19776"/>
    <cellStyle name="Примечание 2 3 4 3 4 2" xfId="32382"/>
    <cellStyle name="Примечание 2 3 4 3 5" xfId="20337"/>
    <cellStyle name="Примечание 2 3 4 3 5 2" xfId="32941"/>
    <cellStyle name="Примечание 2 3 4 3 6" xfId="20987"/>
    <cellStyle name="Примечание 2 3 4 3 6 2" xfId="33589"/>
    <cellStyle name="Примечание 2 3 4 3 7" xfId="21536"/>
    <cellStyle name="Примечание 2 3 4 3 7 2" xfId="34137"/>
    <cellStyle name="Примечание 2 3 4 3 8" xfId="22180"/>
    <cellStyle name="Примечание 2 3 4 3 8 2" xfId="34780"/>
    <cellStyle name="Примечание 2 3 4 3 9" xfId="22818"/>
    <cellStyle name="Примечание 2 3 4 3 9 2" xfId="35417"/>
    <cellStyle name="Примечание 2 3 4 4" xfId="27989"/>
    <cellStyle name="Примечание 2 3 5" xfId="9025"/>
    <cellStyle name="Примечание 2 3 5 2" xfId="13893"/>
    <cellStyle name="Примечание 2 3 5 2 10" xfId="23147"/>
    <cellStyle name="Примечание 2 3 5 2 10 2" xfId="35745"/>
    <cellStyle name="Примечание 2 3 5 2 11" xfId="23709"/>
    <cellStyle name="Примечание 2 3 5 2 11 2" xfId="36307"/>
    <cellStyle name="Примечание 2 3 5 2 12" xfId="24268"/>
    <cellStyle name="Примечание 2 3 5 2 12 2" xfId="36866"/>
    <cellStyle name="Примечание 2 3 5 2 13" xfId="24827"/>
    <cellStyle name="Примечание 2 3 5 2 13 2" xfId="37425"/>
    <cellStyle name="Примечание 2 3 5 2 14" xfId="28471"/>
    <cellStyle name="Примечание 2 3 5 2 2" xfId="18018"/>
    <cellStyle name="Примечание 2 3 5 2 2 2" xfId="30657"/>
    <cellStyle name="Примечание 2 3 5 2 3" xfId="18900"/>
    <cellStyle name="Примечание 2 3 5 2 3 2" xfId="31509"/>
    <cellStyle name="Примечание 2 3 5 2 4" xfId="19547"/>
    <cellStyle name="Примечание 2 3 5 2 4 2" xfId="32154"/>
    <cellStyle name="Примечание 2 3 5 2 5" xfId="20108"/>
    <cellStyle name="Примечание 2 3 5 2 5 2" xfId="32714"/>
    <cellStyle name="Примечание 2 3 5 2 6" xfId="20673"/>
    <cellStyle name="Примечание 2 3 5 2 6 2" xfId="33275"/>
    <cellStyle name="Примечание 2 3 5 2 7" xfId="21312"/>
    <cellStyle name="Примечание 2 3 5 2 7 2" xfId="33913"/>
    <cellStyle name="Примечание 2 3 5 2 8" xfId="21868"/>
    <cellStyle name="Примечание 2 3 5 2 8 2" xfId="34468"/>
    <cellStyle name="Примечание 2 3 5 2 9" xfId="22507"/>
    <cellStyle name="Примечание 2 3 5 2 9 2" xfId="35106"/>
    <cellStyle name="Примечание 2 3 5 3" xfId="17588"/>
    <cellStyle name="Примечание 2 3 5 3 10" xfId="23379"/>
    <cellStyle name="Примечание 2 3 5 3 10 2" xfId="35977"/>
    <cellStyle name="Примечание 2 3 5 3 11" xfId="23941"/>
    <cellStyle name="Примечание 2 3 5 3 11 2" xfId="36539"/>
    <cellStyle name="Примечание 2 3 5 3 12" xfId="24500"/>
    <cellStyle name="Примечание 2 3 5 3 12 2" xfId="37098"/>
    <cellStyle name="Примечание 2 3 5 3 13" xfId="30325"/>
    <cellStyle name="Примечание 2 3 5 3 2" xfId="18567"/>
    <cellStyle name="Примечание 2 3 5 3 2 2" xfId="31177"/>
    <cellStyle name="Примечание 2 3 5 3 3" xfId="19211"/>
    <cellStyle name="Примечание 2 3 5 3 3 2" xfId="31820"/>
    <cellStyle name="Примечание 2 3 5 3 4" xfId="19773"/>
    <cellStyle name="Примечание 2 3 5 3 4 2" xfId="32379"/>
    <cellStyle name="Примечание 2 3 5 3 5" xfId="20334"/>
    <cellStyle name="Примечание 2 3 5 3 5 2" xfId="32938"/>
    <cellStyle name="Примечание 2 3 5 3 6" xfId="20984"/>
    <cellStyle name="Примечание 2 3 5 3 6 2" xfId="33586"/>
    <cellStyle name="Примечание 2 3 5 3 7" xfId="21533"/>
    <cellStyle name="Примечание 2 3 5 3 7 2" xfId="34134"/>
    <cellStyle name="Примечание 2 3 5 3 8" xfId="22177"/>
    <cellStyle name="Примечание 2 3 5 3 8 2" xfId="34777"/>
    <cellStyle name="Примечание 2 3 5 3 9" xfId="22815"/>
    <cellStyle name="Примечание 2 3 5 3 9 2" xfId="35414"/>
    <cellStyle name="Примечание 2 3 5 4" xfId="27986"/>
    <cellStyle name="Примечание 2 3 6" xfId="9027"/>
    <cellStyle name="Примечание 2 3 6 2" xfId="13895"/>
    <cellStyle name="Примечание 2 3 6 2 10" xfId="23149"/>
    <cellStyle name="Примечание 2 3 6 2 10 2" xfId="35747"/>
    <cellStyle name="Примечание 2 3 6 2 11" xfId="23711"/>
    <cellStyle name="Примечание 2 3 6 2 11 2" xfId="36309"/>
    <cellStyle name="Примечание 2 3 6 2 12" xfId="24270"/>
    <cellStyle name="Примечание 2 3 6 2 12 2" xfId="36868"/>
    <cellStyle name="Примечание 2 3 6 2 13" xfId="24829"/>
    <cellStyle name="Примечание 2 3 6 2 13 2" xfId="37427"/>
    <cellStyle name="Примечание 2 3 6 2 14" xfId="28473"/>
    <cellStyle name="Примечание 2 3 6 2 2" xfId="18020"/>
    <cellStyle name="Примечание 2 3 6 2 2 2" xfId="30659"/>
    <cellStyle name="Примечание 2 3 6 2 3" xfId="18902"/>
    <cellStyle name="Примечание 2 3 6 2 3 2" xfId="31511"/>
    <cellStyle name="Примечание 2 3 6 2 4" xfId="19549"/>
    <cellStyle name="Примечание 2 3 6 2 4 2" xfId="32156"/>
    <cellStyle name="Примечание 2 3 6 2 5" xfId="20110"/>
    <cellStyle name="Примечание 2 3 6 2 5 2" xfId="32716"/>
    <cellStyle name="Примечание 2 3 6 2 6" xfId="20675"/>
    <cellStyle name="Примечание 2 3 6 2 6 2" xfId="33277"/>
    <cellStyle name="Примечание 2 3 6 2 7" xfId="21314"/>
    <cellStyle name="Примечание 2 3 6 2 7 2" xfId="33915"/>
    <cellStyle name="Примечание 2 3 6 2 8" xfId="21870"/>
    <cellStyle name="Примечание 2 3 6 2 8 2" xfId="34470"/>
    <cellStyle name="Примечание 2 3 6 2 9" xfId="22509"/>
    <cellStyle name="Примечание 2 3 6 2 9 2" xfId="35108"/>
    <cellStyle name="Примечание 2 3 6 3" xfId="17590"/>
    <cellStyle name="Примечание 2 3 6 3 10" xfId="23381"/>
    <cellStyle name="Примечание 2 3 6 3 10 2" xfId="35979"/>
    <cellStyle name="Примечание 2 3 6 3 11" xfId="23943"/>
    <cellStyle name="Примечание 2 3 6 3 11 2" xfId="36541"/>
    <cellStyle name="Примечание 2 3 6 3 12" xfId="24502"/>
    <cellStyle name="Примечание 2 3 6 3 12 2" xfId="37100"/>
    <cellStyle name="Примечание 2 3 6 3 13" xfId="30327"/>
    <cellStyle name="Примечание 2 3 6 3 2" xfId="18569"/>
    <cellStyle name="Примечание 2 3 6 3 2 2" xfId="31179"/>
    <cellStyle name="Примечание 2 3 6 3 3" xfId="19213"/>
    <cellStyle name="Примечание 2 3 6 3 3 2" xfId="31822"/>
    <cellStyle name="Примечание 2 3 6 3 4" xfId="19775"/>
    <cellStyle name="Примечание 2 3 6 3 4 2" xfId="32381"/>
    <cellStyle name="Примечание 2 3 6 3 5" xfId="20336"/>
    <cellStyle name="Примечание 2 3 6 3 5 2" xfId="32940"/>
    <cellStyle name="Примечание 2 3 6 3 6" xfId="20986"/>
    <cellStyle name="Примечание 2 3 6 3 6 2" xfId="33588"/>
    <cellStyle name="Примечание 2 3 6 3 7" xfId="21535"/>
    <cellStyle name="Примечание 2 3 6 3 7 2" xfId="34136"/>
    <cellStyle name="Примечание 2 3 6 3 8" xfId="22179"/>
    <cellStyle name="Примечание 2 3 6 3 8 2" xfId="34779"/>
    <cellStyle name="Примечание 2 3 6 3 9" xfId="22817"/>
    <cellStyle name="Примечание 2 3 6 3 9 2" xfId="35416"/>
    <cellStyle name="Примечание 2 3 6 4" xfId="27988"/>
    <cellStyle name="Примечание 2 3 7" xfId="9039"/>
    <cellStyle name="Примечание 2 3 7 2" xfId="13903"/>
    <cellStyle name="Примечание 2 3 7 2 10" xfId="23157"/>
    <cellStyle name="Примечание 2 3 7 2 10 2" xfId="35755"/>
    <cellStyle name="Примечание 2 3 7 2 11" xfId="23719"/>
    <cellStyle name="Примечание 2 3 7 2 11 2" xfId="36317"/>
    <cellStyle name="Примечание 2 3 7 2 12" xfId="24278"/>
    <cellStyle name="Примечание 2 3 7 2 12 2" xfId="36876"/>
    <cellStyle name="Примечание 2 3 7 2 13" xfId="24837"/>
    <cellStyle name="Примечание 2 3 7 2 13 2" xfId="37435"/>
    <cellStyle name="Примечание 2 3 7 2 14" xfId="28481"/>
    <cellStyle name="Примечание 2 3 7 2 2" xfId="18028"/>
    <cellStyle name="Примечание 2 3 7 2 2 2" xfId="30667"/>
    <cellStyle name="Примечание 2 3 7 2 3" xfId="18910"/>
    <cellStyle name="Примечание 2 3 7 2 3 2" xfId="31519"/>
    <cellStyle name="Примечание 2 3 7 2 4" xfId="19557"/>
    <cellStyle name="Примечание 2 3 7 2 4 2" xfId="32164"/>
    <cellStyle name="Примечание 2 3 7 2 5" xfId="20118"/>
    <cellStyle name="Примечание 2 3 7 2 5 2" xfId="32724"/>
    <cellStyle name="Примечание 2 3 7 2 6" xfId="20683"/>
    <cellStyle name="Примечание 2 3 7 2 6 2" xfId="33285"/>
    <cellStyle name="Примечание 2 3 7 2 7" xfId="21322"/>
    <cellStyle name="Примечание 2 3 7 2 7 2" xfId="33923"/>
    <cellStyle name="Примечание 2 3 7 2 8" xfId="21878"/>
    <cellStyle name="Примечание 2 3 7 2 8 2" xfId="34478"/>
    <cellStyle name="Примечание 2 3 7 2 9" xfId="22517"/>
    <cellStyle name="Примечание 2 3 7 2 9 2" xfId="35116"/>
    <cellStyle name="Примечание 2 3 7 3" xfId="17598"/>
    <cellStyle name="Примечание 2 3 7 3 10" xfId="23389"/>
    <cellStyle name="Примечание 2 3 7 3 10 2" xfId="35987"/>
    <cellStyle name="Примечание 2 3 7 3 11" xfId="23951"/>
    <cellStyle name="Примечание 2 3 7 3 11 2" xfId="36549"/>
    <cellStyle name="Примечание 2 3 7 3 12" xfId="24510"/>
    <cellStyle name="Примечание 2 3 7 3 12 2" xfId="37108"/>
    <cellStyle name="Примечание 2 3 7 3 13" xfId="30335"/>
    <cellStyle name="Примечание 2 3 7 3 2" xfId="18577"/>
    <cellStyle name="Примечание 2 3 7 3 2 2" xfId="31187"/>
    <cellStyle name="Примечание 2 3 7 3 3" xfId="19221"/>
    <cellStyle name="Примечание 2 3 7 3 3 2" xfId="31830"/>
    <cellStyle name="Примечание 2 3 7 3 4" xfId="19783"/>
    <cellStyle name="Примечание 2 3 7 3 4 2" xfId="32389"/>
    <cellStyle name="Примечание 2 3 7 3 5" xfId="20344"/>
    <cellStyle name="Примечание 2 3 7 3 5 2" xfId="32948"/>
    <cellStyle name="Примечание 2 3 7 3 6" xfId="20994"/>
    <cellStyle name="Примечание 2 3 7 3 6 2" xfId="33596"/>
    <cellStyle name="Примечание 2 3 7 3 7" xfId="21543"/>
    <cellStyle name="Примечание 2 3 7 3 7 2" xfId="34144"/>
    <cellStyle name="Примечание 2 3 7 3 8" xfId="22187"/>
    <cellStyle name="Примечание 2 3 7 3 8 2" xfId="34787"/>
    <cellStyle name="Примечание 2 3 7 3 9" xfId="22825"/>
    <cellStyle name="Примечание 2 3 7 3 9 2" xfId="35424"/>
    <cellStyle name="Примечание 2 3 7 4" xfId="28000"/>
    <cellStyle name="Примечание 2 3 8" xfId="9026"/>
    <cellStyle name="Примечание 2 3 8 2" xfId="13894"/>
    <cellStyle name="Примечание 2 3 8 2 10" xfId="23148"/>
    <cellStyle name="Примечание 2 3 8 2 10 2" xfId="35746"/>
    <cellStyle name="Примечание 2 3 8 2 11" xfId="23710"/>
    <cellStyle name="Примечание 2 3 8 2 11 2" xfId="36308"/>
    <cellStyle name="Примечание 2 3 8 2 12" xfId="24269"/>
    <cellStyle name="Примечание 2 3 8 2 12 2" xfId="36867"/>
    <cellStyle name="Примечание 2 3 8 2 13" xfId="24828"/>
    <cellStyle name="Примечание 2 3 8 2 13 2" xfId="37426"/>
    <cellStyle name="Примечание 2 3 8 2 14" xfId="28472"/>
    <cellStyle name="Примечание 2 3 8 2 2" xfId="18019"/>
    <cellStyle name="Примечание 2 3 8 2 2 2" xfId="30658"/>
    <cellStyle name="Примечание 2 3 8 2 3" xfId="18901"/>
    <cellStyle name="Примечание 2 3 8 2 3 2" xfId="31510"/>
    <cellStyle name="Примечание 2 3 8 2 4" xfId="19548"/>
    <cellStyle name="Примечание 2 3 8 2 4 2" xfId="32155"/>
    <cellStyle name="Примечание 2 3 8 2 5" xfId="20109"/>
    <cellStyle name="Примечание 2 3 8 2 5 2" xfId="32715"/>
    <cellStyle name="Примечание 2 3 8 2 6" xfId="20674"/>
    <cellStyle name="Примечание 2 3 8 2 6 2" xfId="33276"/>
    <cellStyle name="Примечание 2 3 8 2 7" xfId="21313"/>
    <cellStyle name="Примечание 2 3 8 2 7 2" xfId="33914"/>
    <cellStyle name="Примечание 2 3 8 2 8" xfId="21869"/>
    <cellStyle name="Примечание 2 3 8 2 8 2" xfId="34469"/>
    <cellStyle name="Примечание 2 3 8 2 9" xfId="22508"/>
    <cellStyle name="Примечание 2 3 8 2 9 2" xfId="35107"/>
    <cellStyle name="Примечание 2 3 8 3" xfId="17589"/>
    <cellStyle name="Примечание 2 3 8 3 10" xfId="23380"/>
    <cellStyle name="Примечание 2 3 8 3 10 2" xfId="35978"/>
    <cellStyle name="Примечание 2 3 8 3 11" xfId="23942"/>
    <cellStyle name="Примечание 2 3 8 3 11 2" xfId="36540"/>
    <cellStyle name="Примечание 2 3 8 3 12" xfId="24501"/>
    <cellStyle name="Примечание 2 3 8 3 12 2" xfId="37099"/>
    <cellStyle name="Примечание 2 3 8 3 13" xfId="30326"/>
    <cellStyle name="Примечание 2 3 8 3 2" xfId="18568"/>
    <cellStyle name="Примечание 2 3 8 3 2 2" xfId="31178"/>
    <cellStyle name="Примечание 2 3 8 3 3" xfId="19212"/>
    <cellStyle name="Примечание 2 3 8 3 3 2" xfId="31821"/>
    <cellStyle name="Примечание 2 3 8 3 4" xfId="19774"/>
    <cellStyle name="Примечание 2 3 8 3 4 2" xfId="32380"/>
    <cellStyle name="Примечание 2 3 8 3 5" xfId="20335"/>
    <cellStyle name="Примечание 2 3 8 3 5 2" xfId="32939"/>
    <cellStyle name="Примечание 2 3 8 3 6" xfId="20985"/>
    <cellStyle name="Примечание 2 3 8 3 6 2" xfId="33587"/>
    <cellStyle name="Примечание 2 3 8 3 7" xfId="21534"/>
    <cellStyle name="Примечание 2 3 8 3 7 2" xfId="34135"/>
    <cellStyle name="Примечание 2 3 8 3 8" xfId="22178"/>
    <cellStyle name="Примечание 2 3 8 3 8 2" xfId="34778"/>
    <cellStyle name="Примечание 2 3 8 3 9" xfId="22816"/>
    <cellStyle name="Примечание 2 3 8 3 9 2" xfId="35415"/>
    <cellStyle name="Примечание 2 3 8 4" xfId="27987"/>
    <cellStyle name="Примечание 2 3 9" xfId="9043"/>
    <cellStyle name="Примечание 2 3 9 2" xfId="13906"/>
    <cellStyle name="Примечание 2 3 9 2 10" xfId="23160"/>
    <cellStyle name="Примечание 2 3 9 2 10 2" xfId="35758"/>
    <cellStyle name="Примечание 2 3 9 2 11" xfId="23722"/>
    <cellStyle name="Примечание 2 3 9 2 11 2" xfId="36320"/>
    <cellStyle name="Примечание 2 3 9 2 12" xfId="24281"/>
    <cellStyle name="Примечание 2 3 9 2 12 2" xfId="36879"/>
    <cellStyle name="Примечание 2 3 9 2 13" xfId="24840"/>
    <cellStyle name="Примечание 2 3 9 2 13 2" xfId="37438"/>
    <cellStyle name="Примечание 2 3 9 2 14" xfId="28484"/>
    <cellStyle name="Примечание 2 3 9 2 2" xfId="18031"/>
    <cellStyle name="Примечание 2 3 9 2 2 2" xfId="30670"/>
    <cellStyle name="Примечание 2 3 9 2 3" xfId="18913"/>
    <cellStyle name="Примечание 2 3 9 2 3 2" xfId="31522"/>
    <cellStyle name="Примечание 2 3 9 2 4" xfId="19560"/>
    <cellStyle name="Примечание 2 3 9 2 4 2" xfId="32167"/>
    <cellStyle name="Примечание 2 3 9 2 5" xfId="20121"/>
    <cellStyle name="Примечание 2 3 9 2 5 2" xfId="32727"/>
    <cellStyle name="Примечание 2 3 9 2 6" xfId="20686"/>
    <cellStyle name="Примечание 2 3 9 2 6 2" xfId="33288"/>
    <cellStyle name="Примечание 2 3 9 2 7" xfId="21325"/>
    <cellStyle name="Примечание 2 3 9 2 7 2" xfId="33926"/>
    <cellStyle name="Примечание 2 3 9 2 8" xfId="21881"/>
    <cellStyle name="Примечание 2 3 9 2 8 2" xfId="34481"/>
    <cellStyle name="Примечание 2 3 9 2 9" xfId="22520"/>
    <cellStyle name="Примечание 2 3 9 2 9 2" xfId="35119"/>
    <cellStyle name="Примечание 2 3 9 3" xfId="17601"/>
    <cellStyle name="Примечание 2 3 9 3 10" xfId="23392"/>
    <cellStyle name="Примечание 2 3 9 3 10 2" xfId="35990"/>
    <cellStyle name="Примечание 2 3 9 3 11" xfId="23954"/>
    <cellStyle name="Примечание 2 3 9 3 11 2" xfId="36552"/>
    <cellStyle name="Примечание 2 3 9 3 12" xfId="24513"/>
    <cellStyle name="Примечание 2 3 9 3 12 2" xfId="37111"/>
    <cellStyle name="Примечание 2 3 9 3 13" xfId="30338"/>
    <cellStyle name="Примечание 2 3 9 3 2" xfId="18580"/>
    <cellStyle name="Примечание 2 3 9 3 2 2" xfId="31190"/>
    <cellStyle name="Примечание 2 3 9 3 3" xfId="19224"/>
    <cellStyle name="Примечание 2 3 9 3 3 2" xfId="31833"/>
    <cellStyle name="Примечание 2 3 9 3 4" xfId="19786"/>
    <cellStyle name="Примечание 2 3 9 3 4 2" xfId="32392"/>
    <cellStyle name="Примечание 2 3 9 3 5" xfId="20347"/>
    <cellStyle name="Примечание 2 3 9 3 5 2" xfId="32951"/>
    <cellStyle name="Примечание 2 3 9 3 6" xfId="20997"/>
    <cellStyle name="Примечание 2 3 9 3 6 2" xfId="33599"/>
    <cellStyle name="Примечание 2 3 9 3 7" xfId="21546"/>
    <cellStyle name="Примечание 2 3 9 3 7 2" xfId="34147"/>
    <cellStyle name="Примечание 2 3 9 3 8" xfId="22190"/>
    <cellStyle name="Примечание 2 3 9 3 8 2" xfId="34790"/>
    <cellStyle name="Примечание 2 3 9 3 9" xfId="22828"/>
    <cellStyle name="Примечание 2 3 9 3 9 2" xfId="35427"/>
    <cellStyle name="Примечание 2 3 9 4" xfId="28004"/>
    <cellStyle name="Примечание 2 3_г.Аксу" xfId="1983"/>
    <cellStyle name="Примечание 2 4" xfId="1984"/>
    <cellStyle name="Примечание 2 4 2" xfId="2710"/>
    <cellStyle name="Примечание 2 4 2 2" xfId="6089"/>
    <cellStyle name="Примечание 2 4 2 2 2" xfId="9056"/>
    <cellStyle name="Примечание 2 4 2 2 2 2" xfId="13917"/>
    <cellStyle name="Примечание 2 4 2 2 2 2 10" xfId="23171"/>
    <cellStyle name="Примечание 2 4 2 2 2 2 10 2" xfId="35769"/>
    <cellStyle name="Примечание 2 4 2 2 2 2 11" xfId="23733"/>
    <cellStyle name="Примечание 2 4 2 2 2 2 11 2" xfId="36331"/>
    <cellStyle name="Примечание 2 4 2 2 2 2 12" xfId="24292"/>
    <cellStyle name="Примечание 2 4 2 2 2 2 12 2" xfId="36890"/>
    <cellStyle name="Примечание 2 4 2 2 2 2 13" xfId="24851"/>
    <cellStyle name="Примечание 2 4 2 2 2 2 13 2" xfId="37449"/>
    <cellStyle name="Примечание 2 4 2 2 2 2 14" xfId="28495"/>
    <cellStyle name="Примечание 2 4 2 2 2 2 2" xfId="18042"/>
    <cellStyle name="Примечание 2 4 2 2 2 2 2 2" xfId="30681"/>
    <cellStyle name="Примечание 2 4 2 2 2 2 3" xfId="18924"/>
    <cellStyle name="Примечание 2 4 2 2 2 2 3 2" xfId="31533"/>
    <cellStyle name="Примечание 2 4 2 2 2 2 4" xfId="19571"/>
    <cellStyle name="Примечание 2 4 2 2 2 2 4 2" xfId="32178"/>
    <cellStyle name="Примечание 2 4 2 2 2 2 5" xfId="20132"/>
    <cellStyle name="Примечание 2 4 2 2 2 2 5 2" xfId="32738"/>
    <cellStyle name="Примечание 2 4 2 2 2 2 6" xfId="20697"/>
    <cellStyle name="Примечание 2 4 2 2 2 2 6 2" xfId="33299"/>
    <cellStyle name="Примечание 2 4 2 2 2 2 7" xfId="21336"/>
    <cellStyle name="Примечание 2 4 2 2 2 2 7 2" xfId="33937"/>
    <cellStyle name="Примечание 2 4 2 2 2 2 8" xfId="21892"/>
    <cellStyle name="Примечание 2 4 2 2 2 2 8 2" xfId="34492"/>
    <cellStyle name="Примечание 2 4 2 2 2 2 9" xfId="22531"/>
    <cellStyle name="Примечание 2 4 2 2 2 2 9 2" xfId="35130"/>
    <cellStyle name="Примечание 2 4 2 2 2 3" xfId="17612"/>
    <cellStyle name="Примечание 2 4 2 2 2 3 10" xfId="23403"/>
    <cellStyle name="Примечание 2 4 2 2 2 3 10 2" xfId="36001"/>
    <cellStyle name="Примечание 2 4 2 2 2 3 11" xfId="23965"/>
    <cellStyle name="Примечание 2 4 2 2 2 3 11 2" xfId="36563"/>
    <cellStyle name="Примечание 2 4 2 2 2 3 12" xfId="24524"/>
    <cellStyle name="Примечание 2 4 2 2 2 3 12 2" xfId="37122"/>
    <cellStyle name="Примечание 2 4 2 2 2 3 13" xfId="30349"/>
    <cellStyle name="Примечание 2 4 2 2 2 3 2" xfId="18591"/>
    <cellStyle name="Примечание 2 4 2 2 2 3 2 2" xfId="31201"/>
    <cellStyle name="Примечание 2 4 2 2 2 3 3" xfId="19235"/>
    <cellStyle name="Примечание 2 4 2 2 2 3 3 2" xfId="31844"/>
    <cellStyle name="Примечание 2 4 2 2 2 3 4" xfId="19797"/>
    <cellStyle name="Примечание 2 4 2 2 2 3 4 2" xfId="32403"/>
    <cellStyle name="Примечание 2 4 2 2 2 3 5" xfId="20358"/>
    <cellStyle name="Примечание 2 4 2 2 2 3 5 2" xfId="32962"/>
    <cellStyle name="Примечание 2 4 2 2 2 3 6" xfId="21008"/>
    <cellStyle name="Примечание 2 4 2 2 2 3 6 2" xfId="33610"/>
    <cellStyle name="Примечание 2 4 2 2 2 3 7" xfId="21557"/>
    <cellStyle name="Примечание 2 4 2 2 2 3 7 2" xfId="34158"/>
    <cellStyle name="Примечание 2 4 2 2 2 3 8" xfId="22201"/>
    <cellStyle name="Примечание 2 4 2 2 2 3 8 2" xfId="34801"/>
    <cellStyle name="Примечание 2 4 2 2 2 3 9" xfId="22839"/>
    <cellStyle name="Примечание 2 4 2 2 2 3 9 2" xfId="35438"/>
    <cellStyle name="Примечание 2 4 2 2 2 4" xfId="28017"/>
    <cellStyle name="Примечание 2 4 2 2 3" xfId="17425"/>
    <cellStyle name="Примечание 2 4 2 2 3 10" xfId="15596"/>
    <cellStyle name="Примечание 2 4 2 2 3 10 2" xfId="29835"/>
    <cellStyle name="Примечание 2 4 2 2 3 11" xfId="14828"/>
    <cellStyle name="Примечание 2 4 2 2 3 11 2" xfId="29156"/>
    <cellStyle name="Примечание 2 4 2 2 3 12" xfId="15374"/>
    <cellStyle name="Примечание 2 4 2 2 3 12 2" xfId="29625"/>
    <cellStyle name="Примечание 2 4 2 2 3 13" xfId="30213"/>
    <cellStyle name="Примечание 2 4 2 2 3 2" xfId="18454"/>
    <cellStyle name="Примечание 2 4 2 2 3 2 2" xfId="31064"/>
    <cellStyle name="Примечание 2 4 2 2 3 3" xfId="19097"/>
    <cellStyle name="Примечание 2 4 2 2 3 3 2" xfId="31706"/>
    <cellStyle name="Примечание 2 4 2 2 3 4" xfId="14723"/>
    <cellStyle name="Примечание 2 4 2 2 3 4 2" xfId="29071"/>
    <cellStyle name="Примечание 2 4 2 2 3 5" xfId="14521"/>
    <cellStyle name="Примечание 2 4 2 2 3 5 2" xfId="28890"/>
    <cellStyle name="Примечание 2 4 2 2 3 6" xfId="20870"/>
    <cellStyle name="Примечание 2 4 2 2 3 6 2" xfId="33472"/>
    <cellStyle name="Примечание 2 4 2 2 3 7" xfId="18344"/>
    <cellStyle name="Примечание 2 4 2 2 3 7 2" xfId="30958"/>
    <cellStyle name="Примечание 2 4 2 2 3 8" xfId="22064"/>
    <cellStyle name="Примечание 2 4 2 2 3 8 2" xfId="34664"/>
    <cellStyle name="Примечание 2 4 2 2 3 9" xfId="22703"/>
    <cellStyle name="Примечание 2 4 2 2 3 9 2" xfId="35302"/>
    <cellStyle name="Примечание 2 4 2 2 4" xfId="26670"/>
    <cellStyle name="Примечание 2 4 2 3" xfId="13832"/>
    <cellStyle name="Примечание 2 4 2 3 2" xfId="14069"/>
    <cellStyle name="Примечание 2 4 2 3 2 10" xfId="23287"/>
    <cellStyle name="Примечание 2 4 2 3 2 10 2" xfId="35885"/>
    <cellStyle name="Примечание 2 4 2 3 2 11" xfId="23849"/>
    <cellStyle name="Примечание 2 4 2 3 2 11 2" xfId="36447"/>
    <cellStyle name="Примечание 2 4 2 3 2 12" xfId="24408"/>
    <cellStyle name="Примечание 2 4 2 3 2 12 2" xfId="37006"/>
    <cellStyle name="Примечание 2 4 2 3 2 13" xfId="24996"/>
    <cellStyle name="Примечание 2 4 2 3 2 13 2" xfId="37594"/>
    <cellStyle name="Примечание 2 4 2 3 2 14" xfId="28647"/>
    <cellStyle name="Примечание 2 4 2 3 2 2" xfId="18160"/>
    <cellStyle name="Примечание 2 4 2 3 2 2 2" xfId="30799"/>
    <cellStyle name="Примечание 2 4 2 3 2 3" xfId="19069"/>
    <cellStyle name="Примечание 2 4 2 3 2 3 2" xfId="31678"/>
    <cellStyle name="Примечание 2 4 2 3 2 4" xfId="19689"/>
    <cellStyle name="Примечание 2 4 2 3 2 4 2" xfId="32295"/>
    <cellStyle name="Примечание 2 4 2 3 2 5" xfId="20253"/>
    <cellStyle name="Примечание 2 4 2 3 2 5 2" xfId="32857"/>
    <cellStyle name="Примечание 2 4 2 3 2 6" xfId="20842"/>
    <cellStyle name="Примечание 2 4 2 3 2 6 2" xfId="33444"/>
    <cellStyle name="Примечание 2 4 2 3 2 7" xfId="21452"/>
    <cellStyle name="Примечание 2 4 2 3 2 7 2" xfId="34053"/>
    <cellStyle name="Примечание 2 4 2 3 2 8" xfId="22037"/>
    <cellStyle name="Примечание 2 4 2 3 2 8 2" xfId="34637"/>
    <cellStyle name="Примечание 2 4 2 3 2 9" xfId="22676"/>
    <cellStyle name="Примечание 2 4 2 3 2 9 2" xfId="35275"/>
    <cellStyle name="Примечание 2 4 2 3 3" xfId="18000"/>
    <cellStyle name="Примечание 2 4 2 3 3 10" xfId="23694"/>
    <cellStyle name="Примечание 2 4 2 3 3 10 2" xfId="36292"/>
    <cellStyle name="Примечание 2 4 2 3 3 11" xfId="24253"/>
    <cellStyle name="Примечание 2 4 2 3 3 11 2" xfId="36851"/>
    <cellStyle name="Примечание 2 4 2 3 3 12" xfId="24812"/>
    <cellStyle name="Примечание 2 4 2 3 3 12 2" xfId="37410"/>
    <cellStyle name="Примечание 2 4 2 3 3 13" xfId="30642"/>
    <cellStyle name="Примечание 2 4 2 3 3 2" xfId="18885"/>
    <cellStyle name="Примечание 2 4 2 3 3 2 2" xfId="31494"/>
    <cellStyle name="Примечание 2 4 2 3 3 3" xfId="19532"/>
    <cellStyle name="Примечание 2 4 2 3 3 3 2" xfId="32139"/>
    <cellStyle name="Примечание 2 4 2 3 3 4" xfId="20092"/>
    <cellStyle name="Примечание 2 4 2 3 3 4 2" xfId="32698"/>
    <cellStyle name="Примечание 2 4 2 3 3 5" xfId="20658"/>
    <cellStyle name="Примечание 2 4 2 3 3 5 2" xfId="33260"/>
    <cellStyle name="Примечание 2 4 2 3 3 6" xfId="21297"/>
    <cellStyle name="Примечание 2 4 2 3 3 6 2" xfId="33898"/>
    <cellStyle name="Примечание 2 4 2 3 3 7" xfId="21853"/>
    <cellStyle name="Примечание 2 4 2 3 3 7 2" xfId="34453"/>
    <cellStyle name="Примечание 2 4 2 3 3 8" xfId="22492"/>
    <cellStyle name="Примечание 2 4 2 3 3 8 2" xfId="35091"/>
    <cellStyle name="Примечание 2 4 2 3 3 9" xfId="23132"/>
    <cellStyle name="Примечание 2 4 2 3 3 9 2" xfId="35730"/>
    <cellStyle name="Примечание 2 4 2 3 4" xfId="28433"/>
    <cellStyle name="Примечание 2 4 2 4" xfId="17296"/>
    <cellStyle name="Примечание 2 4 2 4 10" xfId="17217"/>
    <cellStyle name="Примечание 2 4 2 4 10 2" xfId="30115"/>
    <cellStyle name="Примечание 2 4 2 4 11" xfId="15471"/>
    <cellStyle name="Примечание 2 4 2 4 11 2" xfId="29717"/>
    <cellStyle name="Примечание 2 4 2 4 12" xfId="15649"/>
    <cellStyle name="Примечание 2 4 2 4 12 2" xfId="29880"/>
    <cellStyle name="Примечание 2 4 2 4 13" xfId="30146"/>
    <cellStyle name="Примечание 2 4 2 4 2" xfId="18382"/>
    <cellStyle name="Примечание 2 4 2 4 2 2" xfId="30994"/>
    <cellStyle name="Примечание 2 4 2 4 3" xfId="15329"/>
    <cellStyle name="Примечание 2 4 2 4 3 2" xfId="29586"/>
    <cellStyle name="Примечание 2 4 2 4 4" xfId="15577"/>
    <cellStyle name="Примечание 2 4 2 4 4 2" xfId="29816"/>
    <cellStyle name="Примечание 2 4 2 4 5" xfId="18235"/>
    <cellStyle name="Примечание 2 4 2 4 5 2" xfId="30856"/>
    <cellStyle name="Примечание 2 4 2 4 6" xfId="14671"/>
    <cellStyle name="Примечание 2 4 2 4 6 2" xfId="29026"/>
    <cellStyle name="Примечание 2 4 2 4 7" xfId="20542"/>
    <cellStyle name="Примечание 2 4 2 4 7 2" xfId="33144"/>
    <cellStyle name="Примечание 2 4 2 4 8" xfId="15355"/>
    <cellStyle name="Примечание 2 4 2 4 8 2" xfId="29609"/>
    <cellStyle name="Примечание 2 4 2 4 9" xfId="14289"/>
    <cellStyle name="Примечание 2 4 2 4 9 2" xfId="28702"/>
    <cellStyle name="Примечание 2 4 2 5" xfId="25566"/>
    <cellStyle name="Примечание 2 4 3" xfId="11346"/>
    <cellStyle name="Примечание 2 4 3 2" xfId="17816"/>
    <cellStyle name="Примечание 2 4 3 2 10" xfId="23573"/>
    <cellStyle name="Примечание 2 4 3 2 10 2" xfId="36171"/>
    <cellStyle name="Примечание 2 4 3 2 11" xfId="24134"/>
    <cellStyle name="Примечание 2 4 3 2 11 2" xfId="36732"/>
    <cellStyle name="Примечание 2 4 3 2 12" xfId="24693"/>
    <cellStyle name="Примечание 2 4 3 2 12 2" xfId="37291"/>
    <cellStyle name="Примечание 2 4 3 2 13" xfId="30523"/>
    <cellStyle name="Примечание 2 4 3 2 2" xfId="18763"/>
    <cellStyle name="Примечание 2 4 3 2 2 2" xfId="31372"/>
    <cellStyle name="Примечание 2 4 3 2 3" xfId="19405"/>
    <cellStyle name="Примечание 2 4 3 2 3 2" xfId="32014"/>
    <cellStyle name="Примечание 2 4 3 2 4" xfId="19970"/>
    <cellStyle name="Примечание 2 4 3 2 4 2" xfId="32576"/>
    <cellStyle name="Примечание 2 4 3 2 5" xfId="20530"/>
    <cellStyle name="Примечание 2 4 3 2 5 2" xfId="33132"/>
    <cellStyle name="Примечание 2 4 3 2 6" xfId="21177"/>
    <cellStyle name="Примечание 2 4 3 2 6 2" xfId="33779"/>
    <cellStyle name="Примечание 2 4 3 2 7" xfId="21729"/>
    <cellStyle name="Примечание 2 4 3 2 7 2" xfId="34329"/>
    <cellStyle name="Примечание 2 4 3 2 8" xfId="22373"/>
    <cellStyle name="Примечание 2 4 3 2 8 2" xfId="34972"/>
    <cellStyle name="Примечание 2 4 3 2 9" xfId="23009"/>
    <cellStyle name="Примечание 2 4 3 2 9 2" xfId="35608"/>
    <cellStyle name="Примечание 2 4 3 3" xfId="28222"/>
    <cellStyle name="Примечание 2 4 4" xfId="17282"/>
    <cellStyle name="Примечание 2 4 4 10" xfId="15393"/>
    <cellStyle name="Примечание 2 4 4 10 2" xfId="29644"/>
    <cellStyle name="Примечание 2 4 4 11" xfId="14349"/>
    <cellStyle name="Примечание 2 4 4 11 2" xfId="28755"/>
    <cellStyle name="Примечание 2 4 4 12" xfId="14265"/>
    <cellStyle name="Примечание 2 4 4 12 2" xfId="28680"/>
    <cellStyle name="Примечание 2 4 4 13" xfId="30143"/>
    <cellStyle name="Примечание 2 4 4 2" xfId="18379"/>
    <cellStyle name="Примечание 2 4 4 2 2" xfId="30992"/>
    <cellStyle name="Примечание 2 4 4 3" xfId="14673"/>
    <cellStyle name="Примечание 2 4 4 3 2" xfId="29028"/>
    <cellStyle name="Примечание 2 4 4 4" xfId="18243"/>
    <cellStyle name="Примечание 2 4 4 4 2" xfId="30862"/>
    <cellStyle name="Примечание 2 4 4 5" xfId="16217"/>
    <cellStyle name="Примечание 2 4 4 5 2" xfId="30039"/>
    <cellStyle name="Примечание 2 4 4 6" xfId="14799"/>
    <cellStyle name="Примечание 2 4 4 6 2" xfId="29129"/>
    <cellStyle name="Примечание 2 4 4 7" xfId="15444"/>
    <cellStyle name="Примечание 2 4 4 7 2" xfId="29690"/>
    <cellStyle name="Примечание 2 4 4 8" xfId="15390"/>
    <cellStyle name="Примечание 2 4 4 8 2" xfId="29641"/>
    <cellStyle name="Примечание 2 4 4 9" xfId="15473"/>
    <cellStyle name="Примечание 2 4 4 9 2" xfId="29719"/>
    <cellStyle name="Примечание 2 4 5" xfId="25197"/>
    <cellStyle name="Примечание 2 5" xfId="2715"/>
    <cellStyle name="Примечание 2 5 2" xfId="6094"/>
    <cellStyle name="Примечание 2 5 2 2" xfId="9061"/>
    <cellStyle name="Примечание 2 5 2 2 2" xfId="13922"/>
    <cellStyle name="Примечание 2 5 2 2 2 10" xfId="23176"/>
    <cellStyle name="Примечание 2 5 2 2 2 10 2" xfId="35774"/>
    <cellStyle name="Примечание 2 5 2 2 2 11" xfId="23738"/>
    <cellStyle name="Примечание 2 5 2 2 2 11 2" xfId="36336"/>
    <cellStyle name="Примечание 2 5 2 2 2 12" xfId="24297"/>
    <cellStyle name="Примечание 2 5 2 2 2 12 2" xfId="36895"/>
    <cellStyle name="Примечание 2 5 2 2 2 13" xfId="24856"/>
    <cellStyle name="Примечание 2 5 2 2 2 13 2" xfId="37454"/>
    <cellStyle name="Примечание 2 5 2 2 2 14" xfId="28500"/>
    <cellStyle name="Примечание 2 5 2 2 2 2" xfId="18047"/>
    <cellStyle name="Примечание 2 5 2 2 2 2 2" xfId="30686"/>
    <cellStyle name="Примечание 2 5 2 2 2 3" xfId="18929"/>
    <cellStyle name="Примечание 2 5 2 2 2 3 2" xfId="31538"/>
    <cellStyle name="Примечание 2 5 2 2 2 4" xfId="19576"/>
    <cellStyle name="Примечание 2 5 2 2 2 4 2" xfId="32183"/>
    <cellStyle name="Примечание 2 5 2 2 2 5" xfId="20137"/>
    <cellStyle name="Примечание 2 5 2 2 2 5 2" xfId="32743"/>
    <cellStyle name="Примечание 2 5 2 2 2 6" xfId="20702"/>
    <cellStyle name="Примечание 2 5 2 2 2 6 2" xfId="33304"/>
    <cellStyle name="Примечание 2 5 2 2 2 7" xfId="21341"/>
    <cellStyle name="Примечание 2 5 2 2 2 7 2" xfId="33942"/>
    <cellStyle name="Примечание 2 5 2 2 2 8" xfId="21897"/>
    <cellStyle name="Примечание 2 5 2 2 2 8 2" xfId="34497"/>
    <cellStyle name="Примечание 2 5 2 2 2 9" xfId="22536"/>
    <cellStyle name="Примечание 2 5 2 2 2 9 2" xfId="35135"/>
    <cellStyle name="Примечание 2 5 2 2 3" xfId="17617"/>
    <cellStyle name="Примечание 2 5 2 2 3 10" xfId="23408"/>
    <cellStyle name="Примечание 2 5 2 2 3 10 2" xfId="36006"/>
    <cellStyle name="Примечание 2 5 2 2 3 11" xfId="23970"/>
    <cellStyle name="Примечание 2 5 2 2 3 11 2" xfId="36568"/>
    <cellStyle name="Примечание 2 5 2 2 3 12" xfId="24529"/>
    <cellStyle name="Примечание 2 5 2 2 3 12 2" xfId="37127"/>
    <cellStyle name="Примечание 2 5 2 2 3 13" xfId="30354"/>
    <cellStyle name="Примечание 2 5 2 2 3 2" xfId="18596"/>
    <cellStyle name="Примечание 2 5 2 2 3 2 2" xfId="31206"/>
    <cellStyle name="Примечание 2 5 2 2 3 3" xfId="19240"/>
    <cellStyle name="Примечание 2 5 2 2 3 3 2" xfId="31849"/>
    <cellStyle name="Примечание 2 5 2 2 3 4" xfId="19802"/>
    <cellStyle name="Примечание 2 5 2 2 3 4 2" xfId="32408"/>
    <cellStyle name="Примечание 2 5 2 2 3 5" xfId="20363"/>
    <cellStyle name="Примечание 2 5 2 2 3 5 2" xfId="32967"/>
    <cellStyle name="Примечание 2 5 2 2 3 6" xfId="21013"/>
    <cellStyle name="Примечание 2 5 2 2 3 6 2" xfId="33615"/>
    <cellStyle name="Примечание 2 5 2 2 3 7" xfId="21562"/>
    <cellStyle name="Примечание 2 5 2 2 3 7 2" xfId="34163"/>
    <cellStyle name="Примечание 2 5 2 2 3 8" xfId="22206"/>
    <cellStyle name="Примечание 2 5 2 2 3 8 2" xfId="34806"/>
    <cellStyle name="Примечание 2 5 2 2 3 9" xfId="22844"/>
    <cellStyle name="Примечание 2 5 2 2 3 9 2" xfId="35443"/>
    <cellStyle name="Примечание 2 5 2 2 4" xfId="28022"/>
    <cellStyle name="Примечание 2 5 2 3" xfId="17430"/>
    <cellStyle name="Примечание 2 5 2 3 10" xfId="22270"/>
    <cellStyle name="Примечание 2 5 2 3 10 2" xfId="34869"/>
    <cellStyle name="Примечание 2 5 2 3 11" xfId="22994"/>
    <cellStyle name="Примечание 2 5 2 3 11 2" xfId="35593"/>
    <cellStyle name="Примечание 2 5 2 3 12" xfId="15270"/>
    <cellStyle name="Примечание 2 5 2 3 12 2" xfId="29532"/>
    <cellStyle name="Примечание 2 5 2 3 13" xfId="30218"/>
    <cellStyle name="Примечание 2 5 2 3 2" xfId="18459"/>
    <cellStyle name="Примечание 2 5 2 3 2 2" xfId="31069"/>
    <cellStyle name="Примечание 2 5 2 3 3" xfId="19102"/>
    <cellStyle name="Примечание 2 5 2 3 3 2" xfId="31711"/>
    <cellStyle name="Примечание 2 5 2 3 4" xfId="14543"/>
    <cellStyle name="Примечание 2 5 2 3 4 2" xfId="28908"/>
    <cellStyle name="Примечание 2 5 2 3 5" xfId="18333"/>
    <cellStyle name="Примечание 2 5 2 3 5 2" xfId="30948"/>
    <cellStyle name="Примечание 2 5 2 3 6" xfId="20875"/>
    <cellStyle name="Примечание 2 5 2 3 6 2" xfId="33477"/>
    <cellStyle name="Примечание 2 5 2 3 7" xfId="15032"/>
    <cellStyle name="Примечание 2 5 2 3 7 2" xfId="29325"/>
    <cellStyle name="Примечание 2 5 2 3 8" xfId="22069"/>
    <cellStyle name="Примечание 2 5 2 3 8 2" xfId="34669"/>
    <cellStyle name="Примечание 2 5 2 3 9" xfId="22708"/>
    <cellStyle name="Примечание 2 5 2 3 9 2" xfId="35307"/>
    <cellStyle name="Примечание 2 5 2 4" xfId="26675"/>
    <cellStyle name="Примечание 2 5 3" xfId="17301"/>
    <cellStyle name="Примечание 2 5 3 10" xfId="15124"/>
    <cellStyle name="Примечание 2 5 3 10 2" xfId="29401"/>
    <cellStyle name="Примечание 2 5 3 11" xfId="15352"/>
    <cellStyle name="Примечание 2 5 3 11 2" xfId="29606"/>
    <cellStyle name="Примечание 2 5 3 12" xfId="18303"/>
    <cellStyle name="Примечание 2 5 3 12 2" xfId="30920"/>
    <cellStyle name="Примечание 2 5 3 13" xfId="30151"/>
    <cellStyle name="Примечание 2 5 3 2" xfId="18387"/>
    <cellStyle name="Примечание 2 5 3 2 2" xfId="30999"/>
    <cellStyle name="Примечание 2 5 3 3" xfId="15563"/>
    <cellStyle name="Примечание 2 5 3 3 2" xfId="29803"/>
    <cellStyle name="Примечание 2 5 3 4" xfId="14276"/>
    <cellStyle name="Примечание 2 5 3 4 2" xfId="28691"/>
    <cellStyle name="Примечание 2 5 3 5" xfId="14990"/>
    <cellStyle name="Примечание 2 5 3 5 2" xfId="29296"/>
    <cellStyle name="Примечание 2 5 3 6" xfId="18307"/>
    <cellStyle name="Примечание 2 5 3 6 2" xfId="30924"/>
    <cellStyle name="Примечание 2 5 3 7" xfId="16171"/>
    <cellStyle name="Примечание 2 5 3 7 2" xfId="30016"/>
    <cellStyle name="Примечание 2 5 3 8" xfId="15517"/>
    <cellStyle name="Примечание 2 5 3 8 2" xfId="29760"/>
    <cellStyle name="Примечание 2 5 3 9" xfId="20230"/>
    <cellStyle name="Примечание 2 5 3 9 2" xfId="32836"/>
    <cellStyle name="Примечание 2 5 4" xfId="25571"/>
    <cellStyle name="Примечание 2 6" xfId="11347"/>
    <cellStyle name="Примечание 2 6 2" xfId="13833"/>
    <cellStyle name="Примечание 2 6 2 2" xfId="14070"/>
    <cellStyle name="Примечание 2 6 2 2 10" xfId="23288"/>
    <cellStyle name="Примечание 2 6 2 2 10 2" xfId="35886"/>
    <cellStyle name="Примечание 2 6 2 2 11" xfId="23850"/>
    <cellStyle name="Примечание 2 6 2 2 11 2" xfId="36448"/>
    <cellStyle name="Примечание 2 6 2 2 12" xfId="24409"/>
    <cellStyle name="Примечание 2 6 2 2 12 2" xfId="37007"/>
    <cellStyle name="Примечание 2 6 2 2 13" xfId="24997"/>
    <cellStyle name="Примечание 2 6 2 2 13 2" xfId="37595"/>
    <cellStyle name="Примечание 2 6 2 2 14" xfId="28648"/>
    <cellStyle name="Примечание 2 6 2 2 2" xfId="18161"/>
    <cellStyle name="Примечание 2 6 2 2 2 2" xfId="30800"/>
    <cellStyle name="Примечание 2 6 2 2 3" xfId="19070"/>
    <cellStyle name="Примечание 2 6 2 2 3 2" xfId="31679"/>
    <cellStyle name="Примечание 2 6 2 2 4" xfId="19690"/>
    <cellStyle name="Примечание 2 6 2 2 4 2" xfId="32296"/>
    <cellStyle name="Примечание 2 6 2 2 5" xfId="20254"/>
    <cellStyle name="Примечание 2 6 2 2 5 2" xfId="32858"/>
    <cellStyle name="Примечание 2 6 2 2 6" xfId="20843"/>
    <cellStyle name="Примечание 2 6 2 2 6 2" xfId="33445"/>
    <cellStyle name="Примечание 2 6 2 2 7" xfId="21453"/>
    <cellStyle name="Примечание 2 6 2 2 7 2" xfId="34054"/>
    <cellStyle name="Примечание 2 6 2 2 8" xfId="22038"/>
    <cellStyle name="Примечание 2 6 2 2 8 2" xfId="34638"/>
    <cellStyle name="Примечание 2 6 2 2 9" xfId="22677"/>
    <cellStyle name="Примечание 2 6 2 2 9 2" xfId="35276"/>
    <cellStyle name="Примечание 2 6 2 3" xfId="18001"/>
    <cellStyle name="Примечание 2 6 2 3 10" xfId="23695"/>
    <cellStyle name="Примечание 2 6 2 3 10 2" xfId="36293"/>
    <cellStyle name="Примечание 2 6 2 3 11" xfId="24254"/>
    <cellStyle name="Примечание 2 6 2 3 11 2" xfId="36852"/>
    <cellStyle name="Примечание 2 6 2 3 12" xfId="24813"/>
    <cellStyle name="Примечание 2 6 2 3 12 2" xfId="37411"/>
    <cellStyle name="Примечание 2 6 2 3 13" xfId="30643"/>
    <cellStyle name="Примечание 2 6 2 3 2" xfId="18886"/>
    <cellStyle name="Примечание 2 6 2 3 2 2" xfId="31495"/>
    <cellStyle name="Примечание 2 6 2 3 3" xfId="19533"/>
    <cellStyle name="Примечание 2 6 2 3 3 2" xfId="32140"/>
    <cellStyle name="Примечание 2 6 2 3 4" xfId="20093"/>
    <cellStyle name="Примечание 2 6 2 3 4 2" xfId="32699"/>
    <cellStyle name="Примечание 2 6 2 3 5" xfId="20659"/>
    <cellStyle name="Примечание 2 6 2 3 5 2" xfId="33261"/>
    <cellStyle name="Примечание 2 6 2 3 6" xfId="21298"/>
    <cellStyle name="Примечание 2 6 2 3 6 2" xfId="33899"/>
    <cellStyle name="Примечание 2 6 2 3 7" xfId="21854"/>
    <cellStyle name="Примечание 2 6 2 3 7 2" xfId="34454"/>
    <cellStyle name="Примечание 2 6 2 3 8" xfId="22493"/>
    <cellStyle name="Примечание 2 6 2 3 8 2" xfId="35092"/>
    <cellStyle name="Примечание 2 6 2 3 9" xfId="23133"/>
    <cellStyle name="Примечание 2 6 2 3 9 2" xfId="35731"/>
    <cellStyle name="Примечание 2 6 2 4" xfId="28434"/>
    <cellStyle name="Примечание 2 6 3" xfId="17817"/>
    <cellStyle name="Примечание 2 6 3 10" xfId="23574"/>
    <cellStyle name="Примечание 2 6 3 10 2" xfId="36172"/>
    <cellStyle name="Примечание 2 6 3 11" xfId="24135"/>
    <cellStyle name="Примечание 2 6 3 11 2" xfId="36733"/>
    <cellStyle name="Примечание 2 6 3 12" xfId="24694"/>
    <cellStyle name="Примечание 2 6 3 12 2" xfId="37292"/>
    <cellStyle name="Примечание 2 6 3 13" xfId="30524"/>
    <cellStyle name="Примечание 2 6 3 2" xfId="18764"/>
    <cellStyle name="Примечание 2 6 3 2 2" xfId="31373"/>
    <cellStyle name="Примечание 2 6 3 3" xfId="19406"/>
    <cellStyle name="Примечание 2 6 3 3 2" xfId="32015"/>
    <cellStyle name="Примечание 2 6 3 4" xfId="19971"/>
    <cellStyle name="Примечание 2 6 3 4 2" xfId="32577"/>
    <cellStyle name="Примечание 2 6 3 5" xfId="20531"/>
    <cellStyle name="Примечание 2 6 3 5 2" xfId="33133"/>
    <cellStyle name="Примечание 2 6 3 6" xfId="21178"/>
    <cellStyle name="Примечание 2 6 3 6 2" xfId="33780"/>
    <cellStyle name="Примечание 2 6 3 7" xfId="21730"/>
    <cellStyle name="Примечание 2 6 3 7 2" xfId="34330"/>
    <cellStyle name="Примечание 2 6 3 8" xfId="22374"/>
    <cellStyle name="Примечание 2 6 3 8 2" xfId="34973"/>
    <cellStyle name="Примечание 2 6 3 9" xfId="23010"/>
    <cellStyle name="Примечание 2 6 3 9 2" xfId="35609"/>
    <cellStyle name="Примечание 2 6 4" xfId="28223"/>
    <cellStyle name="Примечание 2 7" xfId="11348"/>
    <cellStyle name="Примечание 2 7 2" xfId="13834"/>
    <cellStyle name="Примечание 2 7 2 2" xfId="14071"/>
    <cellStyle name="Примечание 2 7 2 2 10" xfId="23289"/>
    <cellStyle name="Примечание 2 7 2 2 10 2" xfId="35887"/>
    <cellStyle name="Примечание 2 7 2 2 11" xfId="23851"/>
    <cellStyle name="Примечание 2 7 2 2 11 2" xfId="36449"/>
    <cellStyle name="Примечание 2 7 2 2 12" xfId="24410"/>
    <cellStyle name="Примечание 2 7 2 2 12 2" xfId="37008"/>
    <cellStyle name="Примечание 2 7 2 2 13" xfId="24998"/>
    <cellStyle name="Примечание 2 7 2 2 13 2" xfId="37596"/>
    <cellStyle name="Примечание 2 7 2 2 14" xfId="28649"/>
    <cellStyle name="Примечание 2 7 2 2 2" xfId="18162"/>
    <cellStyle name="Примечание 2 7 2 2 2 2" xfId="30801"/>
    <cellStyle name="Примечание 2 7 2 2 3" xfId="19071"/>
    <cellStyle name="Примечание 2 7 2 2 3 2" xfId="31680"/>
    <cellStyle name="Примечание 2 7 2 2 4" xfId="19691"/>
    <cellStyle name="Примечание 2 7 2 2 4 2" xfId="32297"/>
    <cellStyle name="Примечание 2 7 2 2 5" xfId="20255"/>
    <cellStyle name="Примечание 2 7 2 2 5 2" xfId="32859"/>
    <cellStyle name="Примечание 2 7 2 2 6" xfId="20844"/>
    <cellStyle name="Примечание 2 7 2 2 6 2" xfId="33446"/>
    <cellStyle name="Примечание 2 7 2 2 7" xfId="21454"/>
    <cellStyle name="Примечание 2 7 2 2 7 2" xfId="34055"/>
    <cellStyle name="Примечание 2 7 2 2 8" xfId="22039"/>
    <cellStyle name="Примечание 2 7 2 2 8 2" xfId="34639"/>
    <cellStyle name="Примечание 2 7 2 2 9" xfId="22678"/>
    <cellStyle name="Примечание 2 7 2 2 9 2" xfId="35277"/>
    <cellStyle name="Примечание 2 7 2 3" xfId="18002"/>
    <cellStyle name="Примечание 2 7 2 3 10" xfId="23696"/>
    <cellStyle name="Примечание 2 7 2 3 10 2" xfId="36294"/>
    <cellStyle name="Примечание 2 7 2 3 11" xfId="24255"/>
    <cellStyle name="Примечание 2 7 2 3 11 2" xfId="36853"/>
    <cellStyle name="Примечание 2 7 2 3 12" xfId="24814"/>
    <cellStyle name="Примечание 2 7 2 3 12 2" xfId="37412"/>
    <cellStyle name="Примечание 2 7 2 3 13" xfId="30644"/>
    <cellStyle name="Примечание 2 7 2 3 2" xfId="18887"/>
    <cellStyle name="Примечание 2 7 2 3 2 2" xfId="31496"/>
    <cellStyle name="Примечание 2 7 2 3 3" xfId="19534"/>
    <cellStyle name="Примечание 2 7 2 3 3 2" xfId="32141"/>
    <cellStyle name="Примечание 2 7 2 3 4" xfId="20094"/>
    <cellStyle name="Примечание 2 7 2 3 4 2" xfId="32700"/>
    <cellStyle name="Примечание 2 7 2 3 5" xfId="20660"/>
    <cellStyle name="Примечание 2 7 2 3 5 2" xfId="33262"/>
    <cellStyle name="Примечание 2 7 2 3 6" xfId="21299"/>
    <cellStyle name="Примечание 2 7 2 3 6 2" xfId="33900"/>
    <cellStyle name="Примечание 2 7 2 3 7" xfId="21855"/>
    <cellStyle name="Примечание 2 7 2 3 7 2" xfId="34455"/>
    <cellStyle name="Примечание 2 7 2 3 8" xfId="22494"/>
    <cellStyle name="Примечание 2 7 2 3 8 2" xfId="35093"/>
    <cellStyle name="Примечание 2 7 2 3 9" xfId="23134"/>
    <cellStyle name="Примечание 2 7 2 3 9 2" xfId="35732"/>
    <cellStyle name="Примечание 2 7 2 4" xfId="28435"/>
    <cellStyle name="Примечание 2 7 3" xfId="17818"/>
    <cellStyle name="Примечание 2 7 3 10" xfId="23575"/>
    <cellStyle name="Примечание 2 7 3 10 2" xfId="36173"/>
    <cellStyle name="Примечание 2 7 3 11" xfId="24136"/>
    <cellStyle name="Примечание 2 7 3 11 2" xfId="36734"/>
    <cellStyle name="Примечание 2 7 3 12" xfId="24695"/>
    <cellStyle name="Примечание 2 7 3 12 2" xfId="37293"/>
    <cellStyle name="Примечание 2 7 3 13" xfId="30525"/>
    <cellStyle name="Примечание 2 7 3 2" xfId="18765"/>
    <cellStyle name="Примечание 2 7 3 2 2" xfId="31374"/>
    <cellStyle name="Примечание 2 7 3 3" xfId="19407"/>
    <cellStyle name="Примечание 2 7 3 3 2" xfId="32016"/>
    <cellStyle name="Примечание 2 7 3 4" xfId="19972"/>
    <cellStyle name="Примечание 2 7 3 4 2" xfId="32578"/>
    <cellStyle name="Примечание 2 7 3 5" xfId="20532"/>
    <cellStyle name="Примечание 2 7 3 5 2" xfId="33134"/>
    <cellStyle name="Примечание 2 7 3 6" xfId="21179"/>
    <cellStyle name="Примечание 2 7 3 6 2" xfId="33781"/>
    <cellStyle name="Примечание 2 7 3 7" xfId="21731"/>
    <cellStyle name="Примечание 2 7 3 7 2" xfId="34331"/>
    <cellStyle name="Примечание 2 7 3 8" xfId="22375"/>
    <cellStyle name="Примечание 2 7 3 8 2" xfId="34974"/>
    <cellStyle name="Примечание 2 7 3 9" xfId="23011"/>
    <cellStyle name="Примечание 2 7 3 9 2" xfId="35610"/>
    <cellStyle name="Примечание 2 7 4" xfId="28224"/>
    <cellStyle name="Примечание 2 8" xfId="11349"/>
    <cellStyle name="Примечание 2 8 2" xfId="13835"/>
    <cellStyle name="Примечание 2 8 2 2" xfId="14072"/>
    <cellStyle name="Примечание 2 8 2 2 10" xfId="23290"/>
    <cellStyle name="Примечание 2 8 2 2 10 2" xfId="35888"/>
    <cellStyle name="Примечание 2 8 2 2 11" xfId="23852"/>
    <cellStyle name="Примечание 2 8 2 2 11 2" xfId="36450"/>
    <cellStyle name="Примечание 2 8 2 2 12" xfId="24411"/>
    <cellStyle name="Примечание 2 8 2 2 12 2" xfId="37009"/>
    <cellStyle name="Примечание 2 8 2 2 13" xfId="24999"/>
    <cellStyle name="Примечание 2 8 2 2 13 2" xfId="37597"/>
    <cellStyle name="Примечание 2 8 2 2 14" xfId="28650"/>
    <cellStyle name="Примечание 2 8 2 2 2" xfId="18163"/>
    <cellStyle name="Примечание 2 8 2 2 2 2" xfId="30802"/>
    <cellStyle name="Примечание 2 8 2 2 3" xfId="19072"/>
    <cellStyle name="Примечание 2 8 2 2 3 2" xfId="31681"/>
    <cellStyle name="Примечание 2 8 2 2 4" xfId="19692"/>
    <cellStyle name="Примечание 2 8 2 2 4 2" xfId="32298"/>
    <cellStyle name="Примечание 2 8 2 2 5" xfId="20256"/>
    <cellStyle name="Примечание 2 8 2 2 5 2" xfId="32860"/>
    <cellStyle name="Примечание 2 8 2 2 6" xfId="20845"/>
    <cellStyle name="Примечание 2 8 2 2 6 2" xfId="33447"/>
    <cellStyle name="Примечание 2 8 2 2 7" xfId="21455"/>
    <cellStyle name="Примечание 2 8 2 2 7 2" xfId="34056"/>
    <cellStyle name="Примечание 2 8 2 2 8" xfId="22040"/>
    <cellStyle name="Примечание 2 8 2 2 8 2" xfId="34640"/>
    <cellStyle name="Примечание 2 8 2 2 9" xfId="22679"/>
    <cellStyle name="Примечание 2 8 2 2 9 2" xfId="35278"/>
    <cellStyle name="Примечание 2 8 2 3" xfId="18003"/>
    <cellStyle name="Примечание 2 8 2 3 10" xfId="23697"/>
    <cellStyle name="Примечание 2 8 2 3 10 2" xfId="36295"/>
    <cellStyle name="Примечание 2 8 2 3 11" xfId="24256"/>
    <cellStyle name="Примечание 2 8 2 3 11 2" xfId="36854"/>
    <cellStyle name="Примечание 2 8 2 3 12" xfId="24815"/>
    <cellStyle name="Примечание 2 8 2 3 12 2" xfId="37413"/>
    <cellStyle name="Примечание 2 8 2 3 13" xfId="30645"/>
    <cellStyle name="Примечание 2 8 2 3 2" xfId="18888"/>
    <cellStyle name="Примечание 2 8 2 3 2 2" xfId="31497"/>
    <cellStyle name="Примечание 2 8 2 3 3" xfId="19535"/>
    <cellStyle name="Примечание 2 8 2 3 3 2" xfId="32142"/>
    <cellStyle name="Примечание 2 8 2 3 4" xfId="20095"/>
    <cellStyle name="Примечание 2 8 2 3 4 2" xfId="32701"/>
    <cellStyle name="Примечание 2 8 2 3 5" xfId="20661"/>
    <cellStyle name="Примечание 2 8 2 3 5 2" xfId="33263"/>
    <cellStyle name="Примечание 2 8 2 3 6" xfId="21300"/>
    <cellStyle name="Примечание 2 8 2 3 6 2" xfId="33901"/>
    <cellStyle name="Примечание 2 8 2 3 7" xfId="21856"/>
    <cellStyle name="Примечание 2 8 2 3 7 2" xfId="34456"/>
    <cellStyle name="Примечание 2 8 2 3 8" xfId="22495"/>
    <cellStyle name="Примечание 2 8 2 3 8 2" xfId="35094"/>
    <cellStyle name="Примечание 2 8 2 3 9" xfId="23135"/>
    <cellStyle name="Примечание 2 8 2 3 9 2" xfId="35733"/>
    <cellStyle name="Примечание 2 8 2 4" xfId="28436"/>
    <cellStyle name="Примечание 2 8 3" xfId="17819"/>
    <cellStyle name="Примечание 2 8 3 10" xfId="23576"/>
    <cellStyle name="Примечание 2 8 3 10 2" xfId="36174"/>
    <cellStyle name="Примечание 2 8 3 11" xfId="24137"/>
    <cellStyle name="Примечание 2 8 3 11 2" xfId="36735"/>
    <cellStyle name="Примечание 2 8 3 12" xfId="24696"/>
    <cellStyle name="Примечание 2 8 3 12 2" xfId="37294"/>
    <cellStyle name="Примечание 2 8 3 13" xfId="30526"/>
    <cellStyle name="Примечание 2 8 3 2" xfId="18766"/>
    <cellStyle name="Примечание 2 8 3 2 2" xfId="31375"/>
    <cellStyle name="Примечание 2 8 3 3" xfId="19408"/>
    <cellStyle name="Примечание 2 8 3 3 2" xfId="32017"/>
    <cellStyle name="Примечание 2 8 3 4" xfId="19973"/>
    <cellStyle name="Примечание 2 8 3 4 2" xfId="32579"/>
    <cellStyle name="Примечание 2 8 3 5" xfId="20533"/>
    <cellStyle name="Примечание 2 8 3 5 2" xfId="33135"/>
    <cellStyle name="Примечание 2 8 3 6" xfId="21180"/>
    <cellStyle name="Примечание 2 8 3 6 2" xfId="33782"/>
    <cellStyle name="Примечание 2 8 3 7" xfId="21732"/>
    <cellStyle name="Примечание 2 8 3 7 2" xfId="34332"/>
    <cellStyle name="Примечание 2 8 3 8" xfId="22376"/>
    <cellStyle name="Примечание 2 8 3 8 2" xfId="34975"/>
    <cellStyle name="Примечание 2 8 3 9" xfId="23012"/>
    <cellStyle name="Примечание 2 8 3 9 2" xfId="35611"/>
    <cellStyle name="Примечание 2 8 4" xfId="28225"/>
    <cellStyle name="Примечание 2 9" xfId="11350"/>
    <cellStyle name="Примечание 2 9 2" xfId="13836"/>
    <cellStyle name="Примечание 2 9 2 2" xfId="14073"/>
    <cellStyle name="Примечание 2 9 2 2 10" xfId="23291"/>
    <cellStyle name="Примечание 2 9 2 2 10 2" xfId="35889"/>
    <cellStyle name="Примечание 2 9 2 2 11" xfId="23853"/>
    <cellStyle name="Примечание 2 9 2 2 11 2" xfId="36451"/>
    <cellStyle name="Примечание 2 9 2 2 12" xfId="24412"/>
    <cellStyle name="Примечание 2 9 2 2 12 2" xfId="37010"/>
    <cellStyle name="Примечание 2 9 2 2 13" xfId="25000"/>
    <cellStyle name="Примечание 2 9 2 2 13 2" xfId="37598"/>
    <cellStyle name="Примечание 2 9 2 2 14" xfId="28651"/>
    <cellStyle name="Примечание 2 9 2 2 2" xfId="18164"/>
    <cellStyle name="Примечание 2 9 2 2 2 2" xfId="30803"/>
    <cellStyle name="Примечание 2 9 2 2 3" xfId="19073"/>
    <cellStyle name="Примечание 2 9 2 2 3 2" xfId="31682"/>
    <cellStyle name="Примечание 2 9 2 2 4" xfId="19693"/>
    <cellStyle name="Примечание 2 9 2 2 4 2" xfId="32299"/>
    <cellStyle name="Примечание 2 9 2 2 5" xfId="20257"/>
    <cellStyle name="Примечание 2 9 2 2 5 2" xfId="32861"/>
    <cellStyle name="Примечание 2 9 2 2 6" xfId="20846"/>
    <cellStyle name="Примечание 2 9 2 2 6 2" xfId="33448"/>
    <cellStyle name="Примечание 2 9 2 2 7" xfId="21456"/>
    <cellStyle name="Примечание 2 9 2 2 7 2" xfId="34057"/>
    <cellStyle name="Примечание 2 9 2 2 8" xfId="22041"/>
    <cellStyle name="Примечание 2 9 2 2 8 2" xfId="34641"/>
    <cellStyle name="Примечание 2 9 2 2 9" xfId="22680"/>
    <cellStyle name="Примечание 2 9 2 2 9 2" xfId="35279"/>
    <cellStyle name="Примечание 2 9 2 3" xfId="18004"/>
    <cellStyle name="Примечание 2 9 2 3 10" xfId="23698"/>
    <cellStyle name="Примечание 2 9 2 3 10 2" xfId="36296"/>
    <cellStyle name="Примечание 2 9 2 3 11" xfId="24257"/>
    <cellStyle name="Примечание 2 9 2 3 11 2" xfId="36855"/>
    <cellStyle name="Примечание 2 9 2 3 12" xfId="24816"/>
    <cellStyle name="Примечание 2 9 2 3 12 2" xfId="37414"/>
    <cellStyle name="Примечание 2 9 2 3 13" xfId="30646"/>
    <cellStyle name="Примечание 2 9 2 3 2" xfId="18889"/>
    <cellStyle name="Примечание 2 9 2 3 2 2" xfId="31498"/>
    <cellStyle name="Примечание 2 9 2 3 3" xfId="19536"/>
    <cellStyle name="Примечание 2 9 2 3 3 2" xfId="32143"/>
    <cellStyle name="Примечание 2 9 2 3 4" xfId="20096"/>
    <cellStyle name="Примечание 2 9 2 3 4 2" xfId="32702"/>
    <cellStyle name="Примечание 2 9 2 3 5" xfId="20662"/>
    <cellStyle name="Примечание 2 9 2 3 5 2" xfId="33264"/>
    <cellStyle name="Примечание 2 9 2 3 6" xfId="21301"/>
    <cellStyle name="Примечание 2 9 2 3 6 2" xfId="33902"/>
    <cellStyle name="Примечание 2 9 2 3 7" xfId="21857"/>
    <cellStyle name="Примечание 2 9 2 3 7 2" xfId="34457"/>
    <cellStyle name="Примечание 2 9 2 3 8" xfId="22496"/>
    <cellStyle name="Примечание 2 9 2 3 8 2" xfId="35095"/>
    <cellStyle name="Примечание 2 9 2 3 9" xfId="23136"/>
    <cellStyle name="Примечание 2 9 2 3 9 2" xfId="35734"/>
    <cellStyle name="Примечание 2 9 2 4" xfId="28437"/>
    <cellStyle name="Примечание 2 9 3" xfId="17820"/>
    <cellStyle name="Примечание 2 9 3 10" xfId="23577"/>
    <cellStyle name="Примечание 2 9 3 10 2" xfId="36175"/>
    <cellStyle name="Примечание 2 9 3 11" xfId="24138"/>
    <cellStyle name="Примечание 2 9 3 11 2" xfId="36736"/>
    <cellStyle name="Примечание 2 9 3 12" xfId="24697"/>
    <cellStyle name="Примечание 2 9 3 12 2" xfId="37295"/>
    <cellStyle name="Примечание 2 9 3 13" xfId="30527"/>
    <cellStyle name="Примечание 2 9 3 2" xfId="18767"/>
    <cellStyle name="Примечание 2 9 3 2 2" xfId="31376"/>
    <cellStyle name="Примечание 2 9 3 3" xfId="19409"/>
    <cellStyle name="Примечание 2 9 3 3 2" xfId="32018"/>
    <cellStyle name="Примечание 2 9 3 4" xfId="19974"/>
    <cellStyle name="Примечание 2 9 3 4 2" xfId="32580"/>
    <cellStyle name="Примечание 2 9 3 5" xfId="20534"/>
    <cellStyle name="Примечание 2 9 3 5 2" xfId="33136"/>
    <cellStyle name="Примечание 2 9 3 6" xfId="21181"/>
    <cellStyle name="Примечание 2 9 3 6 2" xfId="33783"/>
    <cellStyle name="Примечание 2 9 3 7" xfId="21733"/>
    <cellStyle name="Примечание 2 9 3 7 2" xfId="34333"/>
    <cellStyle name="Примечание 2 9 3 8" xfId="22377"/>
    <cellStyle name="Примечание 2 9 3 8 2" xfId="34976"/>
    <cellStyle name="Примечание 2 9 3 9" xfId="23013"/>
    <cellStyle name="Примечание 2 9 3 9 2" xfId="35612"/>
    <cellStyle name="Примечание 2 9 4" xfId="28226"/>
    <cellStyle name="Примечание 2_г.Аксу" xfId="1985"/>
    <cellStyle name="Примечание 20" xfId="5255"/>
    <cellStyle name="Примечание 20 2" xfId="9044"/>
    <cellStyle name="Примечание 20 2 2" xfId="13907"/>
    <cellStyle name="Примечание 20 2 2 10" xfId="23161"/>
    <cellStyle name="Примечание 20 2 2 10 2" xfId="35759"/>
    <cellStyle name="Примечание 20 2 2 11" xfId="23723"/>
    <cellStyle name="Примечание 20 2 2 11 2" xfId="36321"/>
    <cellStyle name="Примечание 20 2 2 12" xfId="24282"/>
    <cellStyle name="Примечание 20 2 2 12 2" xfId="36880"/>
    <cellStyle name="Примечание 20 2 2 13" xfId="24841"/>
    <cellStyle name="Примечание 20 2 2 13 2" xfId="37439"/>
    <cellStyle name="Примечание 20 2 2 14" xfId="28485"/>
    <cellStyle name="Примечание 20 2 2 2" xfId="18032"/>
    <cellStyle name="Примечание 20 2 2 2 2" xfId="30671"/>
    <cellStyle name="Примечание 20 2 2 3" xfId="18914"/>
    <cellStyle name="Примечание 20 2 2 3 2" xfId="31523"/>
    <cellStyle name="Примечание 20 2 2 4" xfId="19561"/>
    <cellStyle name="Примечание 20 2 2 4 2" xfId="32168"/>
    <cellStyle name="Примечание 20 2 2 5" xfId="20122"/>
    <cellStyle name="Примечание 20 2 2 5 2" xfId="32728"/>
    <cellStyle name="Примечание 20 2 2 6" xfId="20687"/>
    <cellStyle name="Примечание 20 2 2 6 2" xfId="33289"/>
    <cellStyle name="Примечание 20 2 2 7" xfId="21326"/>
    <cellStyle name="Примечание 20 2 2 7 2" xfId="33927"/>
    <cellStyle name="Примечание 20 2 2 8" xfId="21882"/>
    <cellStyle name="Примечание 20 2 2 8 2" xfId="34482"/>
    <cellStyle name="Примечание 20 2 2 9" xfId="22521"/>
    <cellStyle name="Примечание 20 2 2 9 2" xfId="35120"/>
    <cellStyle name="Примечание 20 2 3" xfId="17602"/>
    <cellStyle name="Примечание 20 2 3 10" xfId="23393"/>
    <cellStyle name="Примечание 20 2 3 10 2" xfId="35991"/>
    <cellStyle name="Примечание 20 2 3 11" xfId="23955"/>
    <cellStyle name="Примечание 20 2 3 11 2" xfId="36553"/>
    <cellStyle name="Примечание 20 2 3 12" xfId="24514"/>
    <cellStyle name="Примечание 20 2 3 12 2" xfId="37112"/>
    <cellStyle name="Примечание 20 2 3 13" xfId="30339"/>
    <cellStyle name="Примечание 20 2 3 2" xfId="18581"/>
    <cellStyle name="Примечание 20 2 3 2 2" xfId="31191"/>
    <cellStyle name="Примечание 20 2 3 3" xfId="19225"/>
    <cellStyle name="Примечание 20 2 3 3 2" xfId="31834"/>
    <cellStyle name="Примечание 20 2 3 4" xfId="19787"/>
    <cellStyle name="Примечание 20 2 3 4 2" xfId="32393"/>
    <cellStyle name="Примечание 20 2 3 5" xfId="20348"/>
    <cellStyle name="Примечание 20 2 3 5 2" xfId="32952"/>
    <cellStyle name="Примечание 20 2 3 6" xfId="20998"/>
    <cellStyle name="Примечание 20 2 3 6 2" xfId="33600"/>
    <cellStyle name="Примечание 20 2 3 7" xfId="21547"/>
    <cellStyle name="Примечание 20 2 3 7 2" xfId="34148"/>
    <cellStyle name="Примечание 20 2 3 8" xfId="22191"/>
    <cellStyle name="Примечание 20 2 3 8 2" xfId="34791"/>
    <cellStyle name="Примечание 20 2 3 9" xfId="22829"/>
    <cellStyle name="Примечание 20 2 3 9 2" xfId="35428"/>
    <cellStyle name="Примечание 20 2 4" xfId="28005"/>
    <cellStyle name="Примечание 20 3" xfId="17394"/>
    <cellStyle name="Примечание 20 3 10" xfId="14831"/>
    <cellStyle name="Примечание 20 3 10 2" xfId="29159"/>
    <cellStyle name="Примечание 20 3 11" xfId="15716"/>
    <cellStyle name="Примечание 20 3 11 2" xfId="29938"/>
    <cellStyle name="Примечание 20 3 12" xfId="14656"/>
    <cellStyle name="Примечание 20 3 12 2" xfId="29011"/>
    <cellStyle name="Примечание 20 3 13" xfId="30197"/>
    <cellStyle name="Примечание 20 3 2" xfId="18438"/>
    <cellStyle name="Примечание 20 3 2 2" xfId="31049"/>
    <cellStyle name="Примечание 20 3 3" xfId="19081"/>
    <cellStyle name="Примечание 20 3 3 2" xfId="31690"/>
    <cellStyle name="Примечание 20 3 4" xfId="16194"/>
    <cellStyle name="Примечание 20 3 4 2" xfId="30025"/>
    <cellStyle name="Примечание 20 3 5" xfId="15004"/>
    <cellStyle name="Примечание 20 3 5 2" xfId="29306"/>
    <cellStyle name="Примечание 20 3 6" xfId="20855"/>
    <cellStyle name="Примечание 20 3 6 2" xfId="33457"/>
    <cellStyle name="Примечание 20 3 7" xfId="14427"/>
    <cellStyle name="Примечание 20 3 7 2" xfId="28822"/>
    <cellStyle name="Примечание 20 3 8" xfId="22049"/>
    <cellStyle name="Примечание 20 3 8 2" xfId="34649"/>
    <cellStyle name="Примечание 20 3 9" xfId="22689"/>
    <cellStyle name="Примечание 20 3 9 2" xfId="35288"/>
    <cellStyle name="Примечание 20 4" xfId="26229"/>
    <cellStyle name="Примечание 21" xfId="6201"/>
    <cellStyle name="Примечание 21 2" xfId="9066"/>
    <cellStyle name="Примечание 21 2 2" xfId="13927"/>
    <cellStyle name="Примечание 21 2 2 10" xfId="23181"/>
    <cellStyle name="Примечание 21 2 2 10 2" xfId="35779"/>
    <cellStyle name="Примечание 21 2 2 11" xfId="23743"/>
    <cellStyle name="Примечание 21 2 2 11 2" xfId="36341"/>
    <cellStyle name="Примечание 21 2 2 12" xfId="24302"/>
    <cellStyle name="Примечание 21 2 2 12 2" xfId="36900"/>
    <cellStyle name="Примечание 21 2 2 13" xfId="24861"/>
    <cellStyle name="Примечание 21 2 2 13 2" xfId="37459"/>
    <cellStyle name="Примечание 21 2 2 14" xfId="28505"/>
    <cellStyle name="Примечание 21 2 2 2" xfId="18052"/>
    <cellStyle name="Примечание 21 2 2 2 2" xfId="30691"/>
    <cellStyle name="Примечание 21 2 2 3" xfId="18934"/>
    <cellStyle name="Примечание 21 2 2 3 2" xfId="31543"/>
    <cellStyle name="Примечание 21 2 2 4" xfId="19581"/>
    <cellStyle name="Примечание 21 2 2 4 2" xfId="32188"/>
    <cellStyle name="Примечание 21 2 2 5" xfId="20142"/>
    <cellStyle name="Примечание 21 2 2 5 2" xfId="32748"/>
    <cellStyle name="Примечание 21 2 2 6" xfId="20707"/>
    <cellStyle name="Примечание 21 2 2 6 2" xfId="33309"/>
    <cellStyle name="Примечание 21 2 2 7" xfId="21346"/>
    <cellStyle name="Примечание 21 2 2 7 2" xfId="33947"/>
    <cellStyle name="Примечание 21 2 2 8" xfId="21902"/>
    <cellStyle name="Примечание 21 2 2 8 2" xfId="34502"/>
    <cellStyle name="Примечание 21 2 2 9" xfId="22541"/>
    <cellStyle name="Примечание 21 2 2 9 2" xfId="35140"/>
    <cellStyle name="Примечание 21 2 3" xfId="17622"/>
    <cellStyle name="Примечание 21 2 3 10" xfId="23413"/>
    <cellStyle name="Примечание 21 2 3 10 2" xfId="36011"/>
    <cellStyle name="Примечание 21 2 3 11" xfId="23975"/>
    <cellStyle name="Примечание 21 2 3 11 2" xfId="36573"/>
    <cellStyle name="Примечание 21 2 3 12" xfId="24534"/>
    <cellStyle name="Примечание 21 2 3 12 2" xfId="37132"/>
    <cellStyle name="Примечание 21 2 3 13" xfId="30359"/>
    <cellStyle name="Примечание 21 2 3 2" xfId="18601"/>
    <cellStyle name="Примечание 21 2 3 2 2" xfId="31211"/>
    <cellStyle name="Примечание 21 2 3 3" xfId="19245"/>
    <cellStyle name="Примечание 21 2 3 3 2" xfId="31854"/>
    <cellStyle name="Примечание 21 2 3 4" xfId="19807"/>
    <cellStyle name="Примечание 21 2 3 4 2" xfId="32413"/>
    <cellStyle name="Примечание 21 2 3 5" xfId="20368"/>
    <cellStyle name="Примечание 21 2 3 5 2" xfId="32972"/>
    <cellStyle name="Примечание 21 2 3 6" xfId="21018"/>
    <cellStyle name="Примечание 21 2 3 6 2" xfId="33620"/>
    <cellStyle name="Примечание 21 2 3 7" xfId="21567"/>
    <cellStyle name="Примечание 21 2 3 7 2" xfId="34168"/>
    <cellStyle name="Примечание 21 2 3 8" xfId="22211"/>
    <cellStyle name="Примечание 21 2 3 8 2" xfId="34811"/>
    <cellStyle name="Примечание 21 2 3 9" xfId="22849"/>
    <cellStyle name="Примечание 21 2 3 9 2" xfId="35448"/>
    <cellStyle name="Примечание 21 2 4" xfId="28027"/>
    <cellStyle name="Примечание 21 3" xfId="17439"/>
    <cellStyle name="Примечание 21 3 10" xfId="14743"/>
    <cellStyle name="Примечание 21 3 10 2" xfId="29087"/>
    <cellStyle name="Примечание 21 3 11" xfId="14512"/>
    <cellStyle name="Примечание 21 3 11 2" xfId="28881"/>
    <cellStyle name="Примечание 21 3 12" xfId="14310"/>
    <cellStyle name="Примечание 21 3 12 2" xfId="28723"/>
    <cellStyle name="Примечание 21 3 13" xfId="30224"/>
    <cellStyle name="Примечание 21 3 2" xfId="18465"/>
    <cellStyle name="Примечание 21 3 2 2" xfId="31075"/>
    <cellStyle name="Примечание 21 3 3" xfId="19108"/>
    <cellStyle name="Примечание 21 3 3 2" xfId="31717"/>
    <cellStyle name="Примечание 21 3 4" xfId="14922"/>
    <cellStyle name="Примечание 21 3 4 2" xfId="29237"/>
    <cellStyle name="Примечание 21 3 5" xfId="15204"/>
    <cellStyle name="Примечание 21 3 5 2" xfId="29475"/>
    <cellStyle name="Примечание 21 3 6" xfId="20882"/>
    <cellStyle name="Примечание 21 3 6 2" xfId="33484"/>
    <cellStyle name="Примечание 21 3 7" xfId="15506"/>
    <cellStyle name="Примечание 21 3 7 2" xfId="29750"/>
    <cellStyle name="Примечание 21 3 8" xfId="22075"/>
    <cellStyle name="Примечание 21 3 8 2" xfId="34675"/>
    <cellStyle name="Примечание 21 3 9" xfId="22714"/>
    <cellStyle name="Примечание 21 3 9 2" xfId="35313"/>
    <cellStyle name="Примечание 21 4" xfId="26728"/>
    <cellStyle name="Примечание 22" xfId="5899"/>
    <cellStyle name="Примечание 22 2" xfId="9051"/>
    <cellStyle name="Примечание 22 2 2" xfId="13913"/>
    <cellStyle name="Примечание 22 2 2 10" xfId="23167"/>
    <cellStyle name="Примечание 22 2 2 10 2" xfId="35765"/>
    <cellStyle name="Примечание 22 2 2 11" xfId="23729"/>
    <cellStyle name="Примечание 22 2 2 11 2" xfId="36327"/>
    <cellStyle name="Примечание 22 2 2 12" xfId="24288"/>
    <cellStyle name="Примечание 22 2 2 12 2" xfId="36886"/>
    <cellStyle name="Примечание 22 2 2 13" xfId="24847"/>
    <cellStyle name="Примечание 22 2 2 13 2" xfId="37445"/>
    <cellStyle name="Примечание 22 2 2 14" xfId="28491"/>
    <cellStyle name="Примечание 22 2 2 2" xfId="18038"/>
    <cellStyle name="Примечание 22 2 2 2 2" xfId="30677"/>
    <cellStyle name="Примечание 22 2 2 3" xfId="18920"/>
    <cellStyle name="Примечание 22 2 2 3 2" xfId="31529"/>
    <cellStyle name="Примечание 22 2 2 4" xfId="19567"/>
    <cellStyle name="Примечание 22 2 2 4 2" xfId="32174"/>
    <cellStyle name="Примечание 22 2 2 5" xfId="20128"/>
    <cellStyle name="Примечание 22 2 2 5 2" xfId="32734"/>
    <cellStyle name="Примечание 22 2 2 6" xfId="20693"/>
    <cellStyle name="Примечание 22 2 2 6 2" xfId="33295"/>
    <cellStyle name="Примечание 22 2 2 7" xfId="21332"/>
    <cellStyle name="Примечание 22 2 2 7 2" xfId="33933"/>
    <cellStyle name="Примечание 22 2 2 8" xfId="21888"/>
    <cellStyle name="Примечание 22 2 2 8 2" xfId="34488"/>
    <cellStyle name="Примечание 22 2 2 9" xfId="22527"/>
    <cellStyle name="Примечание 22 2 2 9 2" xfId="35126"/>
    <cellStyle name="Примечание 22 2 3" xfId="17608"/>
    <cellStyle name="Примечание 22 2 3 10" xfId="23399"/>
    <cellStyle name="Примечание 22 2 3 10 2" xfId="35997"/>
    <cellStyle name="Примечание 22 2 3 11" xfId="23961"/>
    <cellStyle name="Примечание 22 2 3 11 2" xfId="36559"/>
    <cellStyle name="Примечание 22 2 3 12" xfId="24520"/>
    <cellStyle name="Примечание 22 2 3 12 2" xfId="37118"/>
    <cellStyle name="Примечание 22 2 3 13" xfId="30345"/>
    <cellStyle name="Примечание 22 2 3 2" xfId="18587"/>
    <cellStyle name="Примечание 22 2 3 2 2" xfId="31197"/>
    <cellStyle name="Примечание 22 2 3 3" xfId="19231"/>
    <cellStyle name="Примечание 22 2 3 3 2" xfId="31840"/>
    <cellStyle name="Примечание 22 2 3 4" xfId="19793"/>
    <cellStyle name="Примечание 22 2 3 4 2" xfId="32399"/>
    <cellStyle name="Примечание 22 2 3 5" xfId="20354"/>
    <cellStyle name="Примечание 22 2 3 5 2" xfId="32958"/>
    <cellStyle name="Примечание 22 2 3 6" xfId="21004"/>
    <cellStyle name="Примечание 22 2 3 6 2" xfId="33606"/>
    <cellStyle name="Примечание 22 2 3 7" xfId="21553"/>
    <cellStyle name="Примечание 22 2 3 7 2" xfId="34154"/>
    <cellStyle name="Примечание 22 2 3 8" xfId="22197"/>
    <cellStyle name="Примечание 22 2 3 8 2" xfId="34797"/>
    <cellStyle name="Примечание 22 2 3 9" xfId="22835"/>
    <cellStyle name="Примечание 22 2 3 9 2" xfId="35434"/>
    <cellStyle name="Примечание 22 2 4" xfId="28012"/>
    <cellStyle name="Примечание 22 3" xfId="17416"/>
    <cellStyle name="Примечание 22 3 10" xfId="14810"/>
    <cellStyle name="Примечание 22 3 10 2" xfId="29140"/>
    <cellStyle name="Примечание 22 3 11" xfId="18269"/>
    <cellStyle name="Примечание 22 3 11 2" xfId="30888"/>
    <cellStyle name="Примечание 22 3 12" xfId="15128"/>
    <cellStyle name="Примечание 22 3 12 2" xfId="29405"/>
    <cellStyle name="Примечание 22 3 13" xfId="30207"/>
    <cellStyle name="Примечание 22 3 2" xfId="18448"/>
    <cellStyle name="Примечание 22 3 2 2" xfId="31058"/>
    <cellStyle name="Примечание 22 3 3" xfId="19090"/>
    <cellStyle name="Примечание 22 3 3 2" xfId="31699"/>
    <cellStyle name="Примечание 22 3 4" xfId="14895"/>
    <cellStyle name="Примечание 22 3 4 2" xfId="29214"/>
    <cellStyle name="Примечание 22 3 5" xfId="14907"/>
    <cellStyle name="Примечание 22 3 5 2" xfId="29224"/>
    <cellStyle name="Примечание 22 3 6" xfId="20863"/>
    <cellStyle name="Примечание 22 3 6 2" xfId="33465"/>
    <cellStyle name="Примечание 22 3 7" xfId="14299"/>
    <cellStyle name="Примечание 22 3 7 2" xfId="28712"/>
    <cellStyle name="Примечание 22 3 8" xfId="22058"/>
    <cellStyle name="Примечание 22 3 8 2" xfId="34658"/>
    <cellStyle name="Примечание 22 3 9" xfId="22697"/>
    <cellStyle name="Примечание 22 3 9 2" xfId="35296"/>
    <cellStyle name="Примечание 22 4" xfId="26576"/>
    <cellStyle name="Примечание 23" xfId="17274"/>
    <cellStyle name="Примечание 23 10" xfId="20867"/>
    <cellStyle name="Примечание 23 10 2" xfId="33469"/>
    <cellStyle name="Примечание 23 11" xfId="15090"/>
    <cellStyle name="Примечание 23 11 2" xfId="29373"/>
    <cellStyle name="Примечание 23 12" xfId="22057"/>
    <cellStyle name="Примечание 23 12 2" xfId="34657"/>
    <cellStyle name="Примечание 23 13" xfId="30135"/>
    <cellStyle name="Примечание 23 2" xfId="18371"/>
    <cellStyle name="Примечание 23 2 2" xfId="30984"/>
    <cellStyle name="Примечание 23 3" xfId="15110"/>
    <cellStyle name="Примечание 23 3 2" xfId="29389"/>
    <cellStyle name="Примечание 23 4" xfId="14624"/>
    <cellStyle name="Примечание 23 4 2" xfId="28982"/>
    <cellStyle name="Примечание 23 5" xfId="14625"/>
    <cellStyle name="Примечание 23 5 2" xfId="28983"/>
    <cellStyle name="Примечание 23 6" xfId="14476"/>
    <cellStyle name="Примечание 23 6 2" xfId="28851"/>
    <cellStyle name="Примечание 23 7" xfId="14509"/>
    <cellStyle name="Примечание 23 7 2" xfId="28878"/>
    <cellStyle name="Примечание 23 8" xfId="15715"/>
    <cellStyle name="Примечание 23 8 2" xfId="29937"/>
    <cellStyle name="Примечание 23 9" xfId="14587"/>
    <cellStyle name="Примечание 23 9 2" xfId="28949"/>
    <cellStyle name="Примечание 24" xfId="25189"/>
    <cellStyle name="Примечание 3" xfId="3095"/>
    <cellStyle name="Примечание 3 2" xfId="2624"/>
    <cellStyle name="Примечание 3 2 2" xfId="6073"/>
    <cellStyle name="Примечание 3 2 2 2" xfId="9055"/>
    <cellStyle name="Примечание 3 2 2 2 2" xfId="13916"/>
    <cellStyle name="Примечание 3 2 2 2 2 10" xfId="23170"/>
    <cellStyle name="Примечание 3 2 2 2 2 10 2" xfId="35768"/>
    <cellStyle name="Примечание 3 2 2 2 2 11" xfId="23732"/>
    <cellStyle name="Примечание 3 2 2 2 2 11 2" xfId="36330"/>
    <cellStyle name="Примечание 3 2 2 2 2 12" xfId="24291"/>
    <cellStyle name="Примечание 3 2 2 2 2 12 2" xfId="36889"/>
    <cellStyle name="Примечание 3 2 2 2 2 13" xfId="24850"/>
    <cellStyle name="Примечание 3 2 2 2 2 13 2" xfId="37448"/>
    <cellStyle name="Примечание 3 2 2 2 2 14" xfId="28494"/>
    <cellStyle name="Примечание 3 2 2 2 2 2" xfId="18041"/>
    <cellStyle name="Примечание 3 2 2 2 2 2 2" xfId="30680"/>
    <cellStyle name="Примечание 3 2 2 2 2 3" xfId="18923"/>
    <cellStyle name="Примечание 3 2 2 2 2 3 2" xfId="31532"/>
    <cellStyle name="Примечание 3 2 2 2 2 4" xfId="19570"/>
    <cellStyle name="Примечание 3 2 2 2 2 4 2" xfId="32177"/>
    <cellStyle name="Примечание 3 2 2 2 2 5" xfId="20131"/>
    <cellStyle name="Примечание 3 2 2 2 2 5 2" xfId="32737"/>
    <cellStyle name="Примечание 3 2 2 2 2 6" xfId="20696"/>
    <cellStyle name="Примечание 3 2 2 2 2 6 2" xfId="33298"/>
    <cellStyle name="Примечание 3 2 2 2 2 7" xfId="21335"/>
    <cellStyle name="Примечание 3 2 2 2 2 7 2" xfId="33936"/>
    <cellStyle name="Примечание 3 2 2 2 2 8" xfId="21891"/>
    <cellStyle name="Примечание 3 2 2 2 2 8 2" xfId="34491"/>
    <cellStyle name="Примечание 3 2 2 2 2 9" xfId="22530"/>
    <cellStyle name="Примечание 3 2 2 2 2 9 2" xfId="35129"/>
    <cellStyle name="Примечание 3 2 2 2 3" xfId="17611"/>
    <cellStyle name="Примечание 3 2 2 2 3 10" xfId="23402"/>
    <cellStyle name="Примечание 3 2 2 2 3 10 2" xfId="36000"/>
    <cellStyle name="Примечание 3 2 2 2 3 11" xfId="23964"/>
    <cellStyle name="Примечание 3 2 2 2 3 11 2" xfId="36562"/>
    <cellStyle name="Примечание 3 2 2 2 3 12" xfId="24523"/>
    <cellStyle name="Примечание 3 2 2 2 3 12 2" xfId="37121"/>
    <cellStyle name="Примечание 3 2 2 2 3 13" xfId="30348"/>
    <cellStyle name="Примечание 3 2 2 2 3 2" xfId="18590"/>
    <cellStyle name="Примечание 3 2 2 2 3 2 2" xfId="31200"/>
    <cellStyle name="Примечание 3 2 2 2 3 3" xfId="19234"/>
    <cellStyle name="Примечание 3 2 2 2 3 3 2" xfId="31843"/>
    <cellStyle name="Примечание 3 2 2 2 3 4" xfId="19796"/>
    <cellStyle name="Примечание 3 2 2 2 3 4 2" xfId="32402"/>
    <cellStyle name="Примечание 3 2 2 2 3 5" xfId="20357"/>
    <cellStyle name="Примечание 3 2 2 2 3 5 2" xfId="32961"/>
    <cellStyle name="Примечание 3 2 2 2 3 6" xfId="21007"/>
    <cellStyle name="Примечание 3 2 2 2 3 6 2" xfId="33609"/>
    <cellStyle name="Примечание 3 2 2 2 3 7" xfId="21556"/>
    <cellStyle name="Примечание 3 2 2 2 3 7 2" xfId="34157"/>
    <cellStyle name="Примечание 3 2 2 2 3 8" xfId="22200"/>
    <cellStyle name="Примечание 3 2 2 2 3 8 2" xfId="34800"/>
    <cellStyle name="Примечание 3 2 2 2 3 9" xfId="22838"/>
    <cellStyle name="Примечание 3 2 2 2 3 9 2" xfId="35437"/>
    <cellStyle name="Примечание 3 2 2 2 4" xfId="28016"/>
    <cellStyle name="Примечание 3 2 2 3" xfId="17424"/>
    <cellStyle name="Примечание 3 2 2 3 10" xfId="14321"/>
    <cellStyle name="Примечание 3 2 2 3 10 2" xfId="28733"/>
    <cellStyle name="Примечание 3 2 2 3 11" xfId="15209"/>
    <cellStyle name="Примечание 3 2 2 3 11 2" xfId="29480"/>
    <cellStyle name="Примечание 3 2 2 3 12" xfId="15381"/>
    <cellStyle name="Примечание 3 2 2 3 12 2" xfId="29632"/>
    <cellStyle name="Примечание 3 2 2 3 13" xfId="30212"/>
    <cellStyle name="Примечание 3 2 2 3 2" xfId="18453"/>
    <cellStyle name="Примечание 3 2 2 3 2 2" xfId="31063"/>
    <cellStyle name="Примечание 3 2 2 3 3" xfId="19096"/>
    <cellStyle name="Примечание 3 2 2 3 3 2" xfId="31705"/>
    <cellStyle name="Примечание 3 2 2 3 4" xfId="14588"/>
    <cellStyle name="Примечание 3 2 2 3 4 2" xfId="28950"/>
    <cellStyle name="Примечание 3 2 2 3 5" xfId="15542"/>
    <cellStyle name="Примечание 3 2 2 3 5 2" xfId="29782"/>
    <cellStyle name="Примечание 3 2 2 3 6" xfId="20869"/>
    <cellStyle name="Примечание 3 2 2 3 6 2" xfId="33471"/>
    <cellStyle name="Примечание 3 2 2 3 7" xfId="15027"/>
    <cellStyle name="Примечание 3 2 2 3 7 2" xfId="29322"/>
    <cellStyle name="Примечание 3 2 2 3 8" xfId="22063"/>
    <cellStyle name="Примечание 3 2 2 3 8 2" xfId="34663"/>
    <cellStyle name="Примечание 3 2 2 3 9" xfId="22702"/>
    <cellStyle name="Примечание 3 2 2 3 9 2" xfId="35301"/>
    <cellStyle name="Примечание 3 2 2 4" xfId="26669"/>
    <cellStyle name="Примечание 3 2 3" xfId="13837"/>
    <cellStyle name="Примечание 3 2 3 2" xfId="14074"/>
    <cellStyle name="Примечание 3 2 3 2 10" xfId="23292"/>
    <cellStyle name="Примечание 3 2 3 2 10 2" xfId="35890"/>
    <cellStyle name="Примечание 3 2 3 2 11" xfId="23854"/>
    <cellStyle name="Примечание 3 2 3 2 11 2" xfId="36452"/>
    <cellStyle name="Примечание 3 2 3 2 12" xfId="24413"/>
    <cellStyle name="Примечание 3 2 3 2 12 2" xfId="37011"/>
    <cellStyle name="Примечание 3 2 3 2 13" xfId="25001"/>
    <cellStyle name="Примечание 3 2 3 2 13 2" xfId="37599"/>
    <cellStyle name="Примечание 3 2 3 2 14" xfId="28652"/>
    <cellStyle name="Примечание 3 2 3 2 2" xfId="18165"/>
    <cellStyle name="Примечание 3 2 3 2 2 2" xfId="30804"/>
    <cellStyle name="Примечание 3 2 3 2 3" xfId="19074"/>
    <cellStyle name="Примечание 3 2 3 2 3 2" xfId="31683"/>
    <cellStyle name="Примечание 3 2 3 2 4" xfId="19694"/>
    <cellStyle name="Примечание 3 2 3 2 4 2" xfId="32300"/>
    <cellStyle name="Примечание 3 2 3 2 5" xfId="20258"/>
    <cellStyle name="Примечание 3 2 3 2 5 2" xfId="32862"/>
    <cellStyle name="Примечание 3 2 3 2 6" xfId="20847"/>
    <cellStyle name="Примечание 3 2 3 2 6 2" xfId="33449"/>
    <cellStyle name="Примечание 3 2 3 2 7" xfId="21457"/>
    <cellStyle name="Примечание 3 2 3 2 7 2" xfId="34058"/>
    <cellStyle name="Примечание 3 2 3 2 8" xfId="22042"/>
    <cellStyle name="Примечание 3 2 3 2 8 2" xfId="34642"/>
    <cellStyle name="Примечание 3 2 3 2 9" xfId="22681"/>
    <cellStyle name="Примечание 3 2 3 2 9 2" xfId="35280"/>
    <cellStyle name="Примечание 3 2 3 3" xfId="18005"/>
    <cellStyle name="Примечание 3 2 3 3 10" xfId="23699"/>
    <cellStyle name="Примечание 3 2 3 3 10 2" xfId="36297"/>
    <cellStyle name="Примечание 3 2 3 3 11" xfId="24258"/>
    <cellStyle name="Примечание 3 2 3 3 11 2" xfId="36856"/>
    <cellStyle name="Примечание 3 2 3 3 12" xfId="24817"/>
    <cellStyle name="Примечание 3 2 3 3 12 2" xfId="37415"/>
    <cellStyle name="Примечание 3 2 3 3 13" xfId="30647"/>
    <cellStyle name="Примечание 3 2 3 3 2" xfId="18890"/>
    <cellStyle name="Примечание 3 2 3 3 2 2" xfId="31499"/>
    <cellStyle name="Примечание 3 2 3 3 3" xfId="19537"/>
    <cellStyle name="Примечание 3 2 3 3 3 2" xfId="32144"/>
    <cellStyle name="Примечание 3 2 3 3 4" xfId="20097"/>
    <cellStyle name="Примечание 3 2 3 3 4 2" xfId="32703"/>
    <cellStyle name="Примечание 3 2 3 3 5" xfId="20663"/>
    <cellStyle name="Примечание 3 2 3 3 5 2" xfId="33265"/>
    <cellStyle name="Примечание 3 2 3 3 6" xfId="21302"/>
    <cellStyle name="Примечание 3 2 3 3 6 2" xfId="33903"/>
    <cellStyle name="Примечание 3 2 3 3 7" xfId="21858"/>
    <cellStyle name="Примечание 3 2 3 3 7 2" xfId="34458"/>
    <cellStyle name="Примечание 3 2 3 3 8" xfId="22497"/>
    <cellStyle name="Примечание 3 2 3 3 8 2" xfId="35096"/>
    <cellStyle name="Примечание 3 2 3 3 9" xfId="23137"/>
    <cellStyle name="Примечание 3 2 3 3 9 2" xfId="35735"/>
    <cellStyle name="Примечание 3 2 3 4" xfId="28438"/>
    <cellStyle name="Примечание 3 2 4" xfId="17294"/>
    <cellStyle name="Примечание 3 2 4 10" xfId="15699"/>
    <cellStyle name="Примечание 3 2 4 10 2" xfId="29923"/>
    <cellStyle name="Примечание 3 2 4 11" xfId="14667"/>
    <cellStyle name="Примечание 3 2 4 11 2" xfId="29022"/>
    <cellStyle name="Примечание 3 2 4 12" xfId="21829"/>
    <cellStyle name="Примечание 3 2 4 12 2" xfId="34429"/>
    <cellStyle name="Примечание 3 2 4 13" xfId="30145"/>
    <cellStyle name="Примечание 3 2 4 2" xfId="18381"/>
    <cellStyle name="Примечание 3 2 4 2 2" xfId="30993"/>
    <cellStyle name="Примечание 3 2 4 3" xfId="14596"/>
    <cellStyle name="Примечание 3 2 4 3 2" xfId="28956"/>
    <cellStyle name="Примечание 3 2 4 4" xfId="14751"/>
    <cellStyle name="Примечание 3 2 4 4 2" xfId="29094"/>
    <cellStyle name="Примечание 3 2 4 5" xfId="18212"/>
    <cellStyle name="Примечание 3 2 4 5 2" xfId="30837"/>
    <cellStyle name="Примечание 3 2 4 6" xfId="18249"/>
    <cellStyle name="Примечание 3 2 4 6 2" xfId="30868"/>
    <cellStyle name="Примечание 3 2 4 7" xfId="14622"/>
    <cellStyle name="Примечание 3 2 4 7 2" xfId="28980"/>
    <cellStyle name="Примечание 3 2 4 8" xfId="18261"/>
    <cellStyle name="Примечание 3 2 4 8 2" xfId="30880"/>
    <cellStyle name="Примечание 3 2 4 9" xfId="18195"/>
    <cellStyle name="Примечание 3 2 4 9 2" xfId="30823"/>
    <cellStyle name="Примечание 3 2 5" xfId="25565"/>
    <cellStyle name="Примечание 3 3" xfId="11351"/>
    <cellStyle name="Примечание 3 3 2" xfId="17821"/>
    <cellStyle name="Примечание 3 3 2 10" xfId="23578"/>
    <cellStyle name="Примечание 3 3 2 10 2" xfId="36176"/>
    <cellStyle name="Примечание 3 3 2 11" xfId="24139"/>
    <cellStyle name="Примечание 3 3 2 11 2" xfId="36737"/>
    <cellStyle name="Примечание 3 3 2 12" xfId="24698"/>
    <cellStyle name="Примечание 3 3 2 12 2" xfId="37296"/>
    <cellStyle name="Примечание 3 3 2 13" xfId="30528"/>
    <cellStyle name="Примечание 3 3 2 2" xfId="18768"/>
    <cellStyle name="Примечание 3 3 2 2 2" xfId="31377"/>
    <cellStyle name="Примечание 3 3 2 3" xfId="19410"/>
    <cellStyle name="Примечание 3 3 2 3 2" xfId="32019"/>
    <cellStyle name="Примечание 3 3 2 4" xfId="19975"/>
    <cellStyle name="Примечание 3 3 2 4 2" xfId="32581"/>
    <cellStyle name="Примечание 3 3 2 5" xfId="20535"/>
    <cellStyle name="Примечание 3 3 2 5 2" xfId="33137"/>
    <cellStyle name="Примечание 3 3 2 6" xfId="21182"/>
    <cellStyle name="Примечание 3 3 2 6 2" xfId="33784"/>
    <cellStyle name="Примечание 3 3 2 7" xfId="21734"/>
    <cellStyle name="Примечание 3 3 2 7 2" xfId="34334"/>
    <cellStyle name="Примечание 3 3 2 8" xfId="22378"/>
    <cellStyle name="Примечание 3 3 2 8 2" xfId="34977"/>
    <cellStyle name="Примечание 3 3 2 9" xfId="23014"/>
    <cellStyle name="Примечание 3 3 2 9 2" xfId="35613"/>
    <cellStyle name="Примечание 3 3 3" xfId="28227"/>
    <cellStyle name="Примечание 3 4" xfId="17315"/>
    <cellStyle name="Примечание 3 4 10" xfId="14684"/>
    <cellStyle name="Примечание 3 4 10 2" xfId="29038"/>
    <cellStyle name="Примечание 3 4 11" xfId="14595"/>
    <cellStyle name="Примечание 3 4 11 2" xfId="28955"/>
    <cellStyle name="Примечание 3 4 12" xfId="15668"/>
    <cellStyle name="Примечание 3 4 12 2" xfId="29896"/>
    <cellStyle name="Примечание 3 4 13" xfId="30162"/>
    <cellStyle name="Примечание 3 4 2" xfId="18398"/>
    <cellStyle name="Примечание 3 4 2 2" xfId="31010"/>
    <cellStyle name="Примечание 3 4 3" xfId="15711"/>
    <cellStyle name="Примечание 3 4 3 2" xfId="29933"/>
    <cellStyle name="Примечание 3 4 4" xfId="15420"/>
    <cellStyle name="Примечание 3 4 4 2" xfId="29668"/>
    <cellStyle name="Примечание 3 4 5" xfId="15081"/>
    <cellStyle name="Примечание 3 4 5 2" xfId="29367"/>
    <cellStyle name="Примечание 3 4 6" xfId="14380"/>
    <cellStyle name="Примечание 3 4 6 2" xfId="28783"/>
    <cellStyle name="Примечание 3 4 7" xfId="17209"/>
    <cellStyle name="Примечание 3 4 7 2" xfId="30108"/>
    <cellStyle name="Примечание 3 4 8" xfId="14873"/>
    <cellStyle name="Примечание 3 4 8 2" xfId="29194"/>
    <cellStyle name="Примечание 3 4 9" xfId="14718"/>
    <cellStyle name="Примечание 3 4 9 2" xfId="29066"/>
    <cellStyle name="Примечание 3 5" xfId="25670"/>
    <cellStyle name="Примечание 4" xfId="3295"/>
    <cellStyle name="Примечание 4 2" xfId="4163"/>
    <cellStyle name="Примечание 4 2 2" xfId="6896"/>
    <cellStyle name="Примечание 4 2 2 2" xfId="9074"/>
    <cellStyle name="Примечание 4 2 2 2 2" xfId="13932"/>
    <cellStyle name="Примечание 4 2 2 2 2 10" xfId="23186"/>
    <cellStyle name="Примечание 4 2 2 2 2 10 2" xfId="35784"/>
    <cellStyle name="Примечание 4 2 2 2 2 11" xfId="23748"/>
    <cellStyle name="Примечание 4 2 2 2 2 11 2" xfId="36346"/>
    <cellStyle name="Примечание 4 2 2 2 2 12" xfId="24307"/>
    <cellStyle name="Примечание 4 2 2 2 2 12 2" xfId="36905"/>
    <cellStyle name="Примечание 4 2 2 2 2 13" xfId="24866"/>
    <cellStyle name="Примечание 4 2 2 2 2 13 2" xfId="37464"/>
    <cellStyle name="Примечание 4 2 2 2 2 14" xfId="28510"/>
    <cellStyle name="Примечание 4 2 2 2 2 2" xfId="18057"/>
    <cellStyle name="Примечание 4 2 2 2 2 2 2" xfId="30696"/>
    <cellStyle name="Примечание 4 2 2 2 2 3" xfId="18939"/>
    <cellStyle name="Примечание 4 2 2 2 2 3 2" xfId="31548"/>
    <cellStyle name="Примечание 4 2 2 2 2 4" xfId="19586"/>
    <cellStyle name="Примечание 4 2 2 2 2 4 2" xfId="32193"/>
    <cellStyle name="Примечание 4 2 2 2 2 5" xfId="20147"/>
    <cellStyle name="Примечание 4 2 2 2 2 5 2" xfId="32753"/>
    <cellStyle name="Примечание 4 2 2 2 2 6" xfId="20712"/>
    <cellStyle name="Примечание 4 2 2 2 2 6 2" xfId="33314"/>
    <cellStyle name="Примечание 4 2 2 2 2 7" xfId="21351"/>
    <cellStyle name="Примечание 4 2 2 2 2 7 2" xfId="33952"/>
    <cellStyle name="Примечание 4 2 2 2 2 8" xfId="21907"/>
    <cellStyle name="Примечание 4 2 2 2 2 8 2" xfId="34507"/>
    <cellStyle name="Примечание 4 2 2 2 2 9" xfId="22546"/>
    <cellStyle name="Примечание 4 2 2 2 2 9 2" xfId="35145"/>
    <cellStyle name="Примечание 4 2 2 2 3" xfId="17627"/>
    <cellStyle name="Примечание 4 2 2 2 3 10" xfId="23418"/>
    <cellStyle name="Примечание 4 2 2 2 3 10 2" xfId="36016"/>
    <cellStyle name="Примечание 4 2 2 2 3 11" xfId="23980"/>
    <cellStyle name="Примечание 4 2 2 2 3 11 2" xfId="36578"/>
    <cellStyle name="Примечание 4 2 2 2 3 12" xfId="24539"/>
    <cellStyle name="Примечание 4 2 2 2 3 12 2" xfId="37137"/>
    <cellStyle name="Примечание 4 2 2 2 3 13" xfId="30364"/>
    <cellStyle name="Примечание 4 2 2 2 3 2" xfId="18606"/>
    <cellStyle name="Примечание 4 2 2 2 3 2 2" xfId="31216"/>
    <cellStyle name="Примечание 4 2 2 2 3 3" xfId="19250"/>
    <cellStyle name="Примечание 4 2 2 2 3 3 2" xfId="31859"/>
    <cellStyle name="Примечание 4 2 2 2 3 4" xfId="19812"/>
    <cellStyle name="Примечание 4 2 2 2 3 4 2" xfId="32418"/>
    <cellStyle name="Примечание 4 2 2 2 3 5" xfId="20373"/>
    <cellStyle name="Примечание 4 2 2 2 3 5 2" xfId="32977"/>
    <cellStyle name="Примечание 4 2 2 2 3 6" xfId="21023"/>
    <cellStyle name="Примечание 4 2 2 2 3 6 2" xfId="33625"/>
    <cellStyle name="Примечание 4 2 2 2 3 7" xfId="21572"/>
    <cellStyle name="Примечание 4 2 2 2 3 7 2" xfId="34173"/>
    <cellStyle name="Примечание 4 2 2 2 3 8" xfId="22216"/>
    <cellStyle name="Примечание 4 2 2 2 3 8 2" xfId="34816"/>
    <cellStyle name="Примечание 4 2 2 2 3 9" xfId="22854"/>
    <cellStyle name="Примечание 4 2 2 2 3 9 2" xfId="35453"/>
    <cellStyle name="Примечание 4 2 2 2 4" xfId="28035"/>
    <cellStyle name="Примечание 4 2 2 3" xfId="17462"/>
    <cellStyle name="Примечание 4 2 2 3 10" xfId="15375"/>
    <cellStyle name="Примечание 4 2 2 3 10 2" xfId="29626"/>
    <cellStyle name="Примечание 4 2 2 3 11" xfId="15530"/>
    <cellStyle name="Примечание 4 2 2 3 11 2" xfId="29773"/>
    <cellStyle name="Примечание 4 2 2 3 12" xfId="14920"/>
    <cellStyle name="Примечание 4 2 2 3 12 2" xfId="29236"/>
    <cellStyle name="Примечание 4 2 2 3 13" xfId="30237"/>
    <cellStyle name="Примечание 4 2 2 3 2" xfId="18479"/>
    <cellStyle name="Примечание 4 2 2 3 2 2" xfId="31089"/>
    <cellStyle name="Примечание 4 2 2 3 3" xfId="19122"/>
    <cellStyle name="Примечание 4 2 2 3 3 2" xfId="31731"/>
    <cellStyle name="Примечание 4 2 2 3 4" xfId="18660"/>
    <cellStyle name="Примечание 4 2 2 3 4 2" xfId="31269"/>
    <cellStyle name="Примечание 4 2 2 3 5" xfId="14934"/>
    <cellStyle name="Примечание 4 2 2 3 5 2" xfId="29248"/>
    <cellStyle name="Примечание 4 2 2 3 6" xfId="20895"/>
    <cellStyle name="Примечание 4 2 2 3 6 2" xfId="33497"/>
    <cellStyle name="Примечание 4 2 2 3 7" xfId="14437"/>
    <cellStyle name="Примечание 4 2 2 3 7 2" xfId="28832"/>
    <cellStyle name="Примечание 4 2 2 3 8" xfId="22088"/>
    <cellStyle name="Примечание 4 2 2 3 8 2" xfId="34688"/>
    <cellStyle name="Примечание 4 2 2 3 9" xfId="22727"/>
    <cellStyle name="Примечание 4 2 2 3 9 2" xfId="35326"/>
    <cellStyle name="Примечание 4 2 2 4" xfId="27077"/>
    <cellStyle name="Примечание 4 2 3" xfId="17349"/>
    <cellStyle name="Примечание 4 2 3 10" xfId="15254"/>
    <cellStyle name="Примечание 4 2 3 10 2" xfId="29518"/>
    <cellStyle name="Примечание 4 2 3 11" xfId="14618"/>
    <cellStyle name="Примечание 4 2 3 11 2" xfId="28976"/>
    <cellStyle name="Примечание 4 2 3 12" xfId="20635"/>
    <cellStyle name="Примечание 4 2 3 12 2" xfId="33237"/>
    <cellStyle name="Примечание 4 2 3 13" xfId="30175"/>
    <cellStyle name="Примечание 4 2 3 2" xfId="18415"/>
    <cellStyle name="Примечание 4 2 3 2 2" xfId="31027"/>
    <cellStyle name="Примечание 4 2 3 3" xfId="15067"/>
    <cellStyle name="Примечание 4 2 3 3 2" xfId="29355"/>
    <cellStyle name="Примечание 4 2 3 4" xfId="15403"/>
    <cellStyle name="Примечание 4 2 3 4 2" xfId="29654"/>
    <cellStyle name="Примечание 4 2 3 5" xfId="14301"/>
    <cellStyle name="Примечание 4 2 3 5 2" xfId="28714"/>
    <cellStyle name="Примечание 4 2 3 6" xfId="14513"/>
    <cellStyle name="Примечание 4 2 3 6 2" xfId="28882"/>
    <cellStyle name="Примечание 4 2 3 7" xfId="15426"/>
    <cellStyle name="Примечание 4 2 3 7 2" xfId="29674"/>
    <cellStyle name="Примечание 4 2 3 8" xfId="14941"/>
    <cellStyle name="Примечание 4 2 3 8 2" xfId="29254"/>
    <cellStyle name="Примечание 4 2 3 9" xfId="15104"/>
    <cellStyle name="Примечание 4 2 3 9 2" xfId="29384"/>
    <cellStyle name="Примечание 4 2 4" xfId="25813"/>
    <cellStyle name="Примечание 4 3" xfId="11352"/>
    <cellStyle name="Примечание 4 3 2" xfId="13838"/>
    <cellStyle name="Примечание 4 3 2 2" xfId="14075"/>
    <cellStyle name="Примечание 4 3 2 2 10" xfId="23293"/>
    <cellStyle name="Примечание 4 3 2 2 10 2" xfId="35891"/>
    <cellStyle name="Примечание 4 3 2 2 11" xfId="23855"/>
    <cellStyle name="Примечание 4 3 2 2 11 2" xfId="36453"/>
    <cellStyle name="Примечание 4 3 2 2 12" xfId="24414"/>
    <cellStyle name="Примечание 4 3 2 2 12 2" xfId="37012"/>
    <cellStyle name="Примечание 4 3 2 2 13" xfId="25002"/>
    <cellStyle name="Примечание 4 3 2 2 13 2" xfId="37600"/>
    <cellStyle name="Примечание 4 3 2 2 14" xfId="28653"/>
    <cellStyle name="Примечание 4 3 2 2 2" xfId="18166"/>
    <cellStyle name="Примечание 4 3 2 2 2 2" xfId="30805"/>
    <cellStyle name="Примечание 4 3 2 2 3" xfId="19075"/>
    <cellStyle name="Примечание 4 3 2 2 3 2" xfId="31684"/>
    <cellStyle name="Примечание 4 3 2 2 4" xfId="19695"/>
    <cellStyle name="Примечание 4 3 2 2 4 2" xfId="32301"/>
    <cellStyle name="Примечание 4 3 2 2 5" xfId="20259"/>
    <cellStyle name="Примечание 4 3 2 2 5 2" xfId="32863"/>
    <cellStyle name="Примечание 4 3 2 2 6" xfId="20848"/>
    <cellStyle name="Примечание 4 3 2 2 6 2" xfId="33450"/>
    <cellStyle name="Примечание 4 3 2 2 7" xfId="21458"/>
    <cellStyle name="Примечание 4 3 2 2 7 2" xfId="34059"/>
    <cellStyle name="Примечание 4 3 2 2 8" xfId="22043"/>
    <cellStyle name="Примечание 4 3 2 2 8 2" xfId="34643"/>
    <cellStyle name="Примечание 4 3 2 2 9" xfId="22682"/>
    <cellStyle name="Примечание 4 3 2 2 9 2" xfId="35281"/>
    <cellStyle name="Примечание 4 3 2 3" xfId="18006"/>
    <cellStyle name="Примечание 4 3 2 3 10" xfId="23700"/>
    <cellStyle name="Примечание 4 3 2 3 10 2" xfId="36298"/>
    <cellStyle name="Примечание 4 3 2 3 11" xfId="24259"/>
    <cellStyle name="Примечание 4 3 2 3 11 2" xfId="36857"/>
    <cellStyle name="Примечание 4 3 2 3 12" xfId="24818"/>
    <cellStyle name="Примечание 4 3 2 3 12 2" xfId="37416"/>
    <cellStyle name="Примечание 4 3 2 3 13" xfId="30648"/>
    <cellStyle name="Примечание 4 3 2 3 2" xfId="18891"/>
    <cellStyle name="Примечание 4 3 2 3 2 2" xfId="31500"/>
    <cellStyle name="Примечание 4 3 2 3 3" xfId="19538"/>
    <cellStyle name="Примечание 4 3 2 3 3 2" xfId="32145"/>
    <cellStyle name="Примечание 4 3 2 3 4" xfId="20098"/>
    <cellStyle name="Примечание 4 3 2 3 4 2" xfId="32704"/>
    <cellStyle name="Примечание 4 3 2 3 5" xfId="20664"/>
    <cellStyle name="Примечание 4 3 2 3 5 2" xfId="33266"/>
    <cellStyle name="Примечание 4 3 2 3 6" xfId="21303"/>
    <cellStyle name="Примечание 4 3 2 3 6 2" xfId="33904"/>
    <cellStyle name="Примечание 4 3 2 3 7" xfId="21859"/>
    <cellStyle name="Примечание 4 3 2 3 7 2" xfId="34459"/>
    <cellStyle name="Примечание 4 3 2 3 8" xfId="22498"/>
    <cellStyle name="Примечание 4 3 2 3 8 2" xfId="35097"/>
    <cellStyle name="Примечание 4 3 2 3 9" xfId="23138"/>
    <cellStyle name="Примечание 4 3 2 3 9 2" xfId="35736"/>
    <cellStyle name="Примечание 4 3 2 4" xfId="28439"/>
    <cellStyle name="Примечание 4 3 3" xfId="17822"/>
    <cellStyle name="Примечание 4 3 3 10" xfId="23579"/>
    <cellStyle name="Примечание 4 3 3 10 2" xfId="36177"/>
    <cellStyle name="Примечание 4 3 3 11" xfId="24140"/>
    <cellStyle name="Примечание 4 3 3 11 2" xfId="36738"/>
    <cellStyle name="Примечание 4 3 3 12" xfId="24699"/>
    <cellStyle name="Примечание 4 3 3 12 2" xfId="37297"/>
    <cellStyle name="Примечание 4 3 3 13" xfId="30529"/>
    <cellStyle name="Примечание 4 3 3 2" xfId="18769"/>
    <cellStyle name="Примечание 4 3 3 2 2" xfId="31378"/>
    <cellStyle name="Примечание 4 3 3 3" xfId="19411"/>
    <cellStyle name="Примечание 4 3 3 3 2" xfId="32020"/>
    <cellStyle name="Примечание 4 3 3 4" xfId="19976"/>
    <cellStyle name="Примечание 4 3 3 4 2" xfId="32582"/>
    <cellStyle name="Примечание 4 3 3 5" xfId="20536"/>
    <cellStyle name="Примечание 4 3 3 5 2" xfId="33138"/>
    <cellStyle name="Примечание 4 3 3 6" xfId="21183"/>
    <cellStyle name="Примечание 4 3 3 6 2" xfId="33785"/>
    <cellStyle name="Примечание 4 3 3 7" xfId="21735"/>
    <cellStyle name="Примечание 4 3 3 7 2" xfId="34335"/>
    <cellStyle name="Примечание 4 3 3 8" xfId="22379"/>
    <cellStyle name="Примечание 4 3 3 8 2" xfId="34978"/>
    <cellStyle name="Примечание 4 3 3 9" xfId="23015"/>
    <cellStyle name="Примечание 4 3 3 9 2" xfId="35614"/>
    <cellStyle name="Примечание 4 3 4" xfId="28228"/>
    <cellStyle name="Примечание 4 4" xfId="17324"/>
    <cellStyle name="Примечание 4 4 10" xfId="15514"/>
    <cellStyle name="Примечание 4 4 10 2" xfId="29758"/>
    <cellStyle name="Примечание 4 4 11" xfId="15648"/>
    <cellStyle name="Примечание 4 4 11 2" xfId="29879"/>
    <cellStyle name="Примечание 4 4 12" xfId="14352"/>
    <cellStyle name="Примечание 4 4 12 2" xfId="28758"/>
    <cellStyle name="Примечание 4 4 13" xfId="30167"/>
    <cellStyle name="Примечание 4 4 2" xfId="18405"/>
    <cellStyle name="Примечание 4 4 2 2" xfId="31017"/>
    <cellStyle name="Примечание 4 4 3" xfId="15220"/>
    <cellStyle name="Примечание 4 4 3 2" xfId="29491"/>
    <cellStyle name="Примечание 4 4 4" xfId="16294"/>
    <cellStyle name="Примечание 4 4 4 2" xfId="30066"/>
    <cellStyle name="Примечание 4 4 5" xfId="14668"/>
    <cellStyle name="Примечание 4 4 5 2" xfId="29023"/>
    <cellStyle name="Примечание 4 4 6" xfId="15197"/>
    <cellStyle name="Примечание 4 4 6 2" xfId="29468"/>
    <cellStyle name="Примечание 4 4 7" xfId="14627"/>
    <cellStyle name="Примечание 4 4 7 2" xfId="28985"/>
    <cellStyle name="Примечание 4 4 8" xfId="14358"/>
    <cellStyle name="Примечание 4 4 8 2" xfId="28763"/>
    <cellStyle name="Примечание 4 4 9" xfId="15051"/>
    <cellStyle name="Примечание 4 4 9 2" xfId="29342"/>
    <cellStyle name="Примечание 4 5" xfId="25763"/>
    <cellStyle name="Примечание 5" xfId="3285"/>
    <cellStyle name="Примечание 5 2" xfId="4161"/>
    <cellStyle name="Примечание 5 2 2" xfId="6895"/>
    <cellStyle name="Примечание 5 2 2 2" xfId="9073"/>
    <cellStyle name="Примечание 5 2 2 2 2" xfId="13931"/>
    <cellStyle name="Примечание 5 2 2 2 2 10" xfId="23185"/>
    <cellStyle name="Примечание 5 2 2 2 2 10 2" xfId="35783"/>
    <cellStyle name="Примечание 5 2 2 2 2 11" xfId="23747"/>
    <cellStyle name="Примечание 5 2 2 2 2 11 2" xfId="36345"/>
    <cellStyle name="Примечание 5 2 2 2 2 12" xfId="24306"/>
    <cellStyle name="Примечание 5 2 2 2 2 12 2" xfId="36904"/>
    <cellStyle name="Примечание 5 2 2 2 2 13" xfId="24865"/>
    <cellStyle name="Примечание 5 2 2 2 2 13 2" xfId="37463"/>
    <cellStyle name="Примечание 5 2 2 2 2 14" xfId="28509"/>
    <cellStyle name="Примечание 5 2 2 2 2 2" xfId="18056"/>
    <cellStyle name="Примечание 5 2 2 2 2 2 2" xfId="30695"/>
    <cellStyle name="Примечание 5 2 2 2 2 3" xfId="18938"/>
    <cellStyle name="Примечание 5 2 2 2 2 3 2" xfId="31547"/>
    <cellStyle name="Примечание 5 2 2 2 2 4" xfId="19585"/>
    <cellStyle name="Примечание 5 2 2 2 2 4 2" xfId="32192"/>
    <cellStyle name="Примечание 5 2 2 2 2 5" xfId="20146"/>
    <cellStyle name="Примечание 5 2 2 2 2 5 2" xfId="32752"/>
    <cellStyle name="Примечание 5 2 2 2 2 6" xfId="20711"/>
    <cellStyle name="Примечание 5 2 2 2 2 6 2" xfId="33313"/>
    <cellStyle name="Примечание 5 2 2 2 2 7" xfId="21350"/>
    <cellStyle name="Примечание 5 2 2 2 2 7 2" xfId="33951"/>
    <cellStyle name="Примечание 5 2 2 2 2 8" xfId="21906"/>
    <cellStyle name="Примечание 5 2 2 2 2 8 2" xfId="34506"/>
    <cellStyle name="Примечание 5 2 2 2 2 9" xfId="22545"/>
    <cellStyle name="Примечание 5 2 2 2 2 9 2" xfId="35144"/>
    <cellStyle name="Примечание 5 2 2 2 3" xfId="17626"/>
    <cellStyle name="Примечание 5 2 2 2 3 10" xfId="23417"/>
    <cellStyle name="Примечание 5 2 2 2 3 10 2" xfId="36015"/>
    <cellStyle name="Примечание 5 2 2 2 3 11" xfId="23979"/>
    <cellStyle name="Примечание 5 2 2 2 3 11 2" xfId="36577"/>
    <cellStyle name="Примечание 5 2 2 2 3 12" xfId="24538"/>
    <cellStyle name="Примечание 5 2 2 2 3 12 2" xfId="37136"/>
    <cellStyle name="Примечание 5 2 2 2 3 13" xfId="30363"/>
    <cellStyle name="Примечание 5 2 2 2 3 2" xfId="18605"/>
    <cellStyle name="Примечание 5 2 2 2 3 2 2" xfId="31215"/>
    <cellStyle name="Примечание 5 2 2 2 3 3" xfId="19249"/>
    <cellStyle name="Примечание 5 2 2 2 3 3 2" xfId="31858"/>
    <cellStyle name="Примечание 5 2 2 2 3 4" xfId="19811"/>
    <cellStyle name="Примечание 5 2 2 2 3 4 2" xfId="32417"/>
    <cellStyle name="Примечание 5 2 2 2 3 5" xfId="20372"/>
    <cellStyle name="Примечание 5 2 2 2 3 5 2" xfId="32976"/>
    <cellStyle name="Примечание 5 2 2 2 3 6" xfId="21022"/>
    <cellStyle name="Примечание 5 2 2 2 3 6 2" xfId="33624"/>
    <cellStyle name="Примечание 5 2 2 2 3 7" xfId="21571"/>
    <cellStyle name="Примечание 5 2 2 2 3 7 2" xfId="34172"/>
    <cellStyle name="Примечание 5 2 2 2 3 8" xfId="22215"/>
    <cellStyle name="Примечание 5 2 2 2 3 8 2" xfId="34815"/>
    <cellStyle name="Примечание 5 2 2 2 3 9" xfId="22853"/>
    <cellStyle name="Примечание 5 2 2 2 3 9 2" xfId="35452"/>
    <cellStyle name="Примечание 5 2 2 2 4" xfId="28034"/>
    <cellStyle name="Примечание 5 2 2 3" xfId="17461"/>
    <cellStyle name="Примечание 5 2 2 3 10" xfId="15395"/>
    <cellStyle name="Примечание 5 2 2 3 10 2" xfId="29646"/>
    <cellStyle name="Примечание 5 2 2 3 11" xfId="15545"/>
    <cellStyle name="Примечание 5 2 2 3 11 2" xfId="29785"/>
    <cellStyle name="Примечание 5 2 2 3 12" xfId="15654"/>
    <cellStyle name="Примечание 5 2 2 3 12 2" xfId="29885"/>
    <cellStyle name="Примечание 5 2 2 3 13" xfId="30236"/>
    <cellStyle name="Примечание 5 2 2 3 2" xfId="18478"/>
    <cellStyle name="Примечание 5 2 2 3 2 2" xfId="31088"/>
    <cellStyle name="Примечание 5 2 2 3 3" xfId="19121"/>
    <cellStyle name="Примечание 5 2 2 3 3 2" xfId="31730"/>
    <cellStyle name="Примечание 5 2 2 3 4" xfId="15459"/>
    <cellStyle name="Примечание 5 2 2 3 4 2" xfId="29705"/>
    <cellStyle name="Примечание 5 2 2 3 5" xfId="14547"/>
    <cellStyle name="Примечание 5 2 2 3 5 2" xfId="28912"/>
    <cellStyle name="Примечание 5 2 2 3 6" xfId="20894"/>
    <cellStyle name="Примечание 5 2 2 3 6 2" xfId="33496"/>
    <cellStyle name="Примечание 5 2 2 3 7" xfId="14927"/>
    <cellStyle name="Примечание 5 2 2 3 7 2" xfId="29242"/>
    <cellStyle name="Примечание 5 2 2 3 8" xfId="22087"/>
    <cellStyle name="Примечание 5 2 2 3 8 2" xfId="34687"/>
    <cellStyle name="Примечание 5 2 2 3 9" xfId="22726"/>
    <cellStyle name="Примечание 5 2 2 3 9 2" xfId="35325"/>
    <cellStyle name="Примечание 5 2 2 4" xfId="27076"/>
    <cellStyle name="Примечание 5 2 3" xfId="17348"/>
    <cellStyle name="Примечание 5 2 3 10" xfId="14699"/>
    <cellStyle name="Примечание 5 2 3 10 2" xfId="29051"/>
    <cellStyle name="Примечание 5 2 3 11" xfId="14640"/>
    <cellStyle name="Примечание 5 2 3 11 2" xfId="28995"/>
    <cellStyle name="Примечание 5 2 3 12" xfId="14258"/>
    <cellStyle name="Примечание 5 2 3 12 2" xfId="28673"/>
    <cellStyle name="Примечание 5 2 3 13" xfId="30174"/>
    <cellStyle name="Примечание 5 2 3 2" xfId="18414"/>
    <cellStyle name="Примечание 5 2 3 2 2" xfId="31026"/>
    <cellStyle name="Примечание 5 2 3 3" xfId="15291"/>
    <cellStyle name="Примечание 5 2 3 3 2" xfId="29551"/>
    <cellStyle name="Примечание 5 2 3 4" xfId="15388"/>
    <cellStyle name="Примечание 5 2 3 4 2" xfId="29639"/>
    <cellStyle name="Примечание 5 2 3 5" xfId="14593"/>
    <cellStyle name="Примечание 5 2 3 5 2" xfId="28953"/>
    <cellStyle name="Примечание 5 2 3 6" xfId="15115"/>
    <cellStyle name="Примечание 5 2 3 6 2" xfId="29394"/>
    <cellStyle name="Примечание 5 2 3 7" xfId="15610"/>
    <cellStyle name="Примечание 5 2 3 7 2" xfId="29846"/>
    <cellStyle name="Примечание 5 2 3 8" xfId="16206"/>
    <cellStyle name="Примечание 5 2 3 8 2" xfId="30033"/>
    <cellStyle name="Примечание 5 2 3 9" xfId="14997"/>
    <cellStyle name="Примечание 5 2 3 9 2" xfId="29301"/>
    <cellStyle name="Примечание 5 2 4" xfId="25812"/>
    <cellStyle name="Примечание 5 3" xfId="11353"/>
    <cellStyle name="Примечание 5 3 2" xfId="13839"/>
    <cellStyle name="Примечание 5 3 2 2" xfId="14076"/>
    <cellStyle name="Примечание 5 3 2 2 10" xfId="23294"/>
    <cellStyle name="Примечание 5 3 2 2 10 2" xfId="35892"/>
    <cellStyle name="Примечание 5 3 2 2 11" xfId="23856"/>
    <cellStyle name="Примечание 5 3 2 2 11 2" xfId="36454"/>
    <cellStyle name="Примечание 5 3 2 2 12" xfId="24415"/>
    <cellStyle name="Примечание 5 3 2 2 12 2" xfId="37013"/>
    <cellStyle name="Примечание 5 3 2 2 13" xfId="25003"/>
    <cellStyle name="Примечание 5 3 2 2 13 2" xfId="37601"/>
    <cellStyle name="Примечание 5 3 2 2 14" xfId="28654"/>
    <cellStyle name="Примечание 5 3 2 2 2" xfId="18167"/>
    <cellStyle name="Примечание 5 3 2 2 2 2" xfId="30806"/>
    <cellStyle name="Примечание 5 3 2 2 3" xfId="19076"/>
    <cellStyle name="Примечание 5 3 2 2 3 2" xfId="31685"/>
    <cellStyle name="Примечание 5 3 2 2 4" xfId="19696"/>
    <cellStyle name="Примечание 5 3 2 2 4 2" xfId="32302"/>
    <cellStyle name="Примечание 5 3 2 2 5" xfId="20260"/>
    <cellStyle name="Примечание 5 3 2 2 5 2" xfId="32864"/>
    <cellStyle name="Примечание 5 3 2 2 6" xfId="20849"/>
    <cellStyle name="Примечание 5 3 2 2 6 2" xfId="33451"/>
    <cellStyle name="Примечание 5 3 2 2 7" xfId="21459"/>
    <cellStyle name="Примечание 5 3 2 2 7 2" xfId="34060"/>
    <cellStyle name="Примечание 5 3 2 2 8" xfId="22044"/>
    <cellStyle name="Примечание 5 3 2 2 8 2" xfId="34644"/>
    <cellStyle name="Примечание 5 3 2 2 9" xfId="22683"/>
    <cellStyle name="Примечание 5 3 2 2 9 2" xfId="35282"/>
    <cellStyle name="Примечание 5 3 2 3" xfId="18007"/>
    <cellStyle name="Примечание 5 3 2 3 10" xfId="23701"/>
    <cellStyle name="Примечание 5 3 2 3 10 2" xfId="36299"/>
    <cellStyle name="Примечание 5 3 2 3 11" xfId="24260"/>
    <cellStyle name="Примечание 5 3 2 3 11 2" xfId="36858"/>
    <cellStyle name="Примечание 5 3 2 3 12" xfId="24819"/>
    <cellStyle name="Примечание 5 3 2 3 12 2" xfId="37417"/>
    <cellStyle name="Примечание 5 3 2 3 13" xfId="30649"/>
    <cellStyle name="Примечание 5 3 2 3 2" xfId="18892"/>
    <cellStyle name="Примечание 5 3 2 3 2 2" xfId="31501"/>
    <cellStyle name="Примечание 5 3 2 3 3" xfId="19539"/>
    <cellStyle name="Примечание 5 3 2 3 3 2" xfId="32146"/>
    <cellStyle name="Примечание 5 3 2 3 4" xfId="20099"/>
    <cellStyle name="Примечание 5 3 2 3 4 2" xfId="32705"/>
    <cellStyle name="Примечание 5 3 2 3 5" xfId="20665"/>
    <cellStyle name="Примечание 5 3 2 3 5 2" xfId="33267"/>
    <cellStyle name="Примечание 5 3 2 3 6" xfId="21304"/>
    <cellStyle name="Примечание 5 3 2 3 6 2" xfId="33905"/>
    <cellStyle name="Примечание 5 3 2 3 7" xfId="21860"/>
    <cellStyle name="Примечание 5 3 2 3 7 2" xfId="34460"/>
    <cellStyle name="Примечание 5 3 2 3 8" xfId="22499"/>
    <cellStyle name="Примечание 5 3 2 3 8 2" xfId="35098"/>
    <cellStyle name="Примечание 5 3 2 3 9" xfId="23139"/>
    <cellStyle name="Примечание 5 3 2 3 9 2" xfId="35737"/>
    <cellStyle name="Примечание 5 3 2 4" xfId="28440"/>
    <cellStyle name="Примечание 5 3 3" xfId="17823"/>
    <cellStyle name="Примечание 5 3 3 10" xfId="23580"/>
    <cellStyle name="Примечание 5 3 3 10 2" xfId="36178"/>
    <cellStyle name="Примечание 5 3 3 11" xfId="24141"/>
    <cellStyle name="Примечание 5 3 3 11 2" xfId="36739"/>
    <cellStyle name="Примечание 5 3 3 12" xfId="24700"/>
    <cellStyle name="Примечание 5 3 3 12 2" xfId="37298"/>
    <cellStyle name="Примечание 5 3 3 13" xfId="30530"/>
    <cellStyle name="Примечание 5 3 3 2" xfId="18770"/>
    <cellStyle name="Примечание 5 3 3 2 2" xfId="31379"/>
    <cellStyle name="Примечание 5 3 3 3" xfId="19412"/>
    <cellStyle name="Примечание 5 3 3 3 2" xfId="32021"/>
    <cellStyle name="Примечание 5 3 3 4" xfId="19977"/>
    <cellStyle name="Примечание 5 3 3 4 2" xfId="32583"/>
    <cellStyle name="Примечание 5 3 3 5" xfId="20537"/>
    <cellStyle name="Примечание 5 3 3 5 2" xfId="33139"/>
    <cellStyle name="Примечание 5 3 3 6" xfId="21184"/>
    <cellStyle name="Примечание 5 3 3 6 2" xfId="33786"/>
    <cellStyle name="Примечание 5 3 3 7" xfId="21736"/>
    <cellStyle name="Примечание 5 3 3 7 2" xfId="34336"/>
    <cellStyle name="Примечание 5 3 3 8" xfId="22380"/>
    <cellStyle name="Примечание 5 3 3 8 2" xfId="34979"/>
    <cellStyle name="Примечание 5 3 3 9" xfId="23016"/>
    <cellStyle name="Примечание 5 3 3 9 2" xfId="35615"/>
    <cellStyle name="Примечание 5 3 4" xfId="28229"/>
    <cellStyle name="Примечание 5 4" xfId="17322"/>
    <cellStyle name="Примечание 5 4 10" xfId="14705"/>
    <cellStyle name="Примечание 5 4 10 2" xfId="29056"/>
    <cellStyle name="Примечание 5 4 11" xfId="15580"/>
    <cellStyle name="Примечание 5 4 11 2" xfId="29819"/>
    <cellStyle name="Примечание 5 4 12" xfId="15634"/>
    <cellStyle name="Примечание 5 4 12 2" xfId="29867"/>
    <cellStyle name="Примечание 5 4 13" xfId="30166"/>
    <cellStyle name="Примечание 5 4 2" xfId="18403"/>
    <cellStyle name="Примечание 5 4 2 2" xfId="31015"/>
    <cellStyle name="Примечание 5 4 3" xfId="14948"/>
    <cellStyle name="Примечание 5 4 3 2" xfId="29258"/>
    <cellStyle name="Примечание 5 4 4" xfId="14863"/>
    <cellStyle name="Примечание 5 4 4 2" xfId="29185"/>
    <cellStyle name="Примечание 5 4 5" xfId="16240"/>
    <cellStyle name="Примечание 5 4 5 2" xfId="30056"/>
    <cellStyle name="Примечание 5 4 6" xfId="14847"/>
    <cellStyle name="Примечание 5 4 6 2" xfId="29171"/>
    <cellStyle name="Примечание 5 4 7" xfId="15549"/>
    <cellStyle name="Примечание 5 4 7 2" xfId="29789"/>
    <cellStyle name="Примечание 5 4 8" xfId="14530"/>
    <cellStyle name="Примечание 5 4 8 2" xfId="28897"/>
    <cellStyle name="Примечание 5 4 9" xfId="14994"/>
    <cellStyle name="Примечание 5 4 9 2" xfId="29299"/>
    <cellStyle name="Примечание 5 5" xfId="25762"/>
    <cellStyle name="Примечание 6" xfId="3329"/>
    <cellStyle name="Примечание 6 2" xfId="4168"/>
    <cellStyle name="Примечание 6 2 2" xfId="6897"/>
    <cellStyle name="Примечание 6 2 2 2" xfId="9075"/>
    <cellStyle name="Примечание 6 2 2 2 2" xfId="13933"/>
    <cellStyle name="Примечание 6 2 2 2 2 10" xfId="23187"/>
    <cellStyle name="Примечание 6 2 2 2 2 10 2" xfId="35785"/>
    <cellStyle name="Примечание 6 2 2 2 2 11" xfId="23749"/>
    <cellStyle name="Примечание 6 2 2 2 2 11 2" xfId="36347"/>
    <cellStyle name="Примечание 6 2 2 2 2 12" xfId="24308"/>
    <cellStyle name="Примечание 6 2 2 2 2 12 2" xfId="36906"/>
    <cellStyle name="Примечание 6 2 2 2 2 13" xfId="24867"/>
    <cellStyle name="Примечание 6 2 2 2 2 13 2" xfId="37465"/>
    <cellStyle name="Примечание 6 2 2 2 2 14" xfId="28511"/>
    <cellStyle name="Примечание 6 2 2 2 2 2" xfId="18058"/>
    <cellStyle name="Примечание 6 2 2 2 2 2 2" xfId="30697"/>
    <cellStyle name="Примечание 6 2 2 2 2 3" xfId="18940"/>
    <cellStyle name="Примечание 6 2 2 2 2 3 2" xfId="31549"/>
    <cellStyle name="Примечание 6 2 2 2 2 4" xfId="19587"/>
    <cellStyle name="Примечание 6 2 2 2 2 4 2" xfId="32194"/>
    <cellStyle name="Примечание 6 2 2 2 2 5" xfId="20148"/>
    <cellStyle name="Примечание 6 2 2 2 2 5 2" xfId="32754"/>
    <cellStyle name="Примечание 6 2 2 2 2 6" xfId="20713"/>
    <cellStyle name="Примечание 6 2 2 2 2 6 2" xfId="33315"/>
    <cellStyle name="Примечание 6 2 2 2 2 7" xfId="21352"/>
    <cellStyle name="Примечание 6 2 2 2 2 7 2" xfId="33953"/>
    <cellStyle name="Примечание 6 2 2 2 2 8" xfId="21908"/>
    <cellStyle name="Примечание 6 2 2 2 2 8 2" xfId="34508"/>
    <cellStyle name="Примечание 6 2 2 2 2 9" xfId="22547"/>
    <cellStyle name="Примечание 6 2 2 2 2 9 2" xfId="35146"/>
    <cellStyle name="Примечание 6 2 2 2 3" xfId="17628"/>
    <cellStyle name="Примечание 6 2 2 2 3 10" xfId="23419"/>
    <cellStyle name="Примечание 6 2 2 2 3 10 2" xfId="36017"/>
    <cellStyle name="Примечание 6 2 2 2 3 11" xfId="23981"/>
    <cellStyle name="Примечание 6 2 2 2 3 11 2" xfId="36579"/>
    <cellStyle name="Примечание 6 2 2 2 3 12" xfId="24540"/>
    <cellStyle name="Примечание 6 2 2 2 3 12 2" xfId="37138"/>
    <cellStyle name="Примечание 6 2 2 2 3 13" xfId="30365"/>
    <cellStyle name="Примечание 6 2 2 2 3 2" xfId="18607"/>
    <cellStyle name="Примечание 6 2 2 2 3 2 2" xfId="31217"/>
    <cellStyle name="Примечание 6 2 2 2 3 3" xfId="19251"/>
    <cellStyle name="Примечание 6 2 2 2 3 3 2" xfId="31860"/>
    <cellStyle name="Примечание 6 2 2 2 3 4" xfId="19813"/>
    <cellStyle name="Примечание 6 2 2 2 3 4 2" xfId="32419"/>
    <cellStyle name="Примечание 6 2 2 2 3 5" xfId="20374"/>
    <cellStyle name="Примечание 6 2 2 2 3 5 2" xfId="32978"/>
    <cellStyle name="Примечание 6 2 2 2 3 6" xfId="21024"/>
    <cellStyle name="Примечание 6 2 2 2 3 6 2" xfId="33626"/>
    <cellStyle name="Примечание 6 2 2 2 3 7" xfId="21573"/>
    <cellStyle name="Примечание 6 2 2 2 3 7 2" xfId="34174"/>
    <cellStyle name="Примечание 6 2 2 2 3 8" xfId="22217"/>
    <cellStyle name="Примечание 6 2 2 2 3 8 2" xfId="34817"/>
    <cellStyle name="Примечание 6 2 2 2 3 9" xfId="22855"/>
    <cellStyle name="Примечание 6 2 2 2 3 9 2" xfId="35454"/>
    <cellStyle name="Примечание 6 2 2 2 4" xfId="28036"/>
    <cellStyle name="Примечание 6 2 2 3" xfId="17463"/>
    <cellStyle name="Примечание 6 2 2 3 10" xfId="20231"/>
    <cellStyle name="Примечание 6 2 2 3 10 2" xfId="32837"/>
    <cellStyle name="Примечание 6 2 2 3 11" xfId="14805"/>
    <cellStyle name="Примечание 6 2 2 3 11 2" xfId="29135"/>
    <cellStyle name="Примечание 6 2 2 3 12" xfId="15666"/>
    <cellStyle name="Примечание 6 2 2 3 12 2" xfId="29894"/>
    <cellStyle name="Примечание 6 2 2 3 13" xfId="30238"/>
    <cellStyle name="Примечание 6 2 2 3 2" xfId="18480"/>
    <cellStyle name="Примечание 6 2 2 3 2 2" xfId="31090"/>
    <cellStyle name="Примечание 6 2 2 3 3" xfId="19123"/>
    <cellStyle name="Примечание 6 2 2 3 3 2" xfId="31732"/>
    <cellStyle name="Примечание 6 2 2 3 4" xfId="15468"/>
    <cellStyle name="Примечание 6 2 2 3 4 2" xfId="29714"/>
    <cellStyle name="Примечание 6 2 2 3 5" xfId="15680"/>
    <cellStyle name="Примечание 6 2 2 3 5 2" xfId="29906"/>
    <cellStyle name="Примечание 6 2 2 3 6" xfId="20896"/>
    <cellStyle name="Примечание 6 2 2 3 6 2" xfId="33498"/>
    <cellStyle name="Примечание 6 2 2 3 7" xfId="14745"/>
    <cellStyle name="Примечание 6 2 2 3 7 2" xfId="29089"/>
    <cellStyle name="Примечание 6 2 2 3 8" xfId="22089"/>
    <cellStyle name="Примечание 6 2 2 3 8 2" xfId="34689"/>
    <cellStyle name="Примечание 6 2 2 3 9" xfId="22728"/>
    <cellStyle name="Примечание 6 2 2 3 9 2" xfId="35327"/>
    <cellStyle name="Примечание 6 2 2 4" xfId="27078"/>
    <cellStyle name="Примечание 6 2 3" xfId="17350"/>
    <cellStyle name="Примечание 6 2 3 10" xfId="14794"/>
    <cellStyle name="Примечание 6 2 3 10 2" xfId="29124"/>
    <cellStyle name="Примечание 6 2 3 11" xfId="14564"/>
    <cellStyle name="Примечание 6 2 3 11 2" xfId="28928"/>
    <cellStyle name="Примечание 6 2 3 12" xfId="14680"/>
    <cellStyle name="Примечание 6 2 3 12 2" xfId="29035"/>
    <cellStyle name="Примечание 6 2 3 13" xfId="30176"/>
    <cellStyle name="Примечание 6 2 3 2" xfId="18416"/>
    <cellStyle name="Примечание 6 2 3 2 2" xfId="31028"/>
    <cellStyle name="Примечание 6 2 3 3" xfId="14600"/>
    <cellStyle name="Примечание 6 2 3 3 2" xfId="28960"/>
    <cellStyle name="Примечание 6 2 3 4" xfId="15175"/>
    <cellStyle name="Примечание 6 2 3 4 2" xfId="29447"/>
    <cellStyle name="Примечание 6 2 3 5" xfId="16186"/>
    <cellStyle name="Примечание 6 2 3 5 2" xfId="30022"/>
    <cellStyle name="Примечание 6 2 3 6" xfId="14956"/>
    <cellStyle name="Примечание 6 2 3 6 2" xfId="29264"/>
    <cellStyle name="Примечание 6 2 3 7" xfId="15118"/>
    <cellStyle name="Примечание 6 2 3 7 2" xfId="29397"/>
    <cellStyle name="Примечание 6 2 3 8" xfId="14619"/>
    <cellStyle name="Примечание 6 2 3 8 2" xfId="28977"/>
    <cellStyle name="Примечание 6 2 3 9" xfId="14775"/>
    <cellStyle name="Примечание 6 2 3 9 2" xfId="29114"/>
    <cellStyle name="Примечание 6 2 4" xfId="25814"/>
    <cellStyle name="Примечание 6 3" xfId="11354"/>
    <cellStyle name="Примечание 6 3 2" xfId="13840"/>
    <cellStyle name="Примечание 6 3 2 2" xfId="14077"/>
    <cellStyle name="Примечание 6 3 2 2 10" xfId="23295"/>
    <cellStyle name="Примечание 6 3 2 2 10 2" xfId="35893"/>
    <cellStyle name="Примечание 6 3 2 2 11" xfId="23857"/>
    <cellStyle name="Примечание 6 3 2 2 11 2" xfId="36455"/>
    <cellStyle name="Примечание 6 3 2 2 12" xfId="24416"/>
    <cellStyle name="Примечание 6 3 2 2 12 2" xfId="37014"/>
    <cellStyle name="Примечание 6 3 2 2 13" xfId="25004"/>
    <cellStyle name="Примечание 6 3 2 2 13 2" xfId="37602"/>
    <cellStyle name="Примечание 6 3 2 2 14" xfId="28655"/>
    <cellStyle name="Примечание 6 3 2 2 2" xfId="18168"/>
    <cellStyle name="Примечание 6 3 2 2 2 2" xfId="30807"/>
    <cellStyle name="Примечание 6 3 2 2 3" xfId="19077"/>
    <cellStyle name="Примечание 6 3 2 2 3 2" xfId="31686"/>
    <cellStyle name="Примечание 6 3 2 2 4" xfId="19697"/>
    <cellStyle name="Примечание 6 3 2 2 4 2" xfId="32303"/>
    <cellStyle name="Примечание 6 3 2 2 5" xfId="20261"/>
    <cellStyle name="Примечание 6 3 2 2 5 2" xfId="32865"/>
    <cellStyle name="Примечание 6 3 2 2 6" xfId="20850"/>
    <cellStyle name="Примечание 6 3 2 2 6 2" xfId="33452"/>
    <cellStyle name="Примечание 6 3 2 2 7" xfId="21460"/>
    <cellStyle name="Примечание 6 3 2 2 7 2" xfId="34061"/>
    <cellStyle name="Примечание 6 3 2 2 8" xfId="22045"/>
    <cellStyle name="Примечание 6 3 2 2 8 2" xfId="34645"/>
    <cellStyle name="Примечание 6 3 2 2 9" xfId="22684"/>
    <cellStyle name="Примечание 6 3 2 2 9 2" xfId="35283"/>
    <cellStyle name="Примечание 6 3 2 3" xfId="18008"/>
    <cellStyle name="Примечание 6 3 2 3 10" xfId="23702"/>
    <cellStyle name="Примечание 6 3 2 3 10 2" xfId="36300"/>
    <cellStyle name="Примечание 6 3 2 3 11" xfId="24261"/>
    <cellStyle name="Примечание 6 3 2 3 11 2" xfId="36859"/>
    <cellStyle name="Примечание 6 3 2 3 12" xfId="24820"/>
    <cellStyle name="Примечание 6 3 2 3 12 2" xfId="37418"/>
    <cellStyle name="Примечание 6 3 2 3 13" xfId="30650"/>
    <cellStyle name="Примечание 6 3 2 3 2" xfId="18893"/>
    <cellStyle name="Примечание 6 3 2 3 2 2" xfId="31502"/>
    <cellStyle name="Примечание 6 3 2 3 3" xfId="19540"/>
    <cellStyle name="Примечание 6 3 2 3 3 2" xfId="32147"/>
    <cellStyle name="Примечание 6 3 2 3 4" xfId="20100"/>
    <cellStyle name="Примечание 6 3 2 3 4 2" xfId="32706"/>
    <cellStyle name="Примечание 6 3 2 3 5" xfId="20666"/>
    <cellStyle name="Примечание 6 3 2 3 5 2" xfId="33268"/>
    <cellStyle name="Примечание 6 3 2 3 6" xfId="21305"/>
    <cellStyle name="Примечание 6 3 2 3 6 2" xfId="33906"/>
    <cellStyle name="Примечание 6 3 2 3 7" xfId="21861"/>
    <cellStyle name="Примечание 6 3 2 3 7 2" xfId="34461"/>
    <cellStyle name="Примечание 6 3 2 3 8" xfId="22500"/>
    <cellStyle name="Примечание 6 3 2 3 8 2" xfId="35099"/>
    <cellStyle name="Примечание 6 3 2 3 9" xfId="23140"/>
    <cellStyle name="Примечание 6 3 2 3 9 2" xfId="35738"/>
    <cellStyle name="Примечание 6 3 2 4" xfId="28441"/>
    <cellStyle name="Примечание 6 3 3" xfId="17824"/>
    <cellStyle name="Примечание 6 3 3 10" xfId="23581"/>
    <cellStyle name="Примечание 6 3 3 10 2" xfId="36179"/>
    <cellStyle name="Примечание 6 3 3 11" xfId="24142"/>
    <cellStyle name="Примечание 6 3 3 11 2" xfId="36740"/>
    <cellStyle name="Примечание 6 3 3 12" xfId="24701"/>
    <cellStyle name="Примечание 6 3 3 12 2" xfId="37299"/>
    <cellStyle name="Примечание 6 3 3 13" xfId="30531"/>
    <cellStyle name="Примечание 6 3 3 2" xfId="18771"/>
    <cellStyle name="Примечание 6 3 3 2 2" xfId="31380"/>
    <cellStyle name="Примечание 6 3 3 3" xfId="19413"/>
    <cellStyle name="Примечание 6 3 3 3 2" xfId="32022"/>
    <cellStyle name="Примечание 6 3 3 4" xfId="19978"/>
    <cellStyle name="Примечание 6 3 3 4 2" xfId="32584"/>
    <cellStyle name="Примечание 6 3 3 5" xfId="20538"/>
    <cellStyle name="Примечание 6 3 3 5 2" xfId="33140"/>
    <cellStyle name="Примечание 6 3 3 6" xfId="21185"/>
    <cellStyle name="Примечание 6 3 3 6 2" xfId="33787"/>
    <cellStyle name="Примечание 6 3 3 7" xfId="21737"/>
    <cellStyle name="Примечание 6 3 3 7 2" xfId="34337"/>
    <cellStyle name="Примечание 6 3 3 8" xfId="22381"/>
    <cellStyle name="Примечание 6 3 3 8 2" xfId="34980"/>
    <cellStyle name="Примечание 6 3 3 9" xfId="23017"/>
    <cellStyle name="Примечание 6 3 3 9 2" xfId="35616"/>
    <cellStyle name="Примечание 6 3 4" xfId="28230"/>
    <cellStyle name="Примечание 6 4" xfId="17325"/>
    <cellStyle name="Примечание 6 4 10" xfId="15512"/>
    <cellStyle name="Примечание 6 4 10 2" xfId="29756"/>
    <cellStyle name="Примечание 6 4 11" xfId="15360"/>
    <cellStyle name="Примечание 6 4 11 2" xfId="29613"/>
    <cellStyle name="Примечание 6 4 12" xfId="15116"/>
    <cellStyle name="Примечание 6 4 12 2" xfId="29395"/>
    <cellStyle name="Примечание 6 4 13" xfId="30168"/>
    <cellStyle name="Примечание 6 4 2" xfId="18406"/>
    <cellStyle name="Примечание 6 4 2 2" xfId="31018"/>
    <cellStyle name="Примечание 6 4 3" xfId="14814"/>
    <cellStyle name="Примечание 6 4 3 2" xfId="29144"/>
    <cellStyle name="Примечание 6 4 4" xfId="15167"/>
    <cellStyle name="Примечание 6 4 4 2" xfId="29440"/>
    <cellStyle name="Примечание 6 4 5" xfId="14636"/>
    <cellStyle name="Примечание 6 4 5 2" xfId="28992"/>
    <cellStyle name="Примечание 6 4 6" xfId="15042"/>
    <cellStyle name="Примечание 6 4 6 2" xfId="29334"/>
    <cellStyle name="Примечание 6 4 7" xfId="19089"/>
    <cellStyle name="Примечание 6 4 7 2" xfId="31698"/>
    <cellStyle name="Примечание 6 4 8" xfId="14925"/>
    <cellStyle name="Примечание 6 4 8 2" xfId="29240"/>
    <cellStyle name="Примечание 6 4 9" xfId="14696"/>
    <cellStyle name="Примечание 6 4 9 2" xfId="29048"/>
    <cellStyle name="Примечание 6 5" xfId="25765"/>
    <cellStyle name="Примечание 7" xfId="3352"/>
    <cellStyle name="Примечание 7 2" xfId="4170"/>
    <cellStyle name="Примечание 7 2 2" xfId="6898"/>
    <cellStyle name="Примечание 7 2 2 2" xfId="9076"/>
    <cellStyle name="Примечание 7 2 2 2 2" xfId="13934"/>
    <cellStyle name="Примечание 7 2 2 2 2 10" xfId="23188"/>
    <cellStyle name="Примечание 7 2 2 2 2 10 2" xfId="35786"/>
    <cellStyle name="Примечание 7 2 2 2 2 11" xfId="23750"/>
    <cellStyle name="Примечание 7 2 2 2 2 11 2" xfId="36348"/>
    <cellStyle name="Примечание 7 2 2 2 2 12" xfId="24309"/>
    <cellStyle name="Примечание 7 2 2 2 2 12 2" xfId="36907"/>
    <cellStyle name="Примечание 7 2 2 2 2 13" xfId="24868"/>
    <cellStyle name="Примечание 7 2 2 2 2 13 2" xfId="37466"/>
    <cellStyle name="Примечание 7 2 2 2 2 14" xfId="28512"/>
    <cellStyle name="Примечание 7 2 2 2 2 2" xfId="18059"/>
    <cellStyle name="Примечание 7 2 2 2 2 2 2" xfId="30698"/>
    <cellStyle name="Примечание 7 2 2 2 2 3" xfId="18941"/>
    <cellStyle name="Примечание 7 2 2 2 2 3 2" xfId="31550"/>
    <cellStyle name="Примечание 7 2 2 2 2 4" xfId="19588"/>
    <cellStyle name="Примечание 7 2 2 2 2 4 2" xfId="32195"/>
    <cellStyle name="Примечание 7 2 2 2 2 5" xfId="20149"/>
    <cellStyle name="Примечание 7 2 2 2 2 5 2" xfId="32755"/>
    <cellStyle name="Примечание 7 2 2 2 2 6" xfId="20714"/>
    <cellStyle name="Примечание 7 2 2 2 2 6 2" xfId="33316"/>
    <cellStyle name="Примечание 7 2 2 2 2 7" xfId="21353"/>
    <cellStyle name="Примечание 7 2 2 2 2 7 2" xfId="33954"/>
    <cellStyle name="Примечание 7 2 2 2 2 8" xfId="21909"/>
    <cellStyle name="Примечание 7 2 2 2 2 8 2" xfId="34509"/>
    <cellStyle name="Примечание 7 2 2 2 2 9" xfId="22548"/>
    <cellStyle name="Примечание 7 2 2 2 2 9 2" xfId="35147"/>
    <cellStyle name="Примечание 7 2 2 2 3" xfId="17629"/>
    <cellStyle name="Примечание 7 2 2 2 3 10" xfId="23420"/>
    <cellStyle name="Примечание 7 2 2 2 3 10 2" xfId="36018"/>
    <cellStyle name="Примечание 7 2 2 2 3 11" xfId="23982"/>
    <cellStyle name="Примечание 7 2 2 2 3 11 2" xfId="36580"/>
    <cellStyle name="Примечание 7 2 2 2 3 12" xfId="24541"/>
    <cellStyle name="Примечание 7 2 2 2 3 12 2" xfId="37139"/>
    <cellStyle name="Примечание 7 2 2 2 3 13" xfId="30366"/>
    <cellStyle name="Примечание 7 2 2 2 3 2" xfId="18608"/>
    <cellStyle name="Примечание 7 2 2 2 3 2 2" xfId="31218"/>
    <cellStyle name="Примечание 7 2 2 2 3 3" xfId="19252"/>
    <cellStyle name="Примечание 7 2 2 2 3 3 2" xfId="31861"/>
    <cellStyle name="Примечание 7 2 2 2 3 4" xfId="19814"/>
    <cellStyle name="Примечание 7 2 2 2 3 4 2" xfId="32420"/>
    <cellStyle name="Примечание 7 2 2 2 3 5" xfId="20375"/>
    <cellStyle name="Примечание 7 2 2 2 3 5 2" xfId="32979"/>
    <cellStyle name="Примечание 7 2 2 2 3 6" xfId="21025"/>
    <cellStyle name="Примечание 7 2 2 2 3 6 2" xfId="33627"/>
    <cellStyle name="Примечание 7 2 2 2 3 7" xfId="21574"/>
    <cellStyle name="Примечание 7 2 2 2 3 7 2" xfId="34175"/>
    <cellStyle name="Примечание 7 2 2 2 3 8" xfId="22218"/>
    <cellStyle name="Примечание 7 2 2 2 3 8 2" xfId="34818"/>
    <cellStyle name="Примечание 7 2 2 2 3 9" xfId="22856"/>
    <cellStyle name="Примечание 7 2 2 2 3 9 2" xfId="35455"/>
    <cellStyle name="Примечание 7 2 2 2 4" xfId="28037"/>
    <cellStyle name="Примечание 7 2 2 3" xfId="17464"/>
    <cellStyle name="Примечание 7 2 2 3 10" xfId="14439"/>
    <cellStyle name="Примечание 7 2 2 3 10 2" xfId="28834"/>
    <cellStyle name="Примечание 7 2 2 3 11" xfId="17215"/>
    <cellStyle name="Примечание 7 2 2 3 11 2" xfId="30113"/>
    <cellStyle name="Примечание 7 2 2 3 12" xfId="15126"/>
    <cellStyle name="Примечание 7 2 2 3 12 2" xfId="29403"/>
    <cellStyle name="Примечание 7 2 2 3 13" xfId="30239"/>
    <cellStyle name="Примечание 7 2 2 3 2" xfId="18481"/>
    <cellStyle name="Примечание 7 2 2 3 2 2" xfId="31091"/>
    <cellStyle name="Примечание 7 2 2 3 3" xfId="19124"/>
    <cellStyle name="Примечание 7 2 2 3 3 2" xfId="31733"/>
    <cellStyle name="Примечание 7 2 2 3 4" xfId="15507"/>
    <cellStyle name="Примечание 7 2 2 3 4 2" xfId="29751"/>
    <cellStyle name="Примечание 7 2 2 3 5" xfId="18312"/>
    <cellStyle name="Примечание 7 2 2 3 5 2" xfId="30928"/>
    <cellStyle name="Примечание 7 2 2 3 6" xfId="20897"/>
    <cellStyle name="Примечание 7 2 2 3 6 2" xfId="33499"/>
    <cellStyle name="Примечание 7 2 2 3 7" xfId="15237"/>
    <cellStyle name="Примечание 7 2 2 3 7 2" xfId="29504"/>
    <cellStyle name="Примечание 7 2 2 3 8" xfId="22090"/>
    <cellStyle name="Примечание 7 2 2 3 8 2" xfId="34690"/>
    <cellStyle name="Примечание 7 2 2 3 9" xfId="22729"/>
    <cellStyle name="Примечание 7 2 2 3 9 2" xfId="35328"/>
    <cellStyle name="Примечание 7 2 2 4" xfId="27079"/>
    <cellStyle name="Примечание 7 2 3" xfId="17351"/>
    <cellStyle name="Примечание 7 2 3 10" xfId="18299"/>
    <cellStyle name="Примечание 7 2 3 10 2" xfId="30917"/>
    <cellStyle name="Примечание 7 2 3 11" xfId="14889"/>
    <cellStyle name="Примечание 7 2 3 11 2" xfId="29209"/>
    <cellStyle name="Примечание 7 2 3 12" xfId="14469"/>
    <cellStyle name="Примечание 7 2 3 12 2" xfId="28844"/>
    <cellStyle name="Примечание 7 2 3 13" xfId="30177"/>
    <cellStyle name="Примечание 7 2 3 2" xfId="18417"/>
    <cellStyle name="Примечание 7 2 3 2 2" xfId="31029"/>
    <cellStyle name="Примечание 7 2 3 3" xfId="15133"/>
    <cellStyle name="Примечание 7 2 3 3 2" xfId="29410"/>
    <cellStyle name="Примечание 7 2 3 4" xfId="15203"/>
    <cellStyle name="Примечание 7 2 3 4 2" xfId="29474"/>
    <cellStyle name="Примечание 7 2 3 5" xfId="15531"/>
    <cellStyle name="Примечание 7 2 3 5 2" xfId="29774"/>
    <cellStyle name="Примечание 7 2 3 6" xfId="16232"/>
    <cellStyle name="Примечание 7 2 3 6 2" xfId="30048"/>
    <cellStyle name="Примечание 7 2 3 7" xfId="14533"/>
    <cellStyle name="Примечание 7 2 3 7 2" xfId="28900"/>
    <cellStyle name="Примечание 7 2 3 8" xfId="14492"/>
    <cellStyle name="Примечание 7 2 3 8 2" xfId="28866"/>
    <cellStyle name="Примечание 7 2 3 9" xfId="21626"/>
    <cellStyle name="Примечание 7 2 3 9 2" xfId="34226"/>
    <cellStyle name="Примечание 7 2 4" xfId="25815"/>
    <cellStyle name="Примечание 7 3" xfId="11355"/>
    <cellStyle name="Примечание 7 3 2" xfId="13841"/>
    <cellStyle name="Примечание 7 3 2 2" xfId="14078"/>
    <cellStyle name="Примечание 7 3 2 2 10" xfId="23296"/>
    <cellStyle name="Примечание 7 3 2 2 10 2" xfId="35894"/>
    <cellStyle name="Примечание 7 3 2 2 11" xfId="23858"/>
    <cellStyle name="Примечание 7 3 2 2 11 2" xfId="36456"/>
    <cellStyle name="Примечание 7 3 2 2 12" xfId="24417"/>
    <cellStyle name="Примечание 7 3 2 2 12 2" xfId="37015"/>
    <cellStyle name="Примечание 7 3 2 2 13" xfId="25005"/>
    <cellStyle name="Примечание 7 3 2 2 13 2" xfId="37603"/>
    <cellStyle name="Примечание 7 3 2 2 14" xfId="28656"/>
    <cellStyle name="Примечание 7 3 2 2 2" xfId="18169"/>
    <cellStyle name="Примечание 7 3 2 2 2 2" xfId="30808"/>
    <cellStyle name="Примечание 7 3 2 2 3" xfId="19078"/>
    <cellStyle name="Примечание 7 3 2 2 3 2" xfId="31687"/>
    <cellStyle name="Примечание 7 3 2 2 4" xfId="19698"/>
    <cellStyle name="Примечание 7 3 2 2 4 2" xfId="32304"/>
    <cellStyle name="Примечание 7 3 2 2 5" xfId="20262"/>
    <cellStyle name="Примечание 7 3 2 2 5 2" xfId="32866"/>
    <cellStyle name="Примечание 7 3 2 2 6" xfId="20851"/>
    <cellStyle name="Примечание 7 3 2 2 6 2" xfId="33453"/>
    <cellStyle name="Примечание 7 3 2 2 7" xfId="21461"/>
    <cellStyle name="Примечание 7 3 2 2 7 2" xfId="34062"/>
    <cellStyle name="Примечание 7 3 2 2 8" xfId="22046"/>
    <cellStyle name="Примечание 7 3 2 2 8 2" xfId="34646"/>
    <cellStyle name="Примечание 7 3 2 2 9" xfId="22685"/>
    <cellStyle name="Примечание 7 3 2 2 9 2" xfId="35284"/>
    <cellStyle name="Примечание 7 3 2 3" xfId="18009"/>
    <cellStyle name="Примечание 7 3 2 3 10" xfId="23703"/>
    <cellStyle name="Примечание 7 3 2 3 10 2" xfId="36301"/>
    <cellStyle name="Примечание 7 3 2 3 11" xfId="24262"/>
    <cellStyle name="Примечание 7 3 2 3 11 2" xfId="36860"/>
    <cellStyle name="Примечание 7 3 2 3 12" xfId="24821"/>
    <cellStyle name="Примечание 7 3 2 3 12 2" xfId="37419"/>
    <cellStyle name="Примечание 7 3 2 3 13" xfId="30651"/>
    <cellStyle name="Примечание 7 3 2 3 2" xfId="18894"/>
    <cellStyle name="Примечание 7 3 2 3 2 2" xfId="31503"/>
    <cellStyle name="Примечание 7 3 2 3 3" xfId="19541"/>
    <cellStyle name="Примечание 7 3 2 3 3 2" xfId="32148"/>
    <cellStyle name="Примечание 7 3 2 3 4" xfId="20101"/>
    <cellStyle name="Примечание 7 3 2 3 4 2" xfId="32707"/>
    <cellStyle name="Примечание 7 3 2 3 5" xfId="20667"/>
    <cellStyle name="Примечание 7 3 2 3 5 2" xfId="33269"/>
    <cellStyle name="Примечание 7 3 2 3 6" xfId="21306"/>
    <cellStyle name="Примечание 7 3 2 3 6 2" xfId="33907"/>
    <cellStyle name="Примечание 7 3 2 3 7" xfId="21862"/>
    <cellStyle name="Примечание 7 3 2 3 7 2" xfId="34462"/>
    <cellStyle name="Примечание 7 3 2 3 8" xfId="22501"/>
    <cellStyle name="Примечание 7 3 2 3 8 2" xfId="35100"/>
    <cellStyle name="Примечание 7 3 2 3 9" xfId="23141"/>
    <cellStyle name="Примечание 7 3 2 3 9 2" xfId="35739"/>
    <cellStyle name="Примечание 7 3 2 4" xfId="28442"/>
    <cellStyle name="Примечание 7 3 3" xfId="17825"/>
    <cellStyle name="Примечание 7 3 3 10" xfId="23582"/>
    <cellStyle name="Примечание 7 3 3 10 2" xfId="36180"/>
    <cellStyle name="Примечание 7 3 3 11" xfId="24143"/>
    <cellStyle name="Примечание 7 3 3 11 2" xfId="36741"/>
    <cellStyle name="Примечание 7 3 3 12" xfId="24702"/>
    <cellStyle name="Примечание 7 3 3 12 2" xfId="37300"/>
    <cellStyle name="Примечание 7 3 3 13" xfId="30532"/>
    <cellStyle name="Примечание 7 3 3 2" xfId="18772"/>
    <cellStyle name="Примечание 7 3 3 2 2" xfId="31381"/>
    <cellStyle name="Примечание 7 3 3 3" xfId="19414"/>
    <cellStyle name="Примечание 7 3 3 3 2" xfId="32023"/>
    <cellStyle name="Примечание 7 3 3 4" xfId="19979"/>
    <cellStyle name="Примечание 7 3 3 4 2" xfId="32585"/>
    <cellStyle name="Примечание 7 3 3 5" xfId="20539"/>
    <cellStyle name="Примечание 7 3 3 5 2" xfId="33141"/>
    <cellStyle name="Примечание 7 3 3 6" xfId="21186"/>
    <cellStyle name="Примечание 7 3 3 6 2" xfId="33788"/>
    <cellStyle name="Примечание 7 3 3 7" xfId="21738"/>
    <cellStyle name="Примечание 7 3 3 7 2" xfId="34338"/>
    <cellStyle name="Примечание 7 3 3 8" xfId="22382"/>
    <cellStyle name="Примечание 7 3 3 8 2" xfId="34981"/>
    <cellStyle name="Примечание 7 3 3 9" xfId="23018"/>
    <cellStyle name="Примечание 7 3 3 9 2" xfId="35617"/>
    <cellStyle name="Примечание 7 3 4" xfId="28231"/>
    <cellStyle name="Примечание 7 4" xfId="17326"/>
    <cellStyle name="Примечание 7 4 10" xfId="14854"/>
    <cellStyle name="Примечание 7 4 10 2" xfId="29176"/>
    <cellStyle name="Примечание 7 4 11" xfId="15452"/>
    <cellStyle name="Примечание 7 4 11 2" xfId="29698"/>
    <cellStyle name="Примечание 7 4 12" xfId="15604"/>
    <cellStyle name="Примечание 7 4 12 2" xfId="29841"/>
    <cellStyle name="Примечание 7 4 13" xfId="30169"/>
    <cellStyle name="Примечание 7 4 2" xfId="18407"/>
    <cellStyle name="Примечание 7 4 2 2" xfId="31019"/>
    <cellStyle name="Примечание 7 4 3" xfId="14250"/>
    <cellStyle name="Примечание 7 4 3 2" xfId="28666"/>
    <cellStyle name="Примечание 7 4 4" xfId="14253"/>
    <cellStyle name="Примечание 7 4 4 2" xfId="28669"/>
    <cellStyle name="Примечание 7 4 5" xfId="14727"/>
    <cellStyle name="Примечание 7 4 5 2" xfId="29074"/>
    <cellStyle name="Примечание 7 4 6" xfId="15721"/>
    <cellStyle name="Примечание 7 4 6 2" xfId="29941"/>
    <cellStyle name="Примечание 7 4 7" xfId="15107"/>
    <cellStyle name="Примечание 7 4 7 2" xfId="29387"/>
    <cellStyle name="Примечание 7 4 8" xfId="14471"/>
    <cellStyle name="Примечание 7 4 8 2" xfId="28846"/>
    <cellStyle name="Примечание 7 4 9" xfId="15726"/>
    <cellStyle name="Примечание 7 4 9 2" xfId="29945"/>
    <cellStyle name="Примечание 7 5" xfId="25767"/>
    <cellStyle name="Примечание 8" xfId="3373"/>
    <cellStyle name="Примечание 8 2" xfId="4171"/>
    <cellStyle name="Примечание 8 2 2" xfId="6899"/>
    <cellStyle name="Примечание 8 2 2 2" xfId="9077"/>
    <cellStyle name="Примечание 8 2 2 2 2" xfId="13935"/>
    <cellStyle name="Примечание 8 2 2 2 2 10" xfId="23189"/>
    <cellStyle name="Примечание 8 2 2 2 2 10 2" xfId="35787"/>
    <cellStyle name="Примечание 8 2 2 2 2 11" xfId="23751"/>
    <cellStyle name="Примечание 8 2 2 2 2 11 2" xfId="36349"/>
    <cellStyle name="Примечание 8 2 2 2 2 12" xfId="24310"/>
    <cellStyle name="Примечание 8 2 2 2 2 12 2" xfId="36908"/>
    <cellStyle name="Примечание 8 2 2 2 2 13" xfId="24869"/>
    <cellStyle name="Примечание 8 2 2 2 2 13 2" xfId="37467"/>
    <cellStyle name="Примечание 8 2 2 2 2 14" xfId="28513"/>
    <cellStyle name="Примечание 8 2 2 2 2 2" xfId="18060"/>
    <cellStyle name="Примечание 8 2 2 2 2 2 2" xfId="30699"/>
    <cellStyle name="Примечание 8 2 2 2 2 3" xfId="18942"/>
    <cellStyle name="Примечание 8 2 2 2 2 3 2" xfId="31551"/>
    <cellStyle name="Примечание 8 2 2 2 2 4" xfId="19589"/>
    <cellStyle name="Примечание 8 2 2 2 2 4 2" xfId="32196"/>
    <cellStyle name="Примечание 8 2 2 2 2 5" xfId="20150"/>
    <cellStyle name="Примечание 8 2 2 2 2 5 2" xfId="32756"/>
    <cellStyle name="Примечание 8 2 2 2 2 6" xfId="20715"/>
    <cellStyle name="Примечание 8 2 2 2 2 6 2" xfId="33317"/>
    <cellStyle name="Примечание 8 2 2 2 2 7" xfId="21354"/>
    <cellStyle name="Примечание 8 2 2 2 2 7 2" xfId="33955"/>
    <cellStyle name="Примечание 8 2 2 2 2 8" xfId="21910"/>
    <cellStyle name="Примечание 8 2 2 2 2 8 2" xfId="34510"/>
    <cellStyle name="Примечание 8 2 2 2 2 9" xfId="22549"/>
    <cellStyle name="Примечание 8 2 2 2 2 9 2" xfId="35148"/>
    <cellStyle name="Примечание 8 2 2 2 3" xfId="17630"/>
    <cellStyle name="Примечание 8 2 2 2 3 10" xfId="23421"/>
    <cellStyle name="Примечание 8 2 2 2 3 10 2" xfId="36019"/>
    <cellStyle name="Примечание 8 2 2 2 3 11" xfId="23983"/>
    <cellStyle name="Примечание 8 2 2 2 3 11 2" xfId="36581"/>
    <cellStyle name="Примечание 8 2 2 2 3 12" xfId="24542"/>
    <cellStyle name="Примечание 8 2 2 2 3 12 2" xfId="37140"/>
    <cellStyle name="Примечание 8 2 2 2 3 13" xfId="30367"/>
    <cellStyle name="Примечание 8 2 2 2 3 2" xfId="18609"/>
    <cellStyle name="Примечание 8 2 2 2 3 2 2" xfId="31219"/>
    <cellStyle name="Примечание 8 2 2 2 3 3" xfId="19253"/>
    <cellStyle name="Примечание 8 2 2 2 3 3 2" xfId="31862"/>
    <cellStyle name="Примечание 8 2 2 2 3 4" xfId="19815"/>
    <cellStyle name="Примечание 8 2 2 2 3 4 2" xfId="32421"/>
    <cellStyle name="Примечание 8 2 2 2 3 5" xfId="20376"/>
    <cellStyle name="Примечание 8 2 2 2 3 5 2" xfId="32980"/>
    <cellStyle name="Примечание 8 2 2 2 3 6" xfId="21026"/>
    <cellStyle name="Примечание 8 2 2 2 3 6 2" xfId="33628"/>
    <cellStyle name="Примечание 8 2 2 2 3 7" xfId="21575"/>
    <cellStyle name="Примечание 8 2 2 2 3 7 2" xfId="34176"/>
    <cellStyle name="Примечание 8 2 2 2 3 8" xfId="22219"/>
    <cellStyle name="Примечание 8 2 2 2 3 8 2" xfId="34819"/>
    <cellStyle name="Примечание 8 2 2 2 3 9" xfId="22857"/>
    <cellStyle name="Примечание 8 2 2 2 3 9 2" xfId="35456"/>
    <cellStyle name="Примечание 8 2 2 2 4" xfId="28038"/>
    <cellStyle name="Примечание 8 2 2 3" xfId="17465"/>
    <cellStyle name="Примечание 8 2 2 3 10" xfId="14801"/>
    <cellStyle name="Примечание 8 2 2 3 10 2" xfId="29131"/>
    <cellStyle name="Примечание 8 2 2 3 11" xfId="14654"/>
    <cellStyle name="Примечание 8 2 2 3 11 2" xfId="29009"/>
    <cellStyle name="Примечание 8 2 2 3 12" xfId="23110"/>
    <cellStyle name="Примечание 8 2 2 3 12 2" xfId="35709"/>
    <cellStyle name="Примечание 8 2 2 3 13" xfId="30240"/>
    <cellStyle name="Примечание 8 2 2 3 2" xfId="18482"/>
    <cellStyle name="Примечание 8 2 2 3 2 2" xfId="31092"/>
    <cellStyle name="Примечание 8 2 2 3 3" xfId="19125"/>
    <cellStyle name="Примечание 8 2 2 3 3 2" xfId="31734"/>
    <cellStyle name="Примечание 8 2 2 3 4" xfId="15009"/>
    <cellStyle name="Примечание 8 2 2 3 4 2" xfId="29309"/>
    <cellStyle name="Примечание 8 2 2 3 5" xfId="14409"/>
    <cellStyle name="Примечание 8 2 2 3 5 2" xfId="28806"/>
    <cellStyle name="Примечание 8 2 2 3 6" xfId="20898"/>
    <cellStyle name="Примечание 8 2 2 3 6 2" xfId="33500"/>
    <cellStyle name="Примечание 8 2 2 3 7" xfId="15232"/>
    <cellStyle name="Примечание 8 2 2 3 7 2" xfId="29499"/>
    <cellStyle name="Примечание 8 2 2 3 8" xfId="22091"/>
    <cellStyle name="Примечание 8 2 2 3 8 2" xfId="34691"/>
    <cellStyle name="Примечание 8 2 2 3 9" xfId="22730"/>
    <cellStyle name="Примечание 8 2 2 3 9 2" xfId="35329"/>
    <cellStyle name="Примечание 8 2 2 4" xfId="27080"/>
    <cellStyle name="Примечание 8 2 3" xfId="17352"/>
    <cellStyle name="Примечание 8 2 3 10" xfId="15387"/>
    <cellStyle name="Примечание 8 2 3 10 2" xfId="29638"/>
    <cellStyle name="Примечание 8 2 3 11" xfId="14730"/>
    <cellStyle name="Примечание 8 2 3 11 2" xfId="29076"/>
    <cellStyle name="Примечание 8 2 3 12" xfId="15097"/>
    <cellStyle name="Примечание 8 2 3 12 2" xfId="29378"/>
    <cellStyle name="Примечание 8 2 3 13" xfId="30178"/>
    <cellStyle name="Примечание 8 2 3 2" xfId="18418"/>
    <cellStyle name="Примечание 8 2 3 2 2" xfId="31030"/>
    <cellStyle name="Примечание 8 2 3 3" xfId="14312"/>
    <cellStyle name="Примечание 8 2 3 3 2" xfId="28725"/>
    <cellStyle name="Примечание 8 2 3 4" xfId="14943"/>
    <cellStyle name="Примечание 8 2 3 4 2" xfId="29256"/>
    <cellStyle name="Примечание 8 2 3 5" xfId="18141"/>
    <cellStyle name="Примечание 8 2 3 5 2" xfId="30780"/>
    <cellStyle name="Примечание 8 2 3 6" xfId="14701"/>
    <cellStyle name="Примечание 8 2 3 6 2" xfId="29052"/>
    <cellStyle name="Примечание 8 2 3 7" xfId="18200"/>
    <cellStyle name="Примечание 8 2 3 7 2" xfId="30826"/>
    <cellStyle name="Примечание 8 2 3 8" xfId="18350"/>
    <cellStyle name="Примечание 8 2 3 8 2" xfId="30963"/>
    <cellStyle name="Примечание 8 2 3 9" xfId="15156"/>
    <cellStyle name="Примечание 8 2 3 9 2" xfId="29430"/>
    <cellStyle name="Примечание 8 2 4" xfId="25816"/>
    <cellStyle name="Примечание 8 3" xfId="11356"/>
    <cellStyle name="Примечание 8 3 2" xfId="13842"/>
    <cellStyle name="Примечание 8 3 2 2" xfId="14079"/>
    <cellStyle name="Примечание 8 3 2 2 10" xfId="23297"/>
    <cellStyle name="Примечание 8 3 2 2 10 2" xfId="35895"/>
    <cellStyle name="Примечание 8 3 2 2 11" xfId="23859"/>
    <cellStyle name="Примечание 8 3 2 2 11 2" xfId="36457"/>
    <cellStyle name="Примечание 8 3 2 2 12" xfId="24418"/>
    <cellStyle name="Примечание 8 3 2 2 12 2" xfId="37016"/>
    <cellStyle name="Примечание 8 3 2 2 13" xfId="25006"/>
    <cellStyle name="Примечание 8 3 2 2 13 2" xfId="37604"/>
    <cellStyle name="Примечание 8 3 2 2 14" xfId="28657"/>
    <cellStyle name="Примечание 8 3 2 2 2" xfId="18170"/>
    <cellStyle name="Примечание 8 3 2 2 2 2" xfId="30809"/>
    <cellStyle name="Примечание 8 3 2 2 3" xfId="19079"/>
    <cellStyle name="Примечание 8 3 2 2 3 2" xfId="31688"/>
    <cellStyle name="Примечание 8 3 2 2 4" xfId="19699"/>
    <cellStyle name="Примечание 8 3 2 2 4 2" xfId="32305"/>
    <cellStyle name="Примечание 8 3 2 2 5" xfId="20263"/>
    <cellStyle name="Примечание 8 3 2 2 5 2" xfId="32867"/>
    <cellStyle name="Примечание 8 3 2 2 6" xfId="20852"/>
    <cellStyle name="Примечание 8 3 2 2 6 2" xfId="33454"/>
    <cellStyle name="Примечание 8 3 2 2 7" xfId="21462"/>
    <cellStyle name="Примечание 8 3 2 2 7 2" xfId="34063"/>
    <cellStyle name="Примечание 8 3 2 2 8" xfId="22047"/>
    <cellStyle name="Примечание 8 3 2 2 8 2" xfId="34647"/>
    <cellStyle name="Примечание 8 3 2 2 9" xfId="22686"/>
    <cellStyle name="Примечание 8 3 2 2 9 2" xfId="35285"/>
    <cellStyle name="Примечание 8 3 2 3" xfId="18010"/>
    <cellStyle name="Примечание 8 3 2 3 10" xfId="23704"/>
    <cellStyle name="Примечание 8 3 2 3 10 2" xfId="36302"/>
    <cellStyle name="Примечание 8 3 2 3 11" xfId="24263"/>
    <cellStyle name="Примечание 8 3 2 3 11 2" xfId="36861"/>
    <cellStyle name="Примечание 8 3 2 3 12" xfId="24822"/>
    <cellStyle name="Примечание 8 3 2 3 12 2" xfId="37420"/>
    <cellStyle name="Примечание 8 3 2 3 13" xfId="30652"/>
    <cellStyle name="Примечание 8 3 2 3 2" xfId="18895"/>
    <cellStyle name="Примечание 8 3 2 3 2 2" xfId="31504"/>
    <cellStyle name="Примечание 8 3 2 3 3" xfId="19542"/>
    <cellStyle name="Примечание 8 3 2 3 3 2" xfId="32149"/>
    <cellStyle name="Примечание 8 3 2 3 4" xfId="20102"/>
    <cellStyle name="Примечание 8 3 2 3 4 2" xfId="32708"/>
    <cellStyle name="Примечание 8 3 2 3 5" xfId="20668"/>
    <cellStyle name="Примечание 8 3 2 3 5 2" xfId="33270"/>
    <cellStyle name="Примечание 8 3 2 3 6" xfId="21307"/>
    <cellStyle name="Примечание 8 3 2 3 6 2" xfId="33908"/>
    <cellStyle name="Примечание 8 3 2 3 7" xfId="21863"/>
    <cellStyle name="Примечание 8 3 2 3 7 2" xfId="34463"/>
    <cellStyle name="Примечание 8 3 2 3 8" xfId="22502"/>
    <cellStyle name="Примечание 8 3 2 3 8 2" xfId="35101"/>
    <cellStyle name="Примечание 8 3 2 3 9" xfId="23142"/>
    <cellStyle name="Примечание 8 3 2 3 9 2" xfId="35740"/>
    <cellStyle name="Примечание 8 3 2 4" xfId="28443"/>
    <cellStyle name="Примечание 8 3 3" xfId="17826"/>
    <cellStyle name="Примечание 8 3 3 10" xfId="23583"/>
    <cellStyle name="Примечание 8 3 3 10 2" xfId="36181"/>
    <cellStyle name="Примечание 8 3 3 11" xfId="24144"/>
    <cellStyle name="Примечание 8 3 3 11 2" xfId="36742"/>
    <cellStyle name="Примечание 8 3 3 12" xfId="24703"/>
    <cellStyle name="Примечание 8 3 3 12 2" xfId="37301"/>
    <cellStyle name="Примечание 8 3 3 13" xfId="30533"/>
    <cellStyle name="Примечание 8 3 3 2" xfId="18773"/>
    <cellStyle name="Примечание 8 3 3 2 2" xfId="31382"/>
    <cellStyle name="Примечание 8 3 3 3" xfId="19415"/>
    <cellStyle name="Примечание 8 3 3 3 2" xfId="32024"/>
    <cellStyle name="Примечание 8 3 3 4" xfId="19980"/>
    <cellStyle name="Примечание 8 3 3 4 2" xfId="32586"/>
    <cellStyle name="Примечание 8 3 3 5" xfId="20540"/>
    <cellStyle name="Примечание 8 3 3 5 2" xfId="33142"/>
    <cellStyle name="Примечание 8 3 3 6" xfId="21187"/>
    <cellStyle name="Примечание 8 3 3 6 2" xfId="33789"/>
    <cellStyle name="Примечание 8 3 3 7" xfId="21739"/>
    <cellStyle name="Примечание 8 3 3 7 2" xfId="34339"/>
    <cellStyle name="Примечание 8 3 3 8" xfId="22383"/>
    <cellStyle name="Примечание 8 3 3 8 2" xfId="34982"/>
    <cellStyle name="Примечание 8 3 3 9" xfId="23019"/>
    <cellStyle name="Примечание 8 3 3 9 2" xfId="35618"/>
    <cellStyle name="Примечание 8 3 4" xfId="28232"/>
    <cellStyle name="Примечание 8 4" xfId="17327"/>
    <cellStyle name="Примечание 8 4 10" xfId="15214"/>
    <cellStyle name="Примечание 8 4 10 2" xfId="29485"/>
    <cellStyle name="Примечание 8 4 11" xfId="14284"/>
    <cellStyle name="Примечание 8 4 11 2" xfId="28698"/>
    <cellStyle name="Примечание 8 4 12" xfId="14398"/>
    <cellStyle name="Примечание 8 4 12 2" xfId="28796"/>
    <cellStyle name="Примечание 8 4 13" xfId="30170"/>
    <cellStyle name="Примечание 8 4 2" xfId="18408"/>
    <cellStyle name="Примечание 8 4 2 2" xfId="31020"/>
    <cellStyle name="Примечание 8 4 3" xfId="15136"/>
    <cellStyle name="Примечание 8 4 3 2" xfId="29412"/>
    <cellStyle name="Примечание 8 4 4" xfId="14713"/>
    <cellStyle name="Примечание 8 4 4 2" xfId="29063"/>
    <cellStyle name="Примечание 8 4 5" xfId="15177"/>
    <cellStyle name="Примечание 8 4 5 2" xfId="29449"/>
    <cellStyle name="Примечание 8 4 6" xfId="14638"/>
    <cellStyle name="Примечание 8 4 6 2" xfId="28993"/>
    <cellStyle name="Примечание 8 4 7" xfId="14816"/>
    <cellStyle name="Примечание 8 4 7 2" xfId="29146"/>
    <cellStyle name="Примечание 8 4 8" xfId="15505"/>
    <cellStyle name="Примечание 8 4 8 2" xfId="29749"/>
    <cellStyle name="Примечание 8 4 9" xfId="14856"/>
    <cellStyle name="Примечание 8 4 9 2" xfId="29178"/>
    <cellStyle name="Примечание 8 5" xfId="25769"/>
    <cellStyle name="Примечание 9" xfId="3393"/>
    <cellStyle name="Примечание 9 2" xfId="4176"/>
    <cellStyle name="Примечание 9 2 2" xfId="6900"/>
    <cellStyle name="Примечание 9 2 2 2" xfId="9078"/>
    <cellStyle name="Примечание 9 2 2 2 2" xfId="13936"/>
    <cellStyle name="Примечание 9 2 2 2 2 10" xfId="23190"/>
    <cellStyle name="Примечание 9 2 2 2 2 10 2" xfId="35788"/>
    <cellStyle name="Примечание 9 2 2 2 2 11" xfId="23752"/>
    <cellStyle name="Примечание 9 2 2 2 2 11 2" xfId="36350"/>
    <cellStyle name="Примечание 9 2 2 2 2 12" xfId="24311"/>
    <cellStyle name="Примечание 9 2 2 2 2 12 2" xfId="36909"/>
    <cellStyle name="Примечание 9 2 2 2 2 13" xfId="24870"/>
    <cellStyle name="Примечание 9 2 2 2 2 13 2" xfId="37468"/>
    <cellStyle name="Примечание 9 2 2 2 2 14" xfId="28514"/>
    <cellStyle name="Примечание 9 2 2 2 2 2" xfId="18061"/>
    <cellStyle name="Примечание 9 2 2 2 2 2 2" xfId="30700"/>
    <cellStyle name="Примечание 9 2 2 2 2 3" xfId="18943"/>
    <cellStyle name="Примечание 9 2 2 2 2 3 2" xfId="31552"/>
    <cellStyle name="Примечание 9 2 2 2 2 4" xfId="19590"/>
    <cellStyle name="Примечание 9 2 2 2 2 4 2" xfId="32197"/>
    <cellStyle name="Примечание 9 2 2 2 2 5" xfId="20151"/>
    <cellStyle name="Примечание 9 2 2 2 2 5 2" xfId="32757"/>
    <cellStyle name="Примечание 9 2 2 2 2 6" xfId="20716"/>
    <cellStyle name="Примечание 9 2 2 2 2 6 2" xfId="33318"/>
    <cellStyle name="Примечание 9 2 2 2 2 7" xfId="21355"/>
    <cellStyle name="Примечание 9 2 2 2 2 7 2" xfId="33956"/>
    <cellStyle name="Примечание 9 2 2 2 2 8" xfId="21911"/>
    <cellStyle name="Примечание 9 2 2 2 2 8 2" xfId="34511"/>
    <cellStyle name="Примечание 9 2 2 2 2 9" xfId="22550"/>
    <cellStyle name="Примечание 9 2 2 2 2 9 2" xfId="35149"/>
    <cellStyle name="Примечание 9 2 2 2 3" xfId="17631"/>
    <cellStyle name="Примечание 9 2 2 2 3 10" xfId="23422"/>
    <cellStyle name="Примечание 9 2 2 2 3 10 2" xfId="36020"/>
    <cellStyle name="Примечание 9 2 2 2 3 11" xfId="23984"/>
    <cellStyle name="Примечание 9 2 2 2 3 11 2" xfId="36582"/>
    <cellStyle name="Примечание 9 2 2 2 3 12" xfId="24543"/>
    <cellStyle name="Примечание 9 2 2 2 3 12 2" xfId="37141"/>
    <cellStyle name="Примечание 9 2 2 2 3 13" xfId="30368"/>
    <cellStyle name="Примечание 9 2 2 2 3 2" xfId="18610"/>
    <cellStyle name="Примечание 9 2 2 2 3 2 2" xfId="31220"/>
    <cellStyle name="Примечание 9 2 2 2 3 3" xfId="19254"/>
    <cellStyle name="Примечание 9 2 2 2 3 3 2" xfId="31863"/>
    <cellStyle name="Примечание 9 2 2 2 3 4" xfId="19816"/>
    <cellStyle name="Примечание 9 2 2 2 3 4 2" xfId="32422"/>
    <cellStyle name="Примечание 9 2 2 2 3 5" xfId="20377"/>
    <cellStyle name="Примечание 9 2 2 2 3 5 2" xfId="32981"/>
    <cellStyle name="Примечание 9 2 2 2 3 6" xfId="21027"/>
    <cellStyle name="Примечание 9 2 2 2 3 6 2" xfId="33629"/>
    <cellStyle name="Примечание 9 2 2 2 3 7" xfId="21576"/>
    <cellStyle name="Примечание 9 2 2 2 3 7 2" xfId="34177"/>
    <cellStyle name="Примечание 9 2 2 2 3 8" xfId="22220"/>
    <cellStyle name="Примечание 9 2 2 2 3 8 2" xfId="34820"/>
    <cellStyle name="Примечание 9 2 2 2 3 9" xfId="22858"/>
    <cellStyle name="Примечание 9 2 2 2 3 9 2" xfId="35457"/>
    <cellStyle name="Примечание 9 2 2 2 4" xfId="28039"/>
    <cellStyle name="Примечание 9 2 2 3" xfId="17466"/>
    <cellStyle name="Примечание 9 2 2 3 10" xfId="15299"/>
    <cellStyle name="Примечание 9 2 2 3 10 2" xfId="29559"/>
    <cellStyle name="Примечание 9 2 2 3 11" xfId="14493"/>
    <cellStyle name="Примечание 9 2 2 3 11 2" xfId="28867"/>
    <cellStyle name="Примечание 9 2 2 3 12" xfId="18231"/>
    <cellStyle name="Примечание 9 2 2 3 12 2" xfId="30853"/>
    <cellStyle name="Примечание 9 2 2 3 13" xfId="30241"/>
    <cellStyle name="Примечание 9 2 2 3 2" xfId="18483"/>
    <cellStyle name="Примечание 9 2 2 3 2 2" xfId="31093"/>
    <cellStyle name="Примечание 9 2 2 3 3" xfId="19126"/>
    <cellStyle name="Примечание 9 2 2 3 3 2" xfId="31735"/>
    <cellStyle name="Примечание 9 2 2 3 4" xfId="14811"/>
    <cellStyle name="Примечание 9 2 2 3 4 2" xfId="29141"/>
    <cellStyle name="Примечание 9 2 2 3 5" xfId="18330"/>
    <cellStyle name="Примечание 9 2 2 3 5 2" xfId="30945"/>
    <cellStyle name="Примечание 9 2 2 3 6" xfId="20899"/>
    <cellStyle name="Примечание 9 2 2 3 6 2" xfId="33501"/>
    <cellStyle name="Примечание 9 2 2 3 7" xfId="20232"/>
    <cellStyle name="Примечание 9 2 2 3 7 2" xfId="32838"/>
    <cellStyle name="Примечание 9 2 2 3 8" xfId="22092"/>
    <cellStyle name="Примечание 9 2 2 3 8 2" xfId="34692"/>
    <cellStyle name="Примечание 9 2 2 3 9" xfId="22731"/>
    <cellStyle name="Примечание 9 2 2 3 9 2" xfId="35330"/>
    <cellStyle name="Примечание 9 2 2 4" xfId="27081"/>
    <cellStyle name="Примечание 9 2 3" xfId="17354"/>
    <cellStyle name="Примечание 9 2 3 10" xfId="14882"/>
    <cellStyle name="Примечание 9 2 3 10 2" xfId="29203"/>
    <cellStyle name="Примечание 9 2 3 11" xfId="14683"/>
    <cellStyle name="Примечание 9 2 3 11 2" xfId="29037"/>
    <cellStyle name="Примечание 9 2 3 12" xfId="14890"/>
    <cellStyle name="Примечание 9 2 3 12 2" xfId="29210"/>
    <cellStyle name="Примечание 9 2 3 13" xfId="30179"/>
    <cellStyle name="Примечание 9 2 3 2" xfId="18419"/>
    <cellStyle name="Примечание 9 2 3 2 2" xfId="31031"/>
    <cellStyle name="Примечание 9 2 3 3" xfId="15574"/>
    <cellStyle name="Примечание 9 2 3 3 2" xfId="29813"/>
    <cellStyle name="Примечание 9 2 3 4" xfId="16224"/>
    <cellStyle name="Примечание 9 2 3 4 2" xfId="30042"/>
    <cellStyle name="Примечание 9 2 3 5" xfId="15436"/>
    <cellStyle name="Примечание 9 2 3 5 2" xfId="29682"/>
    <cellStyle name="Примечание 9 2 3 6" xfId="18348"/>
    <cellStyle name="Примечание 9 2 3 6 2" xfId="30961"/>
    <cellStyle name="Примечание 9 2 3 7" xfId="15263"/>
    <cellStyle name="Примечание 9 2 3 7 2" xfId="29526"/>
    <cellStyle name="Примечание 9 2 3 8" xfId="14812"/>
    <cellStyle name="Примечание 9 2 3 8 2" xfId="29142"/>
    <cellStyle name="Примечание 9 2 3 9" xfId="14984"/>
    <cellStyle name="Примечание 9 2 3 9 2" xfId="29291"/>
    <cellStyle name="Примечание 9 2 4" xfId="25817"/>
    <cellStyle name="Примечание 9 3" xfId="11357"/>
    <cellStyle name="Примечание 9 3 2" xfId="13843"/>
    <cellStyle name="Примечание 9 3 2 2" xfId="14080"/>
    <cellStyle name="Примечание 9 3 2 2 10" xfId="23298"/>
    <cellStyle name="Примечание 9 3 2 2 10 2" xfId="35896"/>
    <cellStyle name="Примечание 9 3 2 2 11" xfId="23860"/>
    <cellStyle name="Примечание 9 3 2 2 11 2" xfId="36458"/>
    <cellStyle name="Примечание 9 3 2 2 12" xfId="24419"/>
    <cellStyle name="Примечание 9 3 2 2 12 2" xfId="37017"/>
    <cellStyle name="Примечание 9 3 2 2 13" xfId="25007"/>
    <cellStyle name="Примечание 9 3 2 2 13 2" xfId="37605"/>
    <cellStyle name="Примечание 9 3 2 2 14" xfId="28658"/>
    <cellStyle name="Примечание 9 3 2 2 2" xfId="18171"/>
    <cellStyle name="Примечание 9 3 2 2 2 2" xfId="30810"/>
    <cellStyle name="Примечание 9 3 2 2 3" xfId="19080"/>
    <cellStyle name="Примечание 9 3 2 2 3 2" xfId="31689"/>
    <cellStyle name="Примечание 9 3 2 2 4" xfId="19700"/>
    <cellStyle name="Примечание 9 3 2 2 4 2" xfId="32306"/>
    <cellStyle name="Примечание 9 3 2 2 5" xfId="20264"/>
    <cellStyle name="Примечание 9 3 2 2 5 2" xfId="32868"/>
    <cellStyle name="Примечание 9 3 2 2 6" xfId="20853"/>
    <cellStyle name="Примечание 9 3 2 2 6 2" xfId="33455"/>
    <cellStyle name="Примечание 9 3 2 2 7" xfId="21463"/>
    <cellStyle name="Примечание 9 3 2 2 7 2" xfId="34064"/>
    <cellStyle name="Примечание 9 3 2 2 8" xfId="22048"/>
    <cellStyle name="Примечание 9 3 2 2 8 2" xfId="34648"/>
    <cellStyle name="Примечание 9 3 2 2 9" xfId="22687"/>
    <cellStyle name="Примечание 9 3 2 2 9 2" xfId="35286"/>
    <cellStyle name="Примечание 9 3 2 3" xfId="18011"/>
    <cellStyle name="Примечание 9 3 2 3 10" xfId="23705"/>
    <cellStyle name="Примечание 9 3 2 3 10 2" xfId="36303"/>
    <cellStyle name="Примечание 9 3 2 3 11" xfId="24264"/>
    <cellStyle name="Примечание 9 3 2 3 11 2" xfId="36862"/>
    <cellStyle name="Примечание 9 3 2 3 12" xfId="24823"/>
    <cellStyle name="Примечание 9 3 2 3 12 2" xfId="37421"/>
    <cellStyle name="Примечание 9 3 2 3 13" xfId="30653"/>
    <cellStyle name="Примечание 9 3 2 3 2" xfId="18896"/>
    <cellStyle name="Примечание 9 3 2 3 2 2" xfId="31505"/>
    <cellStyle name="Примечание 9 3 2 3 3" xfId="19543"/>
    <cellStyle name="Примечание 9 3 2 3 3 2" xfId="32150"/>
    <cellStyle name="Примечание 9 3 2 3 4" xfId="20103"/>
    <cellStyle name="Примечание 9 3 2 3 4 2" xfId="32709"/>
    <cellStyle name="Примечание 9 3 2 3 5" xfId="20669"/>
    <cellStyle name="Примечание 9 3 2 3 5 2" xfId="33271"/>
    <cellStyle name="Примечание 9 3 2 3 6" xfId="21308"/>
    <cellStyle name="Примечание 9 3 2 3 6 2" xfId="33909"/>
    <cellStyle name="Примечание 9 3 2 3 7" xfId="21864"/>
    <cellStyle name="Примечание 9 3 2 3 7 2" xfId="34464"/>
    <cellStyle name="Примечание 9 3 2 3 8" xfId="22503"/>
    <cellStyle name="Примечание 9 3 2 3 8 2" xfId="35102"/>
    <cellStyle name="Примечание 9 3 2 3 9" xfId="23143"/>
    <cellStyle name="Примечание 9 3 2 3 9 2" xfId="35741"/>
    <cellStyle name="Примечание 9 3 2 4" xfId="28444"/>
    <cellStyle name="Примечание 9 3 3" xfId="17827"/>
    <cellStyle name="Примечание 9 3 3 10" xfId="23584"/>
    <cellStyle name="Примечание 9 3 3 10 2" xfId="36182"/>
    <cellStyle name="Примечание 9 3 3 11" xfId="24145"/>
    <cellStyle name="Примечание 9 3 3 11 2" xfId="36743"/>
    <cellStyle name="Примечание 9 3 3 12" xfId="24704"/>
    <cellStyle name="Примечание 9 3 3 12 2" xfId="37302"/>
    <cellStyle name="Примечание 9 3 3 13" xfId="30534"/>
    <cellStyle name="Примечание 9 3 3 2" xfId="18774"/>
    <cellStyle name="Примечание 9 3 3 2 2" xfId="31383"/>
    <cellStyle name="Примечание 9 3 3 3" xfId="19416"/>
    <cellStyle name="Примечание 9 3 3 3 2" xfId="32025"/>
    <cellStyle name="Примечание 9 3 3 4" xfId="19981"/>
    <cellStyle name="Примечание 9 3 3 4 2" xfId="32587"/>
    <cellStyle name="Примечание 9 3 3 5" xfId="20541"/>
    <cellStyle name="Примечание 9 3 3 5 2" xfId="33143"/>
    <cellStyle name="Примечание 9 3 3 6" xfId="21188"/>
    <cellStyle name="Примечание 9 3 3 6 2" xfId="33790"/>
    <cellStyle name="Примечание 9 3 3 7" xfId="21740"/>
    <cellStyle name="Примечание 9 3 3 7 2" xfId="34340"/>
    <cellStyle name="Примечание 9 3 3 8" xfId="22384"/>
    <cellStyle name="Примечание 9 3 3 8 2" xfId="34983"/>
    <cellStyle name="Примечание 9 3 3 9" xfId="23020"/>
    <cellStyle name="Примечание 9 3 3 9 2" xfId="35619"/>
    <cellStyle name="Примечание 9 3 4" xfId="28233"/>
    <cellStyle name="Примечание 9 4" xfId="17330"/>
    <cellStyle name="Примечание 9 4 10" xfId="14406"/>
    <cellStyle name="Примечание 9 4 10 2" xfId="28804"/>
    <cellStyle name="Примечание 9 4 11" xfId="18242"/>
    <cellStyle name="Примечание 9 4 11 2" xfId="30861"/>
    <cellStyle name="Примечание 9 4 12" xfId="14666"/>
    <cellStyle name="Примечание 9 4 12 2" xfId="29021"/>
    <cellStyle name="Примечание 9 4 13" xfId="30172"/>
    <cellStyle name="Примечание 9 4 2" xfId="18409"/>
    <cellStyle name="Примечание 9 4 2 2" xfId="31021"/>
    <cellStyle name="Примечание 9 4 3" xfId="15712"/>
    <cellStyle name="Примечание 9 4 3 2" xfId="29934"/>
    <cellStyle name="Примечание 9 4 4" xfId="14291"/>
    <cellStyle name="Примечание 9 4 4 2" xfId="28704"/>
    <cellStyle name="Примечание 9 4 5" xfId="15632"/>
    <cellStyle name="Примечание 9 4 5 2" xfId="29865"/>
    <cellStyle name="Примечание 9 4 6" xfId="14862"/>
    <cellStyle name="Примечание 9 4 6 2" xfId="29184"/>
    <cellStyle name="Примечание 9 4 7" xfId="15543"/>
    <cellStyle name="Примечание 9 4 7 2" xfId="29783"/>
    <cellStyle name="Примечание 9 4 8" xfId="14383"/>
    <cellStyle name="Примечание 9 4 8 2" xfId="28785"/>
    <cellStyle name="Примечание 9 4 9" xfId="19669"/>
    <cellStyle name="Примечание 9 4 9 2" xfId="32276"/>
    <cellStyle name="Примечание 9 5" xfId="25771"/>
    <cellStyle name="Процентный 2" xfId="1986"/>
    <cellStyle name="Процентный 2 2" xfId="1987"/>
    <cellStyle name="Процентный 2 2 2" xfId="1988"/>
    <cellStyle name="Процентный 2 2 2 2" xfId="1989"/>
    <cellStyle name="Процентный 2 2 2 3" xfId="1990"/>
    <cellStyle name="Процентный 2 2 3" xfId="1991"/>
    <cellStyle name="Процентный 2 2 3 10" xfId="7414"/>
    <cellStyle name="Процентный 2 2 3 11" xfId="7619"/>
    <cellStyle name="Процентный 2 2 3 12" xfId="7809"/>
    <cellStyle name="Процентный 2 2 3 13" xfId="7983"/>
    <cellStyle name="Процентный 2 2 3 14" xfId="8137"/>
    <cellStyle name="Процентный 2 2 3 15" xfId="8267"/>
    <cellStyle name="Процентный 2 2 3 16" xfId="8364"/>
    <cellStyle name="Процентный 2 2 3 2" xfId="1992"/>
    <cellStyle name="Процентный 2 2 3 2 10" xfId="7111"/>
    <cellStyle name="Процентный 2 2 3 2 11" xfId="6856"/>
    <cellStyle name="Процентный 2 2 3 2 12" xfId="5741"/>
    <cellStyle name="Процентный 2 2 3 2 13" xfId="4816"/>
    <cellStyle name="Процентный 2 2 3 2 14" xfId="5499"/>
    <cellStyle name="Процентный 2 2 3 2 15" xfId="5843"/>
    <cellStyle name="Процентный 2 2 3 2 2" xfId="2389"/>
    <cellStyle name="Процентный 2 2 3 2 3" xfId="3098"/>
    <cellStyle name="Процентный 2 2 3 2 4" xfId="5628"/>
    <cellStyle name="Процентный 2 2 3 2 5" xfId="6653"/>
    <cellStyle name="Процентный 2 2 3 2 6" xfId="6226"/>
    <cellStyle name="Процентный 2 2 3 2 7" xfId="6160"/>
    <cellStyle name="Процентный 2 2 3 2 8" xfId="5353"/>
    <cellStyle name="Процентный 2 2 3 2 9" xfId="6730"/>
    <cellStyle name="Процентный 2 2 3 3" xfId="1993"/>
    <cellStyle name="Процентный 2 2 3 3 2" xfId="3099"/>
    <cellStyle name="Процентный 2 2 3 4" xfId="3097"/>
    <cellStyle name="Процентный 2 2 3 5" xfId="5627"/>
    <cellStyle name="Процентный 2 2 3 6" xfId="6660"/>
    <cellStyle name="Процентный 2 2 3 7" xfId="6540"/>
    <cellStyle name="Процентный 2 2 3 8" xfId="6833"/>
    <cellStyle name="Процентный 2 2 3 9" xfId="7198"/>
    <cellStyle name="Процентный 2 3" xfId="1994"/>
    <cellStyle name="Процентный 2 3 2" xfId="1995"/>
    <cellStyle name="Процентный 2 3 2 2" xfId="1996"/>
    <cellStyle name="Процентный 2 3 2 2 2" xfId="1997"/>
    <cellStyle name="Процентный 2 3 2 2 2 10" xfId="6841"/>
    <cellStyle name="Процентный 2 3 2 2 2 11" xfId="7226"/>
    <cellStyle name="Процентный 2 3 2 2 2 12" xfId="7441"/>
    <cellStyle name="Процентный 2 3 2 2 2 13" xfId="7644"/>
    <cellStyle name="Процентный 2 3 2 2 2 14" xfId="7832"/>
    <cellStyle name="Процентный 2 3 2 2 2 15" xfId="8005"/>
    <cellStyle name="Процентный 2 3 2 2 2 2" xfId="2390"/>
    <cellStyle name="Процентный 2 3 2 2 2 3" xfId="3100"/>
    <cellStyle name="Процентный 2 3 2 2 2 4" xfId="5631"/>
    <cellStyle name="Процентный 2 3 2 2 2 5" xfId="6661"/>
    <cellStyle name="Процентный 2 3 2 2 2 6" xfId="6224"/>
    <cellStyle name="Процентный 2 3 2 2 2 7" xfId="4992"/>
    <cellStyle name="Процентный 2 3 2 2 2 8" xfId="4770"/>
    <cellStyle name="Процентный 2 3 2 2 2 9" xfId="7085"/>
    <cellStyle name="Процентный 2 3 2 2 3" xfId="1998"/>
    <cellStyle name="Процентный 2 3 2 2 3 10" xfId="6302"/>
    <cellStyle name="Процентный 2 3 2 2 3 11" xfId="4542"/>
    <cellStyle name="Процентный 2 3 2 2 3 12" xfId="5982"/>
    <cellStyle name="Процентный 2 3 2 2 3 13" xfId="6338"/>
    <cellStyle name="Процентный 2 3 2 2 3 14" xfId="4643"/>
    <cellStyle name="Процентный 2 3 2 2 3 15" xfId="6245"/>
    <cellStyle name="Процентный 2 3 2 2 3 2" xfId="2391"/>
    <cellStyle name="Процентный 2 3 2 2 3 3" xfId="3101"/>
    <cellStyle name="Процентный 2 3 2 2 3 4" xfId="5632"/>
    <cellStyle name="Процентный 2 3 2 2 3 5" xfId="6652"/>
    <cellStyle name="Процентный 2 3 2 2 3 6" xfId="5450"/>
    <cellStyle name="Процентный 2 3 2 2 3 7" xfId="6159"/>
    <cellStyle name="Процентный 2 3 2 2 3 8" xfId="6828"/>
    <cellStyle name="Процентный 2 3 2 2 3 9" xfId="6971"/>
    <cellStyle name="Процентный 2 3 2 3" xfId="1999"/>
    <cellStyle name="Процентный 2 3 2 3 2" xfId="2000"/>
    <cellStyle name="Процентный 2 3 2 3 2 10" xfId="7230"/>
    <cellStyle name="Процентный 2 3 2 3 2 11" xfId="7445"/>
    <cellStyle name="Процентный 2 3 2 3 2 12" xfId="7648"/>
    <cellStyle name="Процентный 2 3 2 3 2 13" xfId="7836"/>
    <cellStyle name="Процентный 2 3 2 3 2 14" xfId="8009"/>
    <cellStyle name="Процентный 2 3 2 3 2 15" xfId="8161"/>
    <cellStyle name="Процентный 2 3 2 3 2 2" xfId="2392"/>
    <cellStyle name="Процентный 2 3 2 3 2 3" xfId="3102"/>
    <cellStyle name="Процентный 2 3 2 3 2 4" xfId="5634"/>
    <cellStyle name="Процентный 2 3 2 3 2 5" xfId="6651"/>
    <cellStyle name="Процентный 2 3 2 3 2 6" xfId="5451"/>
    <cellStyle name="Процентный 2 3 2 3 2 7" xfId="5854"/>
    <cellStyle name="Процентный 2 3 2 3 2 8" xfId="4771"/>
    <cellStyle name="Процентный 2 3 2 3 2 9" xfId="7033"/>
    <cellStyle name="Процентный 2 3 2 3 3" xfId="2001"/>
    <cellStyle name="Процентный 2 3 2 3 3 10" xfId="7355"/>
    <cellStyle name="Процентный 2 3 2 3 3 11" xfId="7561"/>
    <cellStyle name="Процентный 2 3 2 3 3 12" xfId="7754"/>
    <cellStyle name="Процентный 2 3 2 3 3 13" xfId="7933"/>
    <cellStyle name="Процентный 2 3 2 3 3 14" xfId="8096"/>
    <cellStyle name="Процентный 2 3 2 3 3 15" xfId="8231"/>
    <cellStyle name="Процентный 2 3 2 3 3 2" xfId="2393"/>
    <cellStyle name="Процентный 2 3 2 3 3 3" xfId="3103"/>
    <cellStyle name="Процентный 2 3 2 3 3 4" xfId="5635"/>
    <cellStyle name="Процентный 2 3 2 3 3 5" xfId="6663"/>
    <cellStyle name="Процентный 2 3 2 3 3 6" xfId="5453"/>
    <cellStyle name="Процентный 2 3 2 3 3 7" xfId="5853"/>
    <cellStyle name="Процентный 2 3 2 3 3 8" xfId="4599"/>
    <cellStyle name="Процентный 2 3 2 3 3 9" xfId="7135"/>
    <cellStyle name="Процентный 2 3 2 4" xfId="2002"/>
    <cellStyle name="Процентный 2 3 2 4 10" xfId="4987"/>
    <cellStyle name="Процентный 2 3 2 4 11" xfId="4773"/>
    <cellStyle name="Процентный 2 3 2 4 12" xfId="7032"/>
    <cellStyle name="Процентный 2 3 2 4 13" xfId="6509"/>
    <cellStyle name="Процентный 2 3 2 4 14" xfId="6917"/>
    <cellStyle name="Процентный 2 3 2 4 15" xfId="4487"/>
    <cellStyle name="Процентный 2 3 2 4 2" xfId="2394"/>
    <cellStyle name="Процентный 2 3 2 4 3" xfId="3104"/>
    <cellStyle name="Процентный 2 3 2 4 4" xfId="5636"/>
    <cellStyle name="Процентный 2 3 2 4 5" xfId="6650"/>
    <cellStyle name="Процентный 2 3 2 4 6" xfId="6755"/>
    <cellStyle name="Процентный 2 3 2 4 7" xfId="5642"/>
    <cellStyle name="Процентный 2 3 2 4 8" xfId="6647"/>
    <cellStyle name="Процентный 2 3 2 4 9" xfId="5456"/>
    <cellStyle name="Процентный 2 3 2 5" xfId="2003"/>
    <cellStyle name="Процентный 2 3 2 5 10" xfId="7289"/>
    <cellStyle name="Процентный 2 3 2 5 11" xfId="7499"/>
    <cellStyle name="Процентный 2 3 2 5 12" xfId="7697"/>
    <cellStyle name="Процентный 2 3 2 5 13" xfId="7882"/>
    <cellStyle name="Процентный 2 3 2 5 14" xfId="8051"/>
    <cellStyle name="Процентный 2 3 2 5 15" xfId="8193"/>
    <cellStyle name="Процентный 2 3 2 5 2" xfId="2395"/>
    <cellStyle name="Процентный 2 3 2 5 3" xfId="3105"/>
    <cellStyle name="Процентный 2 3 2 5 4" xfId="5637"/>
    <cellStyle name="Процентный 2 3 2 5 5" xfId="6664"/>
    <cellStyle name="Процентный 2 3 2 5 6" xfId="5454"/>
    <cellStyle name="Процентный 2 3 2 5 7" xfId="4989"/>
    <cellStyle name="Процентный 2 3 2 5 8" xfId="4772"/>
    <cellStyle name="Процентный 2 3 2 5 9" xfId="7086"/>
    <cellStyle name="Процентный 2 3 3" xfId="2004"/>
    <cellStyle name="Процентный 2 3 3 10" xfId="6341"/>
    <cellStyle name="Процентный 2 3 3 11" xfId="5609"/>
    <cellStyle name="Процентный 2 3 3 12" xfId="6855"/>
    <cellStyle name="Процентный 2 3 3 13" xfId="7212"/>
    <cellStyle name="Процентный 2 3 3 14" xfId="7427"/>
    <cellStyle name="Процентный 2 3 3 15" xfId="7632"/>
    <cellStyle name="Процентный 2 3 3 2" xfId="2396"/>
    <cellStyle name="Процентный 2 3 3 3" xfId="3106"/>
    <cellStyle name="Процентный 2 3 3 4" xfId="5638"/>
    <cellStyle name="Процентный 2 3 3 5" xfId="6649"/>
    <cellStyle name="Процентный 2 3 3 6" xfId="6545"/>
    <cellStyle name="Процентный 2 3 3 7" xfId="5641"/>
    <cellStyle name="Процентный 2 3 3 8" xfId="6665"/>
    <cellStyle name="Процентный 2 3 3 9" xfId="6759"/>
    <cellStyle name="Процентный 2 3 4" xfId="2005"/>
    <cellStyle name="Процентный 2 3 4 10" xfId="7639"/>
    <cellStyle name="Процентный 2 3 4 11" xfId="7827"/>
    <cellStyle name="Процентный 2 3 4 12" xfId="8001"/>
    <cellStyle name="Процентный 2 3 4 13" xfId="8154"/>
    <cellStyle name="Процентный 2 3 4 14" xfId="8280"/>
    <cellStyle name="Процентный 2 3 4 15" xfId="8373"/>
    <cellStyle name="Процентный 2 3 4 2" xfId="2397"/>
    <cellStyle name="Процентный 2 3 4 3" xfId="3107"/>
    <cellStyle name="Процентный 2 3 4 4" xfId="5639"/>
    <cellStyle name="Процентный 2 3 4 5" xfId="4860"/>
    <cellStyle name="Процентный 2 3 4 6" xfId="6805"/>
    <cellStyle name="Процентный 2 3 4 7" xfId="6963"/>
    <cellStyle name="Процентный 2 3 4 8" xfId="7220"/>
    <cellStyle name="Процентный 2 3 4 9" xfId="7435"/>
    <cellStyle name="Процентный 2 4" xfId="2006"/>
    <cellStyle name="Процентный 3" xfId="2007"/>
    <cellStyle name="Процентный 3 2" xfId="2008"/>
    <cellStyle name="Процентный 4" xfId="2009"/>
    <cellStyle name="Процентный 4 2" xfId="2010"/>
    <cellStyle name="Процентный 4 2 2" xfId="2011"/>
    <cellStyle name="Процентный 4 2 2 2" xfId="2012"/>
    <cellStyle name="Процентный 4 2 2 2 10" xfId="7283"/>
    <cellStyle name="Процентный 4 2 2 2 11" xfId="7494"/>
    <cellStyle name="Процентный 4 2 2 2 12" xfId="7692"/>
    <cellStyle name="Процентный 4 2 2 2 13" xfId="7877"/>
    <cellStyle name="Процентный 4 2 2 2 14" xfId="8046"/>
    <cellStyle name="Процентный 4 2 2 2 15" xfId="8188"/>
    <cellStyle name="Процентный 4 2 2 2 2" xfId="2398"/>
    <cellStyle name="Процентный 4 2 2 2 3" xfId="3108"/>
    <cellStyle name="Процентный 4 2 2 2 4" xfId="5644"/>
    <cellStyle name="Процентный 4 2 2 2 5" xfId="6645"/>
    <cellStyle name="Процентный 4 2 2 2 6" xfId="6700"/>
    <cellStyle name="Процентный 4 2 2 2 7" xfId="6234"/>
    <cellStyle name="Процентный 4 2 2 2 8" xfId="4744"/>
    <cellStyle name="Процентный 4 2 2 2 9" xfId="7016"/>
    <cellStyle name="Процентный 4 2 2 3" xfId="2013"/>
    <cellStyle name="Процентный 4 2 2 3 10" xfId="4831"/>
    <cellStyle name="Процентный 4 2 2 3 11" xfId="7060"/>
    <cellStyle name="Процентный 4 2 2 3 12" xfId="6308"/>
    <cellStyle name="Процентный 4 2 2 3 13" xfId="4537"/>
    <cellStyle name="Процентный 4 2 2 3 14" xfId="6843"/>
    <cellStyle name="Процентный 4 2 2 3 15" xfId="7201"/>
    <cellStyle name="Процентный 4 2 2 3 2" xfId="2399"/>
    <cellStyle name="Процентный 4 2 2 3 3" xfId="3109"/>
    <cellStyle name="Процентный 4 2 2 3 4" xfId="5645"/>
    <cellStyle name="Процентный 4 2 2 3 5" xfId="6666"/>
    <cellStyle name="Процентный 4 2 2 3 6" xfId="6773"/>
    <cellStyle name="Процентный 4 2 2 3 7" xfId="6255"/>
    <cellStyle name="Процентный 4 2 2 3 8" xfId="4561"/>
    <cellStyle name="Процентный 4 2 2 3 9" xfId="5695"/>
    <cellStyle name="Процентный 4 2 3" xfId="2014"/>
    <cellStyle name="Процентный 4 2 3 2" xfId="2015"/>
    <cellStyle name="Процентный 4 2 3 2 10" xfId="6867"/>
    <cellStyle name="Процентный 4 2 3 2 11" xfId="6291"/>
    <cellStyle name="Процентный 4 2 3 2 12" xfId="6388"/>
    <cellStyle name="Процентный 4 2 3 2 13" xfId="5700"/>
    <cellStyle name="Процентный 4 2 3 2 14" xfId="6673"/>
    <cellStyle name="Процентный 4 2 3 2 15" xfId="7053"/>
    <cellStyle name="Процентный 4 2 3 2 2" xfId="2400"/>
    <cellStyle name="Процентный 4 2 3 2 3" xfId="3110"/>
    <cellStyle name="Процентный 4 2 3 2 4" xfId="5647"/>
    <cellStyle name="Процентный 4 2 3 2 5" xfId="6667"/>
    <cellStyle name="Процентный 4 2 3 2 6" xfId="5914"/>
    <cellStyle name="Процентный 4 2 3 2 7" xfId="4982"/>
    <cellStyle name="Процентный 4 2 3 2 8" xfId="5363"/>
    <cellStyle name="Процентный 4 2 3 2 9" xfId="6405"/>
    <cellStyle name="Процентный 4 2 3 3" xfId="2016"/>
    <cellStyle name="Процентный 4 2 3 3 10" xfId="6894"/>
    <cellStyle name="Процентный 4 2 3 3 11" xfId="6880"/>
    <cellStyle name="Процентный 4 2 3 3 12" xfId="5991"/>
    <cellStyle name="Процентный 4 2 3 3 13" xfId="4718"/>
    <cellStyle name="Процентный 4 2 3 3 14" xfId="7112"/>
    <cellStyle name="Процентный 4 2 3 3 15" xfId="6889"/>
    <cellStyle name="Процентный 4 2 3 3 2" xfId="2401"/>
    <cellStyle name="Процентный 4 2 3 3 3" xfId="3111"/>
    <cellStyle name="Процентный 4 2 3 3 4" xfId="5648"/>
    <cellStyle name="Процентный 4 2 3 3 5" xfId="6648"/>
    <cellStyle name="Процентный 4 2 3 3 6" xfId="6228"/>
    <cellStyle name="Процентный 4 2 3 3 7" xfId="4981"/>
    <cellStyle name="Процентный 4 2 3 3 8" xfId="5364"/>
    <cellStyle name="Процентный 4 2 3 3 9" xfId="6393"/>
    <cellStyle name="Процентный 4 2 4" xfId="2017"/>
    <cellStyle name="Процентный 4 2 4 10" xfId="6848"/>
    <cellStyle name="Процентный 4 2 4 11" xfId="7350"/>
    <cellStyle name="Процентный 4 2 4 12" xfId="7556"/>
    <cellStyle name="Процентный 4 2 4 13" xfId="7750"/>
    <cellStyle name="Процентный 4 2 4 14" xfId="7930"/>
    <cellStyle name="Процентный 4 2 4 15" xfId="8093"/>
    <cellStyle name="Процентный 4 2 4 2" xfId="2402"/>
    <cellStyle name="Процентный 4 2 4 3" xfId="3112"/>
    <cellStyle name="Процентный 4 2 4 4" xfId="5649"/>
    <cellStyle name="Процентный 4 2 4 5" xfId="4858"/>
    <cellStyle name="Процентный 4 2 4 6" xfId="6529"/>
    <cellStyle name="Процентный 4 2 4 7" xfId="5954"/>
    <cellStyle name="Процентный 4 2 4 8" xfId="6583"/>
    <cellStyle name="Процентный 4 2 4 9" xfId="4793"/>
    <cellStyle name="Процентный 4 2 5" xfId="2018"/>
    <cellStyle name="Процентный 4 2 5 10" xfId="6854"/>
    <cellStyle name="Процентный 4 2 5 11" xfId="7237"/>
    <cellStyle name="Процентный 4 2 5 12" xfId="7452"/>
    <cellStyle name="Процентный 4 2 5 13" xfId="7655"/>
    <cellStyle name="Процентный 4 2 5 14" xfId="7842"/>
    <cellStyle name="Процентный 4 2 5 15" xfId="8014"/>
    <cellStyle name="Процентный 4 2 5 2" xfId="2403"/>
    <cellStyle name="Процентный 4 2 5 3" xfId="3113"/>
    <cellStyle name="Процентный 4 2 5 4" xfId="5650"/>
    <cellStyle name="Процентный 4 2 5 5" xfId="4857"/>
    <cellStyle name="Процентный 4 2 5 6" xfId="6702"/>
    <cellStyle name="Процентный 4 2 5 7" xfId="5526"/>
    <cellStyle name="Процентный 4 2 5 8" xfId="4745"/>
    <cellStyle name="Процентный 4 2 5 9" xfId="7104"/>
    <cellStyle name="Процентный 4 3" xfId="2019"/>
    <cellStyle name="Процентный 4 3 10" xfId="6822"/>
    <cellStyle name="Процентный 4 3 11" xfId="7166"/>
    <cellStyle name="Процентный 4 3 12" xfId="7384"/>
    <cellStyle name="Процентный 4 3 13" xfId="7590"/>
    <cellStyle name="Процентный 4 3 14" xfId="7783"/>
    <cellStyle name="Процентный 4 3 15" xfId="7960"/>
    <cellStyle name="Процентный 4 3 2" xfId="2404"/>
    <cellStyle name="Процентный 4 3 3" xfId="3114"/>
    <cellStyle name="Процентный 4 3 4" xfId="5651"/>
    <cellStyle name="Процентный 4 3 5" xfId="6483"/>
    <cellStyle name="Процентный 4 3 6" xfId="6778"/>
    <cellStyle name="Процентный 4 3 7" xfId="6254"/>
    <cellStyle name="Процентный 4 3 8" xfId="4562"/>
    <cellStyle name="Процентный 4 3 9" xfId="6272"/>
    <cellStyle name="Процентный 4 4" xfId="2020"/>
    <cellStyle name="Процентный 4 4 10" xfId="7027"/>
    <cellStyle name="Процентный 4 4 11" xfId="7251"/>
    <cellStyle name="Процентный 4 4 12" xfId="7465"/>
    <cellStyle name="Процентный 4 4 13" xfId="7667"/>
    <cellStyle name="Процентный 4 4 14" xfId="7854"/>
    <cellStyle name="Процентный 4 4 15" xfId="8025"/>
    <cellStyle name="Процентный 4 4 2" xfId="2405"/>
    <cellStyle name="Процентный 4 4 3" xfId="3115"/>
    <cellStyle name="Процентный 4 4 4" xfId="5652"/>
    <cellStyle name="Процентный 4 4 5" xfId="6471"/>
    <cellStyle name="Процентный 4 4 6" xfId="6604"/>
    <cellStyle name="Процентный 4 4 7" xfId="6233"/>
    <cellStyle name="Процентный 4 4 8" xfId="5833"/>
    <cellStyle name="Процентный 4 4 9" xfId="6381"/>
    <cellStyle name="Процентный 5" xfId="2021"/>
    <cellStyle name="Процентный 6" xfId="2022"/>
    <cellStyle name="Процентный 6 10" xfId="7736"/>
    <cellStyle name="Процентный 6 11" xfId="7917"/>
    <cellStyle name="Процентный 6 12" xfId="8080"/>
    <cellStyle name="Процентный 6 13" xfId="8218"/>
    <cellStyle name="Процентный 6 14" xfId="8325"/>
    <cellStyle name="Процентный 6 15" xfId="8404"/>
    <cellStyle name="Процентный 6 2" xfId="2406"/>
    <cellStyle name="Процентный 6 3" xfId="3116"/>
    <cellStyle name="Процентный 6 4" xfId="5653"/>
    <cellStyle name="Процентный 6 5" xfId="6450"/>
    <cellStyle name="Процентный 6 6" xfId="5463"/>
    <cellStyle name="Процентный 6 7" xfId="6396"/>
    <cellStyle name="Процентный 6 8" xfId="7334"/>
    <cellStyle name="Процентный 6 9" xfId="7541"/>
    <cellStyle name="Связанная ячейка" xfId="2023" builtinId="24" customBuiltin="1"/>
    <cellStyle name="Связанная ячейка 10" xfId="5995"/>
    <cellStyle name="Связанная ячейка 10 2" xfId="11358"/>
    <cellStyle name="Связанная ячейка 11" xfId="4715"/>
    <cellStyle name="Связанная ячейка 11 2" xfId="11359"/>
    <cellStyle name="Связанная ячейка 12" xfId="7008"/>
    <cellStyle name="Связанная ячейка 12 2" xfId="11360"/>
    <cellStyle name="Связанная ячейка 13" xfId="6307"/>
    <cellStyle name="Связанная ячейка 13 2" xfId="11361"/>
    <cellStyle name="Связанная ячейка 14" xfId="4538"/>
    <cellStyle name="Связанная ячейка 14 2" xfId="11362"/>
    <cellStyle name="Связанная ячейка 15" xfId="11363"/>
    <cellStyle name="Связанная ячейка 16" xfId="11364"/>
    <cellStyle name="Связанная ячейка 2" xfId="2024"/>
    <cellStyle name="Связанная ячейка 2 10" xfId="11366"/>
    <cellStyle name="Связанная ячейка 2 11" xfId="11367"/>
    <cellStyle name="Связанная ячейка 2 12" xfId="11368"/>
    <cellStyle name="Связанная ячейка 2 13" xfId="11369"/>
    <cellStyle name="Связанная ячейка 2 14" xfId="11370"/>
    <cellStyle name="Связанная ячейка 2 15" xfId="11371"/>
    <cellStyle name="Связанная ячейка 2 16" xfId="11365"/>
    <cellStyle name="Связанная ячейка 2 17" xfId="15926"/>
    <cellStyle name="Связанная ячейка 2 2" xfId="2025"/>
    <cellStyle name="Связанная ячейка 2 2 2" xfId="2026"/>
    <cellStyle name="Связанная ячейка 2 2 3" xfId="2027"/>
    <cellStyle name="Связанная ячейка 2 2 4" xfId="11372"/>
    <cellStyle name="Связанная ячейка 2 2_г.Аксу" xfId="2028"/>
    <cellStyle name="Связанная ячейка 2 3" xfId="11373"/>
    <cellStyle name="Связанная ячейка 2 3 2" xfId="15927"/>
    <cellStyle name="Связанная ячейка 2 4" xfId="11374"/>
    <cellStyle name="Связанная ячейка 2 4 2" xfId="15928"/>
    <cellStyle name="Связанная ячейка 2 5" xfId="11375"/>
    <cellStyle name="Связанная ячейка 2 6" xfId="11376"/>
    <cellStyle name="Связанная ячейка 2 7" xfId="11377"/>
    <cellStyle name="Связанная ячейка 2 8" xfId="11378"/>
    <cellStyle name="Связанная ячейка 2 9" xfId="11379"/>
    <cellStyle name="Связанная ячейка 2_г.Аксу" xfId="2029"/>
    <cellStyle name="Связанная ячейка 3" xfId="5654"/>
    <cellStyle name="Связанная ячейка 3 2" xfId="11380"/>
    <cellStyle name="Связанная ячейка 4" xfId="6436"/>
    <cellStyle name="Связанная ячейка 4 2" xfId="11381"/>
    <cellStyle name="Связанная ячейка 4 2 2" xfId="15930"/>
    <cellStyle name="Связанная ячейка 5" xfId="6525"/>
    <cellStyle name="Связанная ячейка 5 2" xfId="11382"/>
    <cellStyle name="Связанная ячейка 6" xfId="5953"/>
    <cellStyle name="Связанная ячейка 6 2" xfId="11383"/>
    <cellStyle name="Связанная ячейка 7" xfId="6724"/>
    <cellStyle name="Связанная ячейка 7 2" xfId="11384"/>
    <cellStyle name="Связанная ячейка 8" xfId="4623"/>
    <cellStyle name="Связанная ячейка 8 2" xfId="11385"/>
    <cellStyle name="Связанная ячейка 9" xfId="4494"/>
    <cellStyle name="Связанная ячейка 9 2" xfId="11386"/>
    <cellStyle name="Стиль 1" xfId="2030"/>
    <cellStyle name="Текст предупреждения" xfId="2031" builtinId="11" customBuiltin="1"/>
    <cellStyle name="Текст предупреждения 10" xfId="7730"/>
    <cellStyle name="Текст предупреждения 11" xfId="7912"/>
    <cellStyle name="Текст предупреждения 12" xfId="8076"/>
    <cellStyle name="Текст предупреждения 13" xfId="8214"/>
    <cellStyle name="Текст предупреждения 14" xfId="8321"/>
    <cellStyle name="Текст предупреждения 15" xfId="11390"/>
    <cellStyle name="Текст предупреждения 16" xfId="11391"/>
    <cellStyle name="Текст предупреждения 2" xfId="2032"/>
    <cellStyle name="Текст предупреждения 2 10" xfId="11392"/>
    <cellStyle name="Текст предупреждения 2 11" xfId="11393"/>
    <cellStyle name="Текст предупреждения 2 12" xfId="11394"/>
    <cellStyle name="Текст предупреждения 2 13" xfId="11395"/>
    <cellStyle name="Текст предупреждения 2 14" xfId="11396"/>
    <cellStyle name="Текст предупреждения 2 15" xfId="11397"/>
    <cellStyle name="Текст предупреждения 2 2" xfId="2033"/>
    <cellStyle name="Текст предупреждения 2 2 2" xfId="11398"/>
    <cellStyle name="Текст предупреждения 2 3" xfId="11399"/>
    <cellStyle name="Текст предупреждения 2 4" xfId="11400"/>
    <cellStyle name="Текст предупреждения 2 5" xfId="11401"/>
    <cellStyle name="Текст предупреждения 2 6" xfId="11402"/>
    <cellStyle name="Текст предупреждения 2 7" xfId="11403"/>
    <cellStyle name="Текст предупреждения 2 8" xfId="11404"/>
    <cellStyle name="Текст предупреждения 2 9" xfId="11405"/>
    <cellStyle name="Текст предупреждения 3" xfId="5658"/>
    <cellStyle name="Текст предупреждения 4" xfId="6110"/>
    <cellStyle name="Текст предупреждения 5" xfId="4621"/>
    <cellStyle name="Текст предупреждения 6" xfId="6253"/>
    <cellStyle name="Текст предупреждения 7" xfId="4563"/>
    <cellStyle name="Текст предупреждения 8" xfId="7328"/>
    <cellStyle name="Текст предупреждения 9" xfId="7535"/>
    <cellStyle name="Финансовый" xfId="2034" builtinId="3"/>
    <cellStyle name="Финансовый [0] 2" xfId="2035"/>
    <cellStyle name="Финансовый [0] 2 2" xfId="2036"/>
    <cellStyle name="Финансовый [0] 2 2 2" xfId="2037"/>
    <cellStyle name="Финансовый [0] 2 2 2 10" xfId="6322"/>
    <cellStyle name="Финансовый [0] 2 2 2 10 2" xfId="26790"/>
    <cellStyle name="Финансовый [0] 2 2 2 11" xfId="6929"/>
    <cellStyle name="Финансовый [0] 2 2 2 11 2" xfId="27097"/>
    <cellStyle name="Финансовый [0] 2 2 2 12" xfId="6300"/>
    <cellStyle name="Финансовый [0] 2 2 2 12 2" xfId="26777"/>
    <cellStyle name="Финансовый [0] 2 2 2 13" xfId="4544"/>
    <cellStyle name="Финансовый [0] 2 2 2 13 2" xfId="25875"/>
    <cellStyle name="Финансовый [0] 2 2 2 14" xfId="6276"/>
    <cellStyle name="Финансовый [0] 2 2 2 14 2" xfId="26766"/>
    <cellStyle name="Финансовый [0] 2 2 2 15" xfId="6504"/>
    <cellStyle name="Финансовый [0] 2 2 2 15 2" xfId="26869"/>
    <cellStyle name="Финансовый [0] 2 2 2 16" xfId="25201"/>
    <cellStyle name="Финансовый [0] 2 2 2 2" xfId="2407"/>
    <cellStyle name="Финансовый [0] 2 2 2 2 2" xfId="25444"/>
    <cellStyle name="Финансовый [0] 2 2 2 3" xfId="3118"/>
    <cellStyle name="Финансовый [0] 2 2 2 3 2" xfId="25672"/>
    <cellStyle name="Финансовый [0] 2 2 2 4" xfId="5661"/>
    <cellStyle name="Финансовый [0] 2 2 2 4 2" xfId="26422"/>
    <cellStyle name="Финансовый [0] 2 2 2 5" xfId="6334"/>
    <cellStyle name="Финансовый [0] 2 2 2 5 2" xfId="26798"/>
    <cellStyle name="Финансовый [0] 2 2 2 6" xfId="6788"/>
    <cellStyle name="Финансовый [0] 2 2 2 6 2" xfId="27023"/>
    <cellStyle name="Финансовый [0] 2 2 2 7" xfId="5951"/>
    <cellStyle name="Финансовый [0] 2 2 2 7 2" xfId="26605"/>
    <cellStyle name="Финансовый [0] 2 2 2 8" xfId="6725"/>
    <cellStyle name="Финансовый [0] 2 2 2 8 2" xfId="26990"/>
    <cellStyle name="Финансовый [0] 2 2 2 9" xfId="4622"/>
    <cellStyle name="Финансовый [0] 2 2 2 9 2" xfId="25909"/>
    <cellStyle name="Финансовый [0] 2 2 3" xfId="2038"/>
    <cellStyle name="Финансовый [0] 2 2 3 10" xfId="7285"/>
    <cellStyle name="Финансовый [0] 2 2 3 10 2" xfId="27274"/>
    <cellStyle name="Финансовый [0] 2 2 3 11" xfId="7496"/>
    <cellStyle name="Финансовый [0] 2 2 3 11 2" xfId="27385"/>
    <cellStyle name="Финансовый [0] 2 2 3 12" xfId="7694"/>
    <cellStyle name="Финансовый [0] 2 2 3 12 2" xfId="27486"/>
    <cellStyle name="Финансовый [0] 2 2 3 13" xfId="7879"/>
    <cellStyle name="Финансовый [0] 2 2 3 13 2" xfId="27583"/>
    <cellStyle name="Финансовый [0] 2 2 3 14" xfId="8048"/>
    <cellStyle name="Финансовый [0] 2 2 3 14 2" xfId="27667"/>
    <cellStyle name="Финансовый [0] 2 2 3 15" xfId="8190"/>
    <cellStyle name="Финансовый [0] 2 2 3 15 2" xfId="27740"/>
    <cellStyle name="Финансовый [0] 2 2 3 16" xfId="25202"/>
    <cellStyle name="Финансовый [0] 2 2 3 2" xfId="2408"/>
    <cellStyle name="Финансовый [0] 2 2 3 2 2" xfId="25445"/>
    <cellStyle name="Финансовый [0] 2 2 3 3" xfId="3119"/>
    <cellStyle name="Финансовый [0] 2 2 3 3 2" xfId="25673"/>
    <cellStyle name="Финансовый [0] 2 2 3 4" xfId="5662"/>
    <cellStyle name="Финансовый [0] 2 2 3 4 2" xfId="26423"/>
    <cellStyle name="Финансовый [0] 2 2 3 5" xfId="4854"/>
    <cellStyle name="Финансовый [0] 2 2 3 5 2" xfId="26043"/>
    <cellStyle name="Финансовый [0] 2 2 3 6" xfId="4786"/>
    <cellStyle name="Финансовый [0] 2 2 3 6 2" xfId="25993"/>
    <cellStyle name="Финансовый [0] 2 2 3 7" xfId="5523"/>
    <cellStyle name="Финансовый [0] 2 2 3 7 2" xfId="26378"/>
    <cellStyle name="Финансовый [0] 2 2 3 8" xfId="5799"/>
    <cellStyle name="Финансовый [0] 2 2 3 8 2" xfId="26529"/>
    <cellStyle name="Финансовый [0] 2 2 3 9" xfId="7015"/>
    <cellStyle name="Финансовый [0] 2 2 3 9 2" xfId="27134"/>
    <cellStyle name="Финансовый [0] 2 2 4" xfId="25200"/>
    <cellStyle name="Финансовый [0] 2 3" xfId="2039"/>
    <cellStyle name="Финансовый [0] 2 3 2" xfId="2040"/>
    <cellStyle name="Финансовый [0] 2 3 2 10" xfId="7233"/>
    <cellStyle name="Финансовый [0] 2 3 2 10 2" xfId="27247"/>
    <cellStyle name="Финансовый [0] 2 3 2 11" xfId="7448"/>
    <cellStyle name="Финансовый [0] 2 3 2 11 2" xfId="27360"/>
    <cellStyle name="Финансовый [0] 2 3 2 12" xfId="7651"/>
    <cellStyle name="Финансовый [0] 2 3 2 12 2" xfId="27465"/>
    <cellStyle name="Финансовый [0] 2 3 2 13" xfId="7839"/>
    <cellStyle name="Финансовый [0] 2 3 2 13 2" xfId="27563"/>
    <cellStyle name="Финансовый [0] 2 3 2 14" xfId="8012"/>
    <cellStyle name="Финансовый [0] 2 3 2 14 2" xfId="27649"/>
    <cellStyle name="Финансовый [0] 2 3 2 15" xfId="8163"/>
    <cellStyle name="Финансовый [0] 2 3 2 15 2" xfId="27727"/>
    <cellStyle name="Финансовый [0] 2 3 2 16" xfId="25204"/>
    <cellStyle name="Финансовый [0] 2 3 2 2" xfId="2409"/>
    <cellStyle name="Финансовый [0] 2 3 2 2 2" xfId="25446"/>
    <cellStyle name="Финансовый [0] 2 3 2 3" xfId="3120"/>
    <cellStyle name="Финансовый [0] 2 3 2 3 2" xfId="25674"/>
    <cellStyle name="Финансовый [0] 2 3 2 4" xfId="5663"/>
    <cellStyle name="Финансовый [0] 2 3 2 4 2" xfId="26424"/>
    <cellStyle name="Финансовый [0] 2 3 2 5" xfId="4853"/>
    <cellStyle name="Финансовый [0] 2 3 2 5 2" xfId="26042"/>
    <cellStyle name="Финансовый [0] 2 3 2 6" xfId="5473"/>
    <cellStyle name="Финансовый [0] 2 3 2 6 2" xfId="26344"/>
    <cellStyle name="Финансовый [0] 2 3 2 7" xfId="4971"/>
    <cellStyle name="Финансовый [0] 2 3 2 7 2" xfId="26106"/>
    <cellStyle name="Финансовый [0] 2 3 2 8" xfId="6331"/>
    <cellStyle name="Финансовый [0] 2 3 2 8 2" xfId="26796"/>
    <cellStyle name="Финансовый [0] 2 3 2 9" xfId="7031"/>
    <cellStyle name="Финансовый [0] 2 3 2 9 2" xfId="27142"/>
    <cellStyle name="Финансовый [0] 2 3 3" xfId="2041"/>
    <cellStyle name="Финансовый [0] 2 3 3 10" xfId="6959"/>
    <cellStyle name="Финансовый [0] 2 3 3 10 2" xfId="27109"/>
    <cellStyle name="Финансовый [0] 2 3 3 11" xfId="7242"/>
    <cellStyle name="Финансовый [0] 2 3 3 11 2" xfId="27250"/>
    <cellStyle name="Финансовый [0] 2 3 3 12" xfId="7457"/>
    <cellStyle name="Финансовый [0] 2 3 3 12 2" xfId="27363"/>
    <cellStyle name="Финансовый [0] 2 3 3 13" xfId="7659"/>
    <cellStyle name="Финансовый [0] 2 3 3 13 2" xfId="27468"/>
    <cellStyle name="Финансовый [0] 2 3 3 14" xfId="7846"/>
    <cellStyle name="Финансовый [0] 2 3 3 14 2" xfId="27566"/>
    <cellStyle name="Финансовый [0] 2 3 3 15" xfId="8018"/>
    <cellStyle name="Финансовый [0] 2 3 3 15 2" xfId="27652"/>
    <cellStyle name="Финансовый [0] 2 3 3 16" xfId="25205"/>
    <cellStyle name="Финансовый [0] 2 3 3 2" xfId="2410"/>
    <cellStyle name="Финансовый [0] 2 3 3 2 2" xfId="25447"/>
    <cellStyle name="Финансовый [0] 2 3 3 3" xfId="3121"/>
    <cellStyle name="Финансовый [0] 2 3 3 3 2" xfId="25675"/>
    <cellStyle name="Финансовый [0] 2 3 3 4" xfId="5664"/>
    <cellStyle name="Финансовый [0] 2 3 3 4 2" xfId="26425"/>
    <cellStyle name="Финансовый [0] 2 3 3 5" xfId="5806"/>
    <cellStyle name="Финансовый [0] 2 3 3 5 2" xfId="26533"/>
    <cellStyle name="Финансовый [0] 2 3 3 6" xfId="6515"/>
    <cellStyle name="Финансовый [0] 2 3 3 6 2" xfId="26875"/>
    <cellStyle name="Финансовый [0] 2 3 3 7" xfId="4529"/>
    <cellStyle name="Финансовый [0] 2 3 3 7 2" xfId="25868"/>
    <cellStyle name="Финансовый [0] 2 3 3 8" xfId="6283"/>
    <cellStyle name="Финансовый [0] 2 3 3 8 2" xfId="26770"/>
    <cellStyle name="Финансовый [0] 2 3 3 9" xfId="6787"/>
    <cellStyle name="Финансовый [0] 2 3 3 9 2" xfId="27022"/>
    <cellStyle name="Финансовый [0] 2 3 4" xfId="25203"/>
    <cellStyle name="Финансовый [0] 2 4" xfId="2042"/>
    <cellStyle name="Финансовый [0] 2 4 10" xfId="5578"/>
    <cellStyle name="Финансовый [0] 2 4 10 2" xfId="26393"/>
    <cellStyle name="Финансовый [0] 2 4 11" xfId="5814"/>
    <cellStyle name="Финансовый [0] 2 4 11 2" xfId="26537"/>
    <cellStyle name="Финансовый [0] 2 4 12" xfId="6751"/>
    <cellStyle name="Финансовый [0] 2 4 12 2" xfId="27003"/>
    <cellStyle name="Финансовый [0] 2 4 13" xfId="6477"/>
    <cellStyle name="Финансовый [0] 2 4 13 2" xfId="26851"/>
    <cellStyle name="Финансовый [0] 2 4 14" xfId="7127"/>
    <cellStyle name="Финансовый [0] 2 4 14 2" xfId="27196"/>
    <cellStyle name="Финансовый [0] 2 4 15" xfId="6317"/>
    <cellStyle name="Финансовый [0] 2 4 15 2" xfId="26786"/>
    <cellStyle name="Финансовый [0] 2 4 16" xfId="25206"/>
    <cellStyle name="Финансовый [0] 2 4 2" xfId="2411"/>
    <cellStyle name="Финансовый [0] 2 4 2 2" xfId="25448"/>
    <cellStyle name="Финансовый [0] 2 4 3" xfId="3122"/>
    <cellStyle name="Финансовый [0] 2 4 3 2" xfId="25676"/>
    <cellStyle name="Финансовый [0] 2 4 4" xfId="5665"/>
    <cellStyle name="Финансовый [0] 2 4 4 2" xfId="26426"/>
    <cellStyle name="Финансовый [0] 2 4 5" xfId="4852"/>
    <cellStyle name="Финансовый [0] 2 4 5 2" xfId="26041"/>
    <cellStyle name="Финансовый [0] 2 4 6" xfId="4787"/>
    <cellStyle name="Финансовый [0] 2 4 6 2" xfId="25994"/>
    <cellStyle name="Финансовый [0] 2 4 7" xfId="4524"/>
    <cellStyle name="Финансовый [0] 2 4 7 2" xfId="25865"/>
    <cellStyle name="Финансовый [0] 2 4 8" xfId="5985"/>
    <cellStyle name="Финансовый [0] 2 4 8 2" xfId="26622"/>
    <cellStyle name="Финансовый [0] 2 4 9" xfId="4722"/>
    <cellStyle name="Финансовый [0] 2 4 9 2" xfId="25962"/>
    <cellStyle name="Финансовый [0] 2 5" xfId="2043"/>
    <cellStyle name="Финансовый [0] 2 5 10" xfId="7122"/>
    <cellStyle name="Финансовый [0] 2 5 10 2" xfId="27194"/>
    <cellStyle name="Финансовый [0] 2 5 11" xfId="6030"/>
    <cellStyle name="Финансовый [0] 2 5 11 2" xfId="26648"/>
    <cellStyle name="Финансовый [0] 2 5 12" xfId="4701"/>
    <cellStyle name="Финансовый [0] 2 5 12 2" xfId="25949"/>
    <cellStyle name="Финансовый [0] 2 5 13" xfId="7331"/>
    <cellStyle name="Финансовый [0] 2 5 13 2" xfId="27298"/>
    <cellStyle name="Финансовый [0] 2 5 14" xfId="7538"/>
    <cellStyle name="Финансовый [0] 2 5 14 2" xfId="27407"/>
    <cellStyle name="Финансовый [0] 2 5 15" xfId="7733"/>
    <cellStyle name="Финансовый [0] 2 5 15 2" xfId="27506"/>
    <cellStyle name="Финансовый [0] 2 5 16" xfId="25207"/>
    <cellStyle name="Финансовый [0] 2 5 2" xfId="2412"/>
    <cellStyle name="Финансовый [0] 2 5 2 2" xfId="25449"/>
    <cellStyle name="Финансовый [0] 2 5 3" xfId="3123"/>
    <cellStyle name="Финансовый [0] 2 5 3 2" xfId="25677"/>
    <cellStyle name="Финансовый [0] 2 5 4" xfId="5666"/>
    <cellStyle name="Финансовый [0] 2 5 4 2" xfId="26427"/>
    <cellStyle name="Финансовый [0] 2 5 5" xfId="4851"/>
    <cellStyle name="Финансовый [0] 2 5 5 2" xfId="26040"/>
    <cellStyle name="Финансовый [0] 2 5 6" xfId="6791"/>
    <cellStyle name="Финансовый [0] 2 5 6 2" xfId="27025"/>
    <cellStyle name="Финансовый [0] 2 5 7" xfId="6252"/>
    <cellStyle name="Финансовый [0] 2 5 7 2" xfId="26755"/>
    <cellStyle name="Финансовый [0] 2 5 8" xfId="4564"/>
    <cellStyle name="Финансовый [0] 2 5 8 2" xfId="25883"/>
    <cellStyle name="Финансовый [0] 2 5 9" xfId="6376"/>
    <cellStyle name="Финансовый [0] 2 5 9 2" xfId="26816"/>
    <cellStyle name="Финансовый [0] 2 6" xfId="25199"/>
    <cellStyle name="Финансовый [0] 3" xfId="2044"/>
    <cellStyle name="Финансовый [0] 3 2" xfId="2045"/>
    <cellStyle name="Финансовый [0] 3 2 2" xfId="2046"/>
    <cellStyle name="Финансовый [0] 3 2 2 10" xfId="7316"/>
    <cellStyle name="Финансовый [0] 3 2 2 10 2" xfId="27290"/>
    <cellStyle name="Финансовый [0] 3 2 2 11" xfId="7523"/>
    <cellStyle name="Финансовый [0] 3 2 2 11 2" xfId="27399"/>
    <cellStyle name="Финансовый [0] 3 2 2 12" xfId="7718"/>
    <cellStyle name="Финансовый [0] 3 2 2 12 2" xfId="27498"/>
    <cellStyle name="Финансовый [0] 3 2 2 13" xfId="7900"/>
    <cellStyle name="Финансовый [0] 3 2 2 13 2" xfId="27592"/>
    <cellStyle name="Финансовый [0] 3 2 2 14" xfId="8069"/>
    <cellStyle name="Финансовый [0] 3 2 2 14 2" xfId="27676"/>
    <cellStyle name="Финансовый [0] 3 2 2 15" xfId="8209"/>
    <cellStyle name="Финансовый [0] 3 2 2 15 2" xfId="27748"/>
    <cellStyle name="Финансовый [0] 3 2 2 16" xfId="25210"/>
    <cellStyle name="Финансовый [0] 3 2 2 2" xfId="2413"/>
    <cellStyle name="Финансовый [0] 3 2 2 2 2" xfId="25450"/>
    <cellStyle name="Финансовый [0] 3 2 2 3" xfId="3124"/>
    <cellStyle name="Финансовый [0] 3 2 2 3 2" xfId="25678"/>
    <cellStyle name="Финансовый [0] 3 2 2 4" xfId="5669"/>
    <cellStyle name="Финансовый [0] 3 2 2 4 2" xfId="26429"/>
    <cellStyle name="Финансовый [0] 3 2 2 5" xfId="4848"/>
    <cellStyle name="Финансовый [0] 3 2 2 5 2" xfId="26038"/>
    <cellStyle name="Финансовый [0] 3 2 2 6" xfId="5478"/>
    <cellStyle name="Финансовый [0] 3 2 2 6 2" xfId="26345"/>
    <cellStyle name="Финансовый [0] 3 2 2 7" xfId="4966"/>
    <cellStyle name="Финансовый [0] 3 2 2 7 2" xfId="26105"/>
    <cellStyle name="Финансовый [0] 3 2 2 8" xfId="6049"/>
    <cellStyle name="Финансовый [0] 3 2 2 8 2" xfId="26653"/>
    <cellStyle name="Финансовый [0] 3 2 2 9" xfId="6699"/>
    <cellStyle name="Финансовый [0] 3 2 2 9 2" xfId="26976"/>
    <cellStyle name="Финансовый [0] 3 2 3" xfId="2047"/>
    <cellStyle name="Финансовый [0] 3 2 3 10" xfId="5284"/>
    <cellStyle name="Финансовый [0] 3 2 3 10 2" xfId="26244"/>
    <cellStyle name="Финансовый [0] 3 2 3 11" xfId="5114"/>
    <cellStyle name="Финансовый [0] 3 2 3 11 2" xfId="26196"/>
    <cellStyle name="Финансовый [0] 3 2 3 12" xfId="5237"/>
    <cellStyle name="Финансовый [0] 3 2 3 12 2" xfId="26224"/>
    <cellStyle name="Финансовый [0] 3 2 3 13" xfId="5153"/>
    <cellStyle name="Финансовый [0] 3 2 3 13 2" xfId="26209"/>
    <cellStyle name="Финансовый [0] 3 2 3 14" xfId="6547"/>
    <cellStyle name="Финансовый [0] 3 2 3 14 2" xfId="26886"/>
    <cellStyle name="Финансовый [0] 3 2 3 15" xfId="6981"/>
    <cellStyle name="Финансовый [0] 3 2 3 15 2" xfId="27119"/>
    <cellStyle name="Финансовый [0] 3 2 3 16" xfId="25211"/>
    <cellStyle name="Финансовый [0] 3 2 3 2" xfId="2414"/>
    <cellStyle name="Финансовый [0] 3 2 3 2 2" xfId="25451"/>
    <cellStyle name="Финансовый [0] 3 2 3 3" xfId="3125"/>
    <cellStyle name="Финансовый [0] 3 2 3 3 2" xfId="25679"/>
    <cellStyle name="Финансовый [0] 3 2 3 4" xfId="5670"/>
    <cellStyle name="Финансовый [0] 3 2 3 4 2" xfId="26430"/>
    <cellStyle name="Финансовый [0] 3 2 3 5" xfId="4847"/>
    <cellStyle name="Финансовый [0] 3 2 3 5 2" xfId="26037"/>
    <cellStyle name="Финансовый [0] 3 2 3 6" xfId="6230"/>
    <cellStyle name="Финансовый [0] 3 2 3 6 2" xfId="26744"/>
    <cellStyle name="Финансовый [0] 3 2 3 7" xfId="4964"/>
    <cellStyle name="Финансовый [0] 3 2 3 7 2" xfId="26104"/>
    <cellStyle name="Финансовый [0] 3 2 3 8" xfId="6051"/>
    <cellStyle name="Финансовый [0] 3 2 3 8 2" xfId="26654"/>
    <cellStyle name="Финансовый [0] 3 2 3 9" xfId="5055"/>
    <cellStyle name="Финансовый [0] 3 2 3 9 2" xfId="26167"/>
    <cellStyle name="Финансовый [0] 3 2 4" xfId="25209"/>
    <cellStyle name="Финансовый [0] 3 3" xfId="2048"/>
    <cellStyle name="Финансовый [0] 3 3 2" xfId="2049"/>
    <cellStyle name="Финансовый [0] 3 3 2 10" xfId="5287"/>
    <cellStyle name="Финансовый [0] 3 3 2 10 2" xfId="26245"/>
    <cellStyle name="Финансовый [0] 3 3 2 11" xfId="5113"/>
    <cellStyle name="Финансовый [0] 3 3 2 11 2" xfId="26195"/>
    <cellStyle name="Финансовый [0] 3 3 2 12" xfId="6398"/>
    <cellStyle name="Финансовый [0] 3 3 2 12 2" xfId="26821"/>
    <cellStyle name="Финансовый [0] 3 3 2 13" xfId="5516"/>
    <cellStyle name="Финансовый [0] 3 3 2 13 2" xfId="26374"/>
    <cellStyle name="Финансовый [0] 3 3 2 14" xfId="6779"/>
    <cellStyle name="Финансовый [0] 3 3 2 14 2" xfId="27016"/>
    <cellStyle name="Финансовый [0] 3 3 2 15" xfId="6493"/>
    <cellStyle name="Финансовый [0] 3 3 2 15 2" xfId="26862"/>
    <cellStyle name="Финансовый [0] 3 3 2 16" xfId="25213"/>
    <cellStyle name="Финансовый [0] 3 3 2 2" xfId="2415"/>
    <cellStyle name="Финансовый [0] 3 3 2 2 2" xfId="25452"/>
    <cellStyle name="Финансовый [0] 3 3 2 3" xfId="3126"/>
    <cellStyle name="Финансовый [0] 3 3 2 3 2" xfId="25680"/>
    <cellStyle name="Финансовый [0] 3 3 2 4" xfId="5672"/>
    <cellStyle name="Финансовый [0] 3 3 2 4 2" xfId="26431"/>
    <cellStyle name="Финансовый [0] 3 3 2 5" xfId="4845"/>
    <cellStyle name="Финансовый [0] 3 3 2 5 2" xfId="26036"/>
    <cellStyle name="Финансовый [0] 3 3 2 6" xfId="6231"/>
    <cellStyle name="Финансовый [0] 3 3 2 6 2" xfId="26745"/>
    <cellStyle name="Финансовый [0] 3 3 2 7" xfId="4962"/>
    <cellStyle name="Финансовый [0] 3 3 2 7 2" xfId="26103"/>
    <cellStyle name="Финансовый [0] 3 3 2 8" xfId="6052"/>
    <cellStyle name="Финансовый [0] 3 3 2 8 2" xfId="26655"/>
    <cellStyle name="Финансовый [0] 3 3 2 9" xfId="6186"/>
    <cellStyle name="Финансовый [0] 3 3 2 9 2" xfId="26719"/>
    <cellStyle name="Финансовый [0] 3 3 3" xfId="2050"/>
    <cellStyle name="Финансовый [0] 3 3 3 10" xfId="5289"/>
    <cellStyle name="Финансовый [0] 3 3 3 10 2" xfId="26246"/>
    <cellStyle name="Финансовый [0] 3 3 3 11" xfId="5887"/>
    <cellStyle name="Финансовый [0] 3 3 3 11 2" xfId="26572"/>
    <cellStyle name="Финансовый [0] 3 3 3 12" xfId="6599"/>
    <cellStyle name="Финансовый [0] 3 3 3 12 2" xfId="26912"/>
    <cellStyle name="Финансовый [0] 3 3 3 13" xfId="5546"/>
    <cellStyle name="Финансовый [0] 3 3 3 13 2" xfId="26381"/>
    <cellStyle name="Финансовый [0] 3 3 3 14" xfId="5825"/>
    <cellStyle name="Финансовый [0] 3 3 3 14 2" xfId="26542"/>
    <cellStyle name="Финансовый [0] 3 3 3 15" xfId="6447"/>
    <cellStyle name="Финансовый [0] 3 3 3 15 2" xfId="26836"/>
    <cellStyle name="Финансовый [0] 3 3 3 16" xfId="25214"/>
    <cellStyle name="Финансовый [0] 3 3 3 2" xfId="2416"/>
    <cellStyle name="Финансовый [0] 3 3 3 2 2" xfId="25453"/>
    <cellStyle name="Финансовый [0] 3 3 3 3" xfId="3127"/>
    <cellStyle name="Финансовый [0] 3 3 3 3 2" xfId="25681"/>
    <cellStyle name="Финансовый [0] 3 3 3 4" xfId="5673"/>
    <cellStyle name="Финансовый [0] 3 3 3 4 2" xfId="26432"/>
    <cellStyle name="Финансовый [0] 3 3 3 5" xfId="4844"/>
    <cellStyle name="Финансовый [0] 3 3 3 5 2" xfId="26035"/>
    <cellStyle name="Финансовый [0] 3 3 3 6" xfId="5481"/>
    <cellStyle name="Финансовый [0] 3 3 3 6 2" xfId="26346"/>
    <cellStyle name="Финансовый [0] 3 3 3 7" xfId="4961"/>
    <cellStyle name="Финансовый [0] 3 3 3 7 2" xfId="26102"/>
    <cellStyle name="Финансовый [0] 3 3 3 8" xfId="6053"/>
    <cellStyle name="Финансовый [0] 3 3 3 8 2" xfId="26656"/>
    <cellStyle name="Финансовый [0] 3 3 3 9" xfId="5877"/>
    <cellStyle name="Финансовый [0] 3 3 3 9 2" xfId="26567"/>
    <cellStyle name="Финансовый [0] 3 3 4" xfId="25212"/>
    <cellStyle name="Финансовый [0] 3 4" xfId="2051"/>
    <cellStyle name="Финансовый [0] 3 4 10" xfId="5290"/>
    <cellStyle name="Финансовый [0] 3 4 10 2" xfId="26247"/>
    <cellStyle name="Финансовый [0] 3 4 11" xfId="6197"/>
    <cellStyle name="Финансовый [0] 3 4 11 2" xfId="26725"/>
    <cellStyle name="Финансовый [0] 3 4 12" xfId="4595"/>
    <cellStyle name="Финансовый [0] 3 4 12 2" xfId="25902"/>
    <cellStyle name="Финансовый [0] 3 4 13" xfId="5964"/>
    <cellStyle name="Финансовый [0] 3 4 13 2" xfId="26611"/>
    <cellStyle name="Финансовый [0] 3 4 14" xfId="6714"/>
    <cellStyle name="Финансовый [0] 3 4 14 2" xfId="26982"/>
    <cellStyle name="Финансовый [0] 3 4 15" xfId="5566"/>
    <cellStyle name="Финансовый [0] 3 4 15 2" xfId="26386"/>
    <cellStyle name="Финансовый [0] 3 4 16" xfId="25215"/>
    <cellStyle name="Финансовый [0] 3 4 2" xfId="2417"/>
    <cellStyle name="Финансовый [0] 3 4 2 2" xfId="25454"/>
    <cellStyle name="Финансовый [0] 3 4 3" xfId="3128"/>
    <cellStyle name="Финансовый [0] 3 4 3 2" xfId="25682"/>
    <cellStyle name="Финансовый [0] 3 4 4" xfId="5674"/>
    <cellStyle name="Финансовый [0] 3 4 4 2" xfId="26433"/>
    <cellStyle name="Финансовый [0] 3 4 5" xfId="4843"/>
    <cellStyle name="Финансовый [0] 3 4 5 2" xfId="26034"/>
    <cellStyle name="Финансовый [0] 3 4 6" xfId="5482"/>
    <cellStyle name="Финансовый [0] 3 4 6 2" xfId="26347"/>
    <cellStyle name="Финансовый [0] 3 4 7" xfId="4960"/>
    <cellStyle name="Финансовый [0] 3 4 7 2" xfId="26101"/>
    <cellStyle name="Финансовый [0] 3 4 8" xfId="6054"/>
    <cellStyle name="Финансовый [0] 3 4 8 2" xfId="26657"/>
    <cellStyle name="Финансовый [0] 3 4 9" xfId="6185"/>
    <cellStyle name="Финансовый [0] 3 4 9 2" xfId="26718"/>
    <cellStyle name="Финансовый [0] 3 5" xfId="2052"/>
    <cellStyle name="Финансовый [0] 3 5 10" xfId="5818"/>
    <cellStyle name="Финансовый [0] 3 5 10 2" xfId="26539"/>
    <cellStyle name="Финансовый [0] 3 5 11" xfId="6375"/>
    <cellStyle name="Финансовый [0] 3 5 11 2" xfId="26815"/>
    <cellStyle name="Финансовый [0] 3 5 12" xfId="5660"/>
    <cellStyle name="Финансовый [0] 3 5 12 2" xfId="26421"/>
    <cellStyle name="Финансовый [0] 3 5 13" xfId="6358"/>
    <cellStyle name="Финансовый [0] 3 5 13 2" xfId="26808"/>
    <cellStyle name="Финансовый [0] 3 5 14" xfId="4785"/>
    <cellStyle name="Финансовый [0] 3 5 14 2" xfId="25992"/>
    <cellStyle name="Финансовый [0] 3 5 15" xfId="5790"/>
    <cellStyle name="Финансовый [0] 3 5 15 2" xfId="26524"/>
    <cellStyle name="Финансовый [0] 3 5 16" xfId="25216"/>
    <cellStyle name="Финансовый [0] 3 5 2" xfId="2418"/>
    <cellStyle name="Финансовый [0] 3 5 2 2" xfId="25455"/>
    <cellStyle name="Финансовый [0] 3 5 3" xfId="3129"/>
    <cellStyle name="Финансовый [0] 3 5 3 2" xfId="25683"/>
    <cellStyle name="Финансовый [0] 3 5 4" xfId="5675"/>
    <cellStyle name="Финансовый [0] 3 5 4 2" xfId="26434"/>
    <cellStyle name="Финансовый [0] 3 5 5" xfId="4842"/>
    <cellStyle name="Финансовый [0] 3 5 5 2" xfId="26033"/>
    <cellStyle name="Финансовый [0] 3 5 6" xfId="4644"/>
    <cellStyle name="Финансовый [0] 3 5 6 2" xfId="25919"/>
    <cellStyle name="Финансовый [0] 3 5 7" xfId="5945"/>
    <cellStyle name="Финансовый [0] 3 5 7 2" xfId="26600"/>
    <cellStyle name="Финансовый [0] 3 5 8" xfId="6732"/>
    <cellStyle name="Финансовый [0] 3 5 8 2" xfId="26996"/>
    <cellStyle name="Финансовый [0] 3 5 9" xfId="5558"/>
    <cellStyle name="Финансовый [0] 3 5 9 2" xfId="26382"/>
    <cellStyle name="Финансовый [0] 3 6" xfId="25208"/>
    <cellStyle name="Финансовый [0] 4" xfId="2053"/>
    <cellStyle name="Финансовый [0] 4 2" xfId="2054"/>
    <cellStyle name="Финансовый [0] 4 2 2" xfId="2055"/>
    <cellStyle name="Финансовый [0] 4 2 2 10" xfId="7794"/>
    <cellStyle name="Финансовый [0] 4 2 2 10 2" xfId="27535"/>
    <cellStyle name="Финансовый [0] 4 2 2 11" xfId="7969"/>
    <cellStyle name="Финансовый [0] 4 2 2 11 2" xfId="27623"/>
    <cellStyle name="Финансовый [0] 4 2 2 12" xfId="8125"/>
    <cellStyle name="Финансовый [0] 4 2 2 12 2" xfId="27704"/>
    <cellStyle name="Финансовый [0] 4 2 2 13" xfId="8257"/>
    <cellStyle name="Финансовый [0] 4 2 2 13 2" xfId="27772"/>
    <cellStyle name="Финансовый [0] 4 2 2 14" xfId="8358"/>
    <cellStyle name="Финансовый [0] 4 2 2 14 2" xfId="27822"/>
    <cellStyle name="Финансовый [0] 4 2 2 15" xfId="8422"/>
    <cellStyle name="Финансовый [0] 4 2 2 15 2" xfId="27853"/>
    <cellStyle name="Финансовый [0] 4 2 2 16" xfId="25219"/>
    <cellStyle name="Финансовый [0] 4 2 2 2" xfId="2419"/>
    <cellStyle name="Финансовый [0] 4 2 2 2 2" xfId="25456"/>
    <cellStyle name="Финансовый [0] 4 2 2 3" xfId="3130"/>
    <cellStyle name="Финансовый [0] 4 2 2 3 2" xfId="25684"/>
    <cellStyle name="Финансовый [0] 4 2 2 4" xfId="5678"/>
    <cellStyle name="Финансовый [0] 4 2 2 4 2" xfId="26435"/>
    <cellStyle name="Финансовый [0] 4 2 2 5" xfId="4839"/>
    <cellStyle name="Финансовый [0] 4 2 2 5 2" xfId="26032"/>
    <cellStyle name="Финансовый [0] 4 2 2 6" xfId="6495"/>
    <cellStyle name="Финансовый [0] 4 2 2 6 2" xfId="26864"/>
    <cellStyle name="Финансовый [0] 4 2 2 7" xfId="7180"/>
    <cellStyle name="Финансовый [0] 4 2 2 7 2" xfId="27216"/>
    <cellStyle name="Финансовый [0] 4 2 2 8" xfId="7398"/>
    <cellStyle name="Финансовый [0] 4 2 2 8 2" xfId="27329"/>
    <cellStyle name="Финансовый [0] 4 2 2 9" xfId="7603"/>
    <cellStyle name="Финансовый [0] 4 2 2 9 2" xfId="27436"/>
    <cellStyle name="Финансовый [0] 4 2 3" xfId="2056"/>
    <cellStyle name="Финансовый [0] 4 2 3 10" xfId="7790"/>
    <cellStyle name="Финансовый [0] 4 2 3 10 2" xfId="27531"/>
    <cellStyle name="Финансовый [0] 4 2 3 11" xfId="7967"/>
    <cellStyle name="Финансовый [0] 4 2 3 11 2" xfId="27621"/>
    <cellStyle name="Финансовый [0] 4 2 3 12" xfId="8124"/>
    <cellStyle name="Финансовый [0] 4 2 3 12 2" xfId="27703"/>
    <cellStyle name="Финансовый [0] 4 2 3 13" xfId="8256"/>
    <cellStyle name="Финансовый [0] 4 2 3 13 2" xfId="27771"/>
    <cellStyle name="Финансовый [0] 4 2 3 14" xfId="8357"/>
    <cellStyle name="Финансовый [0] 4 2 3 14 2" xfId="27821"/>
    <cellStyle name="Финансовый [0] 4 2 3 15" xfId="8421"/>
    <cellStyle name="Финансовый [0] 4 2 3 15 2" xfId="27852"/>
    <cellStyle name="Финансовый [0] 4 2 3 16" xfId="25220"/>
    <cellStyle name="Финансовый [0] 4 2 3 2" xfId="2420"/>
    <cellStyle name="Финансовый [0] 4 2 3 2 2" xfId="25457"/>
    <cellStyle name="Финансовый [0] 4 2 3 3" xfId="3131"/>
    <cellStyle name="Финансовый [0] 4 2 3 3 2" xfId="25685"/>
    <cellStyle name="Финансовый [0] 4 2 3 4" xfId="5679"/>
    <cellStyle name="Финансовый [0] 4 2 3 4 2" xfId="26436"/>
    <cellStyle name="Финансовый [0] 4 2 3 5" xfId="4838"/>
    <cellStyle name="Финансовый [0] 4 2 3 5 2" xfId="26031"/>
    <cellStyle name="Финансовый [0] 4 2 3 6" xfId="6506"/>
    <cellStyle name="Финансовый [0] 4 2 3 6 2" xfId="26871"/>
    <cellStyle name="Финансовый [0] 4 2 3 7" xfId="7173"/>
    <cellStyle name="Финансовый [0] 4 2 3 7 2" xfId="27211"/>
    <cellStyle name="Финансовый [0] 4 2 3 8" xfId="7391"/>
    <cellStyle name="Финансовый [0] 4 2 3 8 2" xfId="27324"/>
    <cellStyle name="Финансовый [0] 4 2 3 9" xfId="7597"/>
    <cellStyle name="Финансовый [0] 4 2 3 9 2" xfId="27432"/>
    <cellStyle name="Финансовый [0] 4 2 4" xfId="25218"/>
    <cellStyle name="Финансовый [0] 4 3" xfId="2057"/>
    <cellStyle name="Финансовый [0] 4 3 2" xfId="2058"/>
    <cellStyle name="Финансовый [0] 4 3 2 10" xfId="6775"/>
    <cellStyle name="Финансовый [0] 4 3 2 10 2" xfId="27014"/>
    <cellStyle name="Финансовый [0] 4 3 2 11" xfId="6260"/>
    <cellStyle name="Финансовый [0] 4 3 2 11 2" xfId="26759"/>
    <cellStyle name="Финансовый [0] 4 3 2 12" xfId="4556"/>
    <cellStyle name="Финансовый [0] 4 3 2 12 2" xfId="25879"/>
    <cellStyle name="Финансовый [0] 4 3 2 13" xfId="6804"/>
    <cellStyle name="Финансовый [0] 4 3 2 13 2" xfId="27034"/>
    <cellStyle name="Финансовый [0] 4 3 2 14" xfId="6924"/>
    <cellStyle name="Финансовый [0] 4 3 2 14 2" xfId="27093"/>
    <cellStyle name="Финансовый [0] 4 3 2 15" xfId="6015"/>
    <cellStyle name="Финансовый [0] 4 3 2 15 2" xfId="26639"/>
    <cellStyle name="Финансовый [0] 4 3 2 16" xfId="25222"/>
    <cellStyle name="Финансовый [0] 4 3 2 2" xfId="2421"/>
    <cellStyle name="Финансовый [0] 4 3 2 2 2" xfId="25458"/>
    <cellStyle name="Финансовый [0] 4 3 2 3" xfId="3132"/>
    <cellStyle name="Финансовый [0] 4 3 2 3 2" xfId="25686"/>
    <cellStyle name="Финансовый [0] 4 3 2 4" xfId="5681"/>
    <cellStyle name="Финансовый [0] 4 3 2 4 2" xfId="26437"/>
    <cellStyle name="Финансовый [0] 4 3 2 5" xfId="4836"/>
    <cellStyle name="Финансовый [0] 4 3 2 5 2" xfId="26030"/>
    <cellStyle name="Финансовый [0] 4 3 2 6" xfId="5483"/>
    <cellStyle name="Финансовый [0] 4 3 2 6 2" xfId="26348"/>
    <cellStyle name="Финансовый [0] 4 3 2 7" xfId="6152"/>
    <cellStyle name="Финансовый [0] 4 3 2 7 2" xfId="26699"/>
    <cellStyle name="Финансовый [0] 4 3 2 8" xfId="6055"/>
    <cellStyle name="Финансовый [0] 4 3 2 8 2" xfId="26658"/>
    <cellStyle name="Финансовый [0] 4 3 2 9" xfId="5876"/>
    <cellStyle name="Финансовый [0] 4 3 2 9 2" xfId="26566"/>
    <cellStyle name="Финансовый [0] 4 3 3" xfId="2059"/>
    <cellStyle name="Финансовый [0] 4 3 3 10" xfId="6715"/>
    <cellStyle name="Финансовый [0] 4 3 3 10 2" xfId="26983"/>
    <cellStyle name="Финансовый [0] 4 3 3 11" xfId="5928"/>
    <cellStyle name="Финансовый [0] 4 3 3 11 2" xfId="26590"/>
    <cellStyle name="Финансовый [0] 4 3 3 12" xfId="4734"/>
    <cellStyle name="Финансовый [0] 4 3 3 12 2" xfId="25969"/>
    <cellStyle name="Финансовый [0] 4 3 3 13" xfId="7021"/>
    <cellStyle name="Финансовый [0] 4 3 3 13 2" xfId="27137"/>
    <cellStyle name="Финансовый [0] 4 3 3 14" xfId="7272"/>
    <cellStyle name="Финансовый [0] 4 3 3 14 2" xfId="27268"/>
    <cellStyle name="Финансовый [0] 4 3 3 15" xfId="7484"/>
    <cellStyle name="Финансовый [0] 4 3 3 15 2" xfId="27380"/>
    <cellStyle name="Финансовый [0] 4 3 3 16" xfId="25223"/>
    <cellStyle name="Финансовый [0] 4 3 3 2" xfId="2422"/>
    <cellStyle name="Финансовый [0] 4 3 3 2 2" xfId="25459"/>
    <cellStyle name="Финансовый [0] 4 3 3 3" xfId="3133"/>
    <cellStyle name="Финансовый [0] 4 3 3 3 2" xfId="25687"/>
    <cellStyle name="Финансовый [0] 4 3 3 4" xfId="5682"/>
    <cellStyle name="Финансовый [0] 4 3 3 4 2" xfId="26438"/>
    <cellStyle name="Финансовый [0] 4 3 3 5" xfId="4835"/>
    <cellStyle name="Финансовый [0] 4 3 3 5 2" xfId="26029"/>
    <cellStyle name="Финансовый [0] 4 3 3 6" xfId="5484"/>
    <cellStyle name="Финансовый [0] 4 3 3 6 2" xfId="26349"/>
    <cellStyle name="Финансовый [0] 4 3 3 7" xfId="5849"/>
    <cellStyle name="Финансовый [0] 4 3 3 7 2" xfId="26552"/>
    <cellStyle name="Финансовый [0] 4 3 3 8" xfId="6056"/>
    <cellStyle name="Финансовый [0] 4 3 3 8 2" xfId="26659"/>
    <cellStyle name="Финансовый [0] 4 3 3 9" xfId="5051"/>
    <cellStyle name="Финансовый [0] 4 3 3 9 2" xfId="26164"/>
    <cellStyle name="Финансовый [0] 4 3 4" xfId="25221"/>
    <cellStyle name="Финансовый [0] 4 4" xfId="2060"/>
    <cellStyle name="Финансовый [0] 4 4 10" xfId="8072"/>
    <cellStyle name="Финансовый [0] 4 4 10 2" xfId="27678"/>
    <cellStyle name="Финансовый [0] 4 4 11" xfId="8211"/>
    <cellStyle name="Финансовый [0] 4 4 11 2" xfId="27749"/>
    <cellStyle name="Финансовый [0] 4 4 12" xfId="8319"/>
    <cellStyle name="Финансовый [0] 4 4 12 2" xfId="27803"/>
    <cellStyle name="Финансовый [0] 4 4 13" xfId="8400"/>
    <cellStyle name="Финансовый [0] 4 4 13 2" xfId="27840"/>
    <cellStyle name="Финансовый [0] 4 4 14" xfId="8436"/>
    <cellStyle name="Финансовый [0] 4 4 14 2" xfId="27861"/>
    <cellStyle name="Финансовый [0] 4 4 15" xfId="8446"/>
    <cellStyle name="Финансовый [0] 4 4 15 2" xfId="27869"/>
    <cellStyle name="Финансовый [0] 4 4 16" xfId="25224"/>
    <cellStyle name="Финансовый [0] 4 4 2" xfId="2423"/>
    <cellStyle name="Финансовый [0] 4 4 2 2" xfId="25460"/>
    <cellStyle name="Финансовый [0] 4 4 3" xfId="3134"/>
    <cellStyle name="Финансовый [0] 4 4 3 2" xfId="25688"/>
    <cellStyle name="Финансовый [0] 4 4 4" xfId="5683"/>
    <cellStyle name="Финансовый [0] 4 4 4 2" xfId="26439"/>
    <cellStyle name="Финансовый [0] 4 4 5" xfId="4834"/>
    <cellStyle name="Финансовый [0] 4 4 5 2" xfId="26028"/>
    <cellStyle name="Финансовый [0] 4 4 6" xfId="7322"/>
    <cellStyle name="Финансовый [0] 4 4 6 2" xfId="27293"/>
    <cellStyle name="Финансовый [0] 4 4 7" xfId="7529"/>
    <cellStyle name="Финансовый [0] 4 4 7 2" xfId="27402"/>
    <cellStyle name="Финансовый [0] 4 4 8" xfId="7724"/>
    <cellStyle name="Финансовый [0] 4 4 8 2" xfId="27501"/>
    <cellStyle name="Финансовый [0] 4 4 9" xfId="7906"/>
    <cellStyle name="Финансовый [0] 4 4 9 2" xfId="27595"/>
    <cellStyle name="Финансовый [0] 4 5" xfId="2061"/>
    <cellStyle name="Финансовый [0] 4 5 10" xfId="8055"/>
    <cellStyle name="Финансовый [0] 4 5 10 2" xfId="27670"/>
    <cellStyle name="Финансовый [0] 4 5 11" xfId="8197"/>
    <cellStyle name="Финансовый [0] 4 5 11 2" xfId="27743"/>
    <cellStyle name="Финансовый [0] 4 5 12" xfId="8310"/>
    <cellStyle name="Финансовый [0] 4 5 12 2" xfId="27799"/>
    <cellStyle name="Финансовый [0] 4 5 13" xfId="8393"/>
    <cellStyle name="Финансовый [0] 4 5 13 2" xfId="27837"/>
    <cellStyle name="Финансовый [0] 4 5 14" xfId="8430"/>
    <cellStyle name="Финансовый [0] 4 5 14 2" xfId="27858"/>
    <cellStyle name="Финансовый [0] 4 5 15" xfId="8443"/>
    <cellStyle name="Финансовый [0] 4 5 15 2" xfId="27867"/>
    <cellStyle name="Финансовый [0] 4 5 16" xfId="25225"/>
    <cellStyle name="Финансовый [0] 4 5 2" xfId="2424"/>
    <cellStyle name="Финансовый [0] 4 5 2 2" xfId="25461"/>
    <cellStyle name="Финансовый [0] 4 5 3" xfId="3135"/>
    <cellStyle name="Финансовый [0] 4 5 3 2" xfId="25689"/>
    <cellStyle name="Финансовый [0] 4 5 4" xfId="5684"/>
    <cellStyle name="Финансовый [0] 4 5 4 2" xfId="26440"/>
    <cellStyle name="Финансовый [0] 4 5 5" xfId="6631"/>
    <cellStyle name="Финансовый [0] 4 5 5 2" xfId="26935"/>
    <cellStyle name="Финансовый [0] 4 5 6" xfId="7293"/>
    <cellStyle name="Финансовый [0] 4 5 6 2" xfId="27277"/>
    <cellStyle name="Финансовый [0] 4 5 7" xfId="7503"/>
    <cellStyle name="Финансовый [0] 4 5 7 2" xfId="27388"/>
    <cellStyle name="Финансовый [0] 4 5 8" xfId="7701"/>
    <cellStyle name="Финансовый [0] 4 5 8 2" xfId="27489"/>
    <cellStyle name="Финансовый [0] 4 5 9" xfId="7886"/>
    <cellStyle name="Финансовый [0] 4 5 9 2" xfId="27586"/>
    <cellStyle name="Финансовый [0] 4 6" xfId="25217"/>
    <cellStyle name="Финансовый [0] 5" xfId="2062"/>
    <cellStyle name="Финансовый [0] 5 2" xfId="2063"/>
    <cellStyle name="Финансовый [0] 5 2 2" xfId="2064"/>
    <cellStyle name="Финансовый [0] 5 2 2 10" xfId="8088"/>
    <cellStyle name="Финансовый [0] 5 2 2 10 2" xfId="27690"/>
    <cellStyle name="Финансовый [0] 5 2 2 11" xfId="8225"/>
    <cellStyle name="Финансовый [0] 5 2 2 11 2" xfId="27759"/>
    <cellStyle name="Финансовый [0] 5 2 2 12" xfId="8331"/>
    <cellStyle name="Финансовый [0] 5 2 2 12 2" xfId="27812"/>
    <cellStyle name="Финансовый [0] 5 2 2 13" xfId="8408"/>
    <cellStyle name="Финансовый [0] 5 2 2 13 2" xfId="27847"/>
    <cellStyle name="Финансовый [0] 5 2 2 14" xfId="8441"/>
    <cellStyle name="Финансовый [0] 5 2 2 14 2" xfId="27866"/>
    <cellStyle name="Финансовый [0] 5 2 2 15" xfId="8448"/>
    <cellStyle name="Финансовый [0] 5 2 2 15 2" xfId="27871"/>
    <cellStyle name="Финансовый [0] 5 2 2 16" xfId="25228"/>
    <cellStyle name="Финансовый [0] 5 2 2 2" xfId="2425"/>
    <cellStyle name="Финансовый [0] 5 2 2 2 2" xfId="25462"/>
    <cellStyle name="Финансовый [0] 5 2 2 3" xfId="3136"/>
    <cellStyle name="Финансовый [0] 5 2 2 3 2" xfId="25690"/>
    <cellStyle name="Финансовый [0] 5 2 2 4" xfId="5686"/>
    <cellStyle name="Финансовый [0] 5 2 2 4 2" xfId="26441"/>
    <cellStyle name="Финансовый [0] 5 2 2 5" xfId="6679"/>
    <cellStyle name="Финансовый [0] 5 2 2 5 2" xfId="26960"/>
    <cellStyle name="Финансовый [0] 5 2 2 6" xfId="7344"/>
    <cellStyle name="Финансовый [0] 5 2 2 6 2" xfId="27308"/>
    <cellStyle name="Финансовый [0] 5 2 2 7" xfId="7550"/>
    <cellStyle name="Финансовый [0] 5 2 2 7 2" xfId="27416"/>
    <cellStyle name="Финансовый [0] 5 2 2 8" xfId="7745"/>
    <cellStyle name="Финансовый [0] 5 2 2 8 2" xfId="27515"/>
    <cellStyle name="Финансовый [0] 5 2 2 9" xfId="7925"/>
    <cellStyle name="Финансовый [0] 5 2 2 9 2" xfId="27607"/>
    <cellStyle name="Финансовый [0] 5 2 3" xfId="2065"/>
    <cellStyle name="Финансовый [0] 5 2 3 10" xfId="7423"/>
    <cellStyle name="Финансовый [0] 5 2 3 10 2" xfId="27347"/>
    <cellStyle name="Финансовый [0] 5 2 3 11" xfId="7628"/>
    <cellStyle name="Финансовый [0] 5 2 3 11 2" xfId="27454"/>
    <cellStyle name="Финансовый [0] 5 2 3 12" xfId="7818"/>
    <cellStyle name="Финансовый [0] 5 2 3 12 2" xfId="27552"/>
    <cellStyle name="Финансовый [0] 5 2 3 13" xfId="7992"/>
    <cellStyle name="Финансовый [0] 5 2 3 13 2" xfId="27639"/>
    <cellStyle name="Финансовый [0] 5 2 3 14" xfId="8146"/>
    <cellStyle name="Финансовый [0] 5 2 3 14 2" xfId="27718"/>
    <cellStyle name="Финансовый [0] 5 2 3 15" xfId="8274"/>
    <cellStyle name="Финансовый [0] 5 2 3 15 2" xfId="27785"/>
    <cellStyle name="Финансовый [0] 5 2 3 16" xfId="25229"/>
    <cellStyle name="Финансовый [0] 5 2 3 2" xfId="2426"/>
    <cellStyle name="Финансовый [0] 5 2 3 2 2" xfId="25463"/>
    <cellStyle name="Финансовый [0] 5 2 3 3" xfId="3137"/>
    <cellStyle name="Финансовый [0] 5 2 3 3 2" xfId="25691"/>
    <cellStyle name="Финансовый [0] 5 2 3 4" xfId="5687"/>
    <cellStyle name="Финансовый [0] 5 2 3 4 2" xfId="26442"/>
    <cellStyle name="Финансовый [0] 5 2 3 5" xfId="6635"/>
    <cellStyle name="Финансовый [0] 5 2 3 5 2" xfId="26939"/>
    <cellStyle name="Финансовый [0] 5 2 3 6" xfId="6560"/>
    <cellStyle name="Финансовый [0] 5 2 3 6 2" xfId="26895"/>
    <cellStyle name="Финансовый [0] 5 2 3 7" xfId="6968"/>
    <cellStyle name="Финансовый [0] 5 2 3 7 2" xfId="27112"/>
    <cellStyle name="Финансовый [0] 5 2 3 8" xfId="6908"/>
    <cellStyle name="Финансовый [0] 5 2 3 8 2" xfId="27085"/>
    <cellStyle name="Финансовый [0] 5 2 3 9" xfId="7208"/>
    <cellStyle name="Финансовый [0] 5 2 3 9 2" xfId="27234"/>
    <cellStyle name="Финансовый [0] 5 2 4" xfId="25227"/>
    <cellStyle name="Финансовый [0] 5 3" xfId="2066"/>
    <cellStyle name="Финансовый [0] 5 3 2" xfId="2067"/>
    <cellStyle name="Финансовый [0] 5 3 2 10" xfId="4671"/>
    <cellStyle name="Финансовый [0] 5 3 2 10 2" xfId="25934"/>
    <cellStyle name="Финансовый [0] 5 3 2 11" xfId="5623"/>
    <cellStyle name="Финансовый [0] 5 3 2 11 2" xfId="26414"/>
    <cellStyle name="Финансовый [0] 5 3 2 12" xfId="6845"/>
    <cellStyle name="Финансовый [0] 5 3 2 12 2" xfId="27055"/>
    <cellStyle name="Финансовый [0] 5 3 2 13" xfId="7335"/>
    <cellStyle name="Финансовый [0] 5 3 2 13 2" xfId="27300"/>
    <cellStyle name="Финансовый [0] 5 3 2 14" xfId="7542"/>
    <cellStyle name="Финансовый [0] 5 3 2 14 2" xfId="27409"/>
    <cellStyle name="Финансовый [0] 5 3 2 15" xfId="7737"/>
    <cellStyle name="Финансовый [0] 5 3 2 15 2" xfId="27508"/>
    <cellStyle name="Финансовый [0] 5 3 2 16" xfId="25231"/>
    <cellStyle name="Финансовый [0] 5 3 2 2" xfId="2427"/>
    <cellStyle name="Финансовый [0] 5 3 2 2 2" xfId="25464"/>
    <cellStyle name="Финансовый [0] 5 3 2 3" xfId="3138"/>
    <cellStyle name="Финансовый [0] 5 3 2 3 2" xfId="25692"/>
    <cellStyle name="Финансовый [0] 5 3 2 4" xfId="5688"/>
    <cellStyle name="Финансовый [0] 5 3 2 4 2" xfId="26443"/>
    <cellStyle name="Финансовый [0] 5 3 2 5" xfId="6632"/>
    <cellStyle name="Финансовый [0] 5 3 2 5 2" xfId="26936"/>
    <cellStyle name="Финансовый [0] 5 3 2 6" xfId="4640"/>
    <cellStyle name="Финансовый [0] 5 3 2 6 2" xfId="25917"/>
    <cellStyle name="Финансовый [0] 5 3 2 7" xfId="5795"/>
    <cellStyle name="Финансовый [0] 5 3 2 7 2" xfId="26527"/>
    <cellStyle name="Финансовый [0] 5 3 2 8" xfId="6250"/>
    <cellStyle name="Финансовый [0] 5 3 2 8 2" xfId="26754"/>
    <cellStyle name="Финансовый [0] 5 3 2 9" xfId="4566"/>
    <cellStyle name="Финансовый [0] 5 3 2 9 2" xfId="25884"/>
    <cellStyle name="Финансовый [0] 5 3 3" xfId="2068"/>
    <cellStyle name="Финансовый [0] 5 3 3 10" xfId="7290"/>
    <cellStyle name="Финансовый [0] 5 3 3 10 2" xfId="27275"/>
    <cellStyle name="Финансовый [0] 5 3 3 11" xfId="7500"/>
    <cellStyle name="Финансовый [0] 5 3 3 11 2" xfId="27386"/>
    <cellStyle name="Финансовый [0] 5 3 3 12" xfId="7698"/>
    <cellStyle name="Финансовый [0] 5 3 3 12 2" xfId="27487"/>
    <cellStyle name="Финансовый [0] 5 3 3 13" xfId="7883"/>
    <cellStyle name="Финансовый [0] 5 3 3 13 2" xfId="27584"/>
    <cellStyle name="Финансовый [0] 5 3 3 14" xfId="8052"/>
    <cellStyle name="Финансовый [0] 5 3 3 14 2" xfId="27668"/>
    <cellStyle name="Финансовый [0] 5 3 3 15" xfId="8194"/>
    <cellStyle name="Финансовый [0] 5 3 3 15 2" xfId="27741"/>
    <cellStyle name="Финансовый [0] 5 3 3 16" xfId="25232"/>
    <cellStyle name="Финансовый [0] 5 3 3 2" xfId="2428"/>
    <cellStyle name="Финансовый [0] 5 3 3 2 2" xfId="25465"/>
    <cellStyle name="Финансовый [0] 5 3 3 3" xfId="3139"/>
    <cellStyle name="Финансовый [0] 5 3 3 3 2" xfId="25693"/>
    <cellStyle name="Финансовый [0] 5 3 3 4" xfId="5689"/>
    <cellStyle name="Финансовый [0] 5 3 3 4 2" xfId="26444"/>
    <cellStyle name="Финансовый [0] 5 3 3 5" xfId="6678"/>
    <cellStyle name="Финансовый [0] 5 3 3 5 2" xfId="26959"/>
    <cellStyle name="Финансовый [0] 5 3 3 6" xfId="7058"/>
    <cellStyle name="Финансовый [0] 5 3 3 6 2" xfId="27161"/>
    <cellStyle name="Финансовый [0] 5 3 3 7" xfId="5769"/>
    <cellStyle name="Финансовый [0] 5 3 3 7 2" xfId="26507"/>
    <cellStyle name="Финансовый [0] 5 3 3 8" xfId="6626"/>
    <cellStyle name="Финансовый [0] 5 3 3 8 2" xfId="26930"/>
    <cellStyle name="Финансовый [0] 5 3 3 9" xfId="7083"/>
    <cellStyle name="Финансовый [0] 5 3 3 9 2" xfId="27181"/>
    <cellStyle name="Финансовый [0] 5 3 4" xfId="25230"/>
    <cellStyle name="Финансовый [0] 5 4" xfId="2069"/>
    <cellStyle name="Финансовый [0] 5 4 10" xfId="4558"/>
    <cellStyle name="Финансовый [0] 5 4 10 2" xfId="25881"/>
    <cellStyle name="Финансовый [0] 5 4 11" xfId="7325"/>
    <cellStyle name="Финансовый [0] 5 4 11 2" xfId="27294"/>
    <cellStyle name="Финансовый [0] 5 4 12" xfId="7532"/>
    <cellStyle name="Финансовый [0] 5 4 12 2" xfId="27403"/>
    <cellStyle name="Финансовый [0] 5 4 13" xfId="7727"/>
    <cellStyle name="Финансовый [0] 5 4 13 2" xfId="27502"/>
    <cellStyle name="Финансовый [0] 5 4 14" xfId="7909"/>
    <cellStyle name="Финансовый [0] 5 4 14 2" xfId="27596"/>
    <cellStyle name="Финансовый [0] 5 4 15" xfId="8073"/>
    <cellStyle name="Финансовый [0] 5 4 15 2" xfId="27679"/>
    <cellStyle name="Финансовый [0] 5 4 16" xfId="25233"/>
    <cellStyle name="Финансовый [0] 5 4 2" xfId="2429"/>
    <cellStyle name="Финансовый [0] 5 4 2 2" xfId="25466"/>
    <cellStyle name="Финансовый [0] 5 4 3" xfId="3140"/>
    <cellStyle name="Финансовый [0] 5 4 3 2" xfId="25694"/>
    <cellStyle name="Финансовый [0] 5 4 4" xfId="5690"/>
    <cellStyle name="Финансовый [0] 5 4 4 2" xfId="26445"/>
    <cellStyle name="Финансовый [0] 5 4 5" xfId="6633"/>
    <cellStyle name="Финансовый [0] 5 4 5 2" xfId="26937"/>
    <cellStyle name="Финансовый [0] 5 4 6" xfId="5485"/>
    <cellStyle name="Финансовый [0] 5 4 6 2" xfId="26350"/>
    <cellStyle name="Финансовый [0] 5 4 7" xfId="6151"/>
    <cellStyle name="Финансовый [0] 5 4 7 2" xfId="26698"/>
    <cellStyle name="Финансовый [0] 5 4 8" xfId="4603"/>
    <cellStyle name="Финансовый [0] 5 4 8 2" xfId="25906"/>
    <cellStyle name="Финансовый [0] 5 4 9" xfId="6258"/>
    <cellStyle name="Финансовый [0] 5 4 9 2" xfId="26757"/>
    <cellStyle name="Финансовый [0] 5 5" xfId="2070"/>
    <cellStyle name="Финансовый [0] 5 5 10" xfId="7406"/>
    <cellStyle name="Финансовый [0] 5 5 10 2" xfId="27334"/>
    <cellStyle name="Финансовый [0] 5 5 11" xfId="7611"/>
    <cellStyle name="Финансовый [0] 5 5 11 2" xfId="27441"/>
    <cellStyle name="Финансовый [0] 5 5 12" xfId="7801"/>
    <cellStyle name="Финансовый [0] 5 5 12 2" xfId="27539"/>
    <cellStyle name="Финансовый [0] 5 5 13" xfId="7975"/>
    <cellStyle name="Финансовый [0] 5 5 13 2" xfId="27626"/>
    <cellStyle name="Финансовый [0] 5 5 14" xfId="8131"/>
    <cellStyle name="Финансовый [0] 5 5 14 2" xfId="27707"/>
    <cellStyle name="Финансовый [0] 5 5 15" xfId="8262"/>
    <cellStyle name="Финансовый [0] 5 5 15 2" xfId="27775"/>
    <cellStyle name="Финансовый [0] 5 5 16" xfId="25234"/>
    <cellStyle name="Финансовый [0] 5 5 2" xfId="2430"/>
    <cellStyle name="Финансовый [0] 5 5 2 2" xfId="25467"/>
    <cellStyle name="Финансовый [0] 5 5 3" xfId="3141"/>
    <cellStyle name="Финансовый [0] 5 5 3 2" xfId="25695"/>
    <cellStyle name="Финансовый [0] 5 5 4" xfId="5691"/>
    <cellStyle name="Финансовый [0] 5 5 4 2" xfId="26446"/>
    <cellStyle name="Финансовый [0] 5 5 5" xfId="6677"/>
    <cellStyle name="Финансовый [0] 5 5 5 2" xfId="26958"/>
    <cellStyle name="Финансовый [0] 5 5 6" xfId="5486"/>
    <cellStyle name="Финансовый [0] 5 5 6 2" xfId="26351"/>
    <cellStyle name="Финансовый [0] 5 5 7" xfId="6366"/>
    <cellStyle name="Финансовый [0] 5 5 7 2" xfId="26812"/>
    <cellStyle name="Финансовый [0] 5 5 8" xfId="6818"/>
    <cellStyle name="Финансовый [0] 5 5 8 2" xfId="27043"/>
    <cellStyle name="Финансовый [0] 5 5 9" xfId="7190"/>
    <cellStyle name="Финансовый [0] 5 5 9 2" xfId="27221"/>
    <cellStyle name="Финансовый [0] 5 6" xfId="25226"/>
    <cellStyle name="Финансовый [0] 6" xfId="2071"/>
    <cellStyle name="Финансовый [0] 6 2" xfId="2072"/>
    <cellStyle name="Финансовый [0] 6 2 2" xfId="2073"/>
    <cellStyle name="Финансовый [0] 6 2 2 10" xfId="6112"/>
    <cellStyle name="Финансовый [0] 6 2 2 10 2" xfId="26683"/>
    <cellStyle name="Финансовый [0] 6 2 2 11" xfId="6608"/>
    <cellStyle name="Финансовый [0] 6 2 2 11 2" xfId="26916"/>
    <cellStyle name="Финансовый [0] 6 2 2 12" xfId="5529"/>
    <cellStyle name="Финансовый [0] 6 2 2 12 2" xfId="26379"/>
    <cellStyle name="Финансовый [0] 6 2 2 13" xfId="4743"/>
    <cellStyle name="Финансовый [0] 6 2 2 13 2" xfId="25974"/>
    <cellStyle name="Финансовый [0] 6 2 2 14" xfId="7017"/>
    <cellStyle name="Финансовый [0] 6 2 2 14 2" xfId="27135"/>
    <cellStyle name="Финансовый [0] 6 2 2 15" xfId="7281"/>
    <cellStyle name="Финансовый [0] 6 2 2 15 2" xfId="27273"/>
    <cellStyle name="Финансовый [0] 6 2 2 16" xfId="25237"/>
    <cellStyle name="Финансовый [0] 6 2 2 2" xfId="2431"/>
    <cellStyle name="Финансовый [0] 6 2 2 2 2" xfId="25468"/>
    <cellStyle name="Финансовый [0] 6 2 2 3" xfId="3142"/>
    <cellStyle name="Финансовый [0] 6 2 2 3 2" xfId="25696"/>
    <cellStyle name="Финансовый [0] 6 2 2 4" xfId="5693"/>
    <cellStyle name="Финансовый [0] 6 2 2 4 2" xfId="26448"/>
    <cellStyle name="Финансовый [0] 6 2 2 5" xfId="6634"/>
    <cellStyle name="Финансовый [0] 6 2 2 5 2" xfId="26938"/>
    <cellStyle name="Финансовый [0] 6 2 2 6" xfId="7059"/>
    <cellStyle name="Финансовый [0] 6 2 2 6 2" xfId="27162"/>
    <cellStyle name="Финансовый [0] 6 2 2 7" xfId="6024"/>
    <cellStyle name="Финансовый [0] 6 2 2 7 2" xfId="26644"/>
    <cellStyle name="Финансовый [0] 6 2 2 8" xfId="4706"/>
    <cellStyle name="Финансовый [0] 6 2 2 8 2" xfId="25953"/>
    <cellStyle name="Финансовый [0] 6 2 2 9" xfId="5594"/>
    <cellStyle name="Финансовый [0] 6 2 2 9 2" xfId="26401"/>
    <cellStyle name="Финансовый [0] 6 2 3" xfId="2074"/>
    <cellStyle name="Финансовый [0] 6 2 3 10" xfId="7624"/>
    <cellStyle name="Финансовый [0] 6 2 3 10 2" xfId="27450"/>
    <cellStyle name="Финансовый [0] 6 2 3 11" xfId="7814"/>
    <cellStyle name="Финансовый [0] 6 2 3 11 2" xfId="27548"/>
    <cellStyle name="Финансовый [0] 6 2 3 12" xfId="7988"/>
    <cellStyle name="Финансовый [0] 6 2 3 12 2" xfId="27635"/>
    <cellStyle name="Финансовый [0] 6 2 3 13" xfId="8142"/>
    <cellStyle name="Финансовый [0] 6 2 3 13 2" xfId="27714"/>
    <cellStyle name="Финансовый [0] 6 2 3 14" xfId="8271"/>
    <cellStyle name="Финансовый [0] 6 2 3 14 2" xfId="27782"/>
    <cellStyle name="Финансовый [0] 6 2 3 15" xfId="8368"/>
    <cellStyle name="Финансовый [0] 6 2 3 15 2" xfId="27829"/>
    <cellStyle name="Финансовый [0] 6 2 3 16" xfId="25238"/>
    <cellStyle name="Финансовый [0] 6 2 3 2" xfId="2432"/>
    <cellStyle name="Финансовый [0] 6 2 3 2 2" xfId="25469"/>
    <cellStyle name="Финансовый [0] 6 2 3 3" xfId="3143"/>
    <cellStyle name="Финансовый [0] 6 2 3 3 2" xfId="25697"/>
    <cellStyle name="Финансовый [0] 6 2 3 4" xfId="5694"/>
    <cellStyle name="Финансовый [0] 6 2 3 4 2" xfId="26449"/>
    <cellStyle name="Финансовый [0] 6 2 3 5" xfId="4832"/>
    <cellStyle name="Финансовый [0] 6 2 3 5 2" xfId="26027"/>
    <cellStyle name="Финансовый [0] 6 2 3 6" xfId="7056"/>
    <cellStyle name="Финансовый [0] 6 2 3 6 2" xfId="27159"/>
    <cellStyle name="Финансовый [0] 6 2 3 7" xfId="6815"/>
    <cellStyle name="Финансовый [0] 6 2 3 7 2" xfId="27041"/>
    <cellStyle name="Финансовый [0] 6 2 3 8" xfId="7204"/>
    <cellStyle name="Финансовый [0] 6 2 3 8 2" xfId="27230"/>
    <cellStyle name="Финансовый [0] 6 2 3 9" xfId="7419"/>
    <cellStyle name="Финансовый [0] 6 2 3 9 2" xfId="27343"/>
    <cellStyle name="Финансовый [0] 6 2 4" xfId="25236"/>
    <cellStyle name="Финансовый [0] 6 3" xfId="2075"/>
    <cellStyle name="Финансовый [0] 6 3 2" xfId="2076"/>
    <cellStyle name="Финансовый [0] 6 3 2 10" xfId="4560"/>
    <cellStyle name="Финансовый [0] 6 3 2 10 2" xfId="25882"/>
    <cellStyle name="Финансовый [0] 6 3 2 11" xfId="7342"/>
    <cellStyle name="Финансовый [0] 6 3 2 11 2" xfId="27307"/>
    <cellStyle name="Финансовый [0] 6 3 2 12" xfId="7548"/>
    <cellStyle name="Финансовый [0] 6 3 2 12 2" xfId="27415"/>
    <cellStyle name="Финансовый [0] 6 3 2 13" xfId="7743"/>
    <cellStyle name="Финансовый [0] 6 3 2 13 2" xfId="27514"/>
    <cellStyle name="Финансовый [0] 6 3 2 14" xfId="7923"/>
    <cellStyle name="Финансовый [0] 6 3 2 14 2" xfId="27606"/>
    <cellStyle name="Финансовый [0] 6 3 2 15" xfId="8086"/>
    <cellStyle name="Финансовый [0] 6 3 2 15 2" xfId="27689"/>
    <cellStyle name="Финансовый [0] 6 3 2 16" xfId="25240"/>
    <cellStyle name="Финансовый [0] 6 3 2 2" xfId="2433"/>
    <cellStyle name="Финансовый [0] 6 3 2 2 2" xfId="25470"/>
    <cellStyle name="Финансовый [0] 6 3 2 3" xfId="3144"/>
    <cellStyle name="Финансовый [0] 6 3 2 3 2" xfId="25698"/>
    <cellStyle name="Финансовый [0] 6 3 2 4" xfId="5696"/>
    <cellStyle name="Финансовый [0] 6 3 2 4 2" xfId="26450"/>
    <cellStyle name="Финансовый [0] 6 3 2 5" xfId="6675"/>
    <cellStyle name="Финансовый [0] 6 3 2 5 2" xfId="26956"/>
    <cellStyle name="Финансовый [0] 6 3 2 6" xfId="7055"/>
    <cellStyle name="Финансовый [0] 6 3 2 6 2" xfId="27158"/>
    <cellStyle name="Финансовый [0] 6 3 2 7" xfId="6486"/>
    <cellStyle name="Финансовый [0] 6 3 2 7 2" xfId="26859"/>
    <cellStyle name="Финансовый [0] 6 3 2 8" xfId="4456"/>
    <cellStyle name="Финансовый [0] 6 3 2 8 2" xfId="25824"/>
    <cellStyle name="Финансовый [0] 6 3 2 9" xfId="6256"/>
    <cellStyle name="Финансовый [0] 6 3 2 9 2" xfId="26756"/>
    <cellStyle name="Финансовый [0] 6 3 3" xfId="2077"/>
    <cellStyle name="Финансовый [0] 6 3 3 10" xfId="5808"/>
    <cellStyle name="Финансовый [0] 6 3 3 10 2" xfId="26534"/>
    <cellStyle name="Финансовый [0] 6 3 3 11" xfId="6770"/>
    <cellStyle name="Финансовый [0] 6 3 3 11 2" xfId="27011"/>
    <cellStyle name="Финансовый [0] 6 3 3 12" xfId="5955"/>
    <cellStyle name="Финансовый [0] 6 3 3 12 2" xfId="26606"/>
    <cellStyle name="Финансовый [0] 6 3 3 13" xfId="6722"/>
    <cellStyle name="Финансовый [0] 6 3 3 13 2" xfId="26988"/>
    <cellStyle name="Финансовый [0] 6 3 3 14" xfId="5561"/>
    <cellStyle name="Финансовый [0] 6 3 3 14 2" xfId="26383"/>
    <cellStyle name="Финансовый [0] 6 3 3 15" xfId="4911"/>
    <cellStyle name="Финансовый [0] 6 3 3 15 2" xfId="26063"/>
    <cellStyle name="Финансовый [0] 6 3 3 16" xfId="25241"/>
    <cellStyle name="Финансовый [0] 6 3 3 2" xfId="2434"/>
    <cellStyle name="Финансовый [0] 6 3 3 2 2" xfId="25471"/>
    <cellStyle name="Финансовый [0] 6 3 3 3" xfId="3145"/>
    <cellStyle name="Финансовый [0] 6 3 3 3 2" xfId="25699"/>
    <cellStyle name="Финансовый [0] 6 3 3 4" xfId="5697"/>
    <cellStyle name="Финансовый [0] 6 3 3 4 2" xfId="26451"/>
    <cellStyle name="Финансовый [0] 6 3 3 5" xfId="6643"/>
    <cellStyle name="Финансовый [0] 6 3 3 5 2" xfId="26945"/>
    <cellStyle name="Финансовый [0] 6 3 3 6" xfId="7061"/>
    <cellStyle name="Финансовый [0] 6 3 3 6 2" xfId="27163"/>
    <cellStyle name="Финансовый [0] 6 3 3 7" xfId="6025"/>
    <cellStyle name="Финансовый [0] 6 3 3 7 2" xfId="26645"/>
    <cellStyle name="Финансовый [0] 6 3 3 8" xfId="4705"/>
    <cellStyle name="Финансовый [0] 6 3 3 8 2" xfId="25952"/>
    <cellStyle name="Финансовый [0] 6 3 3 9" xfId="5595"/>
    <cellStyle name="Финансовый [0] 6 3 3 9 2" xfId="26402"/>
    <cellStyle name="Финансовый [0] 6 3 4" xfId="25239"/>
    <cellStyle name="Финансовый [0] 6 4" xfId="2078"/>
    <cellStyle name="Финансовый [0] 6 4 10" xfId="7216"/>
    <cellStyle name="Финансовый [0] 6 4 10 2" xfId="27238"/>
    <cellStyle name="Финансовый [0] 6 4 11" xfId="7431"/>
    <cellStyle name="Финансовый [0] 6 4 11 2" xfId="27351"/>
    <cellStyle name="Финансовый [0] 6 4 12" xfId="7636"/>
    <cellStyle name="Финансовый [0] 6 4 12 2" xfId="27458"/>
    <cellStyle name="Финансовый [0] 6 4 13" xfId="7824"/>
    <cellStyle name="Финансовый [0] 6 4 13 2" xfId="27556"/>
    <cellStyle name="Финансовый [0] 6 4 14" xfId="7998"/>
    <cellStyle name="Финансовый [0] 6 4 14 2" xfId="27643"/>
    <cellStyle name="Финансовый [0] 6 4 15" xfId="8151"/>
    <cellStyle name="Финансовый [0] 6 4 15 2" xfId="27722"/>
    <cellStyle name="Финансовый [0] 6 4 16" xfId="25242"/>
    <cellStyle name="Финансовый [0] 6 4 2" xfId="2435"/>
    <cellStyle name="Финансовый [0] 6 4 2 2" xfId="25472"/>
    <cellStyle name="Финансовый [0] 6 4 3" xfId="3146"/>
    <cellStyle name="Финансовый [0] 6 4 3 2" xfId="25700"/>
    <cellStyle name="Финансовый [0] 6 4 4" xfId="5698"/>
    <cellStyle name="Финансовый [0] 6 4 4 2" xfId="26452"/>
    <cellStyle name="Финансовый [0] 6 4 5" xfId="6674"/>
    <cellStyle name="Финансовый [0] 6 4 5 2" xfId="26955"/>
    <cellStyle name="Финансовый [0] 6 4 6" xfId="7054"/>
    <cellStyle name="Финансовый [0] 6 4 6 2" xfId="27157"/>
    <cellStyle name="Финансовый [0] 6 4 7" xfId="6368"/>
    <cellStyle name="Финансовый [0] 6 4 7 2" xfId="26813"/>
    <cellStyle name="Финансовый [0] 6 4 8" xfId="7075"/>
    <cellStyle name="Финансовый [0] 6 4 8 2" xfId="27173"/>
    <cellStyle name="Финансовый [0] 6 4 9" xfId="6827"/>
    <cellStyle name="Финансовый [0] 6 4 9 2" xfId="27048"/>
    <cellStyle name="Финансовый [0] 6 5" xfId="2079"/>
    <cellStyle name="Финансовый [0] 6 5 10" xfId="7537"/>
    <cellStyle name="Финансовый [0] 6 5 10 2" xfId="27406"/>
    <cellStyle name="Финансовый [0] 6 5 11" xfId="7732"/>
    <cellStyle name="Финансовый [0] 6 5 11 2" xfId="27505"/>
    <cellStyle name="Финансовый [0] 6 5 12" xfId="7914"/>
    <cellStyle name="Финансовый [0] 6 5 12 2" xfId="27599"/>
    <cellStyle name="Финансовый [0] 6 5 13" xfId="8078"/>
    <cellStyle name="Финансовый [0] 6 5 13 2" xfId="27682"/>
    <cellStyle name="Финансовый [0] 6 5 14" xfId="8216"/>
    <cellStyle name="Финансовый [0] 6 5 14 2" xfId="27752"/>
    <cellStyle name="Финансовый [0] 6 5 15" xfId="8323"/>
    <cellStyle name="Финансовый [0] 6 5 15 2" xfId="27806"/>
    <cellStyle name="Финансовый [0] 6 5 16" xfId="25243"/>
    <cellStyle name="Финансовый [0] 6 5 2" xfId="2436"/>
    <cellStyle name="Финансовый [0] 6 5 2 2" xfId="25473"/>
    <cellStyle name="Финансовый [0] 6 5 3" xfId="3147"/>
    <cellStyle name="Финансовый [0] 6 5 3 2" xfId="25701"/>
    <cellStyle name="Финансовый [0] 6 5 4" xfId="5699"/>
    <cellStyle name="Финансовый [0] 6 5 4 2" xfId="26453"/>
    <cellStyle name="Финансовый [0] 6 5 5" xfId="6636"/>
    <cellStyle name="Финансовый [0] 6 5 5 2" xfId="26940"/>
    <cellStyle name="Финансовый [0] 6 5 6" xfId="7062"/>
    <cellStyle name="Финансовый [0] 6 5 6 2" xfId="27164"/>
    <cellStyle name="Финансовый [0] 6 5 7" xfId="6309"/>
    <cellStyle name="Финансовый [0] 6 5 7 2" xfId="26779"/>
    <cellStyle name="Финансовый [0] 6 5 8" xfId="4536"/>
    <cellStyle name="Финансовый [0] 6 5 8 2" xfId="25874"/>
    <cellStyle name="Финансовый [0] 6 5 9" xfId="7330"/>
    <cellStyle name="Финансовый [0] 6 5 9 2" xfId="27297"/>
    <cellStyle name="Финансовый [0] 6 6" xfId="25235"/>
    <cellStyle name="Финансовый [0] 7" xfId="2080"/>
    <cellStyle name="Финансовый [0] 7 2" xfId="2081"/>
    <cellStyle name="Финансовый [0] 7 2 2" xfId="2082"/>
    <cellStyle name="Финансовый [0] 7 2 2 10" xfId="7554"/>
    <cellStyle name="Финансовый [0] 7 2 2 10 2" xfId="27418"/>
    <cellStyle name="Финансовый [0] 7 2 2 11" xfId="7749"/>
    <cellStyle name="Финансовый [0] 7 2 2 11 2" xfId="27517"/>
    <cellStyle name="Финансовый [0] 7 2 2 12" xfId="7929"/>
    <cellStyle name="Финансовый [0] 7 2 2 12 2" xfId="27609"/>
    <cellStyle name="Финансовый [0] 7 2 2 13" xfId="8092"/>
    <cellStyle name="Финансовый [0] 7 2 2 13 2" xfId="27692"/>
    <cellStyle name="Финансовый [0] 7 2 2 14" xfId="8228"/>
    <cellStyle name="Финансовый [0] 7 2 2 14 2" xfId="27761"/>
    <cellStyle name="Финансовый [0] 7 2 2 15" xfId="8334"/>
    <cellStyle name="Финансовый [0] 7 2 2 15 2" xfId="27814"/>
    <cellStyle name="Финансовый [0] 7 2 2 16" xfId="25246"/>
    <cellStyle name="Финансовый [0] 7 2 2 2" xfId="2437"/>
    <cellStyle name="Финансовый [0] 7 2 2 2 2" xfId="25474"/>
    <cellStyle name="Финансовый [0] 7 2 2 3" xfId="3148"/>
    <cellStyle name="Финансовый [0] 7 2 2 3 2" xfId="25702"/>
    <cellStyle name="Финансовый [0] 7 2 2 4" xfId="5702"/>
    <cellStyle name="Финансовый [0] 7 2 2 4 2" xfId="26454"/>
    <cellStyle name="Финансовый [0] 7 2 2 5" xfId="6672"/>
    <cellStyle name="Финансовый [0] 7 2 2 5 2" xfId="26954"/>
    <cellStyle name="Финансовый [0] 7 2 2 6" xfId="5488"/>
    <cellStyle name="Финансовый [0] 7 2 2 6 2" xfId="26352"/>
    <cellStyle name="Финансовый [0] 7 2 2 7" xfId="6103"/>
    <cellStyle name="Финансовый [0] 7 2 2 7 2" xfId="26680"/>
    <cellStyle name="Финансовый [0] 7 2 2 8" xfId="7009"/>
    <cellStyle name="Финансовый [0] 7 2 2 8 2" xfId="27131"/>
    <cellStyle name="Финансовый [0] 7 2 2 9" xfId="7348"/>
    <cellStyle name="Финансовый [0] 7 2 2 9 2" xfId="27310"/>
    <cellStyle name="Финансовый [0] 7 2 3" xfId="2083"/>
    <cellStyle name="Финансовый [0] 7 2 3 10" xfId="7215"/>
    <cellStyle name="Финансовый [0] 7 2 3 10 2" xfId="27237"/>
    <cellStyle name="Финансовый [0] 7 2 3 11" xfId="7430"/>
    <cellStyle name="Финансовый [0] 7 2 3 11 2" xfId="27350"/>
    <cellStyle name="Финансовый [0] 7 2 3 12" xfId="7635"/>
    <cellStyle name="Финансовый [0] 7 2 3 12 2" xfId="27457"/>
    <cellStyle name="Финансовый [0] 7 2 3 13" xfId="7823"/>
    <cellStyle name="Финансовый [0] 7 2 3 13 2" xfId="27555"/>
    <cellStyle name="Финансовый [0] 7 2 3 14" xfId="7997"/>
    <cellStyle name="Финансовый [0] 7 2 3 14 2" xfId="27642"/>
    <cellStyle name="Финансовый [0] 7 2 3 15" xfId="8150"/>
    <cellStyle name="Финансовый [0] 7 2 3 15 2" xfId="27721"/>
    <cellStyle name="Финансовый [0] 7 2 3 16" xfId="25247"/>
    <cellStyle name="Финансовый [0] 7 2 3 2" xfId="2438"/>
    <cellStyle name="Финансовый [0] 7 2 3 2 2" xfId="25475"/>
    <cellStyle name="Финансовый [0] 7 2 3 3" xfId="3149"/>
    <cellStyle name="Финансовый [0] 7 2 3 3 2" xfId="25703"/>
    <cellStyle name="Финансовый [0] 7 2 3 4" xfId="5703"/>
    <cellStyle name="Финансовый [0] 7 2 3 4 2" xfId="26455"/>
    <cellStyle name="Финансовый [0] 7 2 3 5" xfId="6638"/>
    <cellStyle name="Финансовый [0] 7 2 3 5 2" xfId="26941"/>
    <cellStyle name="Финансовый [0] 7 2 3 6" xfId="7063"/>
    <cellStyle name="Финансовый [0] 7 2 3 6 2" xfId="27165"/>
    <cellStyle name="Финансовый [0] 7 2 3 7" xfId="5772"/>
    <cellStyle name="Финансовый [0] 7 2 3 7 2" xfId="26510"/>
    <cellStyle name="Финансовый [0] 7 2 3 8" xfId="6683"/>
    <cellStyle name="Финансовый [0] 7 2 3 8 2" xfId="26964"/>
    <cellStyle name="Финансовый [0] 7 2 3 9" xfId="7036"/>
    <cellStyle name="Финансовый [0] 7 2 3 9 2" xfId="27144"/>
    <cellStyle name="Финансовый [0] 7 2 4" xfId="25245"/>
    <cellStyle name="Финансовый [0] 7 3" xfId="2084"/>
    <cellStyle name="Финансовый [0] 7 3 2" xfId="2085"/>
    <cellStyle name="Финансовый [0] 7 3 2 10" xfId="4872"/>
    <cellStyle name="Финансовый [0] 7 3 2 10 2" xfId="26050"/>
    <cellStyle name="Финансовый [0] 7 3 2 11" xfId="6607"/>
    <cellStyle name="Финансовый [0] 7 3 2 11 2" xfId="26915"/>
    <cellStyle name="Финансовый [0] 7 3 2 12" xfId="5921"/>
    <cellStyle name="Финансовый [0] 7 3 2 12 2" xfId="26587"/>
    <cellStyle name="Финансовый [0] 7 3 2 13" xfId="4746"/>
    <cellStyle name="Финансовый [0] 7 3 2 13 2" xfId="25975"/>
    <cellStyle name="Финансовый [0] 7 3 2 14" xfId="5942"/>
    <cellStyle name="Финансовый [0] 7 3 2 14 2" xfId="26598"/>
    <cellStyle name="Финансовый [0] 7 3 2 15" xfId="5819"/>
    <cellStyle name="Финансовый [0] 7 3 2 15 2" xfId="26540"/>
    <cellStyle name="Финансовый [0] 7 3 2 16" xfId="25249"/>
    <cellStyle name="Финансовый [0] 7 3 2 2" xfId="2439"/>
    <cellStyle name="Финансовый [0] 7 3 2 2 2" xfId="25476"/>
    <cellStyle name="Финансовый [0] 7 3 2 3" xfId="3150"/>
    <cellStyle name="Финансовый [0] 7 3 2 3 2" xfId="25704"/>
    <cellStyle name="Финансовый [0] 7 3 2 4" xfId="5704"/>
    <cellStyle name="Финансовый [0] 7 3 2 4 2" xfId="26456"/>
    <cellStyle name="Финансовый [0] 7 3 2 5" xfId="6639"/>
    <cellStyle name="Финансовый [0] 7 3 2 5 2" xfId="26942"/>
    <cellStyle name="Финансовый [0] 7 3 2 6" xfId="7064"/>
    <cellStyle name="Финансовый [0] 7 3 2 6 2" xfId="27166"/>
    <cellStyle name="Финансовый [0] 7 3 2 7" xfId="6026"/>
    <cellStyle name="Финансовый [0] 7 3 2 7 2" xfId="26646"/>
    <cellStyle name="Финансовый [0] 7 3 2 8" xfId="4704"/>
    <cellStyle name="Финансовый [0] 7 3 2 8 2" xfId="25951"/>
    <cellStyle name="Финансовый [0] 7 3 2 9" xfId="5596"/>
    <cellStyle name="Финансовый [0] 7 3 2 9 2" xfId="26403"/>
    <cellStyle name="Финансовый [0] 7 3 3" xfId="2086"/>
    <cellStyle name="Финансовый [0] 7 3 3 10" xfId="7421"/>
    <cellStyle name="Финансовый [0] 7 3 3 10 2" xfId="27345"/>
    <cellStyle name="Финансовый [0] 7 3 3 11" xfId="7626"/>
    <cellStyle name="Финансовый [0] 7 3 3 11 2" xfId="27452"/>
    <cellStyle name="Финансовый [0] 7 3 3 12" xfId="7816"/>
    <cellStyle name="Финансовый [0] 7 3 3 12 2" xfId="27550"/>
    <cellStyle name="Финансовый [0] 7 3 3 13" xfId="7990"/>
    <cellStyle name="Финансовый [0] 7 3 3 13 2" xfId="27637"/>
    <cellStyle name="Финансовый [0] 7 3 3 14" xfId="8144"/>
    <cellStyle name="Финансовый [0] 7 3 3 14 2" xfId="27716"/>
    <cellStyle name="Финансовый [0] 7 3 3 15" xfId="8273"/>
    <cellStyle name="Финансовый [0] 7 3 3 15 2" xfId="27784"/>
    <cellStyle name="Финансовый [0] 7 3 3 16" xfId="25250"/>
    <cellStyle name="Финансовый [0] 7 3 3 2" xfId="2440"/>
    <cellStyle name="Финансовый [0] 7 3 3 2 2" xfId="25477"/>
    <cellStyle name="Финансовый [0] 7 3 3 3" xfId="3151"/>
    <cellStyle name="Финансовый [0] 7 3 3 3 2" xfId="25705"/>
    <cellStyle name="Финансовый [0] 7 3 3 4" xfId="5705"/>
    <cellStyle name="Финансовый [0] 7 3 3 4 2" xfId="26457"/>
    <cellStyle name="Финансовый [0] 7 3 3 5" xfId="4830"/>
    <cellStyle name="Финансовый [0] 7 3 3 5 2" xfId="26026"/>
    <cellStyle name="Финансовый [0] 7 3 3 6" xfId="7052"/>
    <cellStyle name="Финансовый [0] 7 3 3 6 2" xfId="27156"/>
    <cellStyle name="Финансовый [0] 7 3 3 7" xfId="6492"/>
    <cellStyle name="Финансовый [0] 7 3 3 7 2" xfId="26861"/>
    <cellStyle name="Финансовый [0] 7 3 3 8" xfId="6907"/>
    <cellStyle name="Финансовый [0] 7 3 3 8 2" xfId="27084"/>
    <cellStyle name="Финансовый [0] 7 3 3 9" xfId="7206"/>
    <cellStyle name="Финансовый [0] 7 3 3 9 2" xfId="27232"/>
    <cellStyle name="Финансовый [0] 7 3 4" xfId="25248"/>
    <cellStyle name="Финансовый [0] 7 4" xfId="2087"/>
    <cellStyle name="Финансовый [0] 7 4 10" xfId="7138"/>
    <cellStyle name="Финансовый [0] 7 4 10 2" xfId="27200"/>
    <cellStyle name="Финансовый [0] 7 4 11" xfId="7357"/>
    <cellStyle name="Финансовый [0] 7 4 11 2" xfId="27313"/>
    <cellStyle name="Финансовый [0] 7 4 12" xfId="7563"/>
    <cellStyle name="Финансовый [0] 7 4 12 2" xfId="27421"/>
    <cellStyle name="Финансовый [0] 7 4 13" xfId="7756"/>
    <cellStyle name="Финансовый [0] 7 4 13 2" xfId="27520"/>
    <cellStyle name="Финансовый [0] 7 4 14" xfId="7935"/>
    <cellStyle name="Финансовый [0] 7 4 14 2" xfId="27611"/>
    <cellStyle name="Финансовый [0] 7 4 15" xfId="8098"/>
    <cellStyle name="Финансовый [0] 7 4 15 2" xfId="27694"/>
    <cellStyle name="Финансовый [0] 7 4 16" xfId="25251"/>
    <cellStyle name="Финансовый [0] 7 4 2" xfId="2441"/>
    <cellStyle name="Финансовый [0] 7 4 2 2" xfId="25478"/>
    <cellStyle name="Финансовый [0] 7 4 3" xfId="3152"/>
    <cellStyle name="Финансовый [0] 7 4 3 2" xfId="25706"/>
    <cellStyle name="Финансовый [0] 7 4 4" xfId="5706"/>
    <cellStyle name="Финансовый [0] 7 4 4 2" xfId="26458"/>
    <cellStyle name="Финансовый [0] 7 4 5" xfId="4829"/>
    <cellStyle name="Финансовый [0] 7 4 5 2" xfId="26025"/>
    <cellStyle name="Финансовый [0] 7 4 6" xfId="7065"/>
    <cellStyle name="Финансовый [0] 7 4 6 2" xfId="27167"/>
    <cellStyle name="Финансовый [0] 7 4 7" xfId="6310"/>
    <cellStyle name="Финансовый [0] 7 4 7 2" xfId="26780"/>
    <cellStyle name="Финансовый [0] 7 4 8" xfId="4535"/>
    <cellStyle name="Финансовый [0] 7 4 8 2" xfId="25873"/>
    <cellStyle name="Финансовый [0] 7 4 9" xfId="4636"/>
    <cellStyle name="Финансовый [0] 7 4 9 2" xfId="25915"/>
    <cellStyle name="Финансовый [0] 7 5" xfId="2088"/>
    <cellStyle name="Финансовый [0] 7 5 10" xfId="7002"/>
    <cellStyle name="Финансовый [0] 7 5 10 2" xfId="27126"/>
    <cellStyle name="Финансовый [0] 7 5 11" xfId="6023"/>
    <cellStyle name="Финансовый [0] 7 5 11 2" xfId="26643"/>
    <cellStyle name="Финансовый [0] 7 5 12" xfId="4707"/>
    <cellStyle name="Финансовый [0] 7 5 12 2" xfId="25954"/>
    <cellStyle name="Финансовый [0] 7 5 13" xfId="5593"/>
    <cellStyle name="Финансовый [0] 7 5 13 2" xfId="26400"/>
    <cellStyle name="Финансовый [0] 7 5 14" xfId="5810"/>
    <cellStyle name="Финансовый [0] 7 5 14 2" xfId="26535"/>
    <cellStyle name="Финансовый [0] 7 5 15" xfId="4619"/>
    <cellStyle name="Финансовый [0] 7 5 15 2" xfId="25908"/>
    <cellStyle name="Финансовый [0] 7 5 16" xfId="25252"/>
    <cellStyle name="Финансовый [0] 7 5 2" xfId="2442"/>
    <cellStyle name="Финансовый [0] 7 5 2 2" xfId="25479"/>
    <cellStyle name="Финансовый [0] 7 5 3" xfId="3153"/>
    <cellStyle name="Финансовый [0] 7 5 3 2" xfId="25707"/>
    <cellStyle name="Финансовый [0] 7 5 4" xfId="5707"/>
    <cellStyle name="Финансовый [0] 7 5 4 2" xfId="26459"/>
    <cellStyle name="Финансовый [0] 7 5 5" xfId="6671"/>
    <cellStyle name="Финансовый [0] 7 5 5 2" xfId="26953"/>
    <cellStyle name="Финансовый [0] 7 5 6" xfId="7051"/>
    <cellStyle name="Финансовый [0] 7 5 6 2" xfId="27155"/>
    <cellStyle name="Финансовый [0] 7 5 7" xfId="4515"/>
    <cellStyle name="Финансовый [0] 7 5 7 2" xfId="25859"/>
    <cellStyle name="Финансовый [0] 7 5 8" xfId="5990"/>
    <cellStyle name="Финансовый [0] 7 5 8 2" xfId="26626"/>
    <cellStyle name="Финансовый [0] 7 5 9" xfId="4719"/>
    <cellStyle name="Финансовый [0] 7 5 9 2" xfId="25960"/>
    <cellStyle name="Финансовый [0] 7 6" xfId="25244"/>
    <cellStyle name="Финансовый 10" xfId="2089"/>
    <cellStyle name="Финансовый 10 2" xfId="2090"/>
    <cellStyle name="Финансовый 10 2 2" xfId="2091"/>
    <cellStyle name="Финансовый 10 2 2 10" xfId="6974"/>
    <cellStyle name="Финансовый 10 2 2 10 2" xfId="27115"/>
    <cellStyle name="Финансовый 10 2 2 11" xfId="6847"/>
    <cellStyle name="Финансовый 10 2 2 11 2" xfId="27056"/>
    <cellStyle name="Финансовый 10 2 2 12" xfId="6294"/>
    <cellStyle name="Финансовый 10 2 2 12 2" xfId="26775"/>
    <cellStyle name="Финансовый 10 2 2 13" xfId="4547"/>
    <cellStyle name="Финансовый 10 2 2 13 2" xfId="25876"/>
    <cellStyle name="Финансовый 10 2 2 14" xfId="6274"/>
    <cellStyle name="Финансовый 10 2 2 14 2" xfId="26765"/>
    <cellStyle name="Финансовый 10 2 2 15" xfId="6809"/>
    <cellStyle name="Финансовый 10 2 2 15 2" xfId="27038"/>
    <cellStyle name="Финансовый 10 2 2 16" xfId="25255"/>
    <cellStyle name="Финансовый 10 2 2 2" xfId="2443"/>
    <cellStyle name="Финансовый 10 2 2 2 2" xfId="25480"/>
    <cellStyle name="Финансовый 10 2 2 3" xfId="3154"/>
    <cellStyle name="Финансовый 10 2 2 3 2" xfId="25708"/>
    <cellStyle name="Финансовый 10 2 2 4" xfId="5709"/>
    <cellStyle name="Финансовый 10 2 2 4 2" xfId="26460"/>
    <cellStyle name="Финансовый 10 2 2 5" xfId="6641"/>
    <cellStyle name="Финансовый 10 2 2 5 2" xfId="26943"/>
    <cellStyle name="Финансовый 10 2 2 6" xfId="7067"/>
    <cellStyle name="Финансовый 10 2 2 6 2" xfId="27168"/>
    <cellStyle name="Финансовый 10 2 2 7" xfId="6311"/>
    <cellStyle name="Финансовый 10 2 2 7 2" xfId="26781"/>
    <cellStyle name="Финансовый 10 2 2 8" xfId="4534"/>
    <cellStyle name="Финансовый 10 2 2 8 2" xfId="25872"/>
    <cellStyle name="Финансовый 10 2 2 9" xfId="6566"/>
    <cellStyle name="Финансовый 10 2 2 9 2" xfId="26897"/>
    <cellStyle name="Финансовый 10 2 3" xfId="2092"/>
    <cellStyle name="Финансовый 10 2 3 10" xfId="7617"/>
    <cellStyle name="Финансовый 10 2 3 10 2" xfId="27445"/>
    <cellStyle name="Финансовый 10 2 3 11" xfId="7807"/>
    <cellStyle name="Финансовый 10 2 3 11 2" xfId="27543"/>
    <cellStyle name="Финансовый 10 2 3 12" xfId="7981"/>
    <cellStyle name="Финансовый 10 2 3 12 2" xfId="27630"/>
    <cellStyle name="Финансовый 10 2 3 13" xfId="8136"/>
    <cellStyle name="Финансовый 10 2 3 13 2" xfId="27710"/>
    <cellStyle name="Финансовый 10 2 3 14" xfId="8266"/>
    <cellStyle name="Финансовый 10 2 3 14 2" xfId="27778"/>
    <cellStyle name="Финансовый 10 2 3 15" xfId="8363"/>
    <cellStyle name="Финансовый 10 2 3 15 2" xfId="27825"/>
    <cellStyle name="Финансовый 10 2 3 16" xfId="25256"/>
    <cellStyle name="Финансовый 10 2 3 2" xfId="2444"/>
    <cellStyle name="Финансовый 10 2 3 2 2" xfId="25481"/>
    <cellStyle name="Финансовый 10 2 3 3" xfId="3155"/>
    <cellStyle name="Финансовый 10 2 3 3 2" xfId="25709"/>
    <cellStyle name="Финансовый 10 2 3 4" xfId="5710"/>
    <cellStyle name="Финансовый 10 2 3 4 2" xfId="26461"/>
    <cellStyle name="Финансовый 10 2 3 5" xfId="6670"/>
    <cellStyle name="Финансовый 10 2 3 5 2" xfId="26952"/>
    <cellStyle name="Финансовый 10 2 3 6" xfId="7050"/>
    <cellStyle name="Финансовый 10 2 3 6 2" xfId="27154"/>
    <cellStyle name="Финансовый 10 2 3 7" xfId="6808"/>
    <cellStyle name="Финансовый 10 2 3 7 2" xfId="27037"/>
    <cellStyle name="Финансовый 10 2 3 8" xfId="7196"/>
    <cellStyle name="Финансовый 10 2 3 8 2" xfId="27225"/>
    <cellStyle name="Финансовый 10 2 3 9" xfId="7412"/>
    <cellStyle name="Финансовый 10 2 3 9 2" xfId="27338"/>
    <cellStyle name="Финансовый 10 2 4" xfId="25254"/>
    <cellStyle name="Финансовый 10 3" xfId="2093"/>
    <cellStyle name="Финансовый 10 3 2" xfId="2094"/>
    <cellStyle name="Финансовый 10 3 2 10" xfId="7236"/>
    <cellStyle name="Финансовый 10 3 2 10 2" xfId="27248"/>
    <cellStyle name="Финансовый 10 3 2 11" xfId="7451"/>
    <cellStyle name="Финансовый 10 3 2 11 2" xfId="27361"/>
    <cellStyle name="Финансовый 10 3 2 12" xfId="7654"/>
    <cellStyle name="Финансовый 10 3 2 12 2" xfId="27466"/>
    <cellStyle name="Финансовый 10 3 2 13" xfId="7841"/>
    <cellStyle name="Финансовый 10 3 2 13 2" xfId="27564"/>
    <cellStyle name="Финансовый 10 3 2 14" xfId="8013"/>
    <cellStyle name="Финансовый 10 3 2 14 2" xfId="27650"/>
    <cellStyle name="Финансовый 10 3 2 15" xfId="8164"/>
    <cellStyle name="Финансовый 10 3 2 15 2" xfId="27728"/>
    <cellStyle name="Финансовый 10 3 2 16" xfId="25258"/>
    <cellStyle name="Финансовый 10 3 2 2" xfId="2445"/>
    <cellStyle name="Финансовый 10 3 2 2 2" xfId="25482"/>
    <cellStyle name="Финансовый 10 3 2 3" xfId="3156"/>
    <cellStyle name="Финансовый 10 3 2 3 2" xfId="25710"/>
    <cellStyle name="Финансовый 10 3 2 4" xfId="5711"/>
    <cellStyle name="Финансовый 10 3 2 4 2" xfId="26462"/>
    <cellStyle name="Финансовый 10 3 2 5" xfId="6669"/>
    <cellStyle name="Финансовый 10 3 2 5 2" xfId="26951"/>
    <cellStyle name="Финансовый 10 3 2 6" xfId="5489"/>
    <cellStyle name="Финансовый 10 3 2 6 2" xfId="26353"/>
    <cellStyle name="Финансовый 10 3 2 7" xfId="5847"/>
    <cellStyle name="Финансовый 10 3 2 7 2" xfId="26551"/>
    <cellStyle name="Финансовый 10 3 2 8" xfId="6336"/>
    <cellStyle name="Финансовый 10 3 2 8 2" xfId="26800"/>
    <cellStyle name="Финансовый 10 3 2 9" xfId="7030"/>
    <cellStyle name="Финансовый 10 3 2 9 2" xfId="27141"/>
    <cellStyle name="Финансовый 10 3 3" xfId="2095"/>
    <cellStyle name="Финансовый 10 3 3 10" xfId="6976"/>
    <cellStyle name="Финансовый 10 3 3 10 2" xfId="27117"/>
    <cellStyle name="Финансовый 10 3 3 11" xfId="4477"/>
    <cellStyle name="Финансовый 10 3 3 11 2" xfId="25836"/>
    <cellStyle name="Финансовый 10 3 3 12" xfId="7182"/>
    <cellStyle name="Финансовый 10 3 3 12 2" xfId="27217"/>
    <cellStyle name="Финансовый 10 3 3 13" xfId="7399"/>
    <cellStyle name="Финансовый 10 3 3 13 2" xfId="27330"/>
    <cellStyle name="Финансовый 10 3 3 14" xfId="7604"/>
    <cellStyle name="Финансовый 10 3 3 14 2" xfId="27437"/>
    <cellStyle name="Финансовый 10 3 3 15" xfId="7795"/>
    <cellStyle name="Финансовый 10 3 3 15 2" xfId="27536"/>
    <cellStyle name="Финансовый 10 3 3 16" xfId="25259"/>
    <cellStyle name="Финансовый 10 3 3 2" xfId="2446"/>
    <cellStyle name="Финансовый 10 3 3 2 2" xfId="25483"/>
    <cellStyle name="Финансовый 10 3 3 3" xfId="3157"/>
    <cellStyle name="Финансовый 10 3 3 3 2" xfId="25711"/>
    <cellStyle name="Финансовый 10 3 3 4" xfId="5712"/>
    <cellStyle name="Финансовый 10 3 3 4 2" xfId="26463"/>
    <cellStyle name="Финансовый 10 3 3 5" xfId="6642"/>
    <cellStyle name="Финансовый 10 3 3 5 2" xfId="26944"/>
    <cellStyle name="Финансовый 10 3 3 6" xfId="7068"/>
    <cellStyle name="Финансовый 10 3 3 6 2" xfId="27169"/>
    <cellStyle name="Финансовый 10 3 3 7" xfId="6312"/>
    <cellStyle name="Финансовый 10 3 3 7 2" xfId="26782"/>
    <cellStyle name="Финансовый 10 3 3 8" xfId="6881"/>
    <cellStyle name="Финансовый 10 3 3 8 2" xfId="27072"/>
    <cellStyle name="Финансовый 10 3 3 9" xfId="4634"/>
    <cellStyle name="Финансовый 10 3 3 9 2" xfId="25914"/>
    <cellStyle name="Финансовый 10 3 4" xfId="25257"/>
    <cellStyle name="Финансовый 10 4" xfId="2096"/>
    <cellStyle name="Финансовый 10 4 10" xfId="7613"/>
    <cellStyle name="Финансовый 10 4 10 2" xfId="27443"/>
    <cellStyle name="Финансовый 10 4 11" xfId="7803"/>
    <cellStyle name="Финансовый 10 4 11 2" xfId="27541"/>
    <cellStyle name="Финансовый 10 4 12" xfId="7977"/>
    <cellStyle name="Финансовый 10 4 12 2" xfId="27628"/>
    <cellStyle name="Финансовый 10 4 13" xfId="8132"/>
    <cellStyle name="Финансовый 10 4 13 2" xfId="27708"/>
    <cellStyle name="Финансовый 10 4 14" xfId="8263"/>
    <cellStyle name="Финансовый 10 4 14 2" xfId="27776"/>
    <cellStyle name="Финансовый 10 4 15" xfId="8362"/>
    <cellStyle name="Финансовый 10 4 15 2" xfId="27824"/>
    <cellStyle name="Финансовый 10 4 16" xfId="25260"/>
    <cellStyle name="Финансовый 10 4 2" xfId="2447"/>
    <cellStyle name="Финансовый 10 4 2 2" xfId="25484"/>
    <cellStyle name="Финансовый 10 4 3" xfId="3158"/>
    <cellStyle name="Финансовый 10 4 3 2" xfId="25712"/>
    <cellStyle name="Финансовый 10 4 4" xfId="5713"/>
    <cellStyle name="Финансовый 10 4 4 2" xfId="26464"/>
    <cellStyle name="Финансовый 10 4 5" xfId="6668"/>
    <cellStyle name="Финансовый 10 4 5 2" xfId="26950"/>
    <cellStyle name="Финансовый 10 4 6" xfId="7048"/>
    <cellStyle name="Финансовый 10 4 6 2" xfId="27153"/>
    <cellStyle name="Финансовый 10 4 7" xfId="6802"/>
    <cellStyle name="Финансовый 10 4 7 2" xfId="27032"/>
    <cellStyle name="Финансовый 10 4 8" xfId="7192"/>
    <cellStyle name="Финансовый 10 4 8 2" xfId="27223"/>
    <cellStyle name="Финансовый 10 4 9" xfId="7408"/>
    <cellStyle name="Финансовый 10 4 9 2" xfId="27336"/>
    <cellStyle name="Финансовый 10 5" xfId="2097"/>
    <cellStyle name="Финансовый 10 5 10" xfId="6970"/>
    <cellStyle name="Финансовый 10 5 10 2" xfId="27114"/>
    <cellStyle name="Финансовый 10 5 11" xfId="7191"/>
    <cellStyle name="Финансовый 10 5 11 2" xfId="27222"/>
    <cellStyle name="Финансовый 10 5 12" xfId="7407"/>
    <cellStyle name="Финансовый 10 5 12 2" xfId="27335"/>
    <cellStyle name="Финансовый 10 5 13" xfId="7612"/>
    <cellStyle name="Финансовый 10 5 13 2" xfId="27442"/>
    <cellStyle name="Финансовый 10 5 14" xfId="7802"/>
    <cellStyle name="Финансовый 10 5 14 2" xfId="27540"/>
    <cellStyle name="Финансовый 10 5 15" xfId="7976"/>
    <cellStyle name="Финансовый 10 5 15 2" xfId="27627"/>
    <cellStyle name="Финансовый 10 5 16" xfId="25261"/>
    <cellStyle name="Финансовый 10 5 2" xfId="2448"/>
    <cellStyle name="Финансовый 10 5 2 2" xfId="25485"/>
    <cellStyle name="Финансовый 10 5 3" xfId="3159"/>
    <cellStyle name="Финансовый 10 5 3 2" xfId="25713"/>
    <cellStyle name="Финансовый 10 5 4" xfId="5714"/>
    <cellStyle name="Финансовый 10 5 4 2" xfId="26465"/>
    <cellStyle name="Финансовый 10 5 5" xfId="6644"/>
    <cellStyle name="Финансовый 10 5 5 2" xfId="26946"/>
    <cellStyle name="Финансовый 10 5 6" xfId="7069"/>
    <cellStyle name="Финансовый 10 5 6 2" xfId="27170"/>
    <cellStyle name="Финансовый 10 5 7" xfId="6028"/>
    <cellStyle name="Финансовый 10 5 7 2" xfId="26647"/>
    <cellStyle name="Финансовый 10 5 8" xfId="4703"/>
    <cellStyle name="Финансовый 10 5 8 2" xfId="25950"/>
    <cellStyle name="Финансовый 10 5 9" xfId="4664"/>
    <cellStyle name="Финансовый 10 5 9 2" xfId="25930"/>
    <cellStyle name="Финансовый 10 6" xfId="25253"/>
    <cellStyle name="Финансовый 100" xfId="8588"/>
    <cellStyle name="Финансовый 100 2" xfId="27877"/>
    <cellStyle name="Финансовый 101" xfId="8602"/>
    <cellStyle name="Финансовый 101 2" xfId="27878"/>
    <cellStyle name="Финансовый 102" xfId="8694"/>
    <cellStyle name="Финансовый 102 2" xfId="27884"/>
    <cellStyle name="Финансовый 103" xfId="8717"/>
    <cellStyle name="Финансовый 103 2" xfId="27885"/>
    <cellStyle name="Финансовый 104" xfId="8663"/>
    <cellStyle name="Финансовый 104 2" xfId="27881"/>
    <cellStyle name="Финансовый 105" xfId="8479"/>
    <cellStyle name="Финансовый 105 2" xfId="27872"/>
    <cellStyle name="Финансовый 106" xfId="8584"/>
    <cellStyle name="Финансовый 106 2" xfId="27876"/>
    <cellStyle name="Финансовый 107" xfId="8755"/>
    <cellStyle name="Финансовый 107 2" xfId="27887"/>
    <cellStyle name="Финансовый 108" xfId="8774"/>
    <cellStyle name="Финансовый 108 2" xfId="27888"/>
    <cellStyle name="Финансовый 109" xfId="9019"/>
    <cellStyle name="Финансовый 109 2" xfId="27980"/>
    <cellStyle name="Финансовый 11" xfId="2098"/>
    <cellStyle name="Финансовый 11 2" xfId="2099"/>
    <cellStyle name="Финансовый 11 2 10" xfId="6794"/>
    <cellStyle name="Финансовый 11 2 10 2" xfId="27027"/>
    <cellStyle name="Финансовый 11 2 11" xfId="6950"/>
    <cellStyle name="Финансовый 11 2 11 2" xfId="27105"/>
    <cellStyle name="Финансовый 11 2 12" xfId="7268"/>
    <cellStyle name="Финансовый 11 2 12 2" xfId="27266"/>
    <cellStyle name="Финансовый 11 2 13" xfId="7480"/>
    <cellStyle name="Финансовый 11 2 13 2" xfId="27378"/>
    <cellStyle name="Финансовый 11 2 14" xfId="7679"/>
    <cellStyle name="Финансовый 11 2 14 2" xfId="27480"/>
    <cellStyle name="Финансовый 11 2 15" xfId="7864"/>
    <cellStyle name="Финансовый 11 2 15 2" xfId="27577"/>
    <cellStyle name="Финансовый 11 2 16" xfId="25263"/>
    <cellStyle name="Финансовый 11 2 2" xfId="2449"/>
    <cellStyle name="Финансовый 11 2 2 2" xfId="25486"/>
    <cellStyle name="Финансовый 11 2 3" xfId="3160"/>
    <cellStyle name="Финансовый 11 2 3 2" xfId="25714"/>
    <cellStyle name="Финансовый 11 2 4" xfId="5716"/>
    <cellStyle name="Финансовый 11 2 4 2" xfId="26467"/>
    <cellStyle name="Финансовый 11 2 5" xfId="4828"/>
    <cellStyle name="Финансовый 11 2 5 2" xfId="26024"/>
    <cellStyle name="Финансовый 11 2 6" xfId="7070"/>
    <cellStyle name="Финансовый 11 2 6 2" xfId="27171"/>
    <cellStyle name="Финансовый 11 2 7" xfId="6313"/>
    <cellStyle name="Финансовый 11 2 7 2" xfId="26783"/>
    <cellStyle name="Финансовый 11 2 8" xfId="4533"/>
    <cellStyle name="Финансовый 11 2 8 2" xfId="25871"/>
    <cellStyle name="Финансовый 11 2 9" xfId="6279"/>
    <cellStyle name="Финансовый 11 2 9 2" xfId="26767"/>
    <cellStyle name="Финансовый 11 3" xfId="2100"/>
    <cellStyle name="Финансовый 11 3 10" xfId="7606"/>
    <cellStyle name="Финансовый 11 3 10 2" xfId="27439"/>
    <cellStyle name="Финансовый 11 3 11" xfId="7796"/>
    <cellStyle name="Финансовый 11 3 11 2" xfId="27537"/>
    <cellStyle name="Финансовый 11 3 12" xfId="7970"/>
    <cellStyle name="Финансовый 11 3 12 2" xfId="27624"/>
    <cellStyle name="Финансовый 11 3 13" xfId="8126"/>
    <cellStyle name="Финансовый 11 3 13 2" xfId="27705"/>
    <cellStyle name="Финансовый 11 3 14" xfId="8258"/>
    <cellStyle name="Финансовый 11 3 14 2" xfId="27773"/>
    <cellStyle name="Финансовый 11 3 15" xfId="8359"/>
    <cellStyle name="Финансовый 11 3 15 2" xfId="27823"/>
    <cellStyle name="Финансовый 11 3 16" xfId="25264"/>
    <cellStyle name="Финансовый 11 3 2" xfId="2450"/>
    <cellStyle name="Финансовый 11 3 2 2" xfId="25487"/>
    <cellStyle name="Финансовый 11 3 3" xfId="3161"/>
    <cellStyle name="Финансовый 11 3 3 2" xfId="25715"/>
    <cellStyle name="Финансовый 11 3 4" xfId="5717"/>
    <cellStyle name="Финансовый 11 3 4 2" xfId="26468"/>
    <cellStyle name="Финансовый 11 3 5" xfId="6482"/>
    <cellStyle name="Финансовый 11 3 5 2" xfId="26856"/>
    <cellStyle name="Финансовый 11 3 6" xfId="7047"/>
    <cellStyle name="Финансовый 11 3 6 2" xfId="27152"/>
    <cellStyle name="Финансовый 11 3 7" xfId="6386"/>
    <cellStyle name="Финансовый 11 3 7 2" xfId="26818"/>
    <cellStyle name="Финансовый 11 3 8" xfId="7184"/>
    <cellStyle name="Финансовый 11 3 8 2" xfId="27219"/>
    <cellStyle name="Финансовый 11 3 9" xfId="7401"/>
    <cellStyle name="Финансовый 11 3 9 2" xfId="27332"/>
    <cellStyle name="Финансовый 11 4" xfId="12115"/>
    <cellStyle name="Финансовый 11 5" xfId="25262"/>
    <cellStyle name="Финансовый 110" xfId="9018"/>
    <cellStyle name="Финансовый 110 2" xfId="27979"/>
    <cellStyle name="Финансовый 111" xfId="8991"/>
    <cellStyle name="Финансовый 111 2" xfId="27952"/>
    <cellStyle name="Финансовый 112" xfId="8992"/>
    <cellStyle name="Финансовый 112 2" xfId="27953"/>
    <cellStyle name="Финансовый 113" xfId="9029"/>
    <cellStyle name="Финансовый 113 2" xfId="27990"/>
    <cellStyle name="Финансовый 114" xfId="9024"/>
    <cellStyle name="Финансовый 114 2" xfId="27985"/>
    <cellStyle name="Финансовый 115" xfId="9023"/>
    <cellStyle name="Финансовый 115 2" xfId="27984"/>
    <cellStyle name="Финансовый 116" xfId="9030"/>
    <cellStyle name="Финансовый 116 2" xfId="27991"/>
    <cellStyle name="Финансовый 117" xfId="9067"/>
    <cellStyle name="Финансовый 117 2" xfId="28028"/>
    <cellStyle name="Финансовый 118" xfId="9084"/>
    <cellStyle name="Финансовый 118 2" xfId="28045"/>
    <cellStyle name="Финансовый 119" xfId="9072"/>
    <cellStyle name="Финансовый 119 2" xfId="28033"/>
    <cellStyle name="Финансовый 12" xfId="2451"/>
    <cellStyle name="Финансовый 12 2" xfId="25488"/>
    <cellStyle name="Финансовый 120" xfId="9035"/>
    <cellStyle name="Финансовый 120 2" xfId="27996"/>
    <cellStyle name="Финансовый 121" xfId="9071"/>
    <cellStyle name="Финансовый 121 2" xfId="28032"/>
    <cellStyle name="Финансовый 122" xfId="9050"/>
    <cellStyle name="Финансовый 122 2" xfId="28011"/>
    <cellStyle name="Финансовый 123" xfId="9083"/>
    <cellStyle name="Финансовый 123 2" xfId="28044"/>
    <cellStyle name="Финансовый 124" xfId="9052"/>
    <cellStyle name="Финансовый 124 2" xfId="28013"/>
    <cellStyle name="Финансовый 125" xfId="9041"/>
    <cellStyle name="Финансовый 125 2" xfId="28002"/>
    <cellStyle name="Финансовый 126" xfId="9033"/>
    <cellStyle name="Финансовый 126 2" xfId="27994"/>
    <cellStyle name="Финансовый 127" xfId="9081"/>
    <cellStyle name="Финансовый 127 2" xfId="28042"/>
    <cellStyle name="Финансовый 128" xfId="12175"/>
    <cellStyle name="Финансовый 128 2" xfId="28327"/>
    <cellStyle name="Финансовый 129" xfId="12355"/>
    <cellStyle name="Финансовый 129 2" xfId="28336"/>
    <cellStyle name="Финансовый 13" xfId="2452"/>
    <cellStyle name="Финансовый 13 2" xfId="25489"/>
    <cellStyle name="Финансовый 130" xfId="12261"/>
    <cellStyle name="Финансовый 130 2" xfId="28331"/>
    <cellStyle name="Финансовый 131" xfId="12372"/>
    <cellStyle name="Финансовый 131 2" xfId="28337"/>
    <cellStyle name="Финансовый 132" xfId="12252"/>
    <cellStyle name="Финансовый 132 2" xfId="28330"/>
    <cellStyle name="Финансовый 133" xfId="12204"/>
    <cellStyle name="Финансовый 133 2" xfId="28328"/>
    <cellStyle name="Финансовый 134" xfId="12278"/>
    <cellStyle name="Финансовый 134 2" xfId="28332"/>
    <cellStyle name="Финансовый 135" xfId="12219"/>
    <cellStyle name="Финансовый 135 2" xfId="28329"/>
    <cellStyle name="Финансовый 136" xfId="12321"/>
    <cellStyle name="Финансовый 136 2" xfId="28335"/>
    <cellStyle name="Финансовый 137" xfId="12288"/>
    <cellStyle name="Финансовый 137 2" xfId="28333"/>
    <cellStyle name="Финансовый 138" xfId="12300"/>
    <cellStyle name="Финансовый 138 2" xfId="28334"/>
    <cellStyle name="Финансовый 139" xfId="12417"/>
    <cellStyle name="Финансовый 139 2" xfId="28338"/>
    <cellStyle name="Финансовый 14" xfId="2453"/>
    <cellStyle name="Финансовый 14 2" xfId="25490"/>
    <cellStyle name="Финансовый 140" xfId="12418"/>
    <cellStyle name="Финансовый 140 2" xfId="28339"/>
    <cellStyle name="Финансовый 141" xfId="12520"/>
    <cellStyle name="Финансовый 141 2" xfId="28345"/>
    <cellStyle name="Финансовый 142" xfId="12625"/>
    <cellStyle name="Финансовый 142 2" xfId="28351"/>
    <cellStyle name="Финансовый 143" xfId="12572"/>
    <cellStyle name="Финансовый 143 2" xfId="28347"/>
    <cellStyle name="Финансовый 144" xfId="12504"/>
    <cellStyle name="Финансовый 144 2" xfId="28344"/>
    <cellStyle name="Финансовый 145" xfId="12523"/>
    <cellStyle name="Финансовый 145 2" xfId="28346"/>
    <cellStyle name="Финансовый 146" xfId="12677"/>
    <cellStyle name="Финансовый 146 2" xfId="28353"/>
    <cellStyle name="Финансовый 147" xfId="12470"/>
    <cellStyle name="Финансовый 147 2" xfId="28341"/>
    <cellStyle name="Финансовый 148" xfId="12465"/>
    <cellStyle name="Финансовый 148 2" xfId="28340"/>
    <cellStyle name="Финансовый 149" xfId="12487"/>
    <cellStyle name="Финансовый 149 2" xfId="28343"/>
    <cellStyle name="Финансовый 15" xfId="2454"/>
    <cellStyle name="Финансовый 15 2" xfId="25491"/>
    <cellStyle name="Финансовый 150" xfId="12583"/>
    <cellStyle name="Финансовый 150 2" xfId="28349"/>
    <cellStyle name="Финансовый 151" xfId="12581"/>
    <cellStyle name="Финансовый 151 2" xfId="28348"/>
    <cellStyle name="Финансовый 152" xfId="12639"/>
    <cellStyle name="Финансовый 152 2" xfId="28352"/>
    <cellStyle name="Финансовый 153" xfId="12484"/>
    <cellStyle name="Финансовый 153 2" xfId="28342"/>
    <cellStyle name="Финансовый 154" xfId="12604"/>
    <cellStyle name="Финансовый 154 2" xfId="28350"/>
    <cellStyle name="Финансовый 155" xfId="12705"/>
    <cellStyle name="Финансовый 155 2" xfId="28354"/>
    <cellStyle name="Финансовый 156" xfId="12782"/>
    <cellStyle name="Финансовый 156 2" xfId="28360"/>
    <cellStyle name="Финансовый 157" xfId="12940"/>
    <cellStyle name="Финансовый 157 2" xfId="28367"/>
    <cellStyle name="Финансовый 158" xfId="12821"/>
    <cellStyle name="Финансовый 158 2" xfId="28363"/>
    <cellStyle name="Финансовый 159" xfId="12768"/>
    <cellStyle name="Финансовый 159 2" xfId="28359"/>
    <cellStyle name="Финансовый 16" xfId="2455"/>
    <cellStyle name="Финансовый 16 2" xfId="25492"/>
    <cellStyle name="Финансовый 160" xfId="12947"/>
    <cellStyle name="Финансовый 160 2" xfId="28368"/>
    <cellStyle name="Финансовый 161" xfId="12824"/>
    <cellStyle name="Финансовый 161 2" xfId="28364"/>
    <cellStyle name="Финансовый 162" xfId="12754"/>
    <cellStyle name="Финансовый 162 2" xfId="28356"/>
    <cellStyle name="Финансовый 163" xfId="12882"/>
    <cellStyle name="Финансовый 163 2" xfId="28366"/>
    <cellStyle name="Финансовый 164" xfId="12761"/>
    <cellStyle name="Финансовый 164 2" xfId="28357"/>
    <cellStyle name="Финансовый 165" xfId="12813"/>
    <cellStyle name="Финансовый 165 2" xfId="28362"/>
    <cellStyle name="Финансовый 166" xfId="12739"/>
    <cellStyle name="Финансовый 166 2" xfId="28355"/>
    <cellStyle name="Финансовый 167" xfId="12764"/>
    <cellStyle name="Финансовый 167 2" xfId="28358"/>
    <cellStyle name="Финансовый 168" xfId="12783"/>
    <cellStyle name="Финансовый 168 2" xfId="28361"/>
    <cellStyle name="Финансовый 169" xfId="12871"/>
    <cellStyle name="Финансовый 169 2" xfId="28365"/>
    <cellStyle name="Финансовый 17" xfId="2456"/>
    <cellStyle name="Финансовый 17 2" xfId="25493"/>
    <cellStyle name="Финансовый 170" xfId="13046"/>
    <cellStyle name="Финансовый 170 2" xfId="28372"/>
    <cellStyle name="Финансовый 171" xfId="13125"/>
    <cellStyle name="Финансовый 171 2" xfId="28376"/>
    <cellStyle name="Финансовый 172" xfId="13170"/>
    <cellStyle name="Финансовый 172 2" xfId="28380"/>
    <cellStyle name="Финансовый 173" xfId="13032"/>
    <cellStyle name="Финансовый 173 2" xfId="28371"/>
    <cellStyle name="Финансовый 174" xfId="13142"/>
    <cellStyle name="Финансовый 174 2" xfId="28378"/>
    <cellStyle name="Финансовый 175" xfId="13185"/>
    <cellStyle name="Финансовый 175 2" xfId="28381"/>
    <cellStyle name="Финансовый 176" xfId="13058"/>
    <cellStyle name="Финансовый 176 2" xfId="28373"/>
    <cellStyle name="Финансовый 177" xfId="13082"/>
    <cellStyle name="Финансовый 177 2" xfId="28375"/>
    <cellStyle name="Финансовый 178" xfId="13026"/>
    <cellStyle name="Финансовый 178 2" xfId="28370"/>
    <cellStyle name="Финансовый 179" xfId="13168"/>
    <cellStyle name="Финансовый 179 2" xfId="28379"/>
    <cellStyle name="Финансовый 18" xfId="2457"/>
    <cellStyle name="Финансовый 18 2" xfId="25494"/>
    <cellStyle name="Финансовый 180" xfId="13008"/>
    <cellStyle name="Финансовый 180 2" xfId="28369"/>
    <cellStyle name="Финансовый 181" xfId="13075"/>
    <cellStyle name="Финансовый 181 2" xfId="28374"/>
    <cellStyle name="Финансовый 182" xfId="13129"/>
    <cellStyle name="Финансовый 182 2" xfId="28377"/>
    <cellStyle name="Финансовый 183" xfId="13259"/>
    <cellStyle name="Финансовый 183 2" xfId="28384"/>
    <cellStyle name="Финансовый 184" xfId="13303"/>
    <cellStyle name="Финансовый 184 2" xfId="28385"/>
    <cellStyle name="Финансовый 185" xfId="13258"/>
    <cellStyle name="Финансовый 185 2" xfId="28383"/>
    <cellStyle name="Финансовый 186" xfId="13256"/>
    <cellStyle name="Финансовый 186 2" xfId="28382"/>
    <cellStyle name="Финансовый 187" xfId="13369"/>
    <cellStyle name="Финансовый 187 2" xfId="28392"/>
    <cellStyle name="Финансовый 188" xfId="13366"/>
    <cellStyle name="Финансовый 188 2" xfId="28391"/>
    <cellStyle name="Финансовый 189" xfId="13395"/>
    <cellStyle name="Финансовый 189 2" xfId="28393"/>
    <cellStyle name="Финансовый 19" xfId="2458"/>
    <cellStyle name="Финансовый 19 2" xfId="25495"/>
    <cellStyle name="Финансовый 190" xfId="13422"/>
    <cellStyle name="Финансовый 190 2" xfId="28394"/>
    <cellStyle name="Финансовый 191" xfId="13362"/>
    <cellStyle name="Финансовый 191 2" xfId="28390"/>
    <cellStyle name="Финансовый 192" xfId="13496"/>
    <cellStyle name="Финансовый 192 2" xfId="28396"/>
    <cellStyle name="Финансовый 193" xfId="13439"/>
    <cellStyle name="Финансовый 193 2" xfId="28395"/>
    <cellStyle name="Финансовый 194" xfId="13342"/>
    <cellStyle name="Финансовый 194 2" xfId="28387"/>
    <cellStyle name="Финансовый 195" xfId="13343"/>
    <cellStyle name="Финансовый 195 2" xfId="28388"/>
    <cellStyle name="Финансовый 196" xfId="13312"/>
    <cellStyle name="Финансовый 196 2" xfId="28386"/>
    <cellStyle name="Финансовый 197" xfId="13347"/>
    <cellStyle name="Финансовый 197 2" xfId="28389"/>
    <cellStyle name="Финансовый 198" xfId="13581"/>
    <cellStyle name="Финансовый 198 2" xfId="28401"/>
    <cellStyle name="Финансовый 199" xfId="13578"/>
    <cellStyle name="Финансовый 199 2" xfId="28400"/>
    <cellStyle name="Финансовый 2" xfId="2101"/>
    <cellStyle name="Финансовый 2 13" xfId="12116"/>
    <cellStyle name="Финансовый 2 13 2" xfId="15730"/>
    <cellStyle name="Финансовый 2 2" xfId="2102"/>
    <cellStyle name="Финансовый 2 2 2" xfId="2103"/>
    <cellStyle name="Финансовый 2 2 2 2" xfId="2104"/>
    <cellStyle name="Финансовый 2 2 2 2 10" xfId="7411"/>
    <cellStyle name="Финансовый 2 2 2 2 11" xfId="7616"/>
    <cellStyle name="Финансовый 2 2 2 2 12" xfId="7806"/>
    <cellStyle name="Финансовый 2 2 2 2 13" xfId="7980"/>
    <cellStyle name="Финансовый 2 2 2 2 14" xfId="8135"/>
    <cellStyle name="Финансовый 2 2 2 2 15" xfId="8265"/>
    <cellStyle name="Финансовый 2 2 2 2 2" xfId="2459"/>
    <cellStyle name="Финансовый 2 2 2 2 3" xfId="3162"/>
    <cellStyle name="Финансовый 2 2 2 2 4" xfId="5720"/>
    <cellStyle name="Финансовый 2 2 2 2 5" xfId="6435"/>
    <cellStyle name="Финансовый 2 2 2 2 6" xfId="7049"/>
    <cellStyle name="Финансовый 2 2 2 2 7" xfId="6499"/>
    <cellStyle name="Финансовый 2 2 2 2 8" xfId="6911"/>
    <cellStyle name="Финансовый 2 2 2 2 9" xfId="7195"/>
    <cellStyle name="Финансовый 2 2 2 3" xfId="2105"/>
    <cellStyle name="Финансовый 2 2 2 3 10" xfId="5293"/>
    <cellStyle name="Финансовый 2 2 2 3 11" xfId="5888"/>
    <cellStyle name="Финансовый 2 2 2 3 12" xfId="6597"/>
    <cellStyle name="Финансовый 2 2 2 3 13" xfId="5931"/>
    <cellStyle name="Финансовый 2 2 2 3 14" xfId="4732"/>
    <cellStyle name="Финансовый 2 2 2 3 15" xfId="7099"/>
    <cellStyle name="Финансовый 2 2 2 3 2" xfId="2460"/>
    <cellStyle name="Финансовый 2 2 2 3 3" xfId="3163"/>
    <cellStyle name="Финансовый 2 2 2 3 4" xfId="5721"/>
    <cellStyle name="Финансовый 2 2 2 3 5" xfId="6422"/>
    <cellStyle name="Финансовый 2 2 2 3 6" xfId="5490"/>
    <cellStyle name="Финансовый 2 2 2 3 7" xfId="6149"/>
    <cellStyle name="Финансовый 2 2 2 3 8" xfId="6059"/>
    <cellStyle name="Финансовый 2 2 2 3 9" xfId="6183"/>
    <cellStyle name="Финансовый 2 2 3" xfId="2106"/>
    <cellStyle name="Финансовый 2 2 3 2" xfId="2107"/>
    <cellStyle name="Финансовый 2 2 3 2 10" xfId="7845"/>
    <cellStyle name="Финансовый 2 2 3 2 11" xfId="8017"/>
    <cellStyle name="Финансовый 2 2 3 2 12" xfId="8167"/>
    <cellStyle name="Финансовый 2 2 3 2 13" xfId="8288"/>
    <cellStyle name="Финансовый 2 2 3 2 14" xfId="8376"/>
    <cellStyle name="Финансовый 2 2 3 2 15" xfId="8429"/>
    <cellStyle name="Финансовый 2 2 3 2 2" xfId="2461"/>
    <cellStyle name="Финансовый 2 2 3 2 3" xfId="3164"/>
    <cellStyle name="Финансовый 2 2 3 2 4" xfId="5722"/>
    <cellStyle name="Финансовый 2 2 3 2 5" xfId="6399"/>
    <cellStyle name="Финансовый 2 2 3 2 6" xfId="4457"/>
    <cellStyle name="Финансовый 2 2 3 2 7" xfId="7241"/>
    <cellStyle name="Финансовый 2 2 3 2 8" xfId="7456"/>
    <cellStyle name="Финансовый 2 2 3 2 9" xfId="7658"/>
    <cellStyle name="Финансовый 2 2 3 3" xfId="2108"/>
    <cellStyle name="Финансовый 2 2 3 3 10" xfId="4887"/>
    <cellStyle name="Финансовый 2 2 3 3 11" xfId="6612"/>
    <cellStyle name="Финансовый 2 2 3 3 12" xfId="5923"/>
    <cellStyle name="Финансовый 2 2 3 3 13" xfId="6133"/>
    <cellStyle name="Финансовый 2 2 3 3 14" xfId="5396"/>
    <cellStyle name="Финансовый 2 2 3 3 15" xfId="5034"/>
    <cellStyle name="Финансовый 2 2 3 3 2" xfId="2462"/>
    <cellStyle name="Финансовый 2 2 3 3 3" xfId="3165"/>
    <cellStyle name="Финансовый 2 2 3 3 4" xfId="5723"/>
    <cellStyle name="Финансовый 2 2 3 3 5" xfId="6383"/>
    <cellStyle name="Финансовый 2 2 3 3 6" xfId="6409"/>
    <cellStyle name="Финансовый 2 2 3 3 7" xfId="6011"/>
    <cellStyle name="Финансовый 2 2 3 3 8" xfId="6585"/>
    <cellStyle name="Финансовый 2 2 3 3 9" xfId="5583"/>
    <cellStyle name="Финансовый 2 2 4" xfId="2109"/>
    <cellStyle name="Финансовый 2 2 4 10" xfId="4513"/>
    <cellStyle name="Финансовый 2 2 4 11" xfId="5719"/>
    <cellStyle name="Финансовый 2 2 4 12" xfId="6449"/>
    <cellStyle name="Финансовый 2 2 4 13" xfId="7071"/>
    <cellStyle name="Финансовый 2 2 4 14" xfId="7303"/>
    <cellStyle name="Финансовый 2 2 4 15" xfId="7512"/>
    <cellStyle name="Финансовый 2 2 4 2" xfId="2463"/>
    <cellStyle name="Финансовый 2 2 4 3" xfId="3166"/>
    <cellStyle name="Финансовый 2 2 4 4" xfId="5724"/>
    <cellStyle name="Финансовый 2 2 4 5" xfId="6369"/>
    <cellStyle name="Финансовый 2 2 4 6" xfId="4468"/>
    <cellStyle name="Финансовый 2 2 4 7" xfId="6006"/>
    <cellStyle name="Финансовый 2 2 4 8" xfId="6578"/>
    <cellStyle name="Финансовый 2 2 4 9" xfId="4492"/>
    <cellStyle name="Финансовый 2 2 5" xfId="2110"/>
    <cellStyle name="Финансовый 2 2 5 10" xfId="7703"/>
    <cellStyle name="Финансовый 2 2 5 11" xfId="7888"/>
    <cellStyle name="Финансовый 2 2 5 12" xfId="8057"/>
    <cellStyle name="Финансовый 2 2 5 13" xfId="8198"/>
    <cellStyle name="Финансовый 2 2 5 14" xfId="8311"/>
    <cellStyle name="Финансовый 2 2 5 15" xfId="8394"/>
    <cellStyle name="Финансовый 2 2 5 2" xfId="2464"/>
    <cellStyle name="Финансовый 2 2 5 3" xfId="3167"/>
    <cellStyle name="Финансовый 2 2 5 4" xfId="5725"/>
    <cellStyle name="Финансовый 2 2 5 5" xfId="6109"/>
    <cellStyle name="Финансовый 2 2 5 6" xfId="6891"/>
    <cellStyle name="Финансовый 2 2 5 7" xfId="6821"/>
    <cellStyle name="Финансовый 2 2 5 8" xfId="7296"/>
    <cellStyle name="Финансовый 2 2 5 9" xfId="7505"/>
    <cellStyle name="Финансовый 2 2 6" xfId="14088"/>
    <cellStyle name="Финансовый 2 2 6 2" xfId="17178"/>
    <cellStyle name="Финансовый 2 2 6 3" xfId="15933"/>
    <cellStyle name="Финансовый 2 2 6 3 2" xfId="30010"/>
    <cellStyle name="Финансовый 2 2_ПО 1991-2022 (рус)" xfId="15934"/>
    <cellStyle name="Финансовый 2 3" xfId="2111"/>
    <cellStyle name="Финансовый 2 3 2" xfId="25266"/>
    <cellStyle name="Финансовый 2 4" xfId="2112"/>
    <cellStyle name="Финансовый 2 5" xfId="2113"/>
    <cellStyle name="Финансовый 2 5 10" xfId="7307"/>
    <cellStyle name="Финансовый 2 5 11" xfId="7516"/>
    <cellStyle name="Финансовый 2 5 12" xfId="7712"/>
    <cellStyle name="Финансовый 2 5 13" xfId="7896"/>
    <cellStyle name="Финансовый 2 5 14" xfId="8064"/>
    <cellStyle name="Финансовый 2 5 15" xfId="8205"/>
    <cellStyle name="Финансовый 2 5 2" xfId="2465"/>
    <cellStyle name="Финансовый 2 5 3" xfId="3168"/>
    <cellStyle name="Финансовый 2 5 4" xfId="5727"/>
    <cellStyle name="Финансовый 2 5 5" xfId="5805"/>
    <cellStyle name="Финансовый 2 5 6" xfId="4490"/>
    <cellStyle name="Финансовый 2 5 7" xfId="4635"/>
    <cellStyle name="Финансовый 2 5 8" xfId="6973"/>
    <cellStyle name="Финансовый 2 5 9" xfId="6359"/>
    <cellStyle name="Финансовый 2 6" xfId="2114"/>
    <cellStyle name="Финансовый 2 6 10" xfId="7549"/>
    <cellStyle name="Финансовый 2 6 11" xfId="7744"/>
    <cellStyle name="Финансовый 2 6 12" xfId="7924"/>
    <cellStyle name="Финансовый 2 6 13" xfId="8087"/>
    <cellStyle name="Финансовый 2 6 14" xfId="8224"/>
    <cellStyle name="Финансовый 2 6 15" xfId="8330"/>
    <cellStyle name="Финансовый 2 6 2" xfId="2466"/>
    <cellStyle name="Финансовый 2 6 3" xfId="3169"/>
    <cellStyle name="Финансовый 2 6 4" xfId="5728"/>
    <cellStyle name="Финансовый 2 6 5" xfId="4825"/>
    <cellStyle name="Финансовый 2 6 6" xfId="6890"/>
    <cellStyle name="Финансовый 2 6 7" xfId="5803"/>
    <cellStyle name="Финансовый 2 6 8" xfId="7074"/>
    <cellStyle name="Финансовый 2 6 9" xfId="7343"/>
    <cellStyle name="Финансовый 2 7" xfId="13773"/>
    <cellStyle name="Финансовый 2 7 2" xfId="15935"/>
    <cellStyle name="Финансовый 2 7 3" xfId="28410"/>
    <cellStyle name="Финансовый 2 8" xfId="15943"/>
    <cellStyle name="Финансовый 2 8 2" xfId="30013"/>
    <cellStyle name="Финансовый 2 9" xfId="25265"/>
    <cellStyle name="Финансовый 2_г.Аксу" xfId="2115"/>
    <cellStyle name="Финансовый 20" xfId="2467"/>
    <cellStyle name="Финансовый 20 2" xfId="25496"/>
    <cellStyle name="Финансовый 200" xfId="13663"/>
    <cellStyle name="Финансовый 200 2" xfId="28403"/>
    <cellStyle name="Финансовый 201" xfId="13689"/>
    <cellStyle name="Финансовый 201 2" xfId="28406"/>
    <cellStyle name="Финансовый 202" xfId="13671"/>
    <cellStyle name="Финансовый 202 2" xfId="28404"/>
    <cellStyle name="Финансовый 203" xfId="13760"/>
    <cellStyle name="Финансовый 203 2" xfId="28409"/>
    <cellStyle name="Финансовый 204" xfId="13555"/>
    <cellStyle name="Финансовый 204 2" xfId="28397"/>
    <cellStyle name="Финансовый 205" xfId="13748"/>
    <cellStyle name="Финансовый 205 2" xfId="28408"/>
    <cellStyle name="Финансовый 206" xfId="13575"/>
    <cellStyle name="Финансовый 206 2" xfId="28399"/>
    <cellStyle name="Финансовый 207" xfId="13621"/>
    <cellStyle name="Финансовый 207 2" xfId="28402"/>
    <cellStyle name="Финансовый 208" xfId="13568"/>
    <cellStyle name="Финансовый 208 2" xfId="28398"/>
    <cellStyle name="Финансовый 209" xfId="13686"/>
    <cellStyle name="Финансовый 209 2" xfId="28405"/>
    <cellStyle name="Финансовый 21" xfId="2468"/>
    <cellStyle name="Финансовый 21 2" xfId="25497"/>
    <cellStyle name="Финансовый 210" xfId="13731"/>
    <cellStyle name="Финансовый 210 2" xfId="28407"/>
    <cellStyle name="Финансовый 211" xfId="13871"/>
    <cellStyle name="Финансовый 211 2" xfId="28449"/>
    <cellStyle name="Финансовый 212" xfId="13881"/>
    <cellStyle name="Финансовый 212 2" xfId="28459"/>
    <cellStyle name="Финансовый 213" xfId="13873"/>
    <cellStyle name="Финансовый 213 2" xfId="28451"/>
    <cellStyle name="Финансовый 214" xfId="13887"/>
    <cellStyle name="Финансовый 214 2" xfId="28465"/>
    <cellStyle name="Финансовый 215" xfId="13874"/>
    <cellStyle name="Финансовый 215 2" xfId="28452"/>
    <cellStyle name="Финансовый 216" xfId="13875"/>
    <cellStyle name="Финансовый 216 2" xfId="28453"/>
    <cellStyle name="Финансовый 217" xfId="14050"/>
    <cellStyle name="Финансовый 217 2" xfId="28628"/>
    <cellStyle name="Финансовый 218" xfId="13876"/>
    <cellStyle name="Финансовый 218 2" xfId="28454"/>
    <cellStyle name="Финансовый 219" xfId="13889"/>
    <cellStyle name="Финансовый 219 2" xfId="28467"/>
    <cellStyle name="Финансовый 22" xfId="2469"/>
    <cellStyle name="Финансовый 22 2" xfId="25498"/>
    <cellStyle name="Финансовый 220" xfId="13972"/>
    <cellStyle name="Финансовый 220 2" xfId="28550"/>
    <cellStyle name="Финансовый 221" xfId="13971"/>
    <cellStyle name="Финансовый 221 2" xfId="28549"/>
    <cellStyle name="Финансовый 222" xfId="13888"/>
    <cellStyle name="Финансовый 222 2" xfId="28466"/>
    <cellStyle name="Финансовый 223" xfId="14049"/>
    <cellStyle name="Финансовый 223 2" xfId="28627"/>
    <cellStyle name="Финансовый 224" xfId="13879"/>
    <cellStyle name="Финансовый 224 2" xfId="28457"/>
    <cellStyle name="Финансовый 225" xfId="13870"/>
    <cellStyle name="Финансовый 225 2" xfId="28448"/>
    <cellStyle name="Финансовый 226" xfId="14019"/>
    <cellStyle name="Финансовый 226 2" xfId="28597"/>
    <cellStyle name="Финансовый 227" xfId="14109"/>
    <cellStyle name="Финансовый 227 2" xfId="28664"/>
    <cellStyle name="Финансовый 228" xfId="13867"/>
    <cellStyle name="Финансовый 228 2" xfId="28445"/>
    <cellStyle name="Финансовый 229" xfId="13869"/>
    <cellStyle name="Финансовый 229 2" xfId="28447"/>
    <cellStyle name="Финансовый 23" xfId="2470"/>
    <cellStyle name="Финансовый 23 2" xfId="25499"/>
    <cellStyle name="Финансовый 230" xfId="13885"/>
    <cellStyle name="Финансовый 230 2" xfId="28463"/>
    <cellStyle name="Финансовый 231" xfId="13872"/>
    <cellStyle name="Финансовый 231 2" xfId="28450"/>
    <cellStyle name="Финансовый 232" xfId="13884"/>
    <cellStyle name="Финансовый 232 2" xfId="28462"/>
    <cellStyle name="Финансовый 233" xfId="13973"/>
    <cellStyle name="Финансовый 233 2" xfId="28551"/>
    <cellStyle name="Финансовый 234" xfId="13886"/>
    <cellStyle name="Финансовый 234 2" xfId="28464"/>
    <cellStyle name="Финансовый 235" xfId="13877"/>
    <cellStyle name="Финансовый 235 2" xfId="28455"/>
    <cellStyle name="Финансовый 236" xfId="13868"/>
    <cellStyle name="Финансовый 236 2" xfId="28446"/>
    <cellStyle name="Финансовый 237" xfId="13878"/>
    <cellStyle name="Финансовый 237 2" xfId="28456"/>
    <cellStyle name="Финансовый 238" xfId="13880"/>
    <cellStyle name="Финансовый 238 2" xfId="28458"/>
    <cellStyle name="Финансовый 239" xfId="13883"/>
    <cellStyle name="Финансовый 239 2" xfId="28461"/>
    <cellStyle name="Финансовый 24" xfId="2471"/>
    <cellStyle name="Финансовый 24 2" xfId="25500"/>
    <cellStyle name="Финансовый 240" xfId="13882"/>
    <cellStyle name="Финансовый 240 2" xfId="28460"/>
    <cellStyle name="Финансовый 241" xfId="14018"/>
    <cellStyle name="Финансовый 241 2" xfId="28596"/>
    <cellStyle name="Финансовый 242" xfId="14108"/>
    <cellStyle name="Финансовый 242 2" xfId="28663"/>
    <cellStyle name="Финансовый 243" xfId="16676"/>
    <cellStyle name="Финансовый 243 2" xfId="30074"/>
    <cellStyle name="Финансовый 244" xfId="16847"/>
    <cellStyle name="Финансовый 244 2" xfId="30085"/>
    <cellStyle name="Финансовый 245" xfId="16647"/>
    <cellStyle name="Финансовый 245 2" xfId="30072"/>
    <cellStyle name="Финансовый 246" xfId="16734"/>
    <cellStyle name="Финансовый 246 2" xfId="30079"/>
    <cellStyle name="Финансовый 247" xfId="16720"/>
    <cellStyle name="Финансовый 247 2" xfId="30077"/>
    <cellStyle name="Финансовый 248" xfId="16931"/>
    <cellStyle name="Финансовый 248 2" xfId="30088"/>
    <cellStyle name="Финансовый 249" xfId="16950"/>
    <cellStyle name="Финансовый 249 2" xfId="30089"/>
    <cellStyle name="Финансовый 25" xfId="2472"/>
    <cellStyle name="Финансовый 25 2" xfId="25501"/>
    <cellStyle name="Финансовый 250" xfId="16725"/>
    <cellStyle name="Финансовый 250 2" xfId="30078"/>
    <cellStyle name="Финансовый 251" xfId="16614"/>
    <cellStyle name="Финансовый 251 2" xfId="30070"/>
    <cellStyle name="Финансовый 252" xfId="17087"/>
    <cellStyle name="Финансовый 252 2" xfId="30094"/>
    <cellStyle name="Финансовый 253" xfId="17007"/>
    <cellStyle name="Финансовый 253 2" xfId="30091"/>
    <cellStyle name="Финансовый 254" xfId="16717"/>
    <cellStyle name="Финансовый 254 2" xfId="30076"/>
    <cellStyle name="Финансовый 255" xfId="17010"/>
    <cellStyle name="Финансовый 255 2" xfId="30092"/>
    <cellStyle name="Финансовый 256" xfId="16873"/>
    <cellStyle name="Финансовый 256 2" xfId="30087"/>
    <cellStyle name="Финансовый 257" xfId="16830"/>
    <cellStyle name="Финансовый 257 2" xfId="30084"/>
    <cellStyle name="Финансовый 258" xfId="16698"/>
    <cellStyle name="Финансовый 258 2" xfId="30075"/>
    <cellStyle name="Финансовый 259" xfId="16603"/>
    <cellStyle name="Финансовый 259 2" xfId="30069"/>
    <cellStyle name="Финансовый 26" xfId="2473"/>
    <cellStyle name="Финансовый 26 2" xfId="25502"/>
    <cellStyle name="Финансовый 260" xfId="16772"/>
    <cellStyle name="Финансовый 260 2" xfId="30082"/>
    <cellStyle name="Финансовый 261" xfId="16660"/>
    <cellStyle name="Финансовый 261 2" xfId="30073"/>
    <cellStyle name="Финансовый 262" xfId="17000"/>
    <cellStyle name="Финансовый 262 2" xfId="30090"/>
    <cellStyle name="Финансовый 263" xfId="16871"/>
    <cellStyle name="Финансовый 263 2" xfId="30086"/>
    <cellStyle name="Финансовый 264" xfId="16785"/>
    <cellStyle name="Финансовый 264 2" xfId="30083"/>
    <cellStyle name="Финансовый 265" xfId="17055"/>
    <cellStyle name="Финансовый 265 2" xfId="30093"/>
    <cellStyle name="Финансовый 266" xfId="17188"/>
    <cellStyle name="Финансовый 266 2" xfId="30100"/>
    <cellStyle name="Финансовый 267" xfId="16618"/>
    <cellStyle name="Финансовый 267 2" xfId="30071"/>
    <cellStyle name="Финансовый 268" xfId="17125"/>
    <cellStyle name="Финансовый 268 2" xfId="30097"/>
    <cellStyle name="Финансовый 269" xfId="16750"/>
    <cellStyle name="Финансовый 269 2" xfId="30080"/>
    <cellStyle name="Финансовый 27" xfId="2474"/>
    <cellStyle name="Финансовый 27 2" xfId="25503"/>
    <cellStyle name="Финансовый 270" xfId="16751"/>
    <cellStyle name="Финансовый 270 2" xfId="30081"/>
    <cellStyle name="Финансовый 271" xfId="17201"/>
    <cellStyle name="Финансовый 271 2" xfId="30102"/>
    <cellStyle name="Финансовый 272" xfId="17090"/>
    <cellStyle name="Финансовый 272 2" xfId="30095"/>
    <cellStyle name="Финансовый 273" xfId="17124"/>
    <cellStyle name="Финансовый 273 2" xfId="30096"/>
    <cellStyle name="Финансовый 274" xfId="17200"/>
    <cellStyle name="Финансовый 274 2" xfId="30101"/>
    <cellStyle name="Финансовый 275" xfId="17283"/>
    <cellStyle name="Финансовый 275 2" xfId="30144"/>
    <cellStyle name="Финансовый 276" xfId="17316"/>
    <cellStyle name="Финансовый 276 2" xfId="30163"/>
    <cellStyle name="Финансовый 277" xfId="18173"/>
    <cellStyle name="Финансовый 277 2" xfId="30811"/>
    <cellStyle name="Финансовый 278" xfId="18184"/>
    <cellStyle name="Финансовый 278 2" xfId="30812"/>
    <cellStyle name="Финансовый 279" xfId="17693"/>
    <cellStyle name="Финансовый 279 2" xfId="30417"/>
    <cellStyle name="Финансовый 28" xfId="2475"/>
    <cellStyle name="Финансовый 28 2" xfId="25504"/>
    <cellStyle name="Финансовый 280" xfId="17328"/>
    <cellStyle name="Финансовый 280 2" xfId="30171"/>
    <cellStyle name="Финансовый 281" xfId="17792"/>
    <cellStyle name="Финансовый 281 2" xfId="30507"/>
    <cellStyle name="Финансовый 282" xfId="17404"/>
    <cellStyle name="Финансовый 282 2" xfId="30204"/>
    <cellStyle name="Финансовый 283" xfId="17759"/>
    <cellStyle name="Финансовый 283 2" xfId="30476"/>
    <cellStyle name="Финансовый 284" xfId="17222"/>
    <cellStyle name="Финансовый 284 2" xfId="30116"/>
    <cellStyle name="Финансовый 285" xfId="17800"/>
    <cellStyle name="Финансовый 285 2" xfId="30508"/>
    <cellStyle name="Финансовый 286" xfId="17504"/>
    <cellStyle name="Финансовый 286 2" xfId="30257"/>
    <cellStyle name="Финансовый 287" xfId="17403"/>
    <cellStyle name="Финансовый 287 2" xfId="30203"/>
    <cellStyle name="Финансовый 288" xfId="17386"/>
    <cellStyle name="Финансовый 288 2" xfId="30196"/>
    <cellStyle name="Финансовый 289" xfId="17791"/>
    <cellStyle name="Финансовый 289 2" xfId="30506"/>
    <cellStyle name="Финансовый 29" xfId="2476"/>
    <cellStyle name="Финансовый 29 2" xfId="25505"/>
    <cellStyle name="Финансовый 290" xfId="25198"/>
    <cellStyle name="Финансовый 3" xfId="2116"/>
    <cellStyle name="Финансовый 3 10" xfId="15781"/>
    <cellStyle name="Финансовый 3 10 2" xfId="29974"/>
    <cellStyle name="Финансовый 3 11" xfId="25267"/>
    <cellStyle name="Финансовый 3 2" xfId="2117"/>
    <cellStyle name="Финансовый 3 2 2" xfId="2118"/>
    <cellStyle name="Финансовый 3 2 2 10" xfId="6479"/>
    <cellStyle name="Финансовый 3 2 2 10 2" xfId="26853"/>
    <cellStyle name="Финансовый 3 2 2 11" xfId="5571"/>
    <cellStyle name="Финансовый 3 2 2 11 2" xfId="26388"/>
    <cellStyle name="Финансовый 3 2 2 12" xfId="4901"/>
    <cellStyle name="Финансовый 3 2 2 12 2" xfId="26058"/>
    <cellStyle name="Финансовый 3 2 2 13" xfId="6694"/>
    <cellStyle name="Финансовый 3 2 2 13 2" xfId="26973"/>
    <cellStyle name="Финансовый 3 2 2 14" xfId="4530"/>
    <cellStyle name="Финансовый 3 2 2 14 2" xfId="25869"/>
    <cellStyle name="Финансовый 3 2 2 15" xfId="5715"/>
    <cellStyle name="Финансовый 3 2 2 15 2" xfId="26466"/>
    <cellStyle name="Финансовый 3 2 2 16" xfId="25269"/>
    <cellStyle name="Финансовый 3 2 2 2" xfId="2477"/>
    <cellStyle name="Финансовый 3 2 2 2 2" xfId="25506"/>
    <cellStyle name="Финансовый 3 2 2 3" xfId="3170"/>
    <cellStyle name="Финансовый 3 2 2 3 2" xfId="25716"/>
    <cellStyle name="Финансовый 3 2 2 4" xfId="5730"/>
    <cellStyle name="Финансовый 3 2 2 4 2" xfId="26471"/>
    <cellStyle name="Финансовый 3 2 2 5" xfId="6335"/>
    <cellStyle name="Финансовый 3 2 2 5 2" xfId="26799"/>
    <cellStyle name="Финансовый 3 2 2 6" xfId="4789"/>
    <cellStyle name="Финансовый 3 2 2 6 2" xfId="25996"/>
    <cellStyle name="Финансовый 3 2 2 7" xfId="5522"/>
    <cellStyle name="Финансовый 3 2 2 7 2" xfId="26377"/>
    <cellStyle name="Финансовый 3 2 2 8" xfId="6774"/>
    <cellStyle name="Финансовый 3 2 2 8 2" xfId="27013"/>
    <cellStyle name="Финансовый 3 2 2 9" xfId="5971"/>
    <cellStyle name="Финансовый 3 2 2 9 2" xfId="26615"/>
    <cellStyle name="Финансовый 3 2 3" xfId="2119"/>
    <cellStyle name="Финансовый 3 2 3 10" xfId="6555"/>
    <cellStyle name="Финансовый 3 2 3 10 2" xfId="26892"/>
    <cellStyle name="Финансовый 3 2 3 11" xfId="5624"/>
    <cellStyle name="Финансовый 3 2 3 11 2" xfId="26415"/>
    <cellStyle name="Финансовый 3 2 3 12" xfId="6659"/>
    <cellStyle name="Финансовый 3 2 3 12 2" xfId="26948"/>
    <cellStyle name="Финансовый 3 2 3 13" xfId="4647"/>
    <cellStyle name="Финансовый 3 2 3 13 2" xfId="25921"/>
    <cellStyle name="Финансовый 3 2 3 14" xfId="4520"/>
    <cellStyle name="Финансовый 3 2 3 14 2" xfId="25862"/>
    <cellStyle name="Финансовый 3 2 3 15" xfId="5987"/>
    <cellStyle name="Финансовый 3 2 3 15 2" xfId="26624"/>
    <cellStyle name="Финансовый 3 2 3 16" xfId="25270"/>
    <cellStyle name="Финансовый 3 2 3 2" xfId="2478"/>
    <cellStyle name="Финансовый 3 2 3 2 2" xfId="25507"/>
    <cellStyle name="Финансовый 3 2 3 3" xfId="3171"/>
    <cellStyle name="Финансовый 3 2 3 3 2" xfId="25717"/>
    <cellStyle name="Финансовый 3 2 3 4" xfId="5731"/>
    <cellStyle name="Финансовый 3 2 3 4 2" xfId="26472"/>
    <cellStyle name="Финансовый 3 2 3 5" xfId="4824"/>
    <cellStyle name="Финансовый 3 2 3 5 2" xfId="26023"/>
    <cellStyle name="Финансовый 3 2 3 6" xfId="6795"/>
    <cellStyle name="Финансовый 3 2 3 6 2" xfId="27028"/>
    <cellStyle name="Финансовый 3 2 3 7" xfId="4511"/>
    <cellStyle name="Финансовый 3 2 3 7 2" xfId="25856"/>
    <cellStyle name="Финансовый 3 2 3 8" xfId="4657"/>
    <cellStyle name="Финансовый 3 2 3 8 2" xfId="25928"/>
    <cellStyle name="Финансовый 3 2 3 9" xfId="4465"/>
    <cellStyle name="Финансовый 3 2 3 9 2" xfId="25830"/>
    <cellStyle name="Финансовый 3 2 4" xfId="25268"/>
    <cellStyle name="Финансовый 3 3" xfId="2120"/>
    <cellStyle name="Финансовый 3 3 2" xfId="2121"/>
    <cellStyle name="Финансовый 3 3 2 10" xfId="7239"/>
    <cellStyle name="Финансовый 3 3 2 10 2" xfId="27249"/>
    <cellStyle name="Финансовый 3 3 2 11" xfId="7454"/>
    <cellStyle name="Финансовый 3 3 2 11 2" xfId="27362"/>
    <cellStyle name="Финансовый 3 3 2 12" xfId="7657"/>
    <cellStyle name="Финансовый 3 3 2 12 2" xfId="27467"/>
    <cellStyle name="Финансовый 3 3 2 13" xfId="7844"/>
    <cellStyle name="Финансовый 3 3 2 13 2" xfId="27565"/>
    <cellStyle name="Финансовый 3 3 2 14" xfId="8016"/>
    <cellStyle name="Финансовый 3 3 2 14 2" xfId="27651"/>
    <cellStyle name="Финансовый 3 3 2 15" xfId="8166"/>
    <cellStyle name="Финансовый 3 3 2 15 2" xfId="27729"/>
    <cellStyle name="Финансовый 3 3 2 16" xfId="25272"/>
    <cellStyle name="Финансовый 3 3 2 2" xfId="2479"/>
    <cellStyle name="Финансовый 3 3 2 2 2" xfId="25508"/>
    <cellStyle name="Финансовый 3 3 2 3" xfId="3172"/>
    <cellStyle name="Финансовый 3 3 2 3 2" xfId="25718"/>
    <cellStyle name="Финансовый 3 3 2 4" xfId="5732"/>
    <cellStyle name="Финансовый 3 3 2 4 2" xfId="26473"/>
    <cellStyle name="Финансовый 3 3 2 5" xfId="4823"/>
    <cellStyle name="Финансовый 3 3 2 5 2" xfId="26022"/>
    <cellStyle name="Финансовый 3 3 2 6" xfId="5493"/>
    <cellStyle name="Финансовый 3 3 2 6 2" xfId="26354"/>
    <cellStyle name="Финансовый 3 3 2 7" xfId="5846"/>
    <cellStyle name="Финансовый 3 3 2 7 2" xfId="26550"/>
    <cellStyle name="Финансовый 3 3 2 8" xfId="4778"/>
    <cellStyle name="Финансовый 3 3 2 8 2" xfId="25988"/>
    <cellStyle name="Финансовый 3 3 2 9" xfId="7029"/>
    <cellStyle name="Финансовый 3 3 2 9 2" xfId="27140"/>
    <cellStyle name="Финансовый 3 3 3" xfId="2122"/>
    <cellStyle name="Финансовый 3 3 3 10" xfId="6948"/>
    <cellStyle name="Финансовый 3 3 3 10 2" xfId="27104"/>
    <cellStyle name="Финансовый 3 3 3 11" xfId="7274"/>
    <cellStyle name="Финансовый 3 3 3 11 2" xfId="27269"/>
    <cellStyle name="Финансовый 3 3 3 12" xfId="7486"/>
    <cellStyle name="Финансовый 3 3 3 12 2" xfId="27381"/>
    <cellStyle name="Финансовый 3 3 3 13" xfId="7684"/>
    <cellStyle name="Финансовый 3 3 3 13 2" xfId="27482"/>
    <cellStyle name="Финансовый 3 3 3 14" xfId="7869"/>
    <cellStyle name="Финансовый 3 3 3 14 2" xfId="27579"/>
    <cellStyle name="Финансовый 3 3 3 15" xfId="8038"/>
    <cellStyle name="Финансовый 3 3 3 15 2" xfId="27663"/>
    <cellStyle name="Финансовый 3 3 3 16" xfId="25273"/>
    <cellStyle name="Финансовый 3 3 3 2" xfId="2480"/>
    <cellStyle name="Финансовый 3 3 3 2 2" xfId="25509"/>
    <cellStyle name="Финансовый 3 3 3 3" xfId="3173"/>
    <cellStyle name="Финансовый 3 3 3 3 2" xfId="25719"/>
    <cellStyle name="Финансовый 3 3 3 4" xfId="5733"/>
    <cellStyle name="Финансовый 3 3 3 4 2" xfId="26474"/>
    <cellStyle name="Финансовый 3 3 3 5" xfId="5804"/>
    <cellStyle name="Финансовый 3 3 3 5 2" xfId="26532"/>
    <cellStyle name="Финансовый 3 3 3 6" xfId="5494"/>
    <cellStyle name="Финансовый 3 3 3 6 2" xfId="26355"/>
    <cellStyle name="Финансовый 3 3 3 7" xfId="6147"/>
    <cellStyle name="Финансовый 3 3 3 7 2" xfId="26697"/>
    <cellStyle name="Финансовый 3 3 3 8" xfId="5374"/>
    <cellStyle name="Финансовый 3 3 3 8 2" xfId="26294"/>
    <cellStyle name="Финансовый 3 3 3 9" xfId="6838"/>
    <cellStyle name="Финансовый 3 3 3 9 2" xfId="27053"/>
    <cellStyle name="Финансовый 3 3 4" xfId="25271"/>
    <cellStyle name="Финансовый 3 4" xfId="2123"/>
    <cellStyle name="Финансовый 3 4 2" xfId="2124"/>
    <cellStyle name="Финансовый 3 4 3" xfId="25274"/>
    <cellStyle name="Финансовый 3 4_г.Аксу" xfId="2125"/>
    <cellStyle name="Финансовый 3 5" xfId="2126"/>
    <cellStyle name="Финансовый 3 5 10" xfId="7280"/>
    <cellStyle name="Финансовый 3 5 10 2" xfId="27272"/>
    <cellStyle name="Финансовый 3 5 11" xfId="7492"/>
    <cellStyle name="Финансовый 3 5 11 2" xfId="27384"/>
    <cellStyle name="Финансовый 3 5 12" xfId="7690"/>
    <cellStyle name="Финансовый 3 5 12 2" xfId="27485"/>
    <cellStyle name="Финансовый 3 5 13" xfId="7875"/>
    <cellStyle name="Финансовый 3 5 13 2" xfId="27582"/>
    <cellStyle name="Финансовый 3 5 14" xfId="8044"/>
    <cellStyle name="Финансовый 3 5 14 2" xfId="27666"/>
    <cellStyle name="Финансовый 3 5 15" xfId="8186"/>
    <cellStyle name="Финансовый 3 5 15 2" xfId="27739"/>
    <cellStyle name="Финансовый 3 5 16" xfId="25275"/>
    <cellStyle name="Финансовый 3 5 2" xfId="2481"/>
    <cellStyle name="Финансовый 3 5 2 2" xfId="25510"/>
    <cellStyle name="Финансовый 3 5 3" xfId="3174"/>
    <cellStyle name="Финансовый 3 5 3 2" xfId="25720"/>
    <cellStyle name="Финансовый 3 5 4" xfId="5737"/>
    <cellStyle name="Финансовый 3 5 4 2" xfId="26478"/>
    <cellStyle name="Финансовый 3 5 5" xfId="4820"/>
    <cellStyle name="Финансовый 3 5 5 2" xfId="26019"/>
    <cellStyle name="Финансовый 3 5 6" xfId="5496"/>
    <cellStyle name="Финансовый 3 5 6 2" xfId="26357"/>
    <cellStyle name="Финансовый 3 5 7" xfId="4952"/>
    <cellStyle name="Финансовый 3 5 7 2" xfId="26094"/>
    <cellStyle name="Финансовый 3 5 8" xfId="4779"/>
    <cellStyle name="Финансовый 3 5 8 2" xfId="25989"/>
    <cellStyle name="Финансовый 3 5 9" xfId="7091"/>
    <cellStyle name="Финансовый 3 5 9 2" xfId="27182"/>
    <cellStyle name="Финансовый 3 6" xfId="2127"/>
    <cellStyle name="Финансовый 3 6 10" xfId="7006"/>
    <cellStyle name="Финансовый 3 6 10 2" xfId="27129"/>
    <cellStyle name="Финансовый 3 6 11" xfId="4675"/>
    <cellStyle name="Финансовый 3 6 11 2" xfId="25936"/>
    <cellStyle name="Финансовый 3 6 12" xfId="5619"/>
    <cellStyle name="Финансовый 3 6 12 2" xfId="26412"/>
    <cellStyle name="Финансовый 3 6 13" xfId="4672"/>
    <cellStyle name="Финансовый 3 6 13 2" xfId="25935"/>
    <cellStyle name="Финансовый 3 6 14" xfId="5622"/>
    <cellStyle name="Финансовый 3 6 14 2" xfId="26413"/>
    <cellStyle name="Финансовый 3 6 15" xfId="7310"/>
    <cellStyle name="Финансовый 3 6 15 2" xfId="27287"/>
    <cellStyle name="Финансовый 3 6 16" xfId="25276"/>
    <cellStyle name="Финансовый 3 6 2" xfId="2482"/>
    <cellStyle name="Финансовый 3 6 2 2" xfId="25511"/>
    <cellStyle name="Финансовый 3 6 3" xfId="3175"/>
    <cellStyle name="Финансовый 3 6 3 2" xfId="25721"/>
    <cellStyle name="Финансовый 3 6 4" xfId="5738"/>
    <cellStyle name="Финансовый 3 6 4 2" xfId="26479"/>
    <cellStyle name="Финансовый 3 6 5" xfId="4819"/>
    <cellStyle name="Финансовый 3 6 5 2" xfId="26018"/>
    <cellStyle name="Финансовый 3 6 6" xfId="4526"/>
    <cellStyle name="Финансовый 3 6 6 2" xfId="25867"/>
    <cellStyle name="Финансовый 3 6 7" xfId="4507"/>
    <cellStyle name="Финансовый 3 6 7 2" xfId="25853"/>
    <cellStyle name="Финансовый 3 6 8" xfId="5993"/>
    <cellStyle name="Финансовый 3 6 8 2" xfId="26628"/>
    <cellStyle name="Финансовый 3 6 9" xfId="6561"/>
    <cellStyle name="Финансовый 3 6 9 2" xfId="26896"/>
    <cellStyle name="Финансовый 3 7" xfId="15776"/>
    <cellStyle name="Финансовый 3 7 2" xfId="29969"/>
    <cellStyle name="Финансовый 3 8" xfId="15780"/>
    <cellStyle name="Финансовый 3 8 2" xfId="29973"/>
    <cellStyle name="Финансовый 3 9" xfId="15782"/>
    <cellStyle name="Финансовый 3 9 2" xfId="29975"/>
    <cellStyle name="Финансовый 3_г.Аксу" xfId="2128"/>
    <cellStyle name="Финансовый 30" xfId="2483"/>
    <cellStyle name="Финансовый 30 2" xfId="25512"/>
    <cellStyle name="Финансовый 31" xfId="2484"/>
    <cellStyle name="Финансовый 31 2" xfId="25513"/>
    <cellStyle name="Финансовый 32" xfId="2485"/>
    <cellStyle name="Финансовый 32 2" xfId="25514"/>
    <cellStyle name="Финансовый 33" xfId="2486"/>
    <cellStyle name="Финансовый 33 2" xfId="25515"/>
    <cellStyle name="Финансовый 34" xfId="2487"/>
    <cellStyle name="Финансовый 34 2" xfId="25516"/>
    <cellStyle name="Финансовый 35" xfId="2488"/>
    <cellStyle name="Финансовый 35 2" xfId="25517"/>
    <cellStyle name="Финансовый 36" xfId="2489"/>
    <cellStyle name="Финансовый 36 2" xfId="25518"/>
    <cellStyle name="Финансовый 37" xfId="2490"/>
    <cellStyle name="Финансовый 37 2" xfId="25519"/>
    <cellStyle name="Финансовый 38" xfId="2491"/>
    <cellStyle name="Финансовый 38 2" xfId="25520"/>
    <cellStyle name="Финансовый 39" xfId="2492"/>
    <cellStyle name="Финансовый 39 2" xfId="25521"/>
    <cellStyle name="Финансовый 4" xfId="2129"/>
    <cellStyle name="Финансовый 4 2" xfId="2130"/>
    <cellStyle name="Финансовый 4 2 2" xfId="2131"/>
    <cellStyle name="Финансовый 4 2 2 10" xfId="5297"/>
    <cellStyle name="Финансовый 4 2 2 10 2" xfId="26250"/>
    <cellStyle name="Финансовый 4 2 2 11" xfId="6703"/>
    <cellStyle name="Финансовый 4 2 2 11 2" xfId="26977"/>
    <cellStyle name="Финансовый 4 2 2 12" xfId="5938"/>
    <cellStyle name="Финансовый 4 2 2 12 2" xfId="26595"/>
    <cellStyle name="Финансовый 4 2 2 13" xfId="6123"/>
    <cellStyle name="Финансовый 4 2 2 13 2" xfId="26687"/>
    <cellStyle name="Финансовый 4 2 2 14" xfId="4783"/>
    <cellStyle name="Финансовый 4 2 2 14 2" xfId="25991"/>
    <cellStyle name="Финансовый 4 2 2 15" xfId="5925"/>
    <cellStyle name="Финансовый 4 2 2 15 2" xfId="26588"/>
    <cellStyle name="Финансовый 4 2 2 16" xfId="25279"/>
    <cellStyle name="Финансовый 4 2 2 2" xfId="2493"/>
    <cellStyle name="Финансовый 4 2 2 2 2" xfId="25522"/>
    <cellStyle name="Финансовый 4 2 2 3" xfId="3176"/>
    <cellStyle name="Финансовый 4 2 2 3 2" xfId="25722"/>
    <cellStyle name="Финансовый 4 2 2 4" xfId="5739"/>
    <cellStyle name="Финансовый 4 2 2 4 2" xfId="26480"/>
    <cellStyle name="Финансовый 4 2 2 5" xfId="4818"/>
    <cellStyle name="Финансовый 4 2 2 5 2" xfId="26017"/>
    <cellStyle name="Финансовый 4 2 2 6" xfId="5497"/>
    <cellStyle name="Финансовый 4 2 2 6 2" xfId="26358"/>
    <cellStyle name="Финансовый 4 2 2 7" xfId="5844"/>
    <cellStyle name="Финансовый 4 2 2 7 2" xfId="26548"/>
    <cellStyle name="Финансовый 4 2 2 8" xfId="6064"/>
    <cellStyle name="Финансовый 4 2 2 8 2" xfId="26666"/>
    <cellStyle name="Финансовый 4 2 2 9" xfId="6181"/>
    <cellStyle name="Финансовый 4 2 2 9 2" xfId="26715"/>
    <cellStyle name="Финансовый 4 2 3" xfId="2132"/>
    <cellStyle name="Финансовый 4 2 3 10" xfId="5298"/>
    <cellStyle name="Финансовый 4 2 3 10 2" xfId="26251"/>
    <cellStyle name="Финансовый 4 2 3 11" xfId="4583"/>
    <cellStyle name="Финансовый 4 2 3 11 2" xfId="25895"/>
    <cellStyle name="Финансовый 4 2 3 12" xfId="7175"/>
    <cellStyle name="Финансовый 4 2 3 12 2" xfId="27213"/>
    <cellStyle name="Финансовый 4 2 3 13" xfId="7393"/>
    <cellStyle name="Финансовый 4 2 3 13 2" xfId="27326"/>
    <cellStyle name="Финансовый 4 2 3 14" xfId="7598"/>
    <cellStyle name="Финансовый 4 2 3 14 2" xfId="27433"/>
    <cellStyle name="Финансовый 4 2 3 15" xfId="7791"/>
    <cellStyle name="Финансовый 4 2 3 15 2" xfId="27532"/>
    <cellStyle name="Финансовый 4 2 3 16" xfId="25280"/>
    <cellStyle name="Финансовый 4 2 3 2" xfId="2494"/>
    <cellStyle name="Финансовый 4 2 3 2 2" xfId="25523"/>
    <cellStyle name="Финансовый 4 2 3 3" xfId="3177"/>
    <cellStyle name="Финансовый 4 2 3 3 2" xfId="25723"/>
    <cellStyle name="Финансовый 4 2 3 4" xfId="5740"/>
    <cellStyle name="Финансовый 4 2 3 4 2" xfId="26481"/>
    <cellStyle name="Финансовый 4 2 3 5" xfId="4817"/>
    <cellStyle name="Финансовый 4 2 3 5 2" xfId="26016"/>
    <cellStyle name="Финансовый 4 2 3 6" xfId="5498"/>
    <cellStyle name="Финансовый 4 2 3 6 2" xfId="26359"/>
    <cellStyle name="Финансовый 4 2 3 7" xfId="6146"/>
    <cellStyle name="Финансовый 4 2 3 7 2" xfId="26696"/>
    <cellStyle name="Финансовый 4 2 3 8" xfId="6065"/>
    <cellStyle name="Финансовый 4 2 3 8 2" xfId="26667"/>
    <cellStyle name="Финансовый 4 2 3 9" xfId="5872"/>
    <cellStyle name="Финансовый 4 2 3 9 2" xfId="26562"/>
    <cellStyle name="Финансовый 4 2 4" xfId="25278"/>
    <cellStyle name="Финансовый 4 3" xfId="2133"/>
    <cellStyle name="Финансовый 4 3 2" xfId="2134"/>
    <cellStyle name="Финансовый 4 3 2 10" xfId="5300"/>
    <cellStyle name="Финансовый 4 3 2 10 2" xfId="26253"/>
    <cellStyle name="Финансовый 4 3 2 11" xfId="5104"/>
    <cellStyle name="Финансовый 4 3 2 11 2" xfId="26193"/>
    <cellStyle name="Финансовый 4 3 2 12" xfId="5245"/>
    <cellStyle name="Финансовый 4 3 2 12 2" xfId="26226"/>
    <cellStyle name="Финансовый 4 3 2 13" xfId="6202"/>
    <cellStyle name="Финансовый 4 3 2 13 2" xfId="26729"/>
    <cellStyle name="Финансовый 4 3 2 14" xfId="5206"/>
    <cellStyle name="Финансовый 4 3 2 14 2" xfId="26214"/>
    <cellStyle name="Финансовый 4 3 2 15" xfId="6602"/>
    <cellStyle name="Финансовый 4 3 2 15 2" xfId="26913"/>
    <cellStyle name="Финансовый 4 3 2 16" xfId="25282"/>
    <cellStyle name="Финансовый 4 3 2 2" xfId="2495"/>
    <cellStyle name="Финансовый 4 3 2 2 2" xfId="25524"/>
    <cellStyle name="Финансовый 4 3 2 3" xfId="3178"/>
    <cellStyle name="Финансовый 4 3 2 3 2" xfId="25724"/>
    <cellStyle name="Финансовый 4 3 2 4" xfId="5742"/>
    <cellStyle name="Финансовый 4 3 2 4 2" xfId="26482"/>
    <cellStyle name="Финансовый 4 3 2 5" xfId="4815"/>
    <cellStyle name="Финансовый 4 3 2 5 2" xfId="26015"/>
    <cellStyle name="Финансовый 4 3 2 6" xfId="5500"/>
    <cellStyle name="Финансовый 4 3 2 6 2" xfId="26360"/>
    <cellStyle name="Финансовый 4 3 2 7" xfId="6145"/>
    <cellStyle name="Финансовый 4 3 2 7 2" xfId="26695"/>
    <cellStyle name="Финансовый 4 3 2 8" xfId="5375"/>
    <cellStyle name="Финансовый 4 3 2 8 2" xfId="26295"/>
    <cellStyle name="Финансовый 4 3 2 9" xfId="5045"/>
    <cellStyle name="Финансовый 4 3 2 9 2" xfId="26158"/>
    <cellStyle name="Финансовый 4 3 3" xfId="2135"/>
    <cellStyle name="Финансовый 4 3 3 10" xfId="5301"/>
    <cellStyle name="Финансовый 4 3 3 10 2" xfId="26254"/>
    <cellStyle name="Финансовый 4 3 3 11" xfId="6605"/>
    <cellStyle name="Финансовый 4 3 3 11 2" xfId="26914"/>
    <cellStyle name="Финансовый 4 3 3 12" xfId="6242"/>
    <cellStyle name="Финансовый 4 3 3 12 2" xfId="26750"/>
    <cellStyle name="Финансовый 4 3 3 13" xfId="4731"/>
    <cellStyle name="Финансовый 4 3 3 13 2" xfId="25968"/>
    <cellStyle name="Финансовый 4 3 3 14" xfId="7023"/>
    <cellStyle name="Финансовый 4 3 3 14 2" xfId="27138"/>
    <cellStyle name="Финансовый 4 3 3 15" xfId="7266"/>
    <cellStyle name="Финансовый 4 3 3 15 2" xfId="27264"/>
    <cellStyle name="Финансовый 4 3 3 16" xfId="25283"/>
    <cellStyle name="Финансовый 4 3 3 2" xfId="2496"/>
    <cellStyle name="Финансовый 4 3 3 2 2" xfId="25525"/>
    <cellStyle name="Финансовый 4 3 3 3" xfId="3179"/>
    <cellStyle name="Финансовый 4 3 3 3 2" xfId="25725"/>
    <cellStyle name="Финансовый 4 3 3 4" xfId="5743"/>
    <cellStyle name="Финансовый 4 3 3 4 2" xfId="26483"/>
    <cellStyle name="Финансовый 4 3 3 5" xfId="4814"/>
    <cellStyle name="Финансовый 4 3 3 5 2" xfId="26014"/>
    <cellStyle name="Финансовый 4 3 3 6" xfId="5501"/>
    <cellStyle name="Финансовый 4 3 3 6 2" xfId="26361"/>
    <cellStyle name="Финансовый 4 3 3 7" xfId="5842"/>
    <cellStyle name="Финансовый 4 3 3 7 2" xfId="26547"/>
    <cellStyle name="Финансовый 4 3 3 8" xfId="5376"/>
    <cellStyle name="Финансовый 4 3 3 8 2" xfId="26296"/>
    <cellStyle name="Финансовый 4 3 3 9" xfId="5044"/>
    <cellStyle name="Финансовый 4 3 3 9 2" xfId="26157"/>
    <cellStyle name="Финансовый 4 3 4" xfId="25281"/>
    <cellStyle name="Финансовый 4 4" xfId="2136"/>
    <cellStyle name="Финансовый 4 4 10" xfId="5302"/>
    <cellStyle name="Финансовый 4 4 10 2" xfId="26255"/>
    <cellStyle name="Финансовый 4 4 11" xfId="4582"/>
    <cellStyle name="Финансовый 4 4 11 2" xfId="25894"/>
    <cellStyle name="Финансовый 4 4 12" xfId="6927"/>
    <cellStyle name="Финансовый 4 4 12 2" xfId="27096"/>
    <cellStyle name="Финансовый 4 4 13" xfId="6016"/>
    <cellStyle name="Финансовый 4 4 13 2" xfId="26640"/>
    <cellStyle name="Финансовый 4 4 14" xfId="6419"/>
    <cellStyle name="Финансовый 4 4 14 2" xfId="26828"/>
    <cellStyle name="Финансовый 4 4 15" xfId="5586"/>
    <cellStyle name="Финансовый 4 4 15 2" xfId="26397"/>
    <cellStyle name="Финансовый 4 4 16" xfId="25284"/>
    <cellStyle name="Финансовый 4 4 2" xfId="2497"/>
    <cellStyle name="Финансовый 4 4 2 2" xfId="25526"/>
    <cellStyle name="Финансовый 4 4 3" xfId="3180"/>
    <cellStyle name="Финансовый 4 4 3 2" xfId="25726"/>
    <cellStyle name="Финансовый 4 4 4" xfId="5744"/>
    <cellStyle name="Финансовый 4 4 4 2" xfId="26484"/>
    <cellStyle name="Финансовый 4 4 5" xfId="4813"/>
    <cellStyle name="Финансовый 4 4 5 2" xfId="26013"/>
    <cellStyle name="Финансовый 4 4 6" xfId="5502"/>
    <cellStyle name="Финансовый 4 4 6 2" xfId="26362"/>
    <cellStyle name="Финансовый 4 4 7" xfId="6144"/>
    <cellStyle name="Финансовый 4 4 7 2" xfId="26694"/>
    <cellStyle name="Финансовый 4 4 8" xfId="5377"/>
    <cellStyle name="Финансовый 4 4 8 2" xfId="26297"/>
    <cellStyle name="Финансовый 4 4 9" xfId="6180"/>
    <cellStyle name="Финансовый 4 4 9 2" xfId="26714"/>
    <cellStyle name="Финансовый 4 5" xfId="2137"/>
    <cellStyle name="Финансовый 4 5 10" xfId="5304"/>
    <cellStyle name="Финансовый 4 5 10 2" xfId="26256"/>
    <cellStyle name="Финансовый 4 5 11" xfId="5099"/>
    <cellStyle name="Финансовый 4 5 11 2" xfId="26192"/>
    <cellStyle name="Финансовый 4 5 12" xfId="5248"/>
    <cellStyle name="Финансовый 4 5 12 2" xfId="26227"/>
    <cellStyle name="Финансовый 4 5 13" xfId="5148"/>
    <cellStyle name="Финансовый 4 5 13 2" xfId="26208"/>
    <cellStyle name="Финансовый 4 5 14" xfId="5209"/>
    <cellStyle name="Финансовый 4 5 14 2" xfId="26215"/>
    <cellStyle name="Финансовый 4 5 15" xfId="6362"/>
    <cellStyle name="Финансовый 4 5 15 2" xfId="26811"/>
    <cellStyle name="Финансовый 4 5 16" xfId="25285"/>
    <cellStyle name="Финансовый 4 5 2" xfId="2498"/>
    <cellStyle name="Финансовый 4 5 2 2" xfId="25527"/>
    <cellStyle name="Финансовый 4 5 3" xfId="3181"/>
    <cellStyle name="Финансовый 4 5 3 2" xfId="25727"/>
    <cellStyle name="Финансовый 4 5 4" xfId="5745"/>
    <cellStyle name="Финансовый 4 5 4 2" xfId="26485"/>
    <cellStyle name="Финансовый 4 5 5" xfId="4812"/>
    <cellStyle name="Финансовый 4 5 5 2" xfId="26012"/>
    <cellStyle name="Финансовый 4 5 6" xfId="5918"/>
    <cellStyle name="Финансовый 4 5 6 2" xfId="26585"/>
    <cellStyle name="Финансовый 4 5 7" xfId="5841"/>
    <cellStyle name="Финансовый 4 5 7 2" xfId="26546"/>
    <cellStyle name="Финансовый 4 5 8" xfId="5378"/>
    <cellStyle name="Финансовый 4 5 8 2" xfId="26298"/>
    <cellStyle name="Финансовый 4 5 9" xfId="5871"/>
    <cellStyle name="Финансовый 4 5 9 2" xfId="26561"/>
    <cellStyle name="Финансовый 4 6" xfId="15937"/>
    <cellStyle name="Финансовый 4 6 2" xfId="30011"/>
    <cellStyle name="Финансовый 4 7" xfId="25277"/>
    <cellStyle name="Финансовый 40" xfId="2499"/>
    <cellStyle name="Финансовый 40 2" xfId="25528"/>
    <cellStyle name="Финансовый 41" xfId="2500"/>
    <cellStyle name="Финансовый 41 2" xfId="25529"/>
    <cellStyle name="Финансовый 42" xfId="2501"/>
    <cellStyle name="Финансовый 42 2" xfId="25530"/>
    <cellStyle name="Финансовый 43" xfId="2502"/>
    <cellStyle name="Финансовый 43 2" xfId="25531"/>
    <cellStyle name="Финансовый 44" xfId="2503"/>
    <cellStyle name="Финансовый 44 2" xfId="25532"/>
    <cellStyle name="Финансовый 45" xfId="2504"/>
    <cellStyle name="Финансовый 45 2" xfId="25533"/>
    <cellStyle name="Финансовый 46" xfId="2505"/>
    <cellStyle name="Финансовый 46 2" xfId="25534"/>
    <cellStyle name="Финансовый 47" xfId="3117"/>
    <cellStyle name="Финансовый 47 2" xfId="25671"/>
    <cellStyle name="Финансовый 48" xfId="3297"/>
    <cellStyle name="Финансовый 48 2" xfId="25764"/>
    <cellStyle name="Финансовый 49" xfId="3283"/>
    <cellStyle name="Финансовый 49 2" xfId="25761"/>
    <cellStyle name="Финансовый 5" xfId="2138"/>
    <cellStyle name="Финансовый 5 2" xfId="2139"/>
    <cellStyle name="Финансовый 5 2 2" xfId="2140"/>
    <cellStyle name="Финансовый 5 2 2 10" xfId="5305"/>
    <cellStyle name="Финансовый 5 2 2 10 2" xfId="26257"/>
    <cellStyle name="Финансовый 5 2 2 11" xfId="5885"/>
    <cellStyle name="Финансовый 5 2 2 11 2" xfId="26571"/>
    <cellStyle name="Финансовый 5 2 2 12" xfId="5249"/>
    <cellStyle name="Финансовый 5 2 2 12 2" xfId="26228"/>
    <cellStyle name="Финансовый 5 2 2 13" xfId="5147"/>
    <cellStyle name="Финансовый 5 2 2 13 2" xfId="26207"/>
    <cellStyle name="Финансовый 5 2 2 14" xfId="5210"/>
    <cellStyle name="Финансовый 5 2 2 14 2" xfId="26216"/>
    <cellStyle name="Финансовый 5 2 2 15" xfId="5165"/>
    <cellStyle name="Финансовый 5 2 2 15 2" xfId="26212"/>
    <cellStyle name="Финансовый 5 2 2 16" xfId="25288"/>
    <cellStyle name="Финансовый 5 2 2 2" xfId="2506"/>
    <cellStyle name="Финансовый 5 2 2 2 2" xfId="25535"/>
    <cellStyle name="Финансовый 5 2 2 3" xfId="3182"/>
    <cellStyle name="Финансовый 5 2 2 3 2" xfId="25728"/>
    <cellStyle name="Финансовый 5 2 2 4" xfId="5746"/>
    <cellStyle name="Финансовый 5 2 2 4 2" xfId="26486"/>
    <cellStyle name="Финансовый 5 2 2 5" xfId="4811"/>
    <cellStyle name="Финансовый 5 2 2 5 2" xfId="26011"/>
    <cellStyle name="Финансовый 5 2 2 6" xfId="6232"/>
    <cellStyle name="Финансовый 5 2 2 6 2" xfId="26746"/>
    <cellStyle name="Финансовый 5 2 2 7" xfId="5840"/>
    <cellStyle name="Финансовый 5 2 2 7 2" xfId="26545"/>
    <cellStyle name="Финансовый 5 2 2 8" xfId="5379"/>
    <cellStyle name="Финансовый 5 2 2 8 2" xfId="26299"/>
    <cellStyle name="Финансовый 5 2 2 9" xfId="5041"/>
    <cellStyle name="Финансовый 5 2 2 9 2" xfId="26154"/>
    <cellStyle name="Финансовый 5 2 3" xfId="2141"/>
    <cellStyle name="Финансовый 5 2 3 10" xfId="5306"/>
    <cellStyle name="Финансовый 5 2 3 10 2" xfId="26258"/>
    <cellStyle name="Финансовый 5 2 3 11" xfId="6193"/>
    <cellStyle name="Финансовый 5 2 3 11 2" xfId="26724"/>
    <cellStyle name="Финансовый 5 2 3 12" xfId="6760"/>
    <cellStyle name="Финансовый 5 2 3 12 2" xfId="27006"/>
    <cellStyle name="Финансовый 5 2 3 13" xfId="5963"/>
    <cellStyle name="Финансовый 5 2 3 13 2" xfId="26610"/>
    <cellStyle name="Финансовый 5 2 3 14" xfId="6591"/>
    <cellStyle name="Финансовый 5 2 3 14 2" xfId="26908"/>
    <cellStyle name="Финансовый 5 2 3 15" xfId="5565"/>
    <cellStyle name="Финансовый 5 2 3 15 2" xfId="26385"/>
    <cellStyle name="Финансовый 5 2 3 16" xfId="25289"/>
    <cellStyle name="Финансовый 5 2 3 2" xfId="2507"/>
    <cellStyle name="Финансовый 5 2 3 2 2" xfId="25536"/>
    <cellStyle name="Финансовый 5 2 3 3" xfId="3183"/>
    <cellStyle name="Финансовый 5 2 3 3 2" xfId="25729"/>
    <cellStyle name="Финансовый 5 2 3 4" xfId="5747"/>
    <cellStyle name="Финансовый 5 2 3 4 2" xfId="26487"/>
    <cellStyle name="Финансовый 5 2 3 5" xfId="4810"/>
    <cellStyle name="Финансовый 5 2 3 5 2" xfId="26010"/>
    <cellStyle name="Финансовый 5 2 3 6" xfId="5505"/>
    <cellStyle name="Финансовый 5 2 3 6 2" xfId="26363"/>
    <cellStyle name="Финансовый 5 2 3 7" xfId="6143"/>
    <cellStyle name="Финансовый 5 2 3 7 2" xfId="26693"/>
    <cellStyle name="Финансовый 5 2 3 8" xfId="5907"/>
    <cellStyle name="Финансовый 5 2 3 8 2" xfId="26582"/>
    <cellStyle name="Финансовый 5 2 3 9" xfId="6179"/>
    <cellStyle name="Финансовый 5 2 3 9 2" xfId="26713"/>
    <cellStyle name="Финансовый 5 2 4" xfId="25287"/>
    <cellStyle name="Финансовый 5 3" xfId="2142"/>
    <cellStyle name="Финансовый 5 3 2" xfId="2143"/>
    <cellStyle name="Финансовый 5 3 2 10" xfId="6413"/>
    <cellStyle name="Финансовый 5 3 2 10 2" xfId="26825"/>
    <cellStyle name="Финансовый 5 3 2 11" xfId="6350"/>
    <cellStyle name="Финансовый 5 3 2 11 2" xfId="26804"/>
    <cellStyle name="Финансовый 5 3 2 12" xfId="7177"/>
    <cellStyle name="Финансовый 5 3 2 12 2" xfId="27214"/>
    <cellStyle name="Финансовый 5 3 2 13" xfId="7395"/>
    <cellStyle name="Финансовый 5 3 2 13 2" xfId="27327"/>
    <cellStyle name="Финансовый 5 3 2 14" xfId="7600"/>
    <cellStyle name="Финансовый 5 3 2 14 2" xfId="27434"/>
    <cellStyle name="Финансовый 5 3 2 15" xfId="7792"/>
    <cellStyle name="Финансовый 5 3 2 15 2" xfId="27533"/>
    <cellStyle name="Финансовый 5 3 2 16" xfId="25291"/>
    <cellStyle name="Финансовый 5 3 2 2" xfId="2508"/>
    <cellStyle name="Финансовый 5 3 2 2 2" xfId="25537"/>
    <cellStyle name="Финансовый 5 3 2 3" xfId="3184"/>
    <cellStyle name="Финансовый 5 3 2 3 2" xfId="25730"/>
    <cellStyle name="Финансовый 5 3 2 4" xfId="5749"/>
    <cellStyle name="Финансовый 5 3 2 4 2" xfId="26489"/>
    <cellStyle name="Финансовый 5 3 2 5" xfId="4809"/>
    <cellStyle name="Финансовый 5 3 2 5 2" xfId="26009"/>
    <cellStyle name="Финансовый 5 3 2 6" xfId="5507"/>
    <cellStyle name="Финансовый 5 3 2 6 2" xfId="26365"/>
    <cellStyle name="Финансовый 5 3 2 7" xfId="6520"/>
    <cellStyle name="Финансовый 5 3 2 7 2" xfId="26878"/>
    <cellStyle name="Финансовый 5 3 2 8" xfId="6878"/>
    <cellStyle name="Финансовый 5 3 2 8 2" xfId="27071"/>
    <cellStyle name="Финансовый 5 3 2 9" xfId="6290"/>
    <cellStyle name="Финансовый 5 3 2 9 2" xfId="26773"/>
    <cellStyle name="Финансовый 5 3 3" xfId="2144"/>
    <cellStyle name="Финансовый 5 3 3 10" xfId="6615"/>
    <cellStyle name="Финансовый 5 3 3 10 2" xfId="26920"/>
    <cellStyle name="Финансовый 5 3 3 11" xfId="6237"/>
    <cellStyle name="Финансовый 5 3 3 11 2" xfId="26748"/>
    <cellStyle name="Финансовый 5 3 3 12" xfId="4739"/>
    <cellStyle name="Финансовый 5 3 3 12 2" xfId="25972"/>
    <cellStyle name="Финансовый 5 3 3 13" xfId="7102"/>
    <cellStyle name="Финансовый 5 3 3 13 2" xfId="27187"/>
    <cellStyle name="Финансовый 5 3 3 14" xfId="7254"/>
    <cellStyle name="Финансовый 5 3 3 14 2" xfId="27256"/>
    <cellStyle name="Финансовый 5 3 3 15" xfId="7468"/>
    <cellStyle name="Финансовый 5 3 3 15 2" xfId="27369"/>
    <cellStyle name="Финансовый 5 3 3 16" xfId="25292"/>
    <cellStyle name="Финансовый 5 3 3 2" xfId="2509"/>
    <cellStyle name="Финансовый 5 3 3 2 2" xfId="25538"/>
    <cellStyle name="Финансовый 5 3 3 3" xfId="3185"/>
    <cellStyle name="Финансовый 5 3 3 3 2" xfId="25731"/>
    <cellStyle name="Финансовый 5 3 3 4" xfId="5750"/>
    <cellStyle name="Финансовый 5 3 3 4 2" xfId="26490"/>
    <cellStyle name="Финансовый 5 3 3 5" xfId="4808"/>
    <cellStyle name="Финансовый 5 3 3 5 2" xfId="26008"/>
    <cellStyle name="Финансовый 5 3 3 6" xfId="5508"/>
    <cellStyle name="Финансовый 5 3 3 6 2" xfId="26366"/>
    <cellStyle name="Финансовый 5 3 3 7" xfId="6102"/>
    <cellStyle name="Финансовый 5 3 3 7 2" xfId="26679"/>
    <cellStyle name="Финансовый 5 3 3 8" xfId="5941"/>
    <cellStyle name="Финансовый 5 3 3 8 2" xfId="26597"/>
    <cellStyle name="Финансовый 5 3 3 9" xfId="5820"/>
    <cellStyle name="Финансовый 5 3 3 9 2" xfId="26541"/>
    <cellStyle name="Финансовый 5 3 4" xfId="25290"/>
    <cellStyle name="Финансовый 5 4" xfId="2145"/>
    <cellStyle name="Финансовый 5 4 10" xfId="7228"/>
    <cellStyle name="Финансовый 5 4 10 2" xfId="27244"/>
    <cellStyle name="Финансовый 5 4 11" xfId="7443"/>
    <cellStyle name="Финансовый 5 4 11 2" xfId="27357"/>
    <cellStyle name="Финансовый 5 4 12" xfId="7646"/>
    <cellStyle name="Финансовый 5 4 12 2" xfId="27462"/>
    <cellStyle name="Финансовый 5 4 13" xfId="7834"/>
    <cellStyle name="Финансовый 5 4 13 2" xfId="27560"/>
    <cellStyle name="Финансовый 5 4 14" xfId="8007"/>
    <cellStyle name="Финансовый 5 4 14 2" xfId="27646"/>
    <cellStyle name="Финансовый 5 4 15" xfId="8159"/>
    <cellStyle name="Финансовый 5 4 15 2" xfId="27725"/>
    <cellStyle name="Финансовый 5 4 16" xfId="25293"/>
    <cellStyle name="Финансовый 5 4 2" xfId="2510"/>
    <cellStyle name="Финансовый 5 4 2 2" xfId="25539"/>
    <cellStyle name="Финансовый 5 4 3" xfId="3186"/>
    <cellStyle name="Финансовый 5 4 3 2" xfId="25732"/>
    <cellStyle name="Финансовый 5 4 4" xfId="5751"/>
    <cellStyle name="Финансовый 5 4 4 2" xfId="26491"/>
    <cellStyle name="Финансовый 5 4 5" xfId="6691"/>
    <cellStyle name="Финансовый 5 4 5 2" xfId="26971"/>
    <cellStyle name="Финансовый 5 4 6" xfId="5509"/>
    <cellStyle name="Финансовый 5 4 6 2" xfId="26367"/>
    <cellStyle name="Финансовый 5 4 7" xfId="6784"/>
    <cellStyle name="Финансовый 5 4 7 2" xfId="27019"/>
    <cellStyle name="Финансовый 5 4 8" xfId="4496"/>
    <cellStyle name="Финансовый 5 4 8 2" xfId="25845"/>
    <cellStyle name="Финансовый 5 4 9" xfId="6814"/>
    <cellStyle name="Финансовый 5 4 9 2" xfId="27040"/>
    <cellStyle name="Финансовый 5 5" xfId="2146"/>
    <cellStyle name="Финансовый 5 5 10" xfId="7279"/>
    <cellStyle name="Финансовый 5 5 10 2" xfId="27271"/>
    <cellStyle name="Финансовый 5 5 11" xfId="7491"/>
    <cellStyle name="Финансовый 5 5 11 2" xfId="27383"/>
    <cellStyle name="Финансовый 5 5 12" xfId="7689"/>
    <cellStyle name="Финансовый 5 5 12 2" xfId="27484"/>
    <cellStyle name="Финансовый 5 5 13" xfId="7874"/>
    <cellStyle name="Финансовый 5 5 13 2" xfId="27581"/>
    <cellStyle name="Финансовый 5 5 14" xfId="8043"/>
    <cellStyle name="Финансовый 5 5 14 2" xfId="27665"/>
    <cellStyle name="Финансовый 5 5 15" xfId="8185"/>
    <cellStyle name="Финансовый 5 5 15 2" xfId="27738"/>
    <cellStyle name="Финансовый 5 5 16" xfId="25294"/>
    <cellStyle name="Финансовый 5 5 2" xfId="2511"/>
    <cellStyle name="Финансовый 5 5 2 2" xfId="25540"/>
    <cellStyle name="Финансовый 5 5 3" xfId="3187"/>
    <cellStyle name="Финансовый 5 5 3 2" xfId="25733"/>
    <cellStyle name="Финансовый 5 5 4" xfId="5752"/>
    <cellStyle name="Финансовый 5 5 4 2" xfId="26492"/>
    <cellStyle name="Финансовый 5 5 5" xfId="6617"/>
    <cellStyle name="Финансовый 5 5 5 2" xfId="26922"/>
    <cellStyle name="Финансовый 5 5 6" xfId="5510"/>
    <cellStyle name="Финансовый 5 5 6 2" xfId="26368"/>
    <cellStyle name="Финансовый 5 5 7" xfId="6142"/>
    <cellStyle name="Финансовый 5 5 7 2" xfId="26692"/>
    <cellStyle name="Финансовый 5 5 8" xfId="5800"/>
    <cellStyle name="Финансовый 5 5 8 2" xfId="26530"/>
    <cellStyle name="Финансовый 5 5 9" xfId="7092"/>
    <cellStyle name="Финансовый 5 5 9 2" xfId="27183"/>
    <cellStyle name="Финансовый 5 6" xfId="15938"/>
    <cellStyle name="Финансовый 5 6 2" xfId="30012"/>
    <cellStyle name="Финансовый 5 7" xfId="25286"/>
    <cellStyle name="Финансовый 50" xfId="3330"/>
    <cellStyle name="Финансовый 50 2" xfId="25766"/>
    <cellStyle name="Финансовый 51" xfId="3353"/>
    <cellStyle name="Финансовый 51 2" xfId="25768"/>
    <cellStyle name="Финансовый 52" xfId="3374"/>
    <cellStyle name="Финансовый 52 2" xfId="25770"/>
    <cellStyle name="Финансовый 53" xfId="3394"/>
    <cellStyle name="Финансовый 53 2" xfId="25772"/>
    <cellStyle name="Финансовый 54" xfId="3414"/>
    <cellStyle name="Финансовый 54 2" xfId="25774"/>
    <cellStyle name="Финансовый 55" xfId="3433"/>
    <cellStyle name="Финансовый 55 2" xfId="25775"/>
    <cellStyle name="Финансовый 56" xfId="3452"/>
    <cellStyle name="Финансовый 56 2" xfId="25776"/>
    <cellStyle name="Финансовый 57" xfId="3471"/>
    <cellStyle name="Финансовый 57 2" xfId="25777"/>
    <cellStyle name="Финансовый 58" xfId="3490"/>
    <cellStyle name="Финансовый 58 2" xfId="25778"/>
    <cellStyle name="Финансовый 59" xfId="3509"/>
    <cellStyle name="Финансовый 59 2" xfId="25779"/>
    <cellStyle name="Финансовый 6" xfId="2147"/>
    <cellStyle name="Финансовый 6 2" xfId="2148"/>
    <cellStyle name="Финансовый 6 2 2" xfId="2149"/>
    <cellStyle name="Финансовый 6 2 2 10" xfId="7666"/>
    <cellStyle name="Финансовый 6 2 2 10 2" xfId="27472"/>
    <cellStyle name="Финансовый 6 2 2 11" xfId="7853"/>
    <cellStyle name="Финансовый 6 2 2 11 2" xfId="27570"/>
    <cellStyle name="Финансовый 6 2 2 12" xfId="8024"/>
    <cellStyle name="Финансовый 6 2 2 12 2" xfId="27655"/>
    <cellStyle name="Финансовый 6 2 2 13" xfId="8173"/>
    <cellStyle name="Финансовый 6 2 2 13 2" xfId="27732"/>
    <cellStyle name="Финансовый 6 2 2 14" xfId="8293"/>
    <cellStyle name="Финансовый 6 2 2 14 2" xfId="27793"/>
    <cellStyle name="Финансовый 6 2 2 15" xfId="8379"/>
    <cellStyle name="Финансовый 6 2 2 15 2" xfId="27832"/>
    <cellStyle name="Финансовый 6 2 2 16" xfId="25297"/>
    <cellStyle name="Финансовый 6 2 2 2" xfId="2512"/>
    <cellStyle name="Финансовый 6 2 2 2 2" xfId="25541"/>
    <cellStyle name="Финансовый 6 2 2 3" xfId="3188"/>
    <cellStyle name="Финансовый 6 2 2 3 2" xfId="25734"/>
    <cellStyle name="Финансовый 6 2 2 4" xfId="5754"/>
    <cellStyle name="Финансовый 6 2 2 4 2" xfId="26494"/>
    <cellStyle name="Финансовый 6 2 2 5" xfId="6690"/>
    <cellStyle name="Финансовый 6 2 2 5 2" xfId="26970"/>
    <cellStyle name="Финансовый 6 2 2 6" xfId="6464"/>
    <cellStyle name="Финансовый 6 2 2 6 2" xfId="26845"/>
    <cellStyle name="Финансовый 6 2 2 7" xfId="6958"/>
    <cellStyle name="Финансовый 6 2 2 7 2" xfId="27108"/>
    <cellStyle name="Финансовый 6 2 2 8" xfId="7250"/>
    <cellStyle name="Финансовый 6 2 2 8 2" xfId="27254"/>
    <cellStyle name="Финансовый 6 2 2 9" xfId="7464"/>
    <cellStyle name="Финансовый 6 2 2 9 2" xfId="27367"/>
    <cellStyle name="Финансовый 6 2 3" xfId="2150"/>
    <cellStyle name="Финансовый 6 2 3 10" xfId="7593"/>
    <cellStyle name="Финансовый 6 2 3 10 2" xfId="27431"/>
    <cellStyle name="Финансовый 6 2 3 11" xfId="7786"/>
    <cellStyle name="Финансовый 6 2 3 11 2" xfId="27530"/>
    <cellStyle name="Финансовый 6 2 3 12" xfId="7963"/>
    <cellStyle name="Финансовый 6 2 3 12 2" xfId="27620"/>
    <cellStyle name="Финансовый 6 2 3 13" xfId="8121"/>
    <cellStyle name="Финансовый 6 2 3 13 2" xfId="27702"/>
    <cellStyle name="Финансовый 6 2 3 14" xfId="8254"/>
    <cellStyle name="Финансовый 6 2 3 14 2" xfId="27770"/>
    <cellStyle name="Финансовый 6 2 3 15" xfId="8355"/>
    <cellStyle name="Финансовый 6 2 3 15 2" xfId="27820"/>
    <cellStyle name="Финансовый 6 2 3 16" xfId="25298"/>
    <cellStyle name="Финансовый 6 2 3 2" xfId="2513"/>
    <cellStyle name="Финансовый 6 2 3 2 2" xfId="25542"/>
    <cellStyle name="Финансовый 6 2 3 3" xfId="3189"/>
    <cellStyle name="Финансовый 6 2 3 3 2" xfId="25735"/>
    <cellStyle name="Финансовый 6 2 3 4" xfId="5755"/>
    <cellStyle name="Финансовый 6 2 3 4 2" xfId="26495"/>
    <cellStyle name="Финансовый 6 2 3 5" xfId="6619"/>
    <cellStyle name="Финансовый 6 2 3 5 2" xfId="26924"/>
    <cellStyle name="Финансовый 6 2 3 6" xfId="4651"/>
    <cellStyle name="Финансовый 6 2 3 6 2" xfId="25924"/>
    <cellStyle name="Финансовый 6 2 3 7" xfId="4506"/>
    <cellStyle name="Финансовый 6 2 3 7 2" xfId="25852"/>
    <cellStyle name="Финансовый 6 2 3 8" xfId="7169"/>
    <cellStyle name="Финансовый 6 2 3 8 2" xfId="27210"/>
    <cellStyle name="Финансовый 6 2 3 9" xfId="7387"/>
    <cellStyle name="Финансовый 6 2 3 9 2" xfId="27323"/>
    <cellStyle name="Финансовый 6 2 4" xfId="25296"/>
    <cellStyle name="Финансовый 6 3" xfId="2151"/>
    <cellStyle name="Финансовый 6 3 2" xfId="2152"/>
    <cellStyle name="Финансовый 6 3 2 10" xfId="6980"/>
    <cellStyle name="Финансовый 6 3 2 10 2" xfId="27118"/>
    <cellStyle name="Финансовый 6 3 2 11" xfId="6372"/>
    <cellStyle name="Финансовый 6 3 2 11 2" xfId="26814"/>
    <cellStyle name="Финансовый 6 3 2 12" xfId="6918"/>
    <cellStyle name="Финансовый 6 3 2 12 2" xfId="27089"/>
    <cellStyle name="Финансовый 6 3 2 13" xfId="6826"/>
    <cellStyle name="Финансовый 6 3 2 13 2" xfId="27047"/>
    <cellStyle name="Финансовый 6 3 2 14" xfId="6440"/>
    <cellStyle name="Финансовый 6 3 2 14 2" xfId="26833"/>
    <cellStyle name="Финансовый 6 3 2 15" xfId="6269"/>
    <cellStyle name="Финансовый 6 3 2 15 2" xfId="26763"/>
    <cellStyle name="Финансовый 6 3 2 16" xfId="25300"/>
    <cellStyle name="Финансовый 6 3 2 2" xfId="2514"/>
    <cellStyle name="Финансовый 6 3 2 2 2" xfId="25543"/>
    <cellStyle name="Финансовый 6 3 2 3" xfId="3190"/>
    <cellStyle name="Финансовый 6 3 2 3 2" xfId="25736"/>
    <cellStyle name="Финансовый 6 3 2 4" xfId="5756"/>
    <cellStyle name="Финансовый 6 3 2 4 2" xfId="26496"/>
    <cellStyle name="Финансовый 6 3 2 5" xfId="6620"/>
    <cellStyle name="Финансовый 6 3 2 5 2" xfId="26925"/>
    <cellStyle name="Финансовый 6 3 2 6" xfId="4677"/>
    <cellStyle name="Финансовый 6 3 2 6 2" xfId="25937"/>
    <cellStyle name="Финансовый 6 3 2 7" xfId="5617"/>
    <cellStyle name="Финансовый 6 3 2 7 2" xfId="26411"/>
    <cellStyle name="Финансовый 6 3 2 8" xfId="6658"/>
    <cellStyle name="Финансовый 6 3 2 8 2" xfId="26947"/>
    <cellStyle name="Финансовый 6 3 2 9" xfId="4631"/>
    <cellStyle name="Финансовый 6 3 2 9 2" xfId="25913"/>
    <cellStyle name="Финансовый 6 3 3" xfId="2153"/>
    <cellStyle name="Финансовый 6 3 3 10" xfId="7545"/>
    <cellStyle name="Финансовый 6 3 3 10 2" xfId="27412"/>
    <cellStyle name="Финансовый 6 3 3 11" xfId="7740"/>
    <cellStyle name="Финансовый 6 3 3 11 2" xfId="27511"/>
    <cellStyle name="Финансовый 6 3 3 12" xfId="7920"/>
    <cellStyle name="Финансовый 6 3 3 12 2" xfId="27603"/>
    <cellStyle name="Финансовый 6 3 3 13" xfId="8083"/>
    <cellStyle name="Финансовый 6 3 3 13 2" xfId="27686"/>
    <cellStyle name="Финансовый 6 3 3 14" xfId="8221"/>
    <cellStyle name="Финансовый 6 3 3 14 2" xfId="27756"/>
    <cellStyle name="Финансовый 6 3 3 15" xfId="8328"/>
    <cellStyle name="Финансовый 6 3 3 15 2" xfId="27810"/>
    <cellStyle name="Финансовый 6 3 3 16" xfId="25301"/>
    <cellStyle name="Финансовый 6 3 3 2" xfId="2515"/>
    <cellStyle name="Финансовый 6 3 3 2 2" xfId="25544"/>
    <cellStyle name="Финансовый 6 3 3 3" xfId="3191"/>
    <cellStyle name="Финансовый 6 3 3 3 2" xfId="25737"/>
    <cellStyle name="Финансовый 6 3 3 4" xfId="5757"/>
    <cellStyle name="Финансовый 6 3 3 4 2" xfId="26497"/>
    <cellStyle name="Финансовый 6 3 3 5" xfId="6689"/>
    <cellStyle name="Финансовый 6 3 3 5 2" xfId="26969"/>
    <cellStyle name="Финансовый 6 3 3 6" xfId="5511"/>
    <cellStyle name="Финансовый 6 3 3 6 2" xfId="26369"/>
    <cellStyle name="Финансовый 6 3 3 7" xfId="4751"/>
    <cellStyle name="Финансовый 6 3 3 7 2" xfId="25978"/>
    <cellStyle name="Финансовый 6 3 3 8" xfId="7010"/>
    <cellStyle name="Финансовый 6 3 3 8 2" xfId="27132"/>
    <cellStyle name="Финансовый 6 3 3 9" xfId="7338"/>
    <cellStyle name="Финансовый 6 3 3 9 2" xfId="27303"/>
    <cellStyle name="Финансовый 6 3 4" xfId="25299"/>
    <cellStyle name="Финансовый 6 4" xfId="2154"/>
    <cellStyle name="Финансовый 6 4 10" xfId="6298"/>
    <cellStyle name="Финансовый 6 4 10 2" xfId="26776"/>
    <cellStyle name="Финансовый 6 4 11" xfId="5791"/>
    <cellStyle name="Финансовый 6 4 11 2" xfId="26525"/>
    <cellStyle name="Финансовый 6 4 12" xfId="5980"/>
    <cellStyle name="Финансовый 6 4 12 2" xfId="26620"/>
    <cellStyle name="Финансовый 6 4 13" xfId="4724"/>
    <cellStyle name="Финансовый 6 4 13 2" xfId="25964"/>
    <cellStyle name="Финансовый 6 4 14" xfId="5576"/>
    <cellStyle name="Финансовый 6 4 14 2" xfId="26391"/>
    <cellStyle name="Финансовый 6 4 15" xfId="4895"/>
    <cellStyle name="Финансовый 6 4 15 2" xfId="26054"/>
    <cellStyle name="Финансовый 6 4 16" xfId="25302"/>
    <cellStyle name="Финансовый 6 4 2" xfId="2516"/>
    <cellStyle name="Финансовый 6 4 2 2" xfId="25545"/>
    <cellStyle name="Финансовый 6 4 3" xfId="3192"/>
    <cellStyle name="Финансовый 6 4 3 2" xfId="25738"/>
    <cellStyle name="Финансовый 6 4 4" xfId="5758"/>
    <cellStyle name="Финансовый 6 4 4 2" xfId="26498"/>
    <cellStyle name="Финансовый 6 4 5" xfId="6621"/>
    <cellStyle name="Финансовый 6 4 5 2" xfId="26926"/>
    <cellStyle name="Финансовый 6 4 6" xfId="5512"/>
    <cellStyle name="Финансовый 6 4 6 2" xfId="26370"/>
    <cellStyle name="Финансовый 6 4 7" xfId="6524"/>
    <cellStyle name="Финансовый 6 4 7 2" xfId="26881"/>
    <cellStyle name="Финансовый 6 4 8" xfId="6348"/>
    <cellStyle name="Финансовый 6 4 8 2" xfId="26803"/>
    <cellStyle name="Финансовый 6 4 9" xfId="6926"/>
    <cellStyle name="Финансовый 6 4 9 2" xfId="27095"/>
    <cellStyle name="Финансовый 6 5" xfId="2155"/>
    <cellStyle name="Финансовый 6 5 10" xfId="8082"/>
    <cellStyle name="Финансовый 6 5 10 2" xfId="27685"/>
    <cellStyle name="Финансовый 6 5 11" xfId="8220"/>
    <cellStyle name="Финансовый 6 5 11 2" xfId="27755"/>
    <cellStyle name="Финансовый 6 5 12" xfId="8327"/>
    <cellStyle name="Финансовый 6 5 12 2" xfId="27809"/>
    <cellStyle name="Финансовый 6 5 13" xfId="8406"/>
    <cellStyle name="Финансовый 6 5 13 2" xfId="27845"/>
    <cellStyle name="Финансовый 6 5 14" xfId="8439"/>
    <cellStyle name="Финансовый 6 5 14 2" xfId="27864"/>
    <cellStyle name="Финансовый 6 5 15" xfId="8447"/>
    <cellStyle name="Финансовый 6 5 15 2" xfId="27870"/>
    <cellStyle name="Финансовый 6 5 16" xfId="25303"/>
    <cellStyle name="Финансовый 6 5 2" xfId="2517"/>
    <cellStyle name="Финансовый 6 5 2 2" xfId="25546"/>
    <cellStyle name="Финансовый 6 5 3" xfId="3193"/>
    <cellStyle name="Финансовый 6 5 3 2" xfId="25739"/>
    <cellStyle name="Финансовый 6 5 4" xfId="5759"/>
    <cellStyle name="Финансовый 6 5 4 2" xfId="26499"/>
    <cellStyle name="Финансовый 6 5 5" xfId="4807"/>
    <cellStyle name="Финансовый 6 5 5 2" xfId="26007"/>
    <cellStyle name="Финансовый 6 5 6" xfId="7337"/>
    <cellStyle name="Финансовый 6 5 6 2" xfId="27302"/>
    <cellStyle name="Финансовый 6 5 7" xfId="7544"/>
    <cellStyle name="Финансовый 6 5 7 2" xfId="27411"/>
    <cellStyle name="Финансовый 6 5 8" xfId="7739"/>
    <cellStyle name="Финансовый 6 5 8 2" xfId="27510"/>
    <cellStyle name="Финансовый 6 5 9" xfId="7919"/>
    <cellStyle name="Финансовый 6 5 9 2" xfId="27602"/>
    <cellStyle name="Финансовый 6 6" xfId="25295"/>
    <cellStyle name="Финансовый 60" xfId="3528"/>
    <cellStyle name="Финансовый 60 2" xfId="25780"/>
    <cellStyle name="Финансовый 61" xfId="3922"/>
    <cellStyle name="Финансовый 61 2" xfId="25790"/>
    <cellStyle name="Финансовый 62" xfId="3586"/>
    <cellStyle name="Финансовый 62 2" xfId="25789"/>
    <cellStyle name="Финансовый 63" xfId="3927"/>
    <cellStyle name="Финансовый 63 2" xfId="25791"/>
    <cellStyle name="Финансовый 64" xfId="3580"/>
    <cellStyle name="Финансовый 64 2" xfId="25788"/>
    <cellStyle name="Финансовый 65" xfId="3933"/>
    <cellStyle name="Финансовый 65 2" xfId="25792"/>
    <cellStyle name="Финансовый 66" xfId="3574"/>
    <cellStyle name="Финансовый 66 2" xfId="25787"/>
    <cellStyle name="Финансовый 67" xfId="3939"/>
    <cellStyle name="Финансовый 67 2" xfId="25793"/>
    <cellStyle name="Финансовый 68" xfId="3567"/>
    <cellStyle name="Финансовый 68 2" xfId="25786"/>
    <cellStyle name="Финансовый 69" xfId="3946"/>
    <cellStyle name="Финансовый 69 2" xfId="25794"/>
    <cellStyle name="Финансовый 7" xfId="2156"/>
    <cellStyle name="Финансовый 7 2" xfId="2157"/>
    <cellStyle name="Финансовый 7 2 2" xfId="2158"/>
    <cellStyle name="Финансовый 7 2 2 10" xfId="8058"/>
    <cellStyle name="Финансовый 7 2 2 10 2" xfId="27672"/>
    <cellStyle name="Финансовый 7 2 2 11" xfId="8199"/>
    <cellStyle name="Финансовый 7 2 2 11 2" xfId="27744"/>
    <cellStyle name="Финансовый 7 2 2 12" xfId="8312"/>
    <cellStyle name="Финансовый 7 2 2 12 2" xfId="27800"/>
    <cellStyle name="Финансовый 7 2 2 13" xfId="8395"/>
    <cellStyle name="Финансовый 7 2 2 13 2" xfId="27838"/>
    <cellStyle name="Финансовый 7 2 2 14" xfId="8431"/>
    <cellStyle name="Финансовый 7 2 2 14 2" xfId="27859"/>
    <cellStyle name="Финансовый 7 2 2 15" xfId="8444"/>
    <cellStyle name="Финансовый 7 2 2 15 2" xfId="27868"/>
    <cellStyle name="Финансовый 7 2 2 16" xfId="25306"/>
    <cellStyle name="Финансовый 7 2 2 2" xfId="2518"/>
    <cellStyle name="Финансовый 7 2 2 2 2" xfId="25547"/>
    <cellStyle name="Финансовый 7 2 2 3" xfId="3194"/>
    <cellStyle name="Финансовый 7 2 2 3 2" xfId="25740"/>
    <cellStyle name="Финансовый 7 2 2 4" xfId="5761"/>
    <cellStyle name="Финансовый 7 2 2 4 2" xfId="26500"/>
    <cellStyle name="Финансовый 7 2 2 5" xfId="6622"/>
    <cellStyle name="Финансовый 7 2 2 5 2" xfId="26927"/>
    <cellStyle name="Финансовый 7 2 2 6" xfId="7298"/>
    <cellStyle name="Финансовый 7 2 2 6 2" xfId="27281"/>
    <cellStyle name="Финансовый 7 2 2 7" xfId="7507"/>
    <cellStyle name="Финансовый 7 2 2 7 2" xfId="27391"/>
    <cellStyle name="Финансовый 7 2 2 8" xfId="7704"/>
    <cellStyle name="Финансовый 7 2 2 8 2" xfId="27491"/>
    <cellStyle name="Финансовый 7 2 2 9" xfId="7889"/>
    <cellStyle name="Финансовый 7 2 2 9 2" xfId="27588"/>
    <cellStyle name="Финансовый 7 2 3" xfId="2159"/>
    <cellStyle name="Финансовый 7 2 3 10" xfId="4648"/>
    <cellStyle name="Финансовый 7 2 3 10 2" xfId="25922"/>
    <cellStyle name="Финансовый 7 2 3 11" xfId="4510"/>
    <cellStyle name="Финансовый 7 2 3 11 2" xfId="25855"/>
    <cellStyle name="Финансовый 7 2 3 12" xfId="6551"/>
    <cellStyle name="Финансовый 7 2 3 12 2" xfId="26888"/>
    <cellStyle name="Финансовый 7 2 3 13" xfId="6516"/>
    <cellStyle name="Финансовый 7 2 3 13 2" xfId="26876"/>
    <cellStyle name="Финансовый 7 2 3 14" xfId="6282"/>
    <cellStyle name="Финансовый 7 2 3 14 2" xfId="26769"/>
    <cellStyle name="Финансовый 7 2 3 15" xfId="6517"/>
    <cellStyle name="Финансовый 7 2 3 15 2" xfId="26877"/>
    <cellStyle name="Финансовый 7 2 3 16" xfId="25307"/>
    <cellStyle name="Финансовый 7 2 3 2" xfId="2519"/>
    <cellStyle name="Финансовый 7 2 3 2 2" xfId="25548"/>
    <cellStyle name="Финансовый 7 2 3 3" xfId="3195"/>
    <cellStyle name="Финансовый 7 2 3 3 2" xfId="25741"/>
    <cellStyle name="Финансовый 7 2 3 4" xfId="5762"/>
    <cellStyle name="Финансовый 7 2 3 4 2" xfId="26501"/>
    <cellStyle name="Финансовый 7 2 3 5" xfId="6687"/>
    <cellStyle name="Финансовый 7 2 3 5 2" xfId="26968"/>
    <cellStyle name="Финансовый 7 2 3 6" xfId="4649"/>
    <cellStyle name="Финансовый 7 2 3 6 2" xfId="25923"/>
    <cellStyle name="Финансовый 7 2 3 7" xfId="5629"/>
    <cellStyle name="Финансовый 7 2 3 7 2" xfId="26416"/>
    <cellStyle name="Финансовый 7 2 3 8" xfId="4861"/>
    <cellStyle name="Финансовый 7 2 3 8 2" xfId="26045"/>
    <cellStyle name="Финансовый 7 2 3 9" xfId="6765"/>
    <cellStyle name="Финансовый 7 2 3 9 2" xfId="27008"/>
    <cellStyle name="Финансовый 7 2 4" xfId="25305"/>
    <cellStyle name="Финансовый 7 3" xfId="2160"/>
    <cellStyle name="Финансовый 7 3 2" xfId="2161"/>
    <cellStyle name="Финансовый 7 3 2 10" xfId="7673"/>
    <cellStyle name="Финансовый 7 3 2 10 2" xfId="27476"/>
    <cellStyle name="Финансовый 7 3 2 11" xfId="7858"/>
    <cellStyle name="Финансовый 7 3 2 11 2" xfId="27573"/>
    <cellStyle name="Финансовый 7 3 2 12" xfId="8029"/>
    <cellStyle name="Финансовый 7 3 2 12 2" xfId="27658"/>
    <cellStyle name="Финансовый 7 3 2 13" xfId="8176"/>
    <cellStyle name="Финансовый 7 3 2 13 2" xfId="27734"/>
    <cellStyle name="Финансовый 7 3 2 14" xfId="8296"/>
    <cellStyle name="Финансовый 7 3 2 14 2" xfId="27795"/>
    <cellStyle name="Финансовый 7 3 2 15" xfId="8382"/>
    <cellStyle name="Финансовый 7 3 2 15 2" xfId="27834"/>
    <cellStyle name="Финансовый 7 3 2 16" xfId="25309"/>
    <cellStyle name="Финансовый 7 3 2 2" xfId="2520"/>
    <cellStyle name="Финансовый 7 3 2 2 2" xfId="25549"/>
    <cellStyle name="Финансовый 7 3 2 3" xfId="3196"/>
    <cellStyle name="Финансовый 7 3 2 3 2" xfId="25742"/>
    <cellStyle name="Финансовый 7 3 2 4" xfId="5764"/>
    <cellStyle name="Финансовый 7 3 2 4 2" xfId="26502"/>
    <cellStyle name="Финансовый 7 3 2 5" xfId="6686"/>
    <cellStyle name="Финансовый 7 3 2 5 2" xfId="26967"/>
    <cellStyle name="Финансовый 7 3 2 6" xfId="5796"/>
    <cellStyle name="Финансовый 7 3 2 6 2" xfId="26528"/>
    <cellStyle name="Финансовый 7 3 2 7" xfId="5788"/>
    <cellStyle name="Финансовый 7 3 2 7 2" xfId="26523"/>
    <cellStyle name="Финансовый 7 3 2 8" xfId="7261"/>
    <cellStyle name="Финансовый 7 3 2 8 2" xfId="27261"/>
    <cellStyle name="Финансовый 7 3 2 9" xfId="7474"/>
    <cellStyle name="Финансовый 7 3 2 9 2" xfId="27374"/>
    <cellStyle name="Финансовый 7 3 3" xfId="2162"/>
    <cellStyle name="Финансовый 7 3 3 10" xfId="6280"/>
    <cellStyle name="Финансовый 7 3 3 10 2" xfId="26768"/>
    <cellStyle name="Финансовый 7 3 3 11" xfId="6511"/>
    <cellStyle name="Финансовый 7 3 3 11 2" xfId="26873"/>
    <cellStyle name="Финансовый 7 3 3 12" xfId="7151"/>
    <cellStyle name="Финансовый 7 3 3 12 2" xfId="27204"/>
    <cellStyle name="Финансовый 7 3 3 13" xfId="7370"/>
    <cellStyle name="Финансовый 7 3 3 13 2" xfId="27317"/>
    <cellStyle name="Финансовый 7 3 3 14" xfId="7576"/>
    <cellStyle name="Финансовый 7 3 3 14 2" xfId="27425"/>
    <cellStyle name="Финансовый 7 3 3 15" xfId="7768"/>
    <cellStyle name="Финансовый 7 3 3 15 2" xfId="27524"/>
    <cellStyle name="Финансовый 7 3 3 16" xfId="25310"/>
    <cellStyle name="Финансовый 7 3 3 2" xfId="2521"/>
    <cellStyle name="Финансовый 7 3 3 2 2" xfId="25550"/>
    <cellStyle name="Финансовый 7 3 3 3" xfId="3197"/>
    <cellStyle name="Финансовый 7 3 3 3 2" xfId="25743"/>
    <cellStyle name="Финансовый 7 3 3 4" xfId="5765"/>
    <cellStyle name="Финансовый 7 3 3 4 2" xfId="26503"/>
    <cellStyle name="Финансовый 7 3 3 5" xfId="6624"/>
    <cellStyle name="Финансовый 7 3 3 5 2" xfId="26928"/>
    <cellStyle name="Финансовый 7 3 3 6" xfId="6554"/>
    <cellStyle name="Финансовый 7 3 3 6 2" xfId="26891"/>
    <cellStyle name="Финансовый 7 3 3 7" xfId="4679"/>
    <cellStyle name="Финансовый 7 3 3 7 2" xfId="25938"/>
    <cellStyle name="Финансовый 7 3 3 8" xfId="5614"/>
    <cellStyle name="Финансовый 7 3 3 8 2" xfId="26409"/>
    <cellStyle name="Финансовый 7 3 3 9" xfId="6851"/>
    <cellStyle name="Финансовый 7 3 3 9 2" xfId="27058"/>
    <cellStyle name="Финансовый 7 3 4" xfId="25308"/>
    <cellStyle name="Финансовый 7 4" xfId="2163"/>
    <cellStyle name="Финансовый 7 4 10" xfId="7826"/>
    <cellStyle name="Финансовый 7 4 10 2" xfId="27557"/>
    <cellStyle name="Финансовый 7 4 11" xfId="8000"/>
    <cellStyle name="Финансовый 7 4 11 2" xfId="27644"/>
    <cellStyle name="Финансовый 7 4 12" xfId="8153"/>
    <cellStyle name="Финансовый 7 4 12 2" xfId="27723"/>
    <cellStyle name="Финансовый 7 4 13" xfId="8279"/>
    <cellStyle name="Финансовый 7 4 13 2" xfId="27788"/>
    <cellStyle name="Финансовый 7 4 14" xfId="8372"/>
    <cellStyle name="Финансовый 7 4 14 2" xfId="27831"/>
    <cellStyle name="Финансовый 7 4 15" xfId="8428"/>
    <cellStyle name="Финансовый 7 4 15 2" xfId="27857"/>
    <cellStyle name="Финансовый 7 4 16" xfId="25311"/>
    <cellStyle name="Финансовый 7 4 2" xfId="2522"/>
    <cellStyle name="Финансовый 7 4 2 2" xfId="25551"/>
    <cellStyle name="Финансовый 7 4 3" xfId="3198"/>
    <cellStyle name="Финансовый 7 4 3 2" xfId="25744"/>
    <cellStyle name="Финансовый 7 4 4" xfId="5766"/>
    <cellStyle name="Финансовый 7 4 4 2" xfId="26504"/>
    <cellStyle name="Финансовый 7 4 5" xfId="6685"/>
    <cellStyle name="Финансовый 7 4 5 2" xfId="26966"/>
    <cellStyle name="Финансовый 7 4 6" xfId="7035"/>
    <cellStyle name="Финансовый 7 4 6 2" xfId="27143"/>
    <cellStyle name="Финансовый 7 4 7" xfId="7218"/>
    <cellStyle name="Финансовый 7 4 7 2" xfId="27239"/>
    <cellStyle name="Финансовый 7 4 8" xfId="7433"/>
    <cellStyle name="Финансовый 7 4 8 2" xfId="27352"/>
    <cellStyle name="Финансовый 7 4 9" xfId="7638"/>
    <cellStyle name="Финансовый 7 4 9 2" xfId="27459"/>
    <cellStyle name="Финансовый 7 5" xfId="2164"/>
    <cellStyle name="Финансовый 7 5 10" xfId="7439"/>
    <cellStyle name="Финансовый 7 5 10 2" xfId="27355"/>
    <cellStyle name="Финансовый 7 5 11" xfId="7643"/>
    <cellStyle name="Финансовый 7 5 11 2" xfId="27461"/>
    <cellStyle name="Финансовый 7 5 12" xfId="7831"/>
    <cellStyle name="Финансовый 7 5 12 2" xfId="27559"/>
    <cellStyle name="Финансовый 7 5 13" xfId="8004"/>
    <cellStyle name="Финансовый 7 5 13 2" xfId="27645"/>
    <cellStyle name="Финансовый 7 5 14" xfId="8157"/>
    <cellStyle name="Финансовый 7 5 14 2" xfId="27724"/>
    <cellStyle name="Финансовый 7 5 15" xfId="8283"/>
    <cellStyle name="Финансовый 7 5 15 2" xfId="27789"/>
    <cellStyle name="Финансовый 7 5 16" xfId="25312"/>
    <cellStyle name="Финансовый 7 5 2" xfId="2523"/>
    <cellStyle name="Финансовый 7 5 2 2" xfId="25552"/>
    <cellStyle name="Финансовый 7 5 3" xfId="3199"/>
    <cellStyle name="Финансовый 7 5 3 2" xfId="25745"/>
    <cellStyle name="Финансовый 7 5 4" xfId="5767"/>
    <cellStyle name="Финансовый 7 5 4 2" xfId="26505"/>
    <cellStyle name="Финансовый 7 5 5" xfId="6625"/>
    <cellStyle name="Финансовый 7 5 5 2" xfId="26929"/>
    <cellStyle name="Финансовый 7 5 6" xfId="5513"/>
    <cellStyle name="Финансовый 7 5 6 2" xfId="26371"/>
    <cellStyle name="Финансовый 7 5 7" xfId="4750"/>
    <cellStyle name="Финансовый 7 5 7 2" xfId="25977"/>
    <cellStyle name="Финансовый 7 5 8" xfId="7108"/>
    <cellStyle name="Финансовый 7 5 8 2" xfId="27189"/>
    <cellStyle name="Финансовый 7 5 9" xfId="7224"/>
    <cellStyle name="Финансовый 7 5 9 2" xfId="27242"/>
    <cellStyle name="Финансовый 7 6" xfId="25304"/>
    <cellStyle name="Финансовый 70" xfId="3560"/>
    <cellStyle name="Финансовый 70 2" xfId="25785"/>
    <cellStyle name="Финансовый 71" xfId="3952"/>
    <cellStyle name="Финансовый 71 2" xfId="25795"/>
    <cellStyle name="Финансовый 72" xfId="3553"/>
    <cellStyle name="Финансовый 72 2" xfId="25784"/>
    <cellStyle name="Финансовый 73" xfId="3959"/>
    <cellStyle name="Финансовый 73 2" xfId="25796"/>
    <cellStyle name="Финансовый 74" xfId="3546"/>
    <cellStyle name="Финансовый 74 2" xfId="25783"/>
    <cellStyle name="Финансовый 75" xfId="3966"/>
    <cellStyle name="Финансовый 75 2" xfId="25797"/>
    <cellStyle name="Финансовый 76" xfId="3538"/>
    <cellStyle name="Финансовый 76 2" xfId="25782"/>
    <cellStyle name="Финансовый 77" xfId="3973"/>
    <cellStyle name="Финансовый 77 2" xfId="25798"/>
    <cellStyle name="Финансовый 78" xfId="3531"/>
    <cellStyle name="Финансовый 78 2" xfId="25781"/>
    <cellStyle name="Финансовый 79" xfId="3980"/>
    <cellStyle name="Финансовый 79 2" xfId="25799"/>
    <cellStyle name="Финансовый 8" xfId="2165"/>
    <cellStyle name="Финансовый 8 2" xfId="2166"/>
    <cellStyle name="Финансовый 8 2 2" xfId="2167"/>
    <cellStyle name="Финансовый 8 2 2 10" xfId="7810"/>
    <cellStyle name="Финансовый 8 2 2 10 2" xfId="27545"/>
    <cellStyle name="Финансовый 8 2 2 11" xfId="7984"/>
    <cellStyle name="Финансовый 8 2 2 11 2" xfId="27632"/>
    <cellStyle name="Финансовый 8 2 2 12" xfId="8138"/>
    <cellStyle name="Финансовый 8 2 2 12 2" xfId="27711"/>
    <cellStyle name="Финансовый 8 2 2 13" xfId="8268"/>
    <cellStyle name="Финансовый 8 2 2 13 2" xfId="27779"/>
    <cellStyle name="Финансовый 8 2 2 14" xfId="8365"/>
    <cellStyle name="Финансовый 8 2 2 14 2" xfId="27826"/>
    <cellStyle name="Финансовый 8 2 2 15" xfId="8424"/>
    <cellStyle name="Финансовый 8 2 2 15 2" xfId="27854"/>
    <cellStyle name="Финансовый 8 2 2 16" xfId="25315"/>
    <cellStyle name="Финансовый 8 2 2 2" xfId="2524"/>
    <cellStyle name="Финансовый 8 2 2 2 2" xfId="25553"/>
    <cellStyle name="Финансовый 8 2 2 3" xfId="3200"/>
    <cellStyle name="Финансовый 8 2 2 3 2" xfId="25746"/>
    <cellStyle name="Финансовый 8 2 2 4" xfId="5770"/>
    <cellStyle name="Финансовый 8 2 2 4 2" xfId="26508"/>
    <cellStyle name="Финансовый 8 2 2 5" xfId="4806"/>
    <cellStyle name="Финансовый 8 2 2 5 2" xfId="26006"/>
    <cellStyle name="Финансовый 8 2 2 6" xfId="7039"/>
    <cellStyle name="Финансовый 8 2 2 6 2" xfId="27147"/>
    <cellStyle name="Финансовый 8 2 2 7" xfId="7199"/>
    <cellStyle name="Финансовый 8 2 2 7 2" xfId="27227"/>
    <cellStyle name="Финансовый 8 2 2 8" xfId="7415"/>
    <cellStyle name="Финансовый 8 2 2 8 2" xfId="27340"/>
    <cellStyle name="Финансовый 8 2 2 9" xfId="7620"/>
    <cellStyle name="Финансовый 8 2 2 9 2" xfId="27447"/>
    <cellStyle name="Финансовый 8 2 3" xfId="2168"/>
    <cellStyle name="Финансовый 8 2 3 10" xfId="7477"/>
    <cellStyle name="Финансовый 8 2 3 10 2" xfId="27376"/>
    <cellStyle name="Финансовый 8 2 3 11" xfId="7676"/>
    <cellStyle name="Финансовый 8 2 3 11 2" xfId="27478"/>
    <cellStyle name="Финансовый 8 2 3 12" xfId="7861"/>
    <cellStyle name="Финансовый 8 2 3 12 2" xfId="27575"/>
    <cellStyle name="Финансовый 8 2 3 13" xfId="8032"/>
    <cellStyle name="Финансовый 8 2 3 13 2" xfId="27660"/>
    <cellStyle name="Финансовый 8 2 3 14" xfId="8178"/>
    <cellStyle name="Финансовый 8 2 3 14 2" xfId="27736"/>
    <cellStyle name="Финансовый 8 2 3 15" xfId="8298"/>
    <cellStyle name="Финансовый 8 2 3 15 2" xfId="27797"/>
    <cellStyle name="Финансовый 8 2 3 16" xfId="25316"/>
    <cellStyle name="Финансовый 8 2 3 2" xfId="2525"/>
    <cellStyle name="Финансовый 8 2 3 2 2" xfId="25554"/>
    <cellStyle name="Финансовый 8 2 3 3" xfId="3201"/>
    <cellStyle name="Финансовый 8 2 3 3 2" xfId="25747"/>
    <cellStyle name="Финансовый 8 2 3 4" xfId="5771"/>
    <cellStyle name="Финансовый 8 2 3 4 2" xfId="26509"/>
    <cellStyle name="Финансовый 8 2 3 5" xfId="4805"/>
    <cellStyle name="Финансовый 8 2 3 5 2" xfId="26005"/>
    <cellStyle name="Финансовый 8 2 3 6" xfId="7082"/>
    <cellStyle name="Финансовый 8 2 3 6 2" xfId="27180"/>
    <cellStyle name="Финансовый 8 2 3 7" xfId="4626"/>
    <cellStyle name="Финансовый 8 2 3 7 2" xfId="25911"/>
    <cellStyle name="Финансовый 8 2 3 8" xfId="4461"/>
    <cellStyle name="Финансовый 8 2 3 8 2" xfId="25827"/>
    <cellStyle name="Финансовый 8 2 3 9" xfId="7264"/>
    <cellStyle name="Финансовый 8 2 3 9 2" xfId="27263"/>
    <cellStyle name="Финансовый 8 2 4" xfId="25314"/>
    <cellStyle name="Финансовый 8 3" xfId="2169"/>
    <cellStyle name="Финансовый 8 3 2" xfId="2170"/>
    <cellStyle name="Финансовый 8 3 2 10" xfId="7560"/>
    <cellStyle name="Финансовый 8 3 2 10 2" xfId="27420"/>
    <cellStyle name="Финансовый 8 3 2 11" xfId="7753"/>
    <cellStyle name="Финансовый 8 3 2 11 2" xfId="27519"/>
    <cellStyle name="Финансовый 8 3 2 12" xfId="7932"/>
    <cellStyle name="Финансовый 8 3 2 12 2" xfId="27610"/>
    <cellStyle name="Финансовый 8 3 2 13" xfId="8095"/>
    <cellStyle name="Финансовый 8 3 2 13 2" xfId="27693"/>
    <cellStyle name="Финансовый 8 3 2 14" xfId="8230"/>
    <cellStyle name="Финансовый 8 3 2 14 2" xfId="27762"/>
    <cellStyle name="Финансовый 8 3 2 15" xfId="8336"/>
    <cellStyle name="Финансовый 8 3 2 15 2" xfId="27815"/>
    <cellStyle name="Финансовый 8 3 2 16" xfId="25318"/>
    <cellStyle name="Финансовый 8 3 2 2" xfId="2526"/>
    <cellStyle name="Финансовый 8 3 2 2 2" xfId="25555"/>
    <cellStyle name="Финансовый 8 3 2 3" xfId="3202"/>
    <cellStyle name="Финансовый 8 3 2 3 2" xfId="25748"/>
    <cellStyle name="Финансовый 8 3 2 4" xfId="5773"/>
    <cellStyle name="Финансовый 8 3 2 4 2" xfId="26511"/>
    <cellStyle name="Финансовый 8 3 2 5" xfId="6627"/>
    <cellStyle name="Финансовый 8 3 2 5 2" xfId="26931"/>
    <cellStyle name="Финансовый 8 3 2 6" xfId="7081"/>
    <cellStyle name="Финансовый 8 3 2 6 2" xfId="27179"/>
    <cellStyle name="Финансовый 8 3 2 7" xfId="6743"/>
    <cellStyle name="Финансовый 8 3 2 7 2" xfId="27000"/>
    <cellStyle name="Финансовый 8 3 2 8" xfId="7134"/>
    <cellStyle name="Финансовый 8 3 2 8 2" xfId="27199"/>
    <cellStyle name="Финансовый 8 3 2 9" xfId="7354"/>
    <cellStyle name="Финансовый 8 3 2 9 2" xfId="27312"/>
    <cellStyle name="Финансовый 8 3 3" xfId="2171"/>
    <cellStyle name="Финансовый 8 3 3 10" xfId="7820"/>
    <cellStyle name="Финансовый 8 3 3 10 2" xfId="27553"/>
    <cellStyle name="Финансовый 8 3 3 11" xfId="7994"/>
    <cellStyle name="Финансовый 8 3 3 11 2" xfId="27640"/>
    <cellStyle name="Финансовый 8 3 3 12" xfId="8148"/>
    <cellStyle name="Финансовый 8 3 3 12 2" xfId="27719"/>
    <cellStyle name="Финансовый 8 3 3 13" xfId="8276"/>
    <cellStyle name="Финансовый 8 3 3 13 2" xfId="27786"/>
    <cellStyle name="Финансовый 8 3 3 14" xfId="8370"/>
    <cellStyle name="Финансовый 8 3 3 14 2" xfId="27830"/>
    <cellStyle name="Финансовый 8 3 3 15" xfId="8427"/>
    <cellStyle name="Финансовый 8 3 3 15 2" xfId="27856"/>
    <cellStyle name="Финансовый 8 3 3 16" xfId="25319"/>
    <cellStyle name="Финансовый 8 3 3 2" xfId="2527"/>
    <cellStyle name="Финансовый 8 3 3 2 2" xfId="25556"/>
    <cellStyle name="Финансовый 8 3 3 3" xfId="3203"/>
    <cellStyle name="Финансовый 8 3 3 3 2" xfId="25749"/>
    <cellStyle name="Финансовый 8 3 3 4" xfId="5774"/>
    <cellStyle name="Финансовый 8 3 3 4 2" xfId="26512"/>
    <cellStyle name="Финансовый 8 3 3 5" xfId="6682"/>
    <cellStyle name="Финансовый 8 3 3 5 2" xfId="26963"/>
    <cellStyle name="Финансовый 8 3 3 6" xfId="7037"/>
    <cellStyle name="Финансовый 8 3 3 6 2" xfId="27145"/>
    <cellStyle name="Финансовый 8 3 3 7" xfId="7211"/>
    <cellStyle name="Финансовый 8 3 3 7 2" xfId="27235"/>
    <cellStyle name="Финансовый 8 3 3 8" xfId="7426"/>
    <cellStyle name="Финансовый 8 3 3 8 2" xfId="27348"/>
    <cellStyle name="Финансовый 8 3 3 9" xfId="7631"/>
    <cellStyle name="Финансовый 8 3 3 9 2" xfId="27455"/>
    <cellStyle name="Финансовый 8 3 4" xfId="25317"/>
    <cellStyle name="Финансовый 8 4" xfId="2172"/>
    <cellStyle name="Финансовый 8 4 10" xfId="5975"/>
    <cellStyle name="Финансовый 8 4 10 2" xfId="26617"/>
    <cellStyle name="Финансовый 8 4 11" xfId="6395"/>
    <cellStyle name="Финансовый 8 4 11 2" xfId="26820"/>
    <cellStyle name="Финансовый 8 4 12" xfId="5575"/>
    <cellStyle name="Финансовый 8 4 12 2" xfId="26390"/>
    <cellStyle name="Финансовый 8 4 13" xfId="4896"/>
    <cellStyle name="Финансовый 8 4 13 2" xfId="26055"/>
    <cellStyle name="Финансовый 8 4 14" xfId="6553"/>
    <cellStyle name="Финансовый 8 4 14 2" xfId="26890"/>
    <cellStyle name="Финансовый 8 4 15" xfId="5659"/>
    <cellStyle name="Финансовый 8 4 15 2" xfId="26420"/>
    <cellStyle name="Финансовый 8 4 16" xfId="25320"/>
    <cellStyle name="Финансовый 8 4 2" xfId="2528"/>
    <cellStyle name="Финансовый 8 4 2 2" xfId="25557"/>
    <cellStyle name="Финансовый 8 4 3" xfId="3204"/>
    <cellStyle name="Финансовый 8 4 3 2" xfId="25750"/>
    <cellStyle name="Финансовый 8 4 4" xfId="5775"/>
    <cellStyle name="Финансовый 8 4 4 2" xfId="26513"/>
    <cellStyle name="Финансовый 8 4 5" xfId="6628"/>
    <cellStyle name="Финансовый 8 4 5 2" xfId="26932"/>
    <cellStyle name="Финансовый 8 4 6" xfId="7080"/>
    <cellStyle name="Финансовый 8 4 6 2" xfId="27178"/>
    <cellStyle name="Финансовый 8 4 7" xfId="6772"/>
    <cellStyle name="Финансовый 8 4 7 2" xfId="27012"/>
    <cellStyle name="Финансовый 8 4 8" xfId="6248"/>
    <cellStyle name="Финансовый 8 4 8 2" xfId="26753"/>
    <cellStyle name="Финансовый 8 4 9" xfId="6325"/>
    <cellStyle name="Финансовый 8 4 9 2" xfId="26791"/>
    <cellStyle name="Финансовый 8 5" xfId="2173"/>
    <cellStyle name="Финансовый 8 5 10" xfId="7813"/>
    <cellStyle name="Финансовый 8 5 10 2" xfId="27547"/>
    <cellStyle name="Финансовый 8 5 11" xfId="7987"/>
    <cellStyle name="Финансовый 8 5 11 2" xfId="27634"/>
    <cellStyle name="Финансовый 8 5 12" xfId="8141"/>
    <cellStyle name="Финансовый 8 5 12 2" xfId="27713"/>
    <cellStyle name="Финансовый 8 5 13" xfId="8270"/>
    <cellStyle name="Финансовый 8 5 13 2" xfId="27781"/>
    <cellStyle name="Финансовый 8 5 14" xfId="8367"/>
    <cellStyle name="Финансовый 8 5 14 2" xfId="27828"/>
    <cellStyle name="Финансовый 8 5 15" xfId="8425"/>
    <cellStyle name="Финансовый 8 5 15 2" xfId="27855"/>
    <cellStyle name="Финансовый 8 5 16" xfId="25321"/>
    <cellStyle name="Финансовый 8 5 2" xfId="2529"/>
    <cellStyle name="Финансовый 8 5 2 2" xfId="25558"/>
    <cellStyle name="Финансовый 8 5 3" xfId="3205"/>
    <cellStyle name="Финансовый 8 5 3 2" xfId="25751"/>
    <cellStyle name="Финансовый 8 5 4" xfId="5776"/>
    <cellStyle name="Финансовый 8 5 4 2" xfId="26514"/>
    <cellStyle name="Финансовый 8 5 5" xfId="6681"/>
    <cellStyle name="Финансовый 8 5 5 2" xfId="26962"/>
    <cellStyle name="Финансовый 8 5 6" xfId="7038"/>
    <cellStyle name="Финансовый 8 5 6 2" xfId="27146"/>
    <cellStyle name="Финансовый 8 5 7" xfId="7203"/>
    <cellStyle name="Финансовый 8 5 7 2" xfId="27229"/>
    <cellStyle name="Финансовый 8 5 8" xfId="7418"/>
    <cellStyle name="Финансовый 8 5 8 2" xfId="27342"/>
    <cellStyle name="Финансовый 8 5 9" xfId="7623"/>
    <cellStyle name="Финансовый 8 5 9 2" xfId="27449"/>
    <cellStyle name="Финансовый 8 6" xfId="25313"/>
    <cellStyle name="Финансовый 80" xfId="3990"/>
    <cellStyle name="Финансовый 80 2" xfId="25800"/>
    <cellStyle name="Финансовый 81" xfId="3998"/>
    <cellStyle name="Финансовый 81 2" xfId="25801"/>
    <cellStyle name="Финансовый 82" xfId="4006"/>
    <cellStyle name="Финансовый 82 2" xfId="25802"/>
    <cellStyle name="Финансовый 83" xfId="4013"/>
    <cellStyle name="Финансовый 83 2" xfId="25803"/>
    <cellStyle name="Финансовый 84" xfId="4020"/>
    <cellStyle name="Финансовый 84 2" xfId="25804"/>
    <cellStyle name="Финансовый 85" xfId="4027"/>
    <cellStyle name="Финансовый 85 2" xfId="25805"/>
    <cellStyle name="Финансовый 86" xfId="4034"/>
    <cellStyle name="Финансовый 86 2" xfId="25806"/>
    <cellStyle name="Финансовый 87" xfId="4041"/>
    <cellStyle name="Финансовый 87 2" xfId="25807"/>
    <cellStyle name="Финансовый 88" xfId="4047"/>
    <cellStyle name="Финансовый 88 2" xfId="25808"/>
    <cellStyle name="Финансовый 89" xfId="4054"/>
    <cellStyle name="Финансовый 89 2" xfId="25809"/>
    <cellStyle name="Финансовый 9" xfId="2174"/>
    <cellStyle name="Финансовый 9 2" xfId="2175"/>
    <cellStyle name="Финансовый 9 2 2" xfId="2176"/>
    <cellStyle name="Финансовый 9 2 2 10" xfId="5970"/>
    <cellStyle name="Финансовый 9 2 2 10 2" xfId="26614"/>
    <cellStyle name="Финансовый 9 2 2 11" xfId="4727"/>
    <cellStyle name="Финансовый 9 2 2 11 2" xfId="25965"/>
    <cellStyle name="Финансовый 9 2 2 12" xfId="5570"/>
    <cellStyle name="Финансовый 9 2 2 12 2" xfId="26387"/>
    <cellStyle name="Финансовый 9 2 2 13" xfId="4903"/>
    <cellStyle name="Финансовый 9 2 2 13 2" xfId="26060"/>
    <cellStyle name="Финансовый 9 2 2 14" xfId="6614"/>
    <cellStyle name="Финансовый 9 2 2 14 2" xfId="26919"/>
    <cellStyle name="Финансовый 9 2 2 15" xfId="7341"/>
    <cellStyle name="Финансовый 9 2 2 15 2" xfId="27306"/>
    <cellStyle name="Финансовый 9 2 2 16" xfId="25324"/>
    <cellStyle name="Финансовый 9 2 2 2" xfId="2530"/>
    <cellStyle name="Финансовый 9 2 2 2 2" xfId="25559"/>
    <cellStyle name="Финансовый 9 2 2 3" xfId="3206"/>
    <cellStyle name="Финансовый 9 2 2 3 2" xfId="25752"/>
    <cellStyle name="Финансовый 9 2 2 4" xfId="5778"/>
    <cellStyle name="Финансовый 9 2 2 4 2" xfId="26516"/>
    <cellStyle name="Финансовый 9 2 2 5" xfId="6630"/>
    <cellStyle name="Финансовый 9 2 2 5 2" xfId="26934"/>
    <cellStyle name="Финансовый 9 2 2 6" xfId="5514"/>
    <cellStyle name="Финансовый 9 2 2 6 2" xfId="26372"/>
    <cellStyle name="Финансовый 9 2 2 7" xfId="5837"/>
    <cellStyle name="Финансовый 9 2 2 7 2" xfId="26543"/>
    <cellStyle name="Финансовый 9 2 2 8" xfId="5383"/>
    <cellStyle name="Финансовый 9 2 2 8 2" xfId="26301"/>
    <cellStyle name="Финансовый 9 2 2 9" xfId="6817"/>
    <cellStyle name="Финансовый 9 2 2 9 2" xfId="27042"/>
    <cellStyle name="Финансовый 9 2 3" xfId="2177"/>
    <cellStyle name="Финансовый 9 2 3 10" xfId="7447"/>
    <cellStyle name="Финансовый 9 2 3 10 2" xfId="27359"/>
    <cellStyle name="Финансовый 9 2 3 11" xfId="7650"/>
    <cellStyle name="Финансовый 9 2 3 11 2" xfId="27464"/>
    <cellStyle name="Финансовый 9 2 3 12" xfId="7838"/>
    <cellStyle name="Финансовый 9 2 3 12 2" xfId="27562"/>
    <cellStyle name="Финансовый 9 2 3 13" xfId="8011"/>
    <cellStyle name="Финансовый 9 2 3 13 2" xfId="27648"/>
    <cellStyle name="Финансовый 9 2 3 14" xfId="8162"/>
    <cellStyle name="Финансовый 9 2 3 14 2" xfId="27726"/>
    <cellStyle name="Финансовый 9 2 3 15" xfId="8286"/>
    <cellStyle name="Финансовый 9 2 3 15 2" xfId="27790"/>
    <cellStyle name="Финансовый 9 2 3 16" xfId="25325"/>
    <cellStyle name="Финансовый 9 2 3 2" xfId="2531"/>
    <cellStyle name="Финансовый 9 2 3 2 2" xfId="25560"/>
    <cellStyle name="Финансовый 9 2 3 3" xfId="3207"/>
    <cellStyle name="Финансовый 9 2 3 3 2" xfId="25753"/>
    <cellStyle name="Финансовый 9 2 3 4" xfId="5779"/>
    <cellStyle name="Финансовый 9 2 3 4 2" xfId="26517"/>
    <cellStyle name="Финансовый 9 2 3 5" xfId="6680"/>
    <cellStyle name="Финансовый 9 2 3 5 2" xfId="26961"/>
    <cellStyle name="Финансовый 9 2 3 6" xfId="5515"/>
    <cellStyle name="Финансовый 9 2 3 6 2" xfId="26373"/>
    <cellStyle name="Финансовый 9 2 3 7" xfId="6355"/>
    <cellStyle name="Финансовый 9 2 3 7 2" xfId="26806"/>
    <cellStyle name="Финансовый 9 2 3 8" xfId="7107"/>
    <cellStyle name="Финансовый 9 2 3 8 2" xfId="27188"/>
    <cellStyle name="Финансовый 9 2 3 9" xfId="7232"/>
    <cellStyle name="Финансовый 9 2 3 9 2" xfId="27246"/>
    <cellStyle name="Финансовый 9 2 4" xfId="25323"/>
    <cellStyle name="Финансовый 9 3" xfId="2178"/>
    <cellStyle name="Финансовый 9 3 2" xfId="2179"/>
    <cellStyle name="Финансовый 9 3 2 10" xfId="4525"/>
    <cellStyle name="Финансовый 9 3 2 10 2" xfId="25866"/>
    <cellStyle name="Финансовый 9 3 2 11" xfId="6488"/>
    <cellStyle name="Финансовый 9 3 2 11 2" xfId="26860"/>
    <cellStyle name="Финансовый 9 3 2 12" xfId="7223"/>
    <cellStyle name="Финансовый 9 3 2 12 2" xfId="27241"/>
    <cellStyle name="Финансовый 9 3 2 13" xfId="7438"/>
    <cellStyle name="Финансовый 9 3 2 13 2" xfId="27354"/>
    <cellStyle name="Финансовый 9 3 2 14" xfId="7642"/>
    <cellStyle name="Финансовый 9 3 2 14 2" xfId="27460"/>
    <cellStyle name="Финансовый 9 3 2 15" xfId="7830"/>
    <cellStyle name="Финансовый 9 3 2 15 2" xfId="27558"/>
    <cellStyle name="Финансовый 9 3 2 16" xfId="25327"/>
    <cellStyle name="Финансовый 9 3 2 2" xfId="2532"/>
    <cellStyle name="Финансовый 9 3 2 2 2" xfId="25561"/>
    <cellStyle name="Финансовый 9 3 2 3" xfId="3208"/>
    <cellStyle name="Финансовый 9 3 2 3 2" xfId="25754"/>
    <cellStyle name="Финансовый 9 3 2 4" xfId="5780"/>
    <cellStyle name="Финансовый 9 3 2 4 2" xfId="26518"/>
    <cellStyle name="Финансовый 9 3 2 5" xfId="4804"/>
    <cellStyle name="Финансовый 9 3 2 5 2" xfId="26004"/>
    <cellStyle name="Финансовый 9 3 2 6" xfId="7045"/>
    <cellStyle name="Финансовый 9 3 2 6 2" xfId="27150"/>
    <cellStyle name="Финансовый 9 3 2 7" xfId="6836"/>
    <cellStyle name="Финансовый 9 3 2 7 2" xfId="27052"/>
    <cellStyle name="Финансовый 9 3 2 8" xfId="5736"/>
    <cellStyle name="Финансовый 9 3 2 8 2" xfId="26477"/>
    <cellStyle name="Финансовый 9 3 2 9" xfId="4821"/>
    <cellStyle name="Финансовый 9 3 2 9 2" xfId="26020"/>
    <cellStyle name="Финансовый 9 3 3" xfId="2180"/>
    <cellStyle name="Финансовый 9 3 3 10" xfId="7911"/>
    <cellStyle name="Финансовый 9 3 3 10 2" xfId="27597"/>
    <cellStyle name="Финансовый 9 3 3 11" xfId="8075"/>
    <cellStyle name="Финансовый 9 3 3 11 2" xfId="27680"/>
    <cellStyle name="Финансовый 9 3 3 12" xfId="8213"/>
    <cellStyle name="Финансовый 9 3 3 12 2" xfId="27750"/>
    <cellStyle name="Финансовый 9 3 3 13" xfId="8320"/>
    <cellStyle name="Финансовый 9 3 3 13 2" xfId="27804"/>
    <cellStyle name="Финансовый 9 3 3 14" xfId="8401"/>
    <cellStyle name="Финансовый 9 3 3 14 2" xfId="27841"/>
    <cellStyle name="Финансовый 9 3 3 15" xfId="8437"/>
    <cellStyle name="Финансовый 9 3 3 15 2" xfId="27862"/>
    <cellStyle name="Финансовый 9 3 3 16" xfId="25328"/>
    <cellStyle name="Финансовый 9 3 3 2" xfId="2533"/>
    <cellStyle name="Финансовый 9 3 3 2 2" xfId="25562"/>
    <cellStyle name="Финансовый 9 3 3 3" xfId="3209"/>
    <cellStyle name="Финансовый 9 3 3 3 2" xfId="25755"/>
    <cellStyle name="Финансовый 9 3 3 4" xfId="5781"/>
    <cellStyle name="Финансовый 9 3 3 4 2" xfId="26519"/>
    <cellStyle name="Финансовый 9 3 3 5" xfId="4803"/>
    <cellStyle name="Финансовый 9 3 3 5 2" xfId="26003"/>
    <cellStyle name="Финансовый 9 3 3 6" xfId="7078"/>
    <cellStyle name="Финансовый 9 3 3 6 2" xfId="27176"/>
    <cellStyle name="Финансовый 9 3 3 7" xfId="7327"/>
    <cellStyle name="Финансовый 9 3 3 7 2" xfId="27295"/>
    <cellStyle name="Финансовый 9 3 3 8" xfId="7534"/>
    <cellStyle name="Финансовый 9 3 3 8 2" xfId="27404"/>
    <cellStyle name="Финансовый 9 3 3 9" xfId="7729"/>
    <cellStyle name="Финансовый 9 3 3 9 2" xfId="27503"/>
    <cellStyle name="Финансовый 9 3 4" xfId="25326"/>
    <cellStyle name="Финансовый 9 4" xfId="2181"/>
    <cellStyle name="Финансовый 9 4 10" xfId="4800"/>
    <cellStyle name="Финансовый 9 4 10 2" xfId="26002"/>
    <cellStyle name="Финансовый 9 4 11" xfId="7044"/>
    <cellStyle name="Финансовый 9 4 11 2" xfId="27149"/>
    <cellStyle name="Финансовый 9 4 12" xfId="4478"/>
    <cellStyle name="Финансовый 9 4 12 2" xfId="25837"/>
    <cellStyle name="Финансовый 9 4 13" xfId="6916"/>
    <cellStyle name="Финансовый 9 4 13 2" xfId="27088"/>
    <cellStyle name="Финансовый 9 4 14" xfId="4476"/>
    <cellStyle name="Финансовый 9 4 14 2" xfId="25835"/>
    <cellStyle name="Финансовый 9 4 15" xfId="6921"/>
    <cellStyle name="Финансовый 9 4 15 2" xfId="27091"/>
    <cellStyle name="Финансовый 9 4 16" xfId="25329"/>
    <cellStyle name="Финансовый 9 4 2" xfId="2534"/>
    <cellStyle name="Финансовый 9 4 2 2" xfId="25563"/>
    <cellStyle name="Финансовый 9 4 3" xfId="3210"/>
    <cellStyle name="Финансовый 9 4 3 2" xfId="25756"/>
    <cellStyle name="Финансовый 9 4 4" xfId="5782"/>
    <cellStyle name="Финансовый 9 4 4 2" xfId="26520"/>
    <cellStyle name="Финансовый 9 4 5" xfId="6481"/>
    <cellStyle name="Финансовый 9 4 5 2" xfId="26855"/>
    <cellStyle name="Финансовый 9 4 6" xfId="7040"/>
    <cellStyle name="Финансовый 9 4 6 2" xfId="27148"/>
    <cellStyle name="Финансовый 9 4 7" xfId="6909"/>
    <cellStyle name="Финансовый 9 4 7 2" xfId="27086"/>
    <cellStyle name="Финансовый 9 4 8" xfId="6342"/>
    <cellStyle name="Финансовый 9 4 8 2" xfId="26802"/>
    <cellStyle name="Финансовый 9 4 9" xfId="4518"/>
    <cellStyle name="Финансовый 9 4 9 2" xfId="25861"/>
    <cellStyle name="Финансовый 9 5" xfId="2182"/>
    <cellStyle name="Финансовый 9 5 10" xfId="7922"/>
    <cellStyle name="Финансовый 9 5 10 2" xfId="27605"/>
    <cellStyle name="Финансовый 9 5 11" xfId="8085"/>
    <cellStyle name="Финансовый 9 5 11 2" xfId="27688"/>
    <cellStyle name="Финансовый 9 5 12" xfId="8223"/>
    <cellStyle name="Финансовый 9 5 12 2" xfId="27758"/>
    <cellStyle name="Финансовый 9 5 13" xfId="8329"/>
    <cellStyle name="Финансовый 9 5 13 2" xfId="27811"/>
    <cellStyle name="Финансовый 9 5 14" xfId="8407"/>
    <cellStyle name="Финансовый 9 5 14 2" xfId="27846"/>
    <cellStyle name="Финансовый 9 5 15" xfId="8440"/>
    <cellStyle name="Финансовый 9 5 15 2" xfId="27865"/>
    <cellStyle name="Финансовый 9 5 16" xfId="25330"/>
    <cellStyle name="Финансовый 9 5 2" xfId="2535"/>
    <cellStyle name="Финансовый 9 5 2 2" xfId="25564"/>
    <cellStyle name="Финансовый 9 5 3" xfId="3211"/>
    <cellStyle name="Финансовый 9 5 3 2" xfId="25757"/>
    <cellStyle name="Финансовый 9 5 4" xfId="5783"/>
    <cellStyle name="Финансовый 9 5 4 2" xfId="26521"/>
    <cellStyle name="Финансовый 9 5 5" xfId="6470"/>
    <cellStyle name="Финансовый 9 5 5 2" xfId="26849"/>
    <cellStyle name="Финансовый 9 5 6" xfId="7077"/>
    <cellStyle name="Финансовый 9 5 6 2" xfId="27175"/>
    <cellStyle name="Финансовый 9 5 7" xfId="7340"/>
    <cellStyle name="Финансовый 9 5 7 2" xfId="27305"/>
    <cellStyle name="Финансовый 9 5 8" xfId="7547"/>
    <cellStyle name="Финансовый 9 5 8 2" xfId="27414"/>
    <cellStyle name="Финансовый 9 5 9" xfId="7742"/>
    <cellStyle name="Финансовый 9 5 9 2" xfId="27513"/>
    <cellStyle name="Финансовый 9 6" xfId="25322"/>
    <cellStyle name="Финансовый 90" xfId="4058"/>
    <cellStyle name="Финансовый 90 2" xfId="25810"/>
    <cellStyle name="Финансовый 91" xfId="4065"/>
    <cellStyle name="Финансовый 91 2" xfId="25811"/>
    <cellStyle name="Финансовый 92" xfId="8580"/>
    <cellStyle name="Финансовый 92 2" xfId="27875"/>
    <cellStyle name="Финансовый 93" xfId="8603"/>
    <cellStyle name="Финансовый 93 2" xfId="27879"/>
    <cellStyle name="Финансовый 94" xfId="8680"/>
    <cellStyle name="Финансовый 94 2" xfId="27883"/>
    <cellStyle name="Финансовый 95" xfId="8579"/>
    <cellStyle name="Финансовый 95 2" xfId="27874"/>
    <cellStyle name="Финансовый 96" xfId="8519"/>
    <cellStyle name="Финансовый 96 2" xfId="27873"/>
    <cellStyle name="Финансовый 97" xfId="8611"/>
    <cellStyle name="Финансовый 97 2" xfId="27880"/>
    <cellStyle name="Финансовый 98" xfId="8675"/>
    <cellStyle name="Финансовый 98 2" xfId="27882"/>
    <cellStyle name="Финансовый 99" xfId="8720"/>
    <cellStyle name="Финансовый 99 2" xfId="27886"/>
    <cellStyle name="Хороший" xfId="2183" builtinId="26" customBuiltin="1"/>
    <cellStyle name="Хороший 10" xfId="7797"/>
    <cellStyle name="Хороший 10 2" xfId="11409"/>
    <cellStyle name="Хороший 11" xfId="7971"/>
    <cellStyle name="Хороший 11 2" xfId="11410"/>
    <cellStyle name="Хороший 12" xfId="8127"/>
    <cellStyle name="Хороший 12 2" xfId="11411"/>
    <cellStyle name="Хороший 13" xfId="8259"/>
    <cellStyle name="Хороший 13 2" xfId="11412"/>
    <cellStyle name="Хороший 14" xfId="8360"/>
    <cellStyle name="Хороший 14 2" xfId="11413"/>
    <cellStyle name="Хороший 15" xfId="11414"/>
    <cellStyle name="Хороший 16" xfId="11415"/>
    <cellStyle name="Хороший 2" xfId="2184"/>
    <cellStyle name="Хороший 2 10" xfId="11417"/>
    <cellStyle name="Хороший 2 11" xfId="11418"/>
    <cellStyle name="Хороший 2 12" xfId="11419"/>
    <cellStyle name="Хороший 2 13" xfId="11420"/>
    <cellStyle name="Хороший 2 14" xfId="11421"/>
    <cellStyle name="Хороший 2 15" xfId="11422"/>
    <cellStyle name="Хороший 2 16" xfId="11416"/>
    <cellStyle name="Хороший 2 17" xfId="15940"/>
    <cellStyle name="Хороший 2 2" xfId="2185"/>
    <cellStyle name="Хороший 2 2 2" xfId="2186"/>
    <cellStyle name="Хороший 2 2 3" xfId="2187"/>
    <cellStyle name="Хороший 2 2 4" xfId="11423"/>
    <cellStyle name="Хороший 2 3" xfId="11424"/>
    <cellStyle name="Хороший 2 3 2" xfId="15941"/>
    <cellStyle name="Хороший 2 4" xfId="11425"/>
    <cellStyle name="Хороший 2 5" xfId="11426"/>
    <cellStyle name="Хороший 2 6" xfId="11427"/>
    <cellStyle name="Хороший 2 7" xfId="11428"/>
    <cellStyle name="Хороший 2 8" xfId="11429"/>
    <cellStyle name="Хороший 2 9" xfId="11430"/>
    <cellStyle name="Хороший 2_ПО 1991-2022 (рус)" xfId="15942"/>
    <cellStyle name="Хороший 3" xfId="5784"/>
    <cellStyle name="Хороший 3 2" xfId="11431"/>
    <cellStyle name="Хороший 4" xfId="6459"/>
    <cellStyle name="Хороший 4 2" xfId="11432"/>
    <cellStyle name="Хороший 5" xfId="7041"/>
    <cellStyle name="Хороший 5 2" xfId="11433"/>
    <cellStyle name="Хороший 6" xfId="6798"/>
    <cellStyle name="Хороший 6 2" xfId="11434"/>
    <cellStyle name="Хороший 7" xfId="7186"/>
    <cellStyle name="Хороший 7 2" xfId="11435"/>
    <cellStyle name="Хороший 8" xfId="7402"/>
    <cellStyle name="Хороший 8 2" xfId="11436"/>
    <cellStyle name="Хороший 9" xfId="7607"/>
    <cellStyle name="Хороший 9 2" xfId="114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11_svod\!!!!!!!!-&#1054;&#1073;&#1085;&#1086;&#1074;&#1080;&#1090;&#1100;%20&#1044;&#1048;&#1053;&#1040;&#1052;&#1048;&#1050;&#1059;%20&#1057;&#1069;&#1056;%20%20&#1075;.&#1040;&#1050;&#1057;&#1059;%20&#1080;%20&#1075;.&#1069;&#1050;&#1048;&#1041;&#1040;&#1057;&#1058;&#1059;&#1047;\&#1059;&#1057;&#1059;%20&#1087;&#1086;%20&#1053;&#1048;&#1054;&#1050;&#1056;\&#1044;&#1080;&#1085;&#1072;&#1084;&#1080;&#1082;&#1072;-&#1057;&#1069;&#1056;%20&#1087;&#1086;%20&#1075;.&#1040;&#1082;&#1089;&#1091;,%20&#1075;.&#1069;&#1082;&#1080;&#1073;&#1072;&#1089;&#1090;&#1091;&#1079;%20%20&#1055;&#1054;%201991-2022-&#1082;&#1072;&#1079;%20&#1053;&#1048;&#1054;&#1050;&#1056;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6-06%20&#1055;&#1077;&#1088;&#1077;&#1087;&#1080;&#1089;&#1082;&#1072;%20&#1089;%20&#1041;&#1102;&#1088;&#1086;\&#1086;&#1090;&#1087;&#1088;&#1072;&#1074;&#1083;&#1077;&#1085;&#1085;&#1099;&#1077;\2024\1%20&#1082;&#1074;\2024-03-13%20&#1052;&#1086;&#1085;&#1086;&#1075;&#1086;&#1088;&#1086;&#1076;\&#1054;&#1090;&#1074;&#1077;&#1090;%20&#1086;&#1090;&#1087;&#1088;&#1072;&#1074;&#1083;&#1103;&#1102;%20%2015.03.2024\&#1054;&#1089;&#1085;&#1086;&#1074;&#1085;&#1099;&#1077;%20&#1057;&#1069;&#1055;%20&#1087;&#1086;%20&#1088;&#1072;&#1081;&#1086;&#1085;&#1072;&#1084;,%20&#1075;&#1086;&#1088;&#1086;&#1076;&#1072;&#1084;%20&#1080;%20&#1084;&#1086;&#1085;&#1086;&#1075;&#1086;&#1088;&#1086;&#1076;&#1072;&#1084;%20&#1088;&#1091;&#1089;%20&#1055;&#1072;&#1074;&#1083;&#1086;&#1076;&#1072;&#108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қсу қ.ә."/>
      <sheetName val="Ақсу қ."/>
      <sheetName val="Екібастұз қ.ә."/>
      <sheetName val="Екібастұз қ."/>
    </sheetNames>
    <sheetDataSet>
      <sheetData sheetId="0" refreshError="1"/>
      <sheetData sheetId="1" refreshError="1"/>
      <sheetData sheetId="2" refreshError="1"/>
      <sheetData sheetId="3" refreshError="1">
        <row r="65">
          <cell r="AE65" t="str">
            <v>-</v>
          </cell>
        </row>
        <row r="68">
          <cell r="AE68" t="str">
            <v>-</v>
          </cell>
          <cell r="AF68" t="str">
            <v>-</v>
          </cell>
          <cell r="AG68">
            <v>1</v>
          </cell>
        </row>
        <row r="69">
          <cell r="AE69" t="str">
            <v>-</v>
          </cell>
          <cell r="AF69" t="str">
            <v>-</v>
          </cell>
          <cell r="AG69" t="str">
            <v>-</v>
          </cell>
        </row>
        <row r="70">
          <cell r="AE70" t="str">
            <v>-</v>
          </cell>
          <cell r="AF70" t="str">
            <v>-</v>
          </cell>
          <cell r="AG70">
            <v>3</v>
          </cell>
        </row>
        <row r="71">
          <cell r="AE71" t="str">
            <v>-</v>
          </cell>
          <cell r="AF71" t="str">
            <v>-</v>
          </cell>
          <cell r="AG71">
            <v>3</v>
          </cell>
        </row>
        <row r="73">
          <cell r="AE73" t="str">
            <v>-</v>
          </cell>
          <cell r="AF73" t="str">
            <v>-</v>
          </cell>
          <cell r="AG73" t="str">
            <v>-</v>
          </cell>
        </row>
        <row r="74">
          <cell r="AE74" t="str">
            <v>-</v>
          </cell>
          <cell r="AF74" t="str">
            <v>-</v>
          </cell>
          <cell r="AG74" t="str">
            <v>-</v>
          </cell>
        </row>
        <row r="75">
          <cell r="AE75" t="str">
            <v>-</v>
          </cell>
          <cell r="AF75" t="str">
            <v>-</v>
          </cell>
          <cell r="AG75" t="str">
            <v>-</v>
          </cell>
        </row>
        <row r="76">
          <cell r="AE76" t="str">
            <v>-</v>
          </cell>
          <cell r="AF76" t="str">
            <v>-</v>
          </cell>
          <cell r="AG76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влодар г.а. "/>
      <sheetName val="Аксу г.а. "/>
      <sheetName val="г.Аксу"/>
      <sheetName val="Экибастуз г.а."/>
      <sheetName val="г.Экибастуз"/>
      <sheetName val="Актогайский район"/>
      <sheetName val="Баянаульский район"/>
      <sheetName val="Железинский район"/>
      <sheetName val="Иртышский район"/>
      <sheetName val="Теренкөл район"/>
      <sheetName val="Аққулы район"/>
      <sheetName val="Майский район"/>
      <sheetName val="Павлодарский район"/>
      <sheetName val="Успенский район"/>
      <sheetName val="Щербактинский район"/>
    </sheetNames>
    <sheetDataSet>
      <sheetData sheetId="0" refreshError="1"/>
      <sheetData sheetId="1" refreshError="1"/>
      <sheetData sheetId="2" refreshError="1">
        <row r="156">
          <cell r="A156" t="str">
            <v>Основные средства в экономике  по первоначальной стоимости (на конец года), млн. тенге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s://www.gov.kz/memleket/entities/minfin/documents/details/263935?lang=ru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s://www.gov.kz/memleket/entities/minfin/documents/details/263935?lang=ru" TargetMode="External"/><Relationship Id="rId12" Type="http://schemas.openxmlformats.org/officeDocument/2006/relationships/hyperlink" Target="http://www.nationalbank.kz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www.gov.kz/memleket/entities/minfin/documents/details/263935?lang=ru" TargetMode="External"/><Relationship Id="rId16" Type="http://schemas.openxmlformats.org/officeDocument/2006/relationships/hyperlink" Target="http://www.nationalbank.kz/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s://www.gov.kz/memleket/entities/minfin/documents/details/263935?lang=ru" TargetMode="External"/><Relationship Id="rId5" Type="http://schemas.openxmlformats.org/officeDocument/2006/relationships/hyperlink" Target="https://www.gov.kz/memleket/entities/minfin/documents/details/263935?lang=ru" TargetMode="External"/><Relationship Id="rId15" Type="http://schemas.openxmlformats.org/officeDocument/2006/relationships/hyperlink" Target="https://www.gov.kz/memleket/entities/minfin/documents/details/263935?lang=ru" TargetMode="External"/><Relationship Id="rId10" Type="http://schemas.openxmlformats.org/officeDocument/2006/relationships/hyperlink" Target="http://www.nationalbank.kz/" TargetMode="External"/><Relationship Id="rId4" Type="http://schemas.openxmlformats.org/officeDocument/2006/relationships/hyperlink" Target="https://www.gov.kz/memleket/entities/minfin/documents/details/263935?lang=ru" TargetMode="External"/><Relationship Id="rId9" Type="http://schemas.openxmlformats.org/officeDocument/2006/relationships/hyperlink" Target="https://www.gov.kz/memleket/entities/minfin/documents/details/263935?lang=ru" TargetMode="External"/><Relationship Id="rId14" Type="http://schemas.openxmlformats.org/officeDocument/2006/relationships/hyperlink" Target="http://www.nationalbank.kz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0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1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2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3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4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15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kz/memleket/entities/minfin/documents/details/263935?lang=ru" TargetMode="External"/><Relationship Id="rId13" Type="http://schemas.openxmlformats.org/officeDocument/2006/relationships/hyperlink" Target="http://www.nationalbank.kz/" TargetMode="External"/><Relationship Id="rId18" Type="http://schemas.openxmlformats.org/officeDocument/2006/relationships/hyperlink" Target="https://www.gov.kz/memleket/entities/minfin/documents/details/263935?lang=ru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hyperlink" Target="http://www.nationalbank.kz/" TargetMode="External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s://www.gov.kz/memleket/entities/minfin/documents/details/263935?lang=ru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kz/memleket/entities/minfin/documents/details/263935?lang=ru" TargetMode="External"/><Relationship Id="rId13" Type="http://schemas.openxmlformats.org/officeDocument/2006/relationships/hyperlink" Target="http://www.nationalbank.kz/" TargetMode="External"/><Relationship Id="rId18" Type="http://schemas.openxmlformats.org/officeDocument/2006/relationships/hyperlink" Target="https://www.gov.kz/memleket/entities/minfin/documents/details/263935?lang=ru" TargetMode="External"/><Relationship Id="rId3" Type="http://schemas.openxmlformats.org/officeDocument/2006/relationships/hyperlink" Target="http://www.nationalbank.kz/" TargetMode="External"/><Relationship Id="rId21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hyperlink" Target="http://www.nationalbank.kz/" TargetMode="External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20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s://www.gov.kz/memleket/entities/minfin/documents/details/263935?lang=ru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23" Type="http://schemas.openxmlformats.org/officeDocument/2006/relationships/printerSettings" Target="../printerSettings/printerSettings4.bin"/><Relationship Id="rId10" Type="http://schemas.openxmlformats.org/officeDocument/2006/relationships/hyperlink" Target="https://www.gov.kz/memleket/entities/minfin/documents/details/263935?lang=ru" TargetMode="External"/><Relationship Id="rId19" Type="http://schemas.openxmlformats.org/officeDocument/2006/relationships/hyperlink" Target="http://www.nationalbank.kz/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Relationship Id="rId22" Type="http://schemas.openxmlformats.org/officeDocument/2006/relationships/hyperlink" Target="https://www.gov.kz/memleket/entities/minfin/documents/details/263935?lang=ru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kz/memleket/entities/minfin/documents/details/263935?lang=ru" TargetMode="External"/><Relationship Id="rId13" Type="http://schemas.openxmlformats.org/officeDocument/2006/relationships/hyperlink" Target="http://www.nationalbank.kz/" TargetMode="External"/><Relationship Id="rId18" Type="http://schemas.openxmlformats.org/officeDocument/2006/relationships/hyperlink" Target="http://www.nationalbank.kz/" TargetMode="External"/><Relationship Id="rId26" Type="http://schemas.openxmlformats.org/officeDocument/2006/relationships/hyperlink" Target="https://www.gov.kz/memleket/entities/minfin/documents/details/263935?lang=ru" TargetMode="External"/><Relationship Id="rId3" Type="http://schemas.openxmlformats.org/officeDocument/2006/relationships/hyperlink" Target="http://www.nationalbank.kz/" TargetMode="External"/><Relationship Id="rId21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hyperlink" Target="http://www.nationalbank.kz/" TargetMode="External"/><Relationship Id="rId25" Type="http://schemas.openxmlformats.org/officeDocument/2006/relationships/hyperlink" Target="http://www.nationalbank.kz/" TargetMode="External"/><Relationship Id="rId2" Type="http://schemas.openxmlformats.org/officeDocument/2006/relationships/hyperlink" Target="https://www.gov.kz/memleket/entities/minfin/documents/details/263935?lang=ru" TargetMode="External"/><Relationship Id="rId16" Type="http://schemas.openxmlformats.org/officeDocument/2006/relationships/hyperlink" Target="https://www.gov.kz/memleket/entities/minfin/documents/details/263935?lang=ru" TargetMode="External"/><Relationship Id="rId20" Type="http://schemas.openxmlformats.org/officeDocument/2006/relationships/hyperlink" Target="http://www.nationalbank.kz/" TargetMode="External"/><Relationship Id="rId29" Type="http://schemas.openxmlformats.org/officeDocument/2006/relationships/hyperlink" Target="http://www.nationalbank.kz/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s://www.gov.kz/memleket/entities/minfin/documents/details/263935?lang=ru" TargetMode="External"/><Relationship Id="rId11" Type="http://schemas.openxmlformats.org/officeDocument/2006/relationships/hyperlink" Target="http://www.nationalbank.kz/" TargetMode="External"/><Relationship Id="rId24" Type="http://schemas.openxmlformats.org/officeDocument/2006/relationships/hyperlink" Target="https://www.gov.kz/memleket/entities/minfin/documents/details/263935?lang=ru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23" Type="http://schemas.openxmlformats.org/officeDocument/2006/relationships/hyperlink" Target="http://www.nationalbank.kz/" TargetMode="External"/><Relationship Id="rId28" Type="http://schemas.openxmlformats.org/officeDocument/2006/relationships/hyperlink" Target="https://www.gov.kz/memleket/entities/minfin/documents/details/263935?lang=ru" TargetMode="External"/><Relationship Id="rId10" Type="http://schemas.openxmlformats.org/officeDocument/2006/relationships/hyperlink" Target="https://www.gov.kz/memleket/entities/minfin/documents/details/263935?lang=ru" TargetMode="External"/><Relationship Id="rId19" Type="http://schemas.openxmlformats.org/officeDocument/2006/relationships/hyperlink" Target="http://www.nationalbank.kz/" TargetMode="External"/><Relationship Id="rId31" Type="http://schemas.openxmlformats.org/officeDocument/2006/relationships/printerSettings" Target="../printerSettings/printerSettings6.bin"/><Relationship Id="rId4" Type="http://schemas.openxmlformats.org/officeDocument/2006/relationships/hyperlink" Target="https://www.gov.kz/memleket/entities/minfin/documents/details/263935?lang=ru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Relationship Id="rId22" Type="http://schemas.openxmlformats.org/officeDocument/2006/relationships/hyperlink" Target="https://www.gov.kz/memleket/entities/minfin/documents/details/263935?lang=ru" TargetMode="External"/><Relationship Id="rId27" Type="http://schemas.openxmlformats.org/officeDocument/2006/relationships/hyperlink" Target="http://www.nationalbank.kz/" TargetMode="External"/><Relationship Id="rId30" Type="http://schemas.openxmlformats.org/officeDocument/2006/relationships/hyperlink" Target="https://www.gov.kz/memleket/entities/minfin/documents/details/263935?lang=ru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kz/memleket/entities/minfin/documents/details/263935?lang=ru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hyperlink" Target="https://www.gov.kz/memleket/entities/minfin/documents/details/263935?lang=ru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s://www.gov.kz/memleket/entities/minfin/documents/details/263935?lang=ru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s://www.gov.kz/memleket/entities/minfin/documents/details/263935?lang=ru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tionalbank.kz/" TargetMode="External"/><Relationship Id="rId13" Type="http://schemas.openxmlformats.org/officeDocument/2006/relationships/hyperlink" Target="http://www.nationalbank.kz/" TargetMode="External"/><Relationship Id="rId3" Type="http://schemas.openxmlformats.org/officeDocument/2006/relationships/hyperlink" Target="http://www.nationalbank.kz/" TargetMode="External"/><Relationship Id="rId7" Type="http://schemas.openxmlformats.org/officeDocument/2006/relationships/hyperlink" Target="http://www.nationalbank.kz/" TargetMode="External"/><Relationship Id="rId12" Type="http://schemas.openxmlformats.org/officeDocument/2006/relationships/hyperlink" Target="https://www.gov.kz/memleket/entities/minfin/documents/details/263935?lang=ru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http://www.nationalbank.kz/" TargetMode="External"/><Relationship Id="rId16" Type="http://schemas.openxmlformats.org/officeDocument/2006/relationships/hyperlink" Target="https://www.gov.kz/memleket/entities/minfin/documents/details/263935?lang=ru" TargetMode="External"/><Relationship Id="rId1" Type="http://schemas.openxmlformats.org/officeDocument/2006/relationships/hyperlink" Target="http://www.nationalbank.kz/" TargetMode="External"/><Relationship Id="rId6" Type="http://schemas.openxmlformats.org/officeDocument/2006/relationships/hyperlink" Target="http://www.nationalbank.kz/" TargetMode="External"/><Relationship Id="rId11" Type="http://schemas.openxmlformats.org/officeDocument/2006/relationships/hyperlink" Target="http://www.nationalbank.kz/" TargetMode="External"/><Relationship Id="rId5" Type="http://schemas.openxmlformats.org/officeDocument/2006/relationships/hyperlink" Target="http://www.nationalbank.kz/" TargetMode="External"/><Relationship Id="rId15" Type="http://schemas.openxmlformats.org/officeDocument/2006/relationships/hyperlink" Target="http://www.nationalbank.kz/" TargetMode="External"/><Relationship Id="rId10" Type="http://schemas.openxmlformats.org/officeDocument/2006/relationships/hyperlink" Target="https://www.gov.kz/memleket/entities/minfin/documents/details/263935?lang=ru" TargetMode="External"/><Relationship Id="rId4" Type="http://schemas.openxmlformats.org/officeDocument/2006/relationships/hyperlink" Target="http://www.nationalbank.kz/" TargetMode="External"/><Relationship Id="rId9" Type="http://schemas.openxmlformats.org/officeDocument/2006/relationships/hyperlink" Target="http://www.nationalbank.kz/" TargetMode="External"/><Relationship Id="rId14" Type="http://schemas.openxmlformats.org/officeDocument/2006/relationships/hyperlink" Target="https://www.gov.kz/memleket/entities/minfin/documents/details/263935?lang=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85"/>
  <sheetViews>
    <sheetView zoomScale="90" zoomScaleNormal="90" workbookViewId="0">
      <pane xSplit="10" ySplit="4" topLeftCell="AI140" activePane="bottomRight" state="frozen"/>
      <selection pane="topRight" activeCell="K1" sqref="K1"/>
      <selection pane="bottomLeft" activeCell="A5" sqref="A5"/>
      <selection pane="bottomRight" activeCell="A152" sqref="A152"/>
    </sheetView>
  </sheetViews>
  <sheetFormatPr defaultColWidth="9.109375" defaultRowHeight="14.4" x14ac:dyDescent="0.25"/>
  <cols>
    <col min="1" max="1" width="53.33203125" style="480" customWidth="1"/>
    <col min="2" max="9" width="12.109375" style="2" hidden="1" customWidth="1"/>
    <col min="10" max="23" width="12.109375" style="2" customWidth="1"/>
    <col min="24" max="25" width="12.109375" style="4" customWidth="1"/>
    <col min="26" max="28" width="12.109375" style="2" customWidth="1"/>
    <col min="29" max="33" width="12.109375" style="27" customWidth="1"/>
    <col min="34" max="34" width="10.33203125" style="27" customWidth="1"/>
    <col min="35" max="35" width="10.5546875" style="27" customWidth="1"/>
    <col min="36" max="36" width="19.5546875" style="27" customWidth="1"/>
    <col min="37" max="47" width="7.88671875" style="27" customWidth="1"/>
    <col min="48" max="48" width="9.109375" style="27"/>
    <col min="49" max="54" width="0" style="27" hidden="1" customWidth="1"/>
    <col min="55" max="57" width="0" style="97" hidden="1" customWidth="1"/>
    <col min="58" max="16384" width="9.109375" style="97"/>
  </cols>
  <sheetData>
    <row r="1" spans="1:54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</row>
    <row r="2" spans="1:54" s="13" customFormat="1" ht="32.25" customHeight="1" x14ac:dyDescent="0.3">
      <c r="A2" s="1775" t="s">
        <v>216</v>
      </c>
      <c r="B2" s="1775"/>
      <c r="C2" s="1775"/>
      <c r="D2" s="1775"/>
      <c r="E2" s="1775"/>
      <c r="F2" s="1775"/>
      <c r="G2" s="1775"/>
      <c r="H2" s="1775"/>
      <c r="I2" s="1775"/>
      <c r="J2" s="1775"/>
      <c r="K2" s="1775"/>
      <c r="L2" s="1775"/>
      <c r="M2" s="1775"/>
      <c r="N2" s="1775"/>
      <c r="O2" s="1775"/>
      <c r="P2" s="1775"/>
      <c r="Q2" s="1775"/>
      <c r="R2" s="1775"/>
      <c r="S2" s="1775"/>
      <c r="T2" s="1775"/>
      <c r="U2" s="1775"/>
      <c r="V2" s="1775"/>
      <c r="W2" s="1775"/>
      <c r="X2" s="1775"/>
      <c r="Y2" s="1775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</row>
    <row r="3" spans="1:54" s="13" customFormat="1" ht="15.75" x14ac:dyDescent="0.3">
      <c r="A3" s="5">
        <v>45884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</row>
    <row r="4" spans="1:54" s="481" customFormat="1" ht="32.1" customHeight="1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6">
        <v>2018</v>
      </c>
      <c r="AD4" s="766">
        <v>2019</v>
      </c>
      <c r="AE4" s="766" t="s">
        <v>233</v>
      </c>
      <c r="AF4" s="766">
        <v>2021</v>
      </c>
      <c r="AG4" s="768">
        <v>2022</v>
      </c>
      <c r="AH4" s="768">
        <v>2023</v>
      </c>
      <c r="AI4" s="462">
        <v>2024</v>
      </c>
      <c r="AJ4" s="462" t="s">
        <v>698</v>
      </c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</row>
    <row r="5" spans="1:54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</row>
    <row r="6" spans="1:54" s="19" customFormat="1" x14ac:dyDescent="0.25">
      <c r="A6" s="14" t="s">
        <v>188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286"/>
      <c r="AB6" s="286"/>
      <c r="AC6" s="278"/>
      <c r="AD6" s="278"/>
      <c r="AE6" s="278"/>
      <c r="AF6" s="278"/>
      <c r="AG6" s="278"/>
      <c r="AH6" s="384"/>
      <c r="AI6" s="278"/>
      <c r="AJ6" s="1482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</row>
    <row r="7" spans="1:54" s="19" customFormat="1" ht="15.05" x14ac:dyDescent="0.25">
      <c r="A7" s="14" t="s">
        <v>12</v>
      </c>
      <c r="B7" s="279">
        <v>363.2</v>
      </c>
      <c r="C7" s="279">
        <v>358.1</v>
      </c>
      <c r="D7" s="279">
        <v>353.7</v>
      </c>
      <c r="E7" s="279">
        <v>344.6</v>
      </c>
      <c r="F7" s="279">
        <v>340.9</v>
      </c>
      <c r="G7" s="279">
        <v>336.4</v>
      </c>
      <c r="H7" s="279">
        <v>327.9</v>
      </c>
      <c r="I7" s="279">
        <v>317.3</v>
      </c>
      <c r="J7" s="190">
        <v>311.7</v>
      </c>
      <c r="K7" s="190">
        <v>305.10000000000002</v>
      </c>
      <c r="L7" s="190">
        <v>302.3</v>
      </c>
      <c r="M7" s="190">
        <v>301</v>
      </c>
      <c r="N7" s="190">
        <v>304.5</v>
      </c>
      <c r="O7" s="190">
        <v>309.8</v>
      </c>
      <c r="P7" s="190">
        <v>314.5</v>
      </c>
      <c r="Q7" s="190">
        <v>319.5</v>
      </c>
      <c r="R7" s="190">
        <v>323.8</v>
      </c>
      <c r="S7" s="202">
        <v>336.5</v>
      </c>
      <c r="T7" s="1305">
        <v>340.2</v>
      </c>
      <c r="U7" s="1305">
        <v>342</v>
      </c>
      <c r="V7" s="1305">
        <v>342.5</v>
      </c>
      <c r="W7" s="1306">
        <v>345.9</v>
      </c>
      <c r="X7" s="1306">
        <v>352.8</v>
      </c>
      <c r="Y7" s="1306">
        <v>356.2</v>
      </c>
      <c r="Z7" s="1306">
        <v>359</v>
      </c>
      <c r="AA7" s="1306">
        <v>360.1</v>
      </c>
      <c r="AB7" s="1305">
        <v>360</v>
      </c>
      <c r="AC7" s="871">
        <v>360.1</v>
      </c>
      <c r="AD7" s="871">
        <v>360.5</v>
      </c>
      <c r="AE7" s="871">
        <v>361.9</v>
      </c>
      <c r="AF7" s="1306" t="s">
        <v>307</v>
      </c>
      <c r="AG7" s="871">
        <v>367.3</v>
      </c>
      <c r="AH7" s="1306">
        <v>368.4</v>
      </c>
      <c r="AI7" s="871">
        <v>370.4</v>
      </c>
      <c r="AJ7" s="1598">
        <v>370.2</v>
      </c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18"/>
      <c r="AW7" s="18"/>
      <c r="AX7" s="18"/>
      <c r="AY7" s="18"/>
      <c r="AZ7" s="18"/>
      <c r="BA7" s="18"/>
      <c r="BB7" s="18"/>
    </row>
    <row r="8" spans="1:54" s="19" customFormat="1" x14ac:dyDescent="0.25">
      <c r="A8" s="14" t="s">
        <v>13</v>
      </c>
      <c r="B8" s="281">
        <v>101</v>
      </c>
      <c r="C8" s="281">
        <v>98.6</v>
      </c>
      <c r="D8" s="281">
        <v>98.8</v>
      </c>
      <c r="E8" s="281">
        <v>97.4</v>
      </c>
      <c r="F8" s="281">
        <v>98.9</v>
      </c>
      <c r="G8" s="281">
        <v>98.7</v>
      </c>
      <c r="H8" s="281">
        <v>97.5</v>
      </c>
      <c r="I8" s="281">
        <v>96.8</v>
      </c>
      <c r="J8" s="281">
        <v>98.2</v>
      </c>
      <c r="K8" s="281">
        <v>97.9</v>
      </c>
      <c r="L8" s="281">
        <v>99.1</v>
      </c>
      <c r="M8" s="281">
        <v>99.6</v>
      </c>
      <c r="N8" s="281">
        <v>101.2</v>
      </c>
      <c r="O8" s="281">
        <v>101.7</v>
      </c>
      <c r="P8" s="281">
        <v>101.5</v>
      </c>
      <c r="Q8" s="281">
        <v>101.6</v>
      </c>
      <c r="R8" s="281">
        <v>101.3</v>
      </c>
      <c r="S8" s="281">
        <v>103.9</v>
      </c>
      <c r="T8" s="1295">
        <v>101.1</v>
      </c>
      <c r="U8" s="1295">
        <v>100.6</v>
      </c>
      <c r="V8" s="1295">
        <v>100.1</v>
      </c>
      <c r="W8" s="1295">
        <v>101</v>
      </c>
      <c r="X8" s="1295">
        <v>102</v>
      </c>
      <c r="Y8" s="1295">
        <v>101</v>
      </c>
      <c r="Z8" s="1307">
        <v>100.8</v>
      </c>
      <c r="AA8" s="1295">
        <v>100.3</v>
      </c>
      <c r="AB8" s="1295">
        <v>100</v>
      </c>
      <c r="AC8" s="872">
        <v>100</v>
      </c>
      <c r="AD8" s="872">
        <v>100.1</v>
      </c>
      <c r="AE8" s="872">
        <v>100.4</v>
      </c>
      <c r="AF8" s="872"/>
      <c r="AG8" s="872">
        <v>100.3</v>
      </c>
      <c r="AH8" s="1306">
        <v>100.3</v>
      </c>
      <c r="AI8" s="872">
        <v>100.5</v>
      </c>
      <c r="AJ8" s="1598">
        <v>99.9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18"/>
      <c r="AW8" s="18"/>
      <c r="AX8" s="18"/>
      <c r="AY8" s="18"/>
      <c r="AZ8" s="18"/>
      <c r="BA8" s="18"/>
      <c r="BB8" s="18"/>
    </row>
    <row r="9" spans="1:54" s="36" customFormat="1" x14ac:dyDescent="0.25">
      <c r="A9" s="14" t="s">
        <v>269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1311"/>
      <c r="U9" s="1311"/>
      <c r="V9" s="1311"/>
      <c r="W9" s="1311"/>
      <c r="X9" s="1311"/>
      <c r="Y9" s="1311"/>
      <c r="Z9" s="1311"/>
      <c r="AA9" s="1311"/>
      <c r="AB9" s="1311"/>
      <c r="AC9" s="1311"/>
      <c r="AD9" s="1311"/>
      <c r="AE9" s="1311"/>
      <c r="AF9" s="1311"/>
      <c r="AG9" s="1311"/>
      <c r="AH9" s="1304"/>
      <c r="AI9" s="1304"/>
      <c r="AJ9" s="1654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</row>
    <row r="10" spans="1:54" s="36" customFormat="1" x14ac:dyDescent="0.25">
      <c r="A10" s="14" t="s">
        <v>287</v>
      </c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1303">
        <v>5884</v>
      </c>
      <c r="U10" s="1303">
        <v>5551</v>
      </c>
      <c r="V10" s="1303">
        <v>5797</v>
      </c>
      <c r="W10" s="1303">
        <v>5915</v>
      </c>
      <c r="X10" s="1303">
        <v>5996</v>
      </c>
      <c r="Y10" s="1303">
        <v>6074</v>
      </c>
      <c r="Z10" s="1303">
        <v>6021</v>
      </c>
      <c r="AA10" s="1303">
        <v>6067</v>
      </c>
      <c r="AB10" s="1303">
        <v>5727</v>
      </c>
      <c r="AC10" s="1303">
        <v>5705</v>
      </c>
      <c r="AD10" s="1303">
        <v>5621</v>
      </c>
      <c r="AE10" s="1303">
        <v>5366</v>
      </c>
      <c r="AF10" s="1303">
        <v>5525</v>
      </c>
      <c r="AG10" s="1303">
        <v>4830</v>
      </c>
      <c r="AH10" s="1303">
        <v>4498</v>
      </c>
      <c r="AI10" s="865">
        <v>4204</v>
      </c>
      <c r="AJ10" s="1625">
        <v>3796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54" s="36" customFormat="1" x14ac:dyDescent="0.25">
      <c r="A11" s="14" t="s">
        <v>68</v>
      </c>
      <c r="B11" s="283">
        <v>15.6</v>
      </c>
      <c r="C11" s="283">
        <v>13.9</v>
      </c>
      <c r="D11" s="283">
        <v>12</v>
      </c>
      <c r="E11" s="283">
        <v>11.6</v>
      </c>
      <c r="F11" s="283">
        <v>10.9</v>
      </c>
      <c r="G11" s="283">
        <v>10.1</v>
      </c>
      <c r="H11" s="283">
        <v>9.4</v>
      </c>
      <c r="I11" s="283">
        <v>9.5</v>
      </c>
      <c r="J11" s="283">
        <v>10</v>
      </c>
      <c r="K11" s="190">
        <v>10.5</v>
      </c>
      <c r="L11" s="190">
        <v>10.9</v>
      </c>
      <c r="M11" s="190">
        <v>11.9</v>
      </c>
      <c r="N11" s="190">
        <v>13</v>
      </c>
      <c r="O11" s="190">
        <v>14.8</v>
      </c>
      <c r="P11" s="190">
        <v>14.9</v>
      </c>
      <c r="Q11" s="190">
        <v>16.3</v>
      </c>
      <c r="R11" s="190">
        <v>16.5</v>
      </c>
      <c r="S11" s="190">
        <v>18.3</v>
      </c>
      <c r="T11" s="1431">
        <v>17.3</v>
      </c>
      <c r="U11" s="1431">
        <v>16.2</v>
      </c>
      <c r="V11" s="1431">
        <v>16.84</v>
      </c>
      <c r="W11" s="1431">
        <v>17.09</v>
      </c>
      <c r="X11" s="1431">
        <v>17.11</v>
      </c>
      <c r="Y11" s="1431">
        <v>17.13</v>
      </c>
      <c r="Z11" s="1431">
        <v>16.829999999999998</v>
      </c>
      <c r="AA11" s="1431">
        <v>16.87</v>
      </c>
      <c r="AB11" s="1431">
        <v>15.9</v>
      </c>
      <c r="AC11" s="1431">
        <v>15.84</v>
      </c>
      <c r="AD11" s="1431">
        <v>15.6</v>
      </c>
      <c r="AE11" s="1431">
        <v>14.85</v>
      </c>
      <c r="AF11" s="1431">
        <v>15.27</v>
      </c>
      <c r="AG11" s="1431">
        <v>13.17</v>
      </c>
      <c r="AH11" s="1431">
        <v>12.23</v>
      </c>
      <c r="AI11" s="305">
        <v>11.38</v>
      </c>
      <c r="AJ11" s="1593">
        <v>11.3</v>
      </c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54" s="36" customFormat="1" x14ac:dyDescent="0.25">
      <c r="A12" s="14" t="s">
        <v>270</v>
      </c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955"/>
      <c r="AI12" s="1308"/>
      <c r="AJ12" s="1593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54" s="36" customFormat="1" x14ac:dyDescent="0.25">
      <c r="A13" s="14" t="s">
        <v>288</v>
      </c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1303">
        <v>3686</v>
      </c>
      <c r="U13" s="1303">
        <v>3751</v>
      </c>
      <c r="V13" s="1303">
        <v>3733</v>
      </c>
      <c r="W13" s="1303">
        <v>3764</v>
      </c>
      <c r="X13" s="1303">
        <v>3528</v>
      </c>
      <c r="Y13" s="1303">
        <v>3451</v>
      </c>
      <c r="Z13" s="1303">
        <v>3513</v>
      </c>
      <c r="AA13" s="1303">
        <v>3481</v>
      </c>
      <c r="AB13" s="1303">
        <v>3528</v>
      </c>
      <c r="AC13" s="1303">
        <v>3521</v>
      </c>
      <c r="AD13" s="1303">
        <v>3527</v>
      </c>
      <c r="AE13" s="1303">
        <v>4287</v>
      </c>
      <c r="AF13" s="1303">
        <v>5113</v>
      </c>
      <c r="AG13" s="1303">
        <v>3627</v>
      </c>
      <c r="AH13" s="1303">
        <v>3340</v>
      </c>
      <c r="AI13" s="865">
        <v>3485</v>
      </c>
      <c r="AJ13" s="1625">
        <v>3350</v>
      </c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</row>
    <row r="14" spans="1:54" s="36" customFormat="1" x14ac:dyDescent="0.25">
      <c r="A14" s="14" t="s">
        <v>69</v>
      </c>
      <c r="B14" s="283">
        <v>7.7</v>
      </c>
      <c r="C14" s="283">
        <v>8.1</v>
      </c>
      <c r="D14" s="283">
        <v>9.6999999999999993</v>
      </c>
      <c r="E14" s="283">
        <v>11</v>
      </c>
      <c r="F14" s="283">
        <v>11.8</v>
      </c>
      <c r="G14" s="283">
        <v>11.5</v>
      </c>
      <c r="H14" s="283">
        <v>11.4</v>
      </c>
      <c r="I14" s="283">
        <v>10.9</v>
      </c>
      <c r="J14" s="283">
        <v>11.2</v>
      </c>
      <c r="K14" s="190">
        <v>11.7</v>
      </c>
      <c r="L14" s="190">
        <v>12.1</v>
      </c>
      <c r="M14" s="190">
        <v>12.7</v>
      </c>
      <c r="N14" s="190">
        <v>13</v>
      </c>
      <c r="O14" s="190">
        <v>12.9</v>
      </c>
      <c r="P14" s="190">
        <v>13.7</v>
      </c>
      <c r="Q14" s="190">
        <v>12.9</v>
      </c>
      <c r="R14" s="190">
        <v>12.7</v>
      </c>
      <c r="S14" s="190">
        <v>12.1</v>
      </c>
      <c r="T14" s="1308">
        <v>10.83</v>
      </c>
      <c r="U14" s="1308">
        <v>10.94</v>
      </c>
      <c r="V14" s="1308">
        <v>10.85</v>
      </c>
      <c r="W14" s="1308">
        <v>10.88</v>
      </c>
      <c r="X14" s="1308">
        <v>10.07</v>
      </c>
      <c r="Y14" s="1308">
        <v>9.73</v>
      </c>
      <c r="Z14" s="1308">
        <v>9.82</v>
      </c>
      <c r="AA14" s="1308">
        <v>9.68</v>
      </c>
      <c r="AB14" s="1308">
        <v>9.7899999999999991</v>
      </c>
      <c r="AC14" s="1308">
        <v>9.7799999999999994</v>
      </c>
      <c r="AD14" s="1308">
        <v>9.7899999999999991</v>
      </c>
      <c r="AE14" s="1308">
        <v>11.86</v>
      </c>
      <c r="AF14" s="1308">
        <v>14.13</v>
      </c>
      <c r="AG14" s="1308">
        <v>9.89</v>
      </c>
      <c r="AH14" s="1308">
        <v>9.08</v>
      </c>
      <c r="AI14" s="305">
        <v>9.43</v>
      </c>
      <c r="AJ14" s="1593">
        <v>9.1</v>
      </c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54" s="36" customFormat="1" x14ac:dyDescent="0.25">
      <c r="A15" s="14" t="s">
        <v>14</v>
      </c>
      <c r="B15" s="202" t="s">
        <v>99</v>
      </c>
      <c r="C15" s="202" t="s">
        <v>99</v>
      </c>
      <c r="D15" s="202" t="s">
        <v>99</v>
      </c>
      <c r="E15" s="202" t="s">
        <v>99</v>
      </c>
      <c r="F15" s="202" t="s">
        <v>99</v>
      </c>
      <c r="G15" s="202" t="s">
        <v>99</v>
      </c>
      <c r="H15" s="202" t="s">
        <v>99</v>
      </c>
      <c r="I15" s="202" t="s">
        <v>99</v>
      </c>
      <c r="J15" s="26">
        <v>26</v>
      </c>
      <c r="K15" s="190">
        <v>27.1</v>
      </c>
      <c r="L15" s="26">
        <v>23.5</v>
      </c>
      <c r="M15" s="190">
        <v>22.7</v>
      </c>
      <c r="N15" s="190">
        <v>12.5</v>
      </c>
      <c r="O15" s="190">
        <v>10.91</v>
      </c>
      <c r="P15" s="26">
        <v>12.9</v>
      </c>
      <c r="Q15" s="26">
        <v>13.1</v>
      </c>
      <c r="R15" s="26">
        <v>13.4</v>
      </c>
      <c r="S15" s="26">
        <v>22.8</v>
      </c>
      <c r="T15" s="1311">
        <v>18.8</v>
      </c>
      <c r="U15" s="1311">
        <v>14.2</v>
      </c>
      <c r="V15" s="1311">
        <v>13.1</v>
      </c>
      <c r="W15" s="1311">
        <v>9.4</v>
      </c>
      <c r="X15" s="1311">
        <v>7.1</v>
      </c>
      <c r="Y15" s="1311">
        <v>8.4</v>
      </c>
      <c r="Z15" s="1311">
        <v>6.6</v>
      </c>
      <c r="AA15" s="1311">
        <v>7.9</v>
      </c>
      <c r="AB15" s="1311">
        <v>8.1999999999999993</v>
      </c>
      <c r="AC15" s="1311">
        <v>4.9000000000000004</v>
      </c>
      <c r="AD15" s="1311">
        <v>8.3000000000000007</v>
      </c>
      <c r="AE15" s="1311">
        <v>5.4</v>
      </c>
      <c r="AF15" s="1311">
        <v>7.1</v>
      </c>
      <c r="AG15" s="1311">
        <v>8.9</v>
      </c>
      <c r="AH15" s="955">
        <v>5.3</v>
      </c>
      <c r="AI15" s="1308">
        <v>7</v>
      </c>
      <c r="AJ15" s="1593">
        <v>6.9</v>
      </c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54" s="36" customFormat="1" x14ac:dyDescent="0.25">
      <c r="A16" s="14" t="s">
        <v>15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1311"/>
      <c r="U16" s="1311"/>
      <c r="V16" s="1311"/>
      <c r="W16" s="1311"/>
      <c r="X16" s="1311"/>
      <c r="Y16" s="1311"/>
      <c r="Z16" s="1311"/>
      <c r="AA16" s="1311"/>
      <c r="AB16" s="1311"/>
      <c r="AC16" s="1311"/>
      <c r="AD16" s="1311"/>
      <c r="AE16" s="1311"/>
      <c r="AF16" s="1311"/>
      <c r="AG16" s="1311"/>
      <c r="AH16" s="1307"/>
      <c r="AI16" s="1308"/>
      <c r="AJ16" s="1593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54" s="36" customFormat="1" x14ac:dyDescent="0.25">
      <c r="A17" s="14" t="s">
        <v>16</v>
      </c>
      <c r="B17" s="216">
        <v>2889</v>
      </c>
      <c r="C17" s="216">
        <v>2122</v>
      </c>
      <c r="D17" s="216">
        <v>871</v>
      </c>
      <c r="E17" s="216">
        <v>223</v>
      </c>
      <c r="F17" s="216">
        <v>-320</v>
      </c>
      <c r="G17" s="216">
        <v>-501</v>
      </c>
      <c r="H17" s="216">
        <v>-698</v>
      </c>
      <c r="I17" s="216">
        <v>-493</v>
      </c>
      <c r="J17" s="216">
        <v>-365</v>
      </c>
      <c r="K17" s="216">
        <v>-373</v>
      </c>
      <c r="L17" s="216">
        <v>-349</v>
      </c>
      <c r="M17" s="216">
        <v>-231</v>
      </c>
      <c r="N17" s="216">
        <v>-15</v>
      </c>
      <c r="O17" s="216">
        <v>562</v>
      </c>
      <c r="P17" s="216">
        <v>362</v>
      </c>
      <c r="Q17" s="216">
        <v>1073</v>
      </c>
      <c r="R17" s="216">
        <v>1226</v>
      </c>
      <c r="S17" s="216">
        <v>2038</v>
      </c>
      <c r="T17" s="1303">
        <v>2198</v>
      </c>
      <c r="U17" s="1303">
        <v>1800</v>
      </c>
      <c r="V17" s="1303">
        <v>2064</v>
      </c>
      <c r="W17" s="1303">
        <v>2151</v>
      </c>
      <c r="X17" s="1303">
        <v>2468</v>
      </c>
      <c r="Y17" s="1303">
        <v>2623</v>
      </c>
      <c r="Z17" s="1303">
        <v>2508</v>
      </c>
      <c r="AA17" s="1303">
        <v>2586</v>
      </c>
      <c r="AB17" s="1303">
        <v>2199</v>
      </c>
      <c r="AC17" s="1303">
        <v>2184</v>
      </c>
      <c r="AD17" s="1303">
        <v>2094</v>
      </c>
      <c r="AE17" s="1303">
        <v>1079</v>
      </c>
      <c r="AF17" s="1303">
        <v>412</v>
      </c>
      <c r="AG17" s="1303">
        <v>1203</v>
      </c>
      <c r="AH17" s="1303">
        <v>1158</v>
      </c>
      <c r="AI17" s="865">
        <v>719</v>
      </c>
      <c r="AJ17" s="1593">
        <v>446</v>
      </c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</row>
    <row r="18" spans="1:54" s="36" customFormat="1" x14ac:dyDescent="0.25">
      <c r="A18" s="14" t="s">
        <v>17</v>
      </c>
      <c r="B18" s="283">
        <v>7.9</v>
      </c>
      <c r="C18" s="283">
        <v>5.8</v>
      </c>
      <c r="D18" s="283">
        <v>2.2999999999999998</v>
      </c>
      <c r="E18" s="283">
        <v>0.6</v>
      </c>
      <c r="F18" s="283">
        <v>-0.9</v>
      </c>
      <c r="G18" s="283">
        <v>-1.4</v>
      </c>
      <c r="H18" s="283">
        <v>-2</v>
      </c>
      <c r="I18" s="283">
        <v>-1.5</v>
      </c>
      <c r="J18" s="283">
        <v>-1.2</v>
      </c>
      <c r="K18" s="283">
        <v>-1.2</v>
      </c>
      <c r="L18" s="283">
        <v>-1.1000000000000001</v>
      </c>
      <c r="M18" s="283">
        <v>-0.8</v>
      </c>
      <c r="N18" s="283">
        <v>-0.1</v>
      </c>
      <c r="O18" s="283">
        <v>1</v>
      </c>
      <c r="P18" s="283">
        <v>1.2</v>
      </c>
      <c r="Q18" s="283">
        <v>3.4</v>
      </c>
      <c r="R18" s="283">
        <v>3.8</v>
      </c>
      <c r="S18" s="116">
        <v>6.2</v>
      </c>
      <c r="T18" s="1431">
        <v>6.46</v>
      </c>
      <c r="U18" s="1431">
        <v>5.25</v>
      </c>
      <c r="V18" s="1431">
        <v>6</v>
      </c>
      <c r="W18" s="1431">
        <v>6.21</v>
      </c>
      <c r="X18" s="1431">
        <v>7.04</v>
      </c>
      <c r="Y18" s="1431">
        <v>7.4</v>
      </c>
      <c r="Z18" s="1431">
        <v>7.01</v>
      </c>
      <c r="AA18" s="1431">
        <v>7.19</v>
      </c>
      <c r="AB18" s="1431">
        <v>6.1</v>
      </c>
      <c r="AC18" s="1431">
        <v>6.06</v>
      </c>
      <c r="AD18" s="1431">
        <v>5.81</v>
      </c>
      <c r="AE18" s="1431">
        <v>2.99</v>
      </c>
      <c r="AF18" s="1431">
        <v>1.1399999999999999</v>
      </c>
      <c r="AG18" s="1431">
        <v>3.28</v>
      </c>
      <c r="AH18" s="1431">
        <v>3.15</v>
      </c>
      <c r="AI18" s="305">
        <v>1.95</v>
      </c>
      <c r="AJ18" s="1593">
        <v>1.2</v>
      </c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</row>
    <row r="19" spans="1:54" s="57" customFormat="1" x14ac:dyDescent="0.25">
      <c r="A19" s="14" t="s">
        <v>70</v>
      </c>
      <c r="B19" s="283">
        <v>9.6999999999999993</v>
      </c>
      <c r="C19" s="283">
        <v>8.6999999999999993</v>
      </c>
      <c r="D19" s="283">
        <v>8.4</v>
      </c>
      <c r="E19" s="283">
        <v>7.7</v>
      </c>
      <c r="F19" s="283">
        <v>7.4</v>
      </c>
      <c r="G19" s="283">
        <v>6.1</v>
      </c>
      <c r="H19" s="283">
        <v>6.6</v>
      </c>
      <c r="I19" s="283">
        <v>6</v>
      </c>
      <c r="J19" s="283">
        <v>6.1</v>
      </c>
      <c r="K19" s="283">
        <v>6.1</v>
      </c>
      <c r="L19" s="283">
        <v>6.6</v>
      </c>
      <c r="M19" s="283">
        <v>7.1</v>
      </c>
      <c r="N19" s="283">
        <v>7.7</v>
      </c>
      <c r="O19" s="116">
        <v>8.1999999999999993</v>
      </c>
      <c r="P19" s="283">
        <v>9.3000000000000007</v>
      </c>
      <c r="Q19" s="283">
        <v>10.1</v>
      </c>
      <c r="R19" s="283">
        <v>11.2</v>
      </c>
      <c r="S19" s="283">
        <v>9.6</v>
      </c>
      <c r="T19" s="297">
        <v>9.5</v>
      </c>
      <c r="U19" s="297">
        <v>9.8000000000000007</v>
      </c>
      <c r="V19" s="297">
        <v>10.9</v>
      </c>
      <c r="W19" s="297">
        <v>11</v>
      </c>
      <c r="X19" s="297">
        <v>11.1</v>
      </c>
      <c r="Y19" s="297">
        <v>10.199999999999999</v>
      </c>
      <c r="Z19" s="297">
        <v>9.4</v>
      </c>
      <c r="AA19" s="297">
        <v>7.81</v>
      </c>
      <c r="AB19" s="297">
        <v>8.6999999999999993</v>
      </c>
      <c r="AC19" s="297">
        <v>8.3000000000000007</v>
      </c>
      <c r="AD19" s="297">
        <v>8.1999999999999993</v>
      </c>
      <c r="AE19" s="297">
        <v>7.3</v>
      </c>
      <c r="AF19" s="297">
        <v>8.1</v>
      </c>
      <c r="AG19" s="297">
        <v>6.5</v>
      </c>
      <c r="AH19" s="385">
        <v>6.4</v>
      </c>
      <c r="AI19" s="1315">
        <v>6.3</v>
      </c>
      <c r="AJ19" s="1593">
        <v>6.1</v>
      </c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</row>
    <row r="20" spans="1:54" s="36" customFormat="1" x14ac:dyDescent="0.25">
      <c r="A20" s="14" t="s">
        <v>271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289">
        <v>3203</v>
      </c>
      <c r="U20" s="289">
        <v>3341</v>
      </c>
      <c r="V20" s="289">
        <v>3724</v>
      </c>
      <c r="W20" s="289">
        <v>3798</v>
      </c>
      <c r="X20" s="289">
        <v>3885</v>
      </c>
      <c r="Y20" s="289">
        <v>3628</v>
      </c>
      <c r="Z20" s="289">
        <v>3369</v>
      </c>
      <c r="AA20" s="289">
        <v>2809</v>
      </c>
      <c r="AB20" s="289">
        <v>3144</v>
      </c>
      <c r="AC20" s="289">
        <v>2987</v>
      </c>
      <c r="AD20" s="289">
        <v>2970</v>
      </c>
      <c r="AE20" s="289">
        <v>2632</v>
      </c>
      <c r="AF20" s="289">
        <v>2941</v>
      </c>
      <c r="AG20" s="289">
        <v>2382</v>
      </c>
      <c r="AH20" s="289">
        <v>2344</v>
      </c>
      <c r="AI20" s="1310">
        <v>2342</v>
      </c>
      <c r="AJ20" s="1625">
        <v>2266</v>
      </c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</row>
    <row r="21" spans="1:54" s="36" customFormat="1" x14ac:dyDescent="0.25">
      <c r="A21" s="14" t="s">
        <v>71</v>
      </c>
      <c r="B21" s="283">
        <v>4.5</v>
      </c>
      <c r="C21" s="283">
        <v>4.9000000000000004</v>
      </c>
      <c r="D21" s="283">
        <v>4.0999999999999996</v>
      </c>
      <c r="E21" s="283">
        <v>4</v>
      </c>
      <c r="F21" s="283">
        <v>4.0999999999999996</v>
      </c>
      <c r="G21" s="283">
        <v>4.0999999999999996</v>
      </c>
      <c r="H21" s="283">
        <v>3.7</v>
      </c>
      <c r="I21" s="283">
        <v>3.9</v>
      </c>
      <c r="J21" s="283">
        <v>3.2</v>
      </c>
      <c r="K21" s="283">
        <v>3.5</v>
      </c>
      <c r="L21" s="283">
        <v>3.8</v>
      </c>
      <c r="M21" s="283">
        <v>4</v>
      </c>
      <c r="N21" s="116">
        <v>4</v>
      </c>
      <c r="O21" s="116">
        <v>4.2</v>
      </c>
      <c r="P21" s="283">
        <v>4.4000000000000004</v>
      </c>
      <c r="Q21" s="283">
        <v>4.5999999999999996</v>
      </c>
      <c r="R21" s="283">
        <v>4.0999999999999996</v>
      </c>
      <c r="S21" s="283">
        <v>4.0999999999999996</v>
      </c>
      <c r="T21" s="297">
        <v>4.3</v>
      </c>
      <c r="U21" s="297">
        <v>4.5</v>
      </c>
      <c r="V21" s="297">
        <v>4.7</v>
      </c>
      <c r="W21" s="297">
        <v>4.8</v>
      </c>
      <c r="X21" s="297">
        <v>5</v>
      </c>
      <c r="Y21" s="297">
        <v>4.9000000000000004</v>
      </c>
      <c r="Z21" s="297">
        <v>4.9000000000000004</v>
      </c>
      <c r="AA21" s="297">
        <v>4.5999999999999996</v>
      </c>
      <c r="AB21" s="297">
        <v>4.9000000000000004</v>
      </c>
      <c r="AC21" s="297">
        <v>4.8</v>
      </c>
      <c r="AD21" s="297">
        <v>4.5999999999999996</v>
      </c>
      <c r="AE21" s="297">
        <v>3.7</v>
      </c>
      <c r="AF21" s="297">
        <v>3.8</v>
      </c>
      <c r="AG21" s="297">
        <v>2.9</v>
      </c>
      <c r="AH21" s="385">
        <v>3.2</v>
      </c>
      <c r="AI21" s="1316">
        <v>3.4</v>
      </c>
      <c r="AJ21" s="1593">
        <v>3.6</v>
      </c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</row>
    <row r="22" spans="1:54" s="36" customFormat="1" x14ac:dyDescent="0.25">
      <c r="A22" s="14" t="s">
        <v>272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289">
        <v>1452</v>
      </c>
      <c r="U22" s="289">
        <v>1530</v>
      </c>
      <c r="V22" s="289">
        <v>1605</v>
      </c>
      <c r="W22" s="289">
        <v>1643</v>
      </c>
      <c r="X22" s="289">
        <v>1759</v>
      </c>
      <c r="Y22" s="289">
        <v>1747</v>
      </c>
      <c r="Z22" s="289">
        <v>1760</v>
      </c>
      <c r="AA22" s="289">
        <v>1654</v>
      </c>
      <c r="AB22" s="289">
        <v>1757</v>
      </c>
      <c r="AC22" s="289">
        <v>1736</v>
      </c>
      <c r="AD22" s="289">
        <v>1664</v>
      </c>
      <c r="AE22" s="289">
        <v>1347</v>
      </c>
      <c r="AF22" s="289">
        <v>1357</v>
      </c>
      <c r="AG22" s="289">
        <v>1052</v>
      </c>
      <c r="AH22" s="289">
        <v>1160</v>
      </c>
      <c r="AI22" s="1310">
        <v>1249</v>
      </c>
      <c r="AJ22" s="1625">
        <v>1336</v>
      </c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</row>
    <row r="23" spans="1:54" s="36" customFormat="1" x14ac:dyDescent="0.25">
      <c r="A23" s="14" t="s">
        <v>273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385"/>
      <c r="AI23" s="1310"/>
      <c r="AJ23" s="159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</row>
    <row r="24" spans="1:54" s="36" customFormat="1" x14ac:dyDescent="0.25">
      <c r="A24" s="14" t="s">
        <v>274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289">
        <v>7551</v>
      </c>
      <c r="U24" s="289">
        <v>5411</v>
      </c>
      <c r="V24" s="289">
        <v>4893</v>
      </c>
      <c r="W24" s="289">
        <v>6741</v>
      </c>
      <c r="X24" s="289">
        <v>8379</v>
      </c>
      <c r="Y24" s="289">
        <v>7967</v>
      </c>
      <c r="Z24" s="289">
        <v>9049</v>
      </c>
      <c r="AA24" s="289">
        <v>10642</v>
      </c>
      <c r="AB24" s="289">
        <v>11977</v>
      </c>
      <c r="AC24" s="289">
        <v>11051</v>
      </c>
      <c r="AD24" s="289">
        <v>12833</v>
      </c>
      <c r="AE24" s="289">
        <v>11056</v>
      </c>
      <c r="AF24" s="289">
        <v>9430</v>
      </c>
      <c r="AG24" s="289">
        <v>9946</v>
      </c>
      <c r="AH24" s="289">
        <v>11591</v>
      </c>
      <c r="AI24" s="1309">
        <v>16617</v>
      </c>
      <c r="AJ24" s="1625">
        <v>16132</v>
      </c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</row>
    <row r="25" spans="1:54" s="36" customFormat="1" x14ac:dyDescent="0.25">
      <c r="A25" s="14" t="s">
        <v>275</v>
      </c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289">
        <v>6037</v>
      </c>
      <c r="U25" s="289">
        <v>5395</v>
      </c>
      <c r="V25" s="289">
        <v>6399</v>
      </c>
      <c r="W25" s="289">
        <v>5521</v>
      </c>
      <c r="X25" s="289">
        <v>5658</v>
      </c>
      <c r="Y25" s="289">
        <v>7171</v>
      </c>
      <c r="Z25" s="289">
        <v>8811</v>
      </c>
      <c r="AA25" s="289">
        <v>12129</v>
      </c>
      <c r="AB25" s="289">
        <v>14207</v>
      </c>
      <c r="AC25" s="289">
        <v>13201</v>
      </c>
      <c r="AD25" s="289">
        <v>14512</v>
      </c>
      <c r="AE25" s="289">
        <v>10718</v>
      </c>
      <c r="AF25" s="289">
        <v>10107</v>
      </c>
      <c r="AG25" s="289">
        <v>10138</v>
      </c>
      <c r="AH25" s="289">
        <v>11611</v>
      </c>
      <c r="AI25" s="1310">
        <v>15325</v>
      </c>
      <c r="AJ25" s="1625">
        <v>16772</v>
      </c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</row>
    <row r="26" spans="1:54" s="36" customFormat="1" x14ac:dyDescent="0.25">
      <c r="A26" s="14" t="s">
        <v>72</v>
      </c>
      <c r="B26" s="202" t="s">
        <v>99</v>
      </c>
      <c r="C26" s="202" t="s">
        <v>99</v>
      </c>
      <c r="D26" s="202" t="s">
        <v>99</v>
      </c>
      <c r="E26" s="202" t="s">
        <v>99</v>
      </c>
      <c r="F26" s="202" t="s">
        <v>99</v>
      </c>
      <c r="G26" s="216">
        <v>-2984</v>
      </c>
      <c r="H26" s="216">
        <v>-5455</v>
      </c>
      <c r="I26" s="216">
        <v>-5453</v>
      </c>
      <c r="J26" s="216">
        <v>-6435</v>
      </c>
      <c r="K26" s="216">
        <v>-5928</v>
      </c>
      <c r="L26" s="216">
        <v>-2502</v>
      </c>
      <c r="M26" s="216">
        <v>-1104</v>
      </c>
      <c r="N26" s="216">
        <v>3546</v>
      </c>
      <c r="O26" s="216">
        <v>4727</v>
      </c>
      <c r="P26" s="216">
        <v>4398</v>
      </c>
      <c r="Q26" s="216">
        <v>3856</v>
      </c>
      <c r="R26" s="216">
        <v>3093</v>
      </c>
      <c r="S26" s="106">
        <v>2292</v>
      </c>
      <c r="T26" s="106">
        <v>1514</v>
      </c>
      <c r="U26" s="216">
        <v>16</v>
      </c>
      <c r="V26" s="106">
        <v>-1506</v>
      </c>
      <c r="W26" s="216">
        <v>1220</v>
      </c>
      <c r="X26" s="216">
        <v>2721</v>
      </c>
      <c r="Y26" s="216">
        <v>796</v>
      </c>
      <c r="Z26" s="216">
        <v>238</v>
      </c>
      <c r="AA26" s="216">
        <v>-1487</v>
      </c>
      <c r="AB26" s="106">
        <v>-2230</v>
      </c>
      <c r="AC26" s="106">
        <v>-2150</v>
      </c>
      <c r="AD26" s="106">
        <v>-1679</v>
      </c>
      <c r="AE26" s="106">
        <v>338</v>
      </c>
      <c r="AF26" s="106">
        <v>-677</v>
      </c>
      <c r="AG26" s="106">
        <v>-192</v>
      </c>
      <c r="AH26" s="385">
        <v>-20</v>
      </c>
      <c r="AI26" s="1310">
        <v>1292</v>
      </c>
      <c r="AJ26" s="1593">
        <v>-640</v>
      </c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</row>
    <row r="27" spans="1:54" s="36" customFormat="1" ht="15.05" x14ac:dyDescent="0.25">
      <c r="A27" s="49" t="s">
        <v>308</v>
      </c>
      <c r="B27" s="202" t="s">
        <v>99</v>
      </c>
      <c r="C27" s="202" t="s">
        <v>99</v>
      </c>
      <c r="D27" s="202" t="s">
        <v>99</v>
      </c>
      <c r="E27" s="202" t="s">
        <v>99</v>
      </c>
      <c r="F27" s="202" t="s">
        <v>99</v>
      </c>
      <c r="G27" s="202" t="s">
        <v>99</v>
      </c>
      <c r="H27" s="202" t="s">
        <v>99</v>
      </c>
      <c r="I27" s="202" t="s">
        <v>99</v>
      </c>
      <c r="J27" s="202" t="s">
        <v>99</v>
      </c>
      <c r="K27" s="297">
        <v>26</v>
      </c>
      <c r="L27" s="297">
        <v>29</v>
      </c>
      <c r="M27" s="297">
        <v>29</v>
      </c>
      <c r="N27" s="297">
        <v>30</v>
      </c>
      <c r="O27" s="297">
        <v>30</v>
      </c>
      <c r="P27" s="297">
        <v>31</v>
      </c>
      <c r="Q27" s="297">
        <v>28</v>
      </c>
      <c r="R27" s="297">
        <v>25</v>
      </c>
      <c r="S27" s="297">
        <v>26</v>
      </c>
      <c r="T27" s="297">
        <v>23</v>
      </c>
      <c r="U27" s="297">
        <v>23</v>
      </c>
      <c r="V27" s="297">
        <v>23</v>
      </c>
      <c r="W27" s="358">
        <v>23</v>
      </c>
      <c r="X27" s="358">
        <v>29</v>
      </c>
      <c r="Y27" s="358">
        <v>23</v>
      </c>
      <c r="Z27" s="358">
        <v>23</v>
      </c>
      <c r="AA27" s="297">
        <v>22</v>
      </c>
      <c r="AB27" s="297">
        <v>20</v>
      </c>
      <c r="AC27" s="297">
        <v>18</v>
      </c>
      <c r="AD27" s="297">
        <v>17</v>
      </c>
      <c r="AE27" s="41">
        <v>19</v>
      </c>
      <c r="AF27" s="41">
        <v>20</v>
      </c>
      <c r="AG27" s="41">
        <v>22</v>
      </c>
      <c r="AH27" s="41">
        <v>24</v>
      </c>
      <c r="AI27" s="1307">
        <v>23</v>
      </c>
      <c r="AJ27" s="1631" t="s">
        <v>99</v>
      </c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</row>
    <row r="28" spans="1:54" s="36" customFormat="1" ht="15.05" x14ac:dyDescent="0.25">
      <c r="A28" s="54" t="s">
        <v>309</v>
      </c>
      <c r="B28" s="202" t="s">
        <v>99</v>
      </c>
      <c r="C28" s="202" t="s">
        <v>99</v>
      </c>
      <c r="D28" s="202" t="s">
        <v>99</v>
      </c>
      <c r="E28" s="202" t="s">
        <v>99</v>
      </c>
      <c r="F28" s="202" t="s">
        <v>99</v>
      </c>
      <c r="G28" s="202" t="s">
        <v>99</v>
      </c>
      <c r="H28" s="202" t="s">
        <v>99</v>
      </c>
      <c r="I28" s="202" t="s">
        <v>99</v>
      </c>
      <c r="J28" s="202" t="s">
        <v>99</v>
      </c>
      <c r="K28" s="289">
        <v>3700</v>
      </c>
      <c r="L28" s="289">
        <v>3927</v>
      </c>
      <c r="M28" s="289">
        <v>4087</v>
      </c>
      <c r="N28" s="289">
        <v>4186</v>
      </c>
      <c r="O28" s="289">
        <v>4485</v>
      </c>
      <c r="P28" s="289">
        <v>4629</v>
      </c>
      <c r="Q28" s="289">
        <v>4702</v>
      </c>
      <c r="R28" s="289">
        <v>4773</v>
      </c>
      <c r="S28" s="289">
        <v>4432</v>
      </c>
      <c r="T28" s="289">
        <v>4392</v>
      </c>
      <c r="U28" s="289">
        <v>4368</v>
      </c>
      <c r="V28" s="289">
        <v>4281</v>
      </c>
      <c r="W28" s="289">
        <v>4195</v>
      </c>
      <c r="X28" s="289">
        <v>4267</v>
      </c>
      <c r="Y28" s="289">
        <v>4127</v>
      </c>
      <c r="Z28" s="289">
        <v>3946</v>
      </c>
      <c r="AA28" s="289">
        <v>3754</v>
      </c>
      <c r="AB28" s="59">
        <v>3628</v>
      </c>
      <c r="AC28" s="59">
        <v>3509</v>
      </c>
      <c r="AD28" s="59">
        <v>3471</v>
      </c>
      <c r="AE28" s="59">
        <v>5702</v>
      </c>
      <c r="AF28" s="59">
        <v>4626</v>
      </c>
      <c r="AG28" s="59">
        <v>3496</v>
      </c>
      <c r="AH28" s="59">
        <v>3422</v>
      </c>
      <c r="AI28" s="1480">
        <v>3360</v>
      </c>
      <c r="AJ28" s="1631" t="s">
        <v>99</v>
      </c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</row>
    <row r="29" spans="1:54" s="13" customFormat="1" ht="28.15" x14ac:dyDescent="0.3">
      <c r="A29" s="49" t="s">
        <v>310</v>
      </c>
      <c r="B29" s="297">
        <v>133</v>
      </c>
      <c r="C29" s="297">
        <v>136</v>
      </c>
      <c r="D29" s="297">
        <v>123</v>
      </c>
      <c r="E29" s="297">
        <v>114</v>
      </c>
      <c r="F29" s="297">
        <v>103</v>
      </c>
      <c r="G29" s="202" t="s">
        <v>99</v>
      </c>
      <c r="H29" s="297">
        <v>50</v>
      </c>
      <c r="I29" s="297">
        <v>46</v>
      </c>
      <c r="J29" s="297">
        <v>40</v>
      </c>
      <c r="K29" s="297">
        <v>40</v>
      </c>
      <c r="L29" s="297">
        <v>36</v>
      </c>
      <c r="M29" s="297">
        <v>35</v>
      </c>
      <c r="N29" s="297">
        <v>35</v>
      </c>
      <c r="O29" s="297">
        <v>35</v>
      </c>
      <c r="P29" s="297">
        <v>35</v>
      </c>
      <c r="Q29" s="297">
        <v>36</v>
      </c>
      <c r="R29" s="297">
        <v>38</v>
      </c>
      <c r="S29" s="297">
        <v>41</v>
      </c>
      <c r="T29" s="297">
        <v>50</v>
      </c>
      <c r="U29" s="297">
        <v>79</v>
      </c>
      <c r="V29" s="297">
        <v>86</v>
      </c>
      <c r="W29" s="297">
        <v>91</v>
      </c>
      <c r="X29" s="297">
        <v>94</v>
      </c>
      <c r="Y29" s="297">
        <v>92</v>
      </c>
      <c r="Z29" s="297">
        <v>93</v>
      </c>
      <c r="AA29" s="297">
        <v>99</v>
      </c>
      <c r="AB29" s="297">
        <v>100</v>
      </c>
      <c r="AC29" s="297">
        <v>100</v>
      </c>
      <c r="AD29" s="297">
        <v>98</v>
      </c>
      <c r="AE29" s="41">
        <v>83</v>
      </c>
      <c r="AF29" s="41">
        <v>87</v>
      </c>
      <c r="AG29" s="297" t="s">
        <v>99</v>
      </c>
      <c r="AH29" s="41" t="s">
        <v>99</v>
      </c>
      <c r="AI29" s="41" t="s">
        <v>99</v>
      </c>
      <c r="AJ29" s="1631" t="s">
        <v>99</v>
      </c>
      <c r="AK29" s="691"/>
      <c r="AL29" s="691"/>
      <c r="AM29" s="691"/>
      <c r="AN29" s="691"/>
      <c r="AO29" s="691"/>
      <c r="AP29" s="691"/>
      <c r="AQ29" s="691"/>
      <c r="AR29" s="691"/>
      <c r="AS29" s="691"/>
      <c r="AT29" s="691"/>
      <c r="AU29" s="691"/>
      <c r="AV29" s="12"/>
      <c r="AW29" s="12"/>
      <c r="AX29" s="12"/>
      <c r="AY29" s="12"/>
      <c r="AZ29" s="12"/>
      <c r="BA29" s="12"/>
      <c r="BB29" s="12"/>
    </row>
    <row r="30" spans="1:54" s="35" customFormat="1" ht="15.05" x14ac:dyDescent="0.25">
      <c r="A30" s="49" t="s">
        <v>311</v>
      </c>
      <c r="B30" s="289">
        <v>24890</v>
      </c>
      <c r="C30" s="289">
        <v>21884</v>
      </c>
      <c r="D30" s="289">
        <v>19727</v>
      </c>
      <c r="E30" s="289">
        <v>16414</v>
      </c>
      <c r="F30" s="289">
        <v>13484</v>
      </c>
      <c r="G30" s="106" t="s">
        <v>99</v>
      </c>
      <c r="H30" s="289">
        <v>8008</v>
      </c>
      <c r="I30" s="289">
        <v>7476</v>
      </c>
      <c r="J30" s="289">
        <v>6279</v>
      </c>
      <c r="K30" s="289">
        <v>6730</v>
      </c>
      <c r="L30" s="289">
        <v>6853</v>
      </c>
      <c r="M30" s="289">
        <v>6652</v>
      </c>
      <c r="N30" s="289">
        <v>6866</v>
      </c>
      <c r="O30" s="289">
        <v>7263</v>
      </c>
      <c r="P30" s="289">
        <v>7732</v>
      </c>
      <c r="Q30" s="289">
        <v>8964</v>
      </c>
      <c r="R30" s="289">
        <v>9948</v>
      </c>
      <c r="S30" s="289">
        <v>10683</v>
      </c>
      <c r="T30" s="289">
        <v>11958</v>
      </c>
      <c r="U30" s="289">
        <v>15313</v>
      </c>
      <c r="V30" s="289">
        <v>16847</v>
      </c>
      <c r="W30" s="289">
        <v>17774</v>
      </c>
      <c r="X30" s="289">
        <v>18169</v>
      </c>
      <c r="Y30" s="289">
        <v>18592</v>
      </c>
      <c r="Z30" s="289" t="s">
        <v>184</v>
      </c>
      <c r="AA30" s="289">
        <v>19875</v>
      </c>
      <c r="AB30" s="289">
        <v>20119</v>
      </c>
      <c r="AC30" s="289">
        <v>20370</v>
      </c>
      <c r="AD30" s="289">
        <v>18912</v>
      </c>
      <c r="AE30" s="289">
        <v>17422</v>
      </c>
      <c r="AF30" s="59">
        <v>18098</v>
      </c>
      <c r="AG30" s="297" t="s">
        <v>99</v>
      </c>
      <c r="AH30" s="41" t="s">
        <v>99</v>
      </c>
      <c r="AI30" s="41" t="s">
        <v>99</v>
      </c>
      <c r="AJ30" s="1631" t="s">
        <v>99</v>
      </c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12"/>
      <c r="AW30" s="12"/>
      <c r="AX30" s="12"/>
      <c r="AY30" s="12"/>
      <c r="AZ30" s="12"/>
      <c r="BA30" s="12"/>
      <c r="BB30" s="12"/>
    </row>
    <row r="31" spans="1:54" s="35" customFormat="1" ht="15.05" x14ac:dyDescent="0.25">
      <c r="A31" s="49" t="s">
        <v>312</v>
      </c>
      <c r="B31" s="202" t="s">
        <v>99</v>
      </c>
      <c r="C31" s="202" t="s">
        <v>99</v>
      </c>
      <c r="D31" s="202" t="s">
        <v>99</v>
      </c>
      <c r="E31" s="297" t="s">
        <v>313</v>
      </c>
      <c r="F31" s="297" t="s">
        <v>314</v>
      </c>
      <c r="G31" s="297" t="s">
        <v>315</v>
      </c>
      <c r="H31" s="297" t="s">
        <v>315</v>
      </c>
      <c r="I31" s="297" t="s">
        <v>315</v>
      </c>
      <c r="J31" s="202" t="s">
        <v>99</v>
      </c>
      <c r="K31" s="297">
        <v>60</v>
      </c>
      <c r="L31" s="297">
        <v>60</v>
      </c>
      <c r="M31" s="297">
        <v>61</v>
      </c>
      <c r="N31" s="297">
        <v>61</v>
      </c>
      <c r="O31" s="297">
        <v>69</v>
      </c>
      <c r="P31" s="297">
        <v>70</v>
      </c>
      <c r="Q31" s="297">
        <v>68</v>
      </c>
      <c r="R31" s="297">
        <v>66</v>
      </c>
      <c r="S31" s="297">
        <v>65</v>
      </c>
      <c r="T31" s="297">
        <v>65</v>
      </c>
      <c r="U31" s="297">
        <v>64</v>
      </c>
      <c r="V31" s="297">
        <v>64</v>
      </c>
      <c r="W31" s="297">
        <v>62</v>
      </c>
      <c r="X31" s="297">
        <v>63</v>
      </c>
      <c r="Y31" s="297">
        <v>66</v>
      </c>
      <c r="Z31" s="297">
        <v>59</v>
      </c>
      <c r="AA31" s="297">
        <v>59</v>
      </c>
      <c r="AB31" s="41">
        <v>57</v>
      </c>
      <c r="AC31" s="41">
        <v>57</v>
      </c>
      <c r="AD31" s="41">
        <v>60</v>
      </c>
      <c r="AE31" s="41">
        <v>60</v>
      </c>
      <c r="AF31" s="297">
        <v>63</v>
      </c>
      <c r="AG31" s="41">
        <v>63</v>
      </c>
      <c r="AH31" s="41">
        <v>63</v>
      </c>
      <c r="AI31" s="319">
        <v>63</v>
      </c>
      <c r="AJ31" s="1596">
        <v>65</v>
      </c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12"/>
      <c r="AW31" s="12"/>
      <c r="AX31" s="12"/>
      <c r="AY31" s="12"/>
      <c r="AZ31" s="12"/>
      <c r="BA31" s="12"/>
      <c r="BB31" s="12"/>
    </row>
    <row r="32" spans="1:54" s="67" customFormat="1" ht="15.75" x14ac:dyDescent="0.25">
      <c r="A32" s="49" t="s">
        <v>316</v>
      </c>
      <c r="B32" s="202" t="s">
        <v>99</v>
      </c>
      <c r="C32" s="202" t="s">
        <v>99</v>
      </c>
      <c r="D32" s="202" t="s">
        <v>99</v>
      </c>
      <c r="E32" s="289" t="s">
        <v>317</v>
      </c>
      <c r="F32" s="289" t="s">
        <v>318</v>
      </c>
      <c r="G32" s="289" t="s">
        <v>319</v>
      </c>
      <c r="H32" s="289" t="s">
        <v>320</v>
      </c>
      <c r="I32" s="289" t="s">
        <v>321</v>
      </c>
      <c r="J32" s="289"/>
      <c r="K32" s="289">
        <v>54870</v>
      </c>
      <c r="L32" s="289">
        <v>52335</v>
      </c>
      <c r="M32" s="289">
        <v>52434</v>
      </c>
      <c r="N32" s="289">
        <v>49618</v>
      </c>
      <c r="O32" s="289">
        <v>46499</v>
      </c>
      <c r="P32" s="289">
        <v>43567</v>
      </c>
      <c r="Q32" s="289">
        <v>40983</v>
      </c>
      <c r="R32" s="289">
        <v>38687</v>
      </c>
      <c r="S32" s="289">
        <v>37258</v>
      </c>
      <c r="T32" s="289">
        <v>36689</v>
      </c>
      <c r="U32" s="289">
        <v>36574</v>
      </c>
      <c r="V32" s="289">
        <v>36377</v>
      </c>
      <c r="W32" s="289">
        <v>36301</v>
      </c>
      <c r="X32" s="289">
        <v>37553</v>
      </c>
      <c r="Y32" s="289">
        <v>38643</v>
      </c>
      <c r="Z32" s="289">
        <v>40748</v>
      </c>
      <c r="AA32" s="289">
        <v>42799</v>
      </c>
      <c r="AB32" s="289">
        <v>44679</v>
      </c>
      <c r="AC32" s="289">
        <v>46459</v>
      </c>
      <c r="AD32" s="289">
        <v>50995</v>
      </c>
      <c r="AE32" s="289">
        <v>52128</v>
      </c>
      <c r="AF32" s="289">
        <v>53444</v>
      </c>
      <c r="AG32" s="289">
        <v>54908</v>
      </c>
      <c r="AH32" s="59">
        <v>56297</v>
      </c>
      <c r="AI32" s="289">
        <v>56570</v>
      </c>
      <c r="AJ32" s="1655">
        <v>56749</v>
      </c>
      <c r="AK32" s="691"/>
      <c r="AL32" s="691"/>
      <c r="AM32" s="691"/>
      <c r="AN32" s="691"/>
      <c r="AO32" s="691"/>
      <c r="AP32" s="691"/>
      <c r="AQ32" s="691"/>
      <c r="AR32" s="691"/>
      <c r="AS32" s="691"/>
      <c r="AT32" s="691"/>
      <c r="AU32" s="691"/>
      <c r="AV32" s="66"/>
      <c r="AW32" s="66"/>
      <c r="AX32" s="66"/>
      <c r="AY32" s="66"/>
      <c r="AZ32" s="66"/>
      <c r="BA32" s="66"/>
      <c r="BB32" s="66"/>
    </row>
    <row r="33" spans="1:47" s="12" customFormat="1" ht="15.05" x14ac:dyDescent="0.25">
      <c r="A33" s="14" t="s">
        <v>322</v>
      </c>
      <c r="B33" s="297">
        <v>9</v>
      </c>
      <c r="C33" s="297">
        <v>9</v>
      </c>
      <c r="D33" s="297">
        <v>11</v>
      </c>
      <c r="E33" s="297">
        <v>11</v>
      </c>
      <c r="F33" s="297">
        <v>11</v>
      </c>
      <c r="G33" s="297">
        <v>11</v>
      </c>
      <c r="H33" s="297">
        <v>12</v>
      </c>
      <c r="I33" s="297">
        <v>14</v>
      </c>
      <c r="J33" s="297">
        <v>15</v>
      </c>
      <c r="K33" s="190">
        <v>16</v>
      </c>
      <c r="L33" s="359">
        <v>20</v>
      </c>
      <c r="M33" s="359">
        <v>23</v>
      </c>
      <c r="N33" s="359">
        <v>23</v>
      </c>
      <c r="O33" s="359">
        <v>23</v>
      </c>
      <c r="P33" s="359">
        <v>24</v>
      </c>
      <c r="Q33" s="359">
        <v>22</v>
      </c>
      <c r="R33" s="359">
        <v>25</v>
      </c>
      <c r="S33" s="359">
        <v>24</v>
      </c>
      <c r="T33" s="359">
        <v>22</v>
      </c>
      <c r="U33" s="359">
        <v>21</v>
      </c>
      <c r="V33" s="359">
        <v>21</v>
      </c>
      <c r="W33" s="359">
        <v>21</v>
      </c>
      <c r="X33" s="359">
        <v>31</v>
      </c>
      <c r="Y33" s="359">
        <v>31</v>
      </c>
      <c r="Z33" s="359">
        <v>30</v>
      </c>
      <c r="AA33" s="359">
        <v>30</v>
      </c>
      <c r="AB33" s="359">
        <v>30</v>
      </c>
      <c r="AC33" s="359">
        <v>29</v>
      </c>
      <c r="AD33" s="359">
        <v>26</v>
      </c>
      <c r="AE33" s="359">
        <v>27</v>
      </c>
      <c r="AF33" s="359">
        <v>25</v>
      </c>
      <c r="AG33" s="359">
        <v>25</v>
      </c>
      <c r="AH33" s="41">
        <v>25</v>
      </c>
      <c r="AI33" s="286">
        <v>24</v>
      </c>
      <c r="AJ33" s="1593">
        <v>24</v>
      </c>
    </row>
    <row r="34" spans="1:47" s="12" customFormat="1" ht="13.1" x14ac:dyDescent="0.25">
      <c r="A34" s="49" t="s">
        <v>661</v>
      </c>
      <c r="B34" s="289">
        <v>9448</v>
      </c>
      <c r="C34" s="289">
        <v>8889</v>
      </c>
      <c r="D34" s="289">
        <v>9172</v>
      </c>
      <c r="E34" s="289">
        <v>9161</v>
      </c>
      <c r="F34" s="289">
        <v>9580</v>
      </c>
      <c r="G34" s="289">
        <v>8987</v>
      </c>
      <c r="H34" s="289">
        <v>7351</v>
      </c>
      <c r="I34" s="289">
        <v>8554</v>
      </c>
      <c r="J34" s="289">
        <v>10145</v>
      </c>
      <c r="K34" s="289">
        <v>11726</v>
      </c>
      <c r="L34" s="289">
        <v>13511</v>
      </c>
      <c r="M34" s="289">
        <v>13914</v>
      </c>
      <c r="N34" s="289">
        <v>16660</v>
      </c>
      <c r="O34" s="289">
        <v>18996</v>
      </c>
      <c r="P34" s="289">
        <v>20283</v>
      </c>
      <c r="Q34" s="289">
        <v>20791</v>
      </c>
      <c r="R34" s="289">
        <v>21460</v>
      </c>
      <c r="S34" s="289">
        <v>19642</v>
      </c>
      <c r="T34" s="289">
        <v>17630</v>
      </c>
      <c r="U34" s="289">
        <v>16291</v>
      </c>
      <c r="V34" s="289">
        <v>16329</v>
      </c>
      <c r="W34" s="289">
        <v>15973</v>
      </c>
      <c r="X34" s="289">
        <v>17040</v>
      </c>
      <c r="Y34" s="289">
        <v>15614</v>
      </c>
      <c r="Z34" s="289">
        <v>14282</v>
      </c>
      <c r="AA34" s="289">
        <v>13937</v>
      </c>
      <c r="AB34" s="289">
        <v>13819</v>
      </c>
      <c r="AC34" s="289">
        <v>14003</v>
      </c>
      <c r="AD34" s="289">
        <v>14107</v>
      </c>
      <c r="AE34" s="289">
        <v>14683</v>
      </c>
      <c r="AF34" s="289">
        <v>15253</v>
      </c>
      <c r="AG34" s="289">
        <v>15886</v>
      </c>
      <c r="AH34" s="59">
        <v>16118</v>
      </c>
      <c r="AI34" s="59">
        <v>16227</v>
      </c>
      <c r="AJ34" s="1626">
        <v>16449</v>
      </c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</row>
    <row r="35" spans="1:47" s="12" customFormat="1" ht="15.05" x14ac:dyDescent="0.25">
      <c r="A35" s="49" t="s">
        <v>89</v>
      </c>
      <c r="B35" s="106">
        <v>1</v>
      </c>
      <c r="C35" s="106">
        <v>1</v>
      </c>
      <c r="D35" s="106">
        <v>1</v>
      </c>
      <c r="E35" s="106">
        <v>1</v>
      </c>
      <c r="F35" s="106">
        <v>1</v>
      </c>
      <c r="G35" s="106" t="s">
        <v>324</v>
      </c>
      <c r="H35" s="106">
        <v>2</v>
      </c>
      <c r="I35" s="106">
        <v>2</v>
      </c>
      <c r="J35" s="106">
        <v>2</v>
      </c>
      <c r="K35" s="106">
        <v>3</v>
      </c>
      <c r="L35" s="106">
        <v>3</v>
      </c>
      <c r="M35" s="106">
        <v>3</v>
      </c>
      <c r="N35" s="106">
        <v>3</v>
      </c>
      <c r="O35" s="106">
        <v>3</v>
      </c>
      <c r="P35" s="106">
        <v>3</v>
      </c>
      <c r="Q35" s="106">
        <v>3</v>
      </c>
      <c r="R35" s="106">
        <v>3</v>
      </c>
      <c r="S35" s="106">
        <v>3</v>
      </c>
      <c r="T35" s="106">
        <v>3</v>
      </c>
      <c r="U35" s="106">
        <v>3</v>
      </c>
      <c r="V35" s="106">
        <v>3</v>
      </c>
      <c r="W35" s="106">
        <v>3</v>
      </c>
      <c r="X35" s="106">
        <v>3</v>
      </c>
      <c r="Y35" s="106">
        <v>3</v>
      </c>
      <c r="Z35" s="106">
        <v>3</v>
      </c>
      <c r="AA35" s="359">
        <v>3</v>
      </c>
      <c r="AB35" s="297">
        <v>3</v>
      </c>
      <c r="AC35" s="297">
        <v>3</v>
      </c>
      <c r="AD35" s="297">
        <v>3</v>
      </c>
      <c r="AE35" s="297">
        <v>3</v>
      </c>
      <c r="AF35" s="297">
        <v>3</v>
      </c>
      <c r="AG35" s="297">
        <v>3</v>
      </c>
      <c r="AH35" s="41">
        <v>3</v>
      </c>
      <c r="AI35" s="41">
        <v>3</v>
      </c>
      <c r="AJ35" s="1631">
        <v>3</v>
      </c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</row>
    <row r="36" spans="1:47" s="12" customFormat="1" ht="15.05" x14ac:dyDescent="0.25">
      <c r="A36" s="62" t="s">
        <v>83</v>
      </c>
      <c r="B36" s="106">
        <v>7749</v>
      </c>
      <c r="C36" s="106">
        <v>7115</v>
      </c>
      <c r="D36" s="106">
        <v>7098</v>
      </c>
      <c r="E36" s="106">
        <v>6861</v>
      </c>
      <c r="F36" s="106">
        <v>6734</v>
      </c>
      <c r="G36" s="106" t="s">
        <v>325</v>
      </c>
      <c r="H36" s="106">
        <v>7686</v>
      </c>
      <c r="I36" s="106">
        <v>7570</v>
      </c>
      <c r="J36" s="106">
        <v>7746</v>
      </c>
      <c r="K36" s="106">
        <v>12153</v>
      </c>
      <c r="L36" s="106">
        <v>17451</v>
      </c>
      <c r="M36" s="106">
        <v>20607</v>
      </c>
      <c r="N36" s="106">
        <v>23786</v>
      </c>
      <c r="O36" s="106">
        <v>29421</v>
      </c>
      <c r="P36" s="106">
        <v>30339</v>
      </c>
      <c r="Q36" s="106">
        <v>28698</v>
      </c>
      <c r="R36" s="106">
        <v>23429</v>
      </c>
      <c r="S36" s="106">
        <v>22587</v>
      </c>
      <c r="T36" s="106">
        <v>20546</v>
      </c>
      <c r="U36" s="106">
        <v>20042</v>
      </c>
      <c r="V36" s="106">
        <v>19596</v>
      </c>
      <c r="W36" s="106">
        <v>16830</v>
      </c>
      <c r="X36" s="106">
        <v>14115</v>
      </c>
      <c r="Y36" s="106">
        <v>12705</v>
      </c>
      <c r="Z36" s="106">
        <v>11729</v>
      </c>
      <c r="AA36" s="106">
        <v>12382</v>
      </c>
      <c r="AB36" s="289">
        <v>13284</v>
      </c>
      <c r="AC36" s="289">
        <v>14492</v>
      </c>
      <c r="AD36" s="289">
        <v>15107</v>
      </c>
      <c r="AE36" s="289">
        <v>15680</v>
      </c>
      <c r="AF36" s="289">
        <v>15284</v>
      </c>
      <c r="AG36" s="289">
        <v>13144</v>
      </c>
      <c r="AH36" s="59">
        <v>13108</v>
      </c>
      <c r="AI36" s="59">
        <v>13590</v>
      </c>
      <c r="AJ36" s="1642">
        <v>14140</v>
      </c>
    </row>
    <row r="37" spans="1:47" s="12" customFormat="1" ht="13.1" x14ac:dyDescent="0.25">
      <c r="A37" s="49" t="s">
        <v>18</v>
      </c>
      <c r="B37" s="106" t="s">
        <v>99</v>
      </c>
      <c r="C37" s="106" t="s">
        <v>99</v>
      </c>
      <c r="D37" s="106" t="s">
        <v>99</v>
      </c>
      <c r="E37" s="106" t="s">
        <v>99</v>
      </c>
      <c r="F37" s="106" t="s">
        <v>99</v>
      </c>
      <c r="G37" s="106">
        <v>6019</v>
      </c>
      <c r="H37" s="106">
        <v>5159</v>
      </c>
      <c r="I37" s="106">
        <v>5635</v>
      </c>
      <c r="J37" s="106">
        <v>5232</v>
      </c>
      <c r="K37" s="106">
        <v>4801</v>
      </c>
      <c r="L37" s="106">
        <v>4600</v>
      </c>
      <c r="M37" s="106">
        <v>3959</v>
      </c>
      <c r="N37" s="106">
        <v>3086</v>
      </c>
      <c r="O37" s="106">
        <v>4995</v>
      </c>
      <c r="P37" s="106">
        <v>7056</v>
      </c>
      <c r="Q37" s="106">
        <v>6849</v>
      </c>
      <c r="R37" s="106">
        <v>4769</v>
      </c>
      <c r="S37" s="106">
        <v>5143</v>
      </c>
      <c r="T37" s="106">
        <v>4497</v>
      </c>
      <c r="U37" s="106">
        <v>4100</v>
      </c>
      <c r="V37" s="106">
        <v>5747</v>
      </c>
      <c r="W37" s="106">
        <v>8760</v>
      </c>
      <c r="X37" s="106">
        <v>12523</v>
      </c>
      <c r="Y37" s="106">
        <v>9757</v>
      </c>
      <c r="Z37" s="106">
        <v>11142</v>
      </c>
      <c r="AA37" s="106">
        <v>9297</v>
      </c>
      <c r="AB37" s="59">
        <v>6476</v>
      </c>
      <c r="AC37" s="59">
        <v>6272</v>
      </c>
      <c r="AD37" s="59">
        <v>5035</v>
      </c>
      <c r="AE37" s="59">
        <v>3612</v>
      </c>
      <c r="AF37" s="59">
        <v>3615</v>
      </c>
      <c r="AG37" s="59">
        <v>3126</v>
      </c>
      <c r="AH37" s="59">
        <v>3091</v>
      </c>
      <c r="AI37" s="59">
        <v>3373</v>
      </c>
      <c r="AJ37" s="1698">
        <v>3282</v>
      </c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</row>
    <row r="38" spans="1:47" s="12" customFormat="1" ht="13.1" x14ac:dyDescent="0.25">
      <c r="A38" s="711" t="s">
        <v>76</v>
      </c>
      <c r="B38" s="711"/>
      <c r="C38" s="711"/>
      <c r="D38" s="711"/>
      <c r="E38" s="711"/>
      <c r="F38" s="711"/>
      <c r="G38" s="711"/>
      <c r="H38" s="711"/>
      <c r="I38" s="711"/>
      <c r="J38" s="711"/>
      <c r="K38" s="71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  <c r="AA38" s="711"/>
      <c r="AB38" s="711"/>
      <c r="AC38" s="711"/>
      <c r="AD38" s="711"/>
      <c r="AE38" s="711"/>
      <c r="AF38" s="711"/>
      <c r="AG38" s="711"/>
      <c r="AH38" s="711"/>
      <c r="AI38" s="711"/>
      <c r="AJ38" s="71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</row>
    <row r="39" spans="1:47" s="12" customFormat="1" ht="13.1" x14ac:dyDescent="0.25">
      <c r="A39" s="63" t="s">
        <v>20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82"/>
      <c r="AD39" s="282"/>
      <c r="AE39" s="282"/>
      <c r="AF39" s="282"/>
      <c r="AG39" s="282"/>
      <c r="AH39" s="26"/>
      <c r="AI39" s="1435"/>
      <c r="AJ39" s="1593"/>
    </row>
    <row r="40" spans="1:47" s="12" customFormat="1" ht="13.1" x14ac:dyDescent="0.25">
      <c r="A40" s="63" t="s">
        <v>19</v>
      </c>
      <c r="B40" s="43" t="s">
        <v>99</v>
      </c>
      <c r="C40" s="43" t="s">
        <v>99</v>
      </c>
      <c r="D40" s="43" t="s">
        <v>99</v>
      </c>
      <c r="E40" s="43" t="s">
        <v>99</v>
      </c>
      <c r="F40" s="43" t="s">
        <v>99</v>
      </c>
      <c r="G40" s="43" t="s">
        <v>99</v>
      </c>
      <c r="H40" s="43" t="s">
        <v>99</v>
      </c>
      <c r="I40" s="43" t="s">
        <v>99</v>
      </c>
      <c r="J40" s="43" t="s">
        <v>99</v>
      </c>
      <c r="K40" s="43" t="s">
        <v>99</v>
      </c>
      <c r="L40" s="43" t="s">
        <v>99</v>
      </c>
      <c r="M40" s="43" t="s">
        <v>99</v>
      </c>
      <c r="N40" s="43" t="s">
        <v>99</v>
      </c>
      <c r="O40" s="43" t="s">
        <v>99</v>
      </c>
      <c r="P40" s="43" t="s">
        <v>99</v>
      </c>
      <c r="Q40" s="106">
        <v>8116</v>
      </c>
      <c r="R40" s="106">
        <v>8970</v>
      </c>
      <c r="S40" s="106">
        <v>10965</v>
      </c>
      <c r="T40" s="106">
        <v>11252</v>
      </c>
      <c r="U40" s="106">
        <v>12439</v>
      </c>
      <c r="V40" s="106">
        <v>14340</v>
      </c>
      <c r="W40" s="106">
        <v>14893</v>
      </c>
      <c r="X40" s="106">
        <v>15874</v>
      </c>
      <c r="Y40" s="106">
        <v>17118</v>
      </c>
      <c r="Z40" s="106">
        <v>17446</v>
      </c>
      <c r="AA40" s="106">
        <v>18938</v>
      </c>
      <c r="AB40" s="106">
        <v>20651</v>
      </c>
      <c r="AC40" s="319">
        <v>23737</v>
      </c>
      <c r="AD40" s="319">
        <v>25267</v>
      </c>
      <c r="AE40" s="319">
        <v>28974</v>
      </c>
      <c r="AF40" s="106">
        <v>35311</v>
      </c>
      <c r="AG40" s="216">
        <v>41465</v>
      </c>
      <c r="AH40" s="425">
        <v>46452</v>
      </c>
      <c r="AI40" s="1436">
        <v>48717</v>
      </c>
      <c r="AJ40" s="1594">
        <v>53816</v>
      </c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</row>
    <row r="41" spans="1:47" s="12" customFormat="1" ht="13.1" x14ac:dyDescent="0.25">
      <c r="A41" s="711" t="s">
        <v>79</v>
      </c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1"/>
      <c r="X41" s="711"/>
      <c r="Y41" s="711"/>
      <c r="Z41" s="711"/>
      <c r="AA41" s="711"/>
      <c r="AB41" s="711"/>
      <c r="AC41" s="711"/>
      <c r="AD41" s="711"/>
      <c r="AE41" s="711"/>
      <c r="AF41" s="711"/>
      <c r="AG41" s="711"/>
      <c r="AH41" s="711"/>
      <c r="AI41" s="711"/>
      <c r="AJ41" s="71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</row>
    <row r="42" spans="1:47" s="12" customFormat="1" ht="15.05" x14ac:dyDescent="0.3">
      <c r="A42" s="49" t="s">
        <v>73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297"/>
      <c r="R42" s="297"/>
      <c r="S42" s="297"/>
      <c r="T42" s="297"/>
      <c r="U42" s="297"/>
      <c r="V42" s="297"/>
      <c r="W42" s="41"/>
      <c r="X42" s="41"/>
      <c r="Y42" s="41"/>
      <c r="Z42" s="41"/>
      <c r="AA42" s="297"/>
      <c r="AB42" s="41"/>
      <c r="AC42" s="286"/>
      <c r="AD42" s="286"/>
      <c r="AE42" s="286"/>
      <c r="AF42" s="286"/>
      <c r="AG42" s="286"/>
      <c r="AH42" s="426"/>
      <c r="AI42" s="1430"/>
      <c r="AJ42" s="1483"/>
    </row>
    <row r="43" spans="1:47" s="12" customFormat="1" ht="15.05" x14ac:dyDescent="0.25">
      <c r="A43" s="49" t="s">
        <v>12</v>
      </c>
      <c r="B43" s="50" t="s">
        <v>100</v>
      </c>
      <c r="C43" s="50" t="s">
        <v>100</v>
      </c>
      <c r="D43" s="50" t="s">
        <v>100</v>
      </c>
      <c r="E43" s="50" t="s">
        <v>100</v>
      </c>
      <c r="F43" s="50" t="s">
        <v>100</v>
      </c>
      <c r="G43" s="50" t="s">
        <v>100</v>
      </c>
      <c r="H43" s="50" t="s">
        <v>100</v>
      </c>
      <c r="I43" s="50" t="s">
        <v>100</v>
      </c>
      <c r="J43" s="50" t="s">
        <v>100</v>
      </c>
      <c r="K43" s="50" t="s">
        <v>100</v>
      </c>
      <c r="L43" s="50" t="s">
        <v>100</v>
      </c>
      <c r="M43" s="50" t="s">
        <v>100</v>
      </c>
      <c r="N43" s="50" t="s">
        <v>100</v>
      </c>
      <c r="O43" s="50" t="s">
        <v>100</v>
      </c>
      <c r="P43" s="50" t="s">
        <v>100</v>
      </c>
      <c r="Q43" s="297" t="s">
        <v>100</v>
      </c>
      <c r="R43" s="297" t="s">
        <v>100</v>
      </c>
      <c r="S43" s="297" t="s">
        <v>100</v>
      </c>
      <c r="T43" s="297" t="s">
        <v>100</v>
      </c>
      <c r="U43" s="297" t="s">
        <v>100</v>
      </c>
      <c r="V43" s="297" t="s">
        <v>100</v>
      </c>
      <c r="W43" s="297" t="s">
        <v>100</v>
      </c>
      <c r="X43" s="297" t="s">
        <v>100</v>
      </c>
      <c r="Y43" s="281">
        <v>196.7</v>
      </c>
      <c r="Z43" s="281" t="s">
        <v>326</v>
      </c>
      <c r="AA43" s="174">
        <v>196.3</v>
      </c>
      <c r="AB43" s="174">
        <v>195.4</v>
      </c>
      <c r="AC43" s="174">
        <v>194.5</v>
      </c>
      <c r="AD43" s="360">
        <v>192.4</v>
      </c>
      <c r="AE43" s="174">
        <v>193</v>
      </c>
      <c r="AF43" s="174">
        <v>192.6</v>
      </c>
      <c r="AG43" s="174">
        <v>193.2</v>
      </c>
      <c r="AH43" s="427">
        <v>194.2</v>
      </c>
      <c r="AI43" s="1431">
        <v>196</v>
      </c>
      <c r="AJ43" s="1631" t="s">
        <v>99</v>
      </c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</row>
    <row r="44" spans="1:47" s="12" customFormat="1" ht="15.05" x14ac:dyDescent="0.25">
      <c r="A44" s="49" t="s">
        <v>13</v>
      </c>
      <c r="B44" s="43"/>
      <c r="C44" s="43"/>
      <c r="D44" s="43"/>
      <c r="E44" s="43"/>
      <c r="F44" s="74"/>
      <c r="G44" s="40"/>
      <c r="H44" s="40"/>
      <c r="I44" s="40"/>
      <c r="J44" s="40"/>
      <c r="K44" s="40"/>
      <c r="L44" s="40"/>
      <c r="M44" s="28"/>
      <c r="N44" s="28"/>
      <c r="O44" s="28"/>
      <c r="P44" s="28"/>
      <c r="Q44" s="281"/>
      <c r="R44" s="281"/>
      <c r="S44" s="281"/>
      <c r="T44" s="281"/>
      <c r="U44" s="281"/>
      <c r="V44" s="281"/>
      <c r="W44" s="281"/>
      <c r="X44" s="281"/>
      <c r="Y44" s="297" t="s">
        <v>100</v>
      </c>
      <c r="Z44" s="281" t="s">
        <v>327</v>
      </c>
      <c r="AA44" s="281">
        <v>99.8</v>
      </c>
      <c r="AB44" s="281">
        <v>99.5</v>
      </c>
      <c r="AC44" s="281">
        <v>99.5</v>
      </c>
      <c r="AD44" s="361">
        <v>98.9</v>
      </c>
      <c r="AE44" s="281">
        <v>100.3</v>
      </c>
      <c r="AF44" s="281">
        <v>99.8</v>
      </c>
      <c r="AG44" s="281">
        <v>100.3</v>
      </c>
      <c r="AH44" s="428">
        <v>100.5</v>
      </c>
      <c r="AI44" s="1432">
        <v>100.9</v>
      </c>
      <c r="AJ44" s="1631" t="s">
        <v>99</v>
      </c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</row>
    <row r="45" spans="1:47" s="12" customFormat="1" ht="13.1" x14ac:dyDescent="0.25">
      <c r="A45" s="49" t="s">
        <v>21</v>
      </c>
      <c r="B45" s="43"/>
      <c r="C45" s="43"/>
      <c r="D45" s="43"/>
      <c r="E45" s="33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74"/>
      <c r="AC45" s="286"/>
      <c r="AD45" s="362"/>
      <c r="AE45" s="286"/>
      <c r="AF45" s="286"/>
      <c r="AG45" s="286"/>
      <c r="AH45" s="426"/>
      <c r="AI45" s="1432"/>
      <c r="AJ45" s="1483"/>
    </row>
    <row r="46" spans="1:47" s="12" customFormat="1" ht="15.05" x14ac:dyDescent="0.25">
      <c r="A46" s="49" t="s">
        <v>12</v>
      </c>
      <c r="B46" s="50" t="s">
        <v>100</v>
      </c>
      <c r="C46" s="50" t="s">
        <v>100</v>
      </c>
      <c r="D46" s="50" t="s">
        <v>100</v>
      </c>
      <c r="E46" s="50" t="s">
        <v>100</v>
      </c>
      <c r="F46" s="50" t="s">
        <v>100</v>
      </c>
      <c r="G46" s="50" t="s">
        <v>100</v>
      </c>
      <c r="H46" s="50" t="s">
        <v>100</v>
      </c>
      <c r="I46" s="50" t="s">
        <v>100</v>
      </c>
      <c r="J46" s="50" t="s">
        <v>100</v>
      </c>
      <c r="K46" s="50" t="s">
        <v>100</v>
      </c>
      <c r="L46" s="50" t="s">
        <v>100</v>
      </c>
      <c r="M46" s="50" t="s">
        <v>100</v>
      </c>
      <c r="N46" s="50" t="s">
        <v>100</v>
      </c>
      <c r="O46" s="50" t="s">
        <v>100</v>
      </c>
      <c r="P46" s="50" t="s">
        <v>100</v>
      </c>
      <c r="Q46" s="297" t="s">
        <v>100</v>
      </c>
      <c r="R46" s="297" t="s">
        <v>100</v>
      </c>
      <c r="S46" s="297" t="s">
        <v>100</v>
      </c>
      <c r="T46" s="297" t="s">
        <v>100</v>
      </c>
      <c r="U46" s="297" t="s">
        <v>100</v>
      </c>
      <c r="V46" s="297" t="s">
        <v>100</v>
      </c>
      <c r="W46" s="297" t="s">
        <v>100</v>
      </c>
      <c r="X46" s="297" t="s">
        <v>100</v>
      </c>
      <c r="Y46" s="281">
        <v>187</v>
      </c>
      <c r="Z46" s="281" t="s">
        <v>328</v>
      </c>
      <c r="AA46" s="174">
        <v>186.6</v>
      </c>
      <c r="AB46" s="174">
        <v>185.9</v>
      </c>
      <c r="AC46" s="174">
        <v>185</v>
      </c>
      <c r="AD46" s="360">
        <v>183.2</v>
      </c>
      <c r="AE46" s="174">
        <v>183.3</v>
      </c>
      <c r="AF46" s="174">
        <v>182.9</v>
      </c>
      <c r="AG46" s="174">
        <v>183.5</v>
      </c>
      <c r="AH46" s="427">
        <v>184.4</v>
      </c>
      <c r="AI46" s="1432">
        <v>186.3</v>
      </c>
      <c r="AJ46" s="1631" t="s">
        <v>99</v>
      </c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</row>
    <row r="47" spans="1:47" s="12" customFormat="1" ht="15.05" x14ac:dyDescent="0.25">
      <c r="A47" s="49" t="s">
        <v>13</v>
      </c>
      <c r="B47" s="43"/>
      <c r="C47" s="43"/>
      <c r="D47" s="43"/>
      <c r="E47" s="43"/>
      <c r="F47" s="72"/>
      <c r="G47" s="72"/>
      <c r="H47" s="72"/>
      <c r="I47" s="72"/>
      <c r="J47" s="72"/>
      <c r="K47" s="72"/>
      <c r="L47" s="72"/>
      <c r="M47" s="73"/>
      <c r="N47" s="73"/>
      <c r="O47" s="73"/>
      <c r="P47" s="73"/>
      <c r="Q47" s="299"/>
      <c r="R47" s="299"/>
      <c r="S47" s="299"/>
      <c r="T47" s="299"/>
      <c r="U47" s="299"/>
      <c r="V47" s="299"/>
      <c r="W47" s="299"/>
      <c r="X47" s="299"/>
      <c r="Y47" s="297" t="s">
        <v>100</v>
      </c>
      <c r="Z47" s="299" t="s">
        <v>329</v>
      </c>
      <c r="AA47" s="299">
        <v>99.8</v>
      </c>
      <c r="AB47" s="174">
        <v>99.6</v>
      </c>
      <c r="AC47" s="174">
        <v>99.5</v>
      </c>
      <c r="AD47" s="360">
        <v>99</v>
      </c>
      <c r="AE47" s="174">
        <v>100.1</v>
      </c>
      <c r="AF47" s="174">
        <v>99.8</v>
      </c>
      <c r="AG47" s="174">
        <v>100.3</v>
      </c>
      <c r="AH47" s="427">
        <v>100.5</v>
      </c>
      <c r="AI47" s="1431">
        <v>101</v>
      </c>
      <c r="AJ47" s="1631" t="s">
        <v>99</v>
      </c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</row>
    <row r="48" spans="1:47" s="12" customFormat="1" ht="13.1" x14ac:dyDescent="0.25">
      <c r="A48" s="49" t="s">
        <v>22</v>
      </c>
      <c r="B48" s="43"/>
      <c r="C48" s="43"/>
      <c r="D48" s="43"/>
      <c r="E48" s="33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74"/>
      <c r="AC48" s="286"/>
      <c r="AD48" s="362"/>
      <c r="AE48" s="286"/>
      <c r="AF48" s="286"/>
      <c r="AG48" s="286"/>
      <c r="AH48" s="426"/>
      <c r="AI48" s="1432"/>
      <c r="AJ48" s="148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</row>
    <row r="49" spans="1:57" s="12" customFormat="1" ht="15.05" x14ac:dyDescent="0.25">
      <c r="A49" s="49" t="s">
        <v>12</v>
      </c>
      <c r="B49" s="50" t="s">
        <v>100</v>
      </c>
      <c r="C49" s="50" t="s">
        <v>100</v>
      </c>
      <c r="D49" s="50" t="s">
        <v>100</v>
      </c>
      <c r="E49" s="50" t="s">
        <v>100</v>
      </c>
      <c r="F49" s="50" t="s">
        <v>100</v>
      </c>
      <c r="G49" s="50" t="s">
        <v>100</v>
      </c>
      <c r="H49" s="50" t="s">
        <v>100</v>
      </c>
      <c r="I49" s="50" t="s">
        <v>100</v>
      </c>
      <c r="J49" s="50" t="s">
        <v>100</v>
      </c>
      <c r="K49" s="50" t="s">
        <v>100</v>
      </c>
      <c r="L49" s="50" t="s">
        <v>100</v>
      </c>
      <c r="M49" s="50" t="s">
        <v>100</v>
      </c>
      <c r="N49" s="50" t="s">
        <v>100</v>
      </c>
      <c r="O49" s="50" t="s">
        <v>100</v>
      </c>
      <c r="P49" s="50" t="s">
        <v>100</v>
      </c>
      <c r="Q49" s="297" t="s">
        <v>100</v>
      </c>
      <c r="R49" s="297" t="s">
        <v>100</v>
      </c>
      <c r="S49" s="297" t="s">
        <v>100</v>
      </c>
      <c r="T49" s="297" t="s">
        <v>100</v>
      </c>
      <c r="U49" s="297" t="s">
        <v>100</v>
      </c>
      <c r="V49" s="297" t="s">
        <v>100</v>
      </c>
      <c r="W49" s="297" t="s">
        <v>100</v>
      </c>
      <c r="X49" s="297" t="s">
        <v>100</v>
      </c>
      <c r="Y49" s="116">
        <v>165</v>
      </c>
      <c r="Z49" s="303" t="s">
        <v>330</v>
      </c>
      <c r="AA49" s="174">
        <v>166.8</v>
      </c>
      <c r="AB49" s="174">
        <v>166.8</v>
      </c>
      <c r="AC49" s="174">
        <v>166.7</v>
      </c>
      <c r="AD49" s="360">
        <v>165.1</v>
      </c>
      <c r="AE49" s="174">
        <v>165.4</v>
      </c>
      <c r="AF49" s="174">
        <v>164.7</v>
      </c>
      <c r="AG49" s="174">
        <v>164.9</v>
      </c>
      <c r="AH49" s="427">
        <v>165.8</v>
      </c>
      <c r="AI49" s="1432">
        <v>167.1</v>
      </c>
      <c r="AJ49" s="1631" t="s">
        <v>99</v>
      </c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2"/>
    </row>
    <row r="50" spans="1:57" s="12" customFormat="1" ht="15.05" x14ac:dyDescent="0.25">
      <c r="A50" s="49" t="s">
        <v>13</v>
      </c>
      <c r="B50" s="43"/>
      <c r="C50" s="43"/>
      <c r="D50" s="43"/>
      <c r="E50" s="33"/>
      <c r="F50" s="33"/>
      <c r="G50" s="33"/>
      <c r="H50" s="33"/>
      <c r="I50" s="33"/>
      <c r="J50" s="33"/>
      <c r="K50" s="33"/>
      <c r="L50" s="40"/>
      <c r="M50" s="75"/>
      <c r="N50" s="76"/>
      <c r="O50" s="76"/>
      <c r="P50" s="76"/>
      <c r="Q50" s="363"/>
      <c r="R50" s="116"/>
      <c r="S50" s="116"/>
      <c r="T50" s="116"/>
      <c r="U50" s="116"/>
      <c r="V50" s="116"/>
      <c r="W50" s="116"/>
      <c r="X50" s="116"/>
      <c r="Y50" s="297" t="s">
        <v>100</v>
      </c>
      <c r="Z50" s="303" t="s">
        <v>331</v>
      </c>
      <c r="AA50" s="303">
        <v>100.2</v>
      </c>
      <c r="AB50" s="174">
        <v>100</v>
      </c>
      <c r="AC50" s="174">
        <v>99.9</v>
      </c>
      <c r="AD50" s="360">
        <v>99</v>
      </c>
      <c r="AE50" s="174">
        <v>100.2</v>
      </c>
      <c r="AF50" s="174">
        <v>99.6</v>
      </c>
      <c r="AG50" s="174">
        <v>100.1</v>
      </c>
      <c r="AH50" s="427">
        <v>100.5</v>
      </c>
      <c r="AI50" s="1432">
        <v>100.8</v>
      </c>
      <c r="AJ50" s="1631" t="s">
        <v>99</v>
      </c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</row>
    <row r="51" spans="1:57" s="12" customFormat="1" ht="13.1" x14ac:dyDescent="0.25">
      <c r="A51" s="49" t="s">
        <v>50</v>
      </c>
      <c r="B51" s="43"/>
      <c r="C51" s="43"/>
      <c r="D51" s="43"/>
      <c r="E51" s="33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74"/>
      <c r="AC51" s="286"/>
      <c r="AD51" s="362"/>
      <c r="AE51" s="286"/>
      <c r="AF51" s="286"/>
      <c r="AG51" s="286"/>
      <c r="AH51" s="427"/>
      <c r="AI51" s="1432"/>
      <c r="AJ51" s="1489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</row>
    <row r="52" spans="1:57" s="12" customFormat="1" ht="15.05" x14ac:dyDescent="0.25">
      <c r="A52" s="49" t="s">
        <v>12</v>
      </c>
      <c r="B52" s="50" t="s">
        <v>100</v>
      </c>
      <c r="C52" s="50" t="s">
        <v>100</v>
      </c>
      <c r="D52" s="50" t="s">
        <v>100</v>
      </c>
      <c r="E52" s="50" t="s">
        <v>100</v>
      </c>
      <c r="F52" s="50" t="s">
        <v>100</v>
      </c>
      <c r="G52" s="50" t="s">
        <v>100</v>
      </c>
      <c r="H52" s="50" t="s">
        <v>100</v>
      </c>
      <c r="I52" s="50" t="s">
        <v>100</v>
      </c>
      <c r="J52" s="50" t="s">
        <v>100</v>
      </c>
      <c r="K52" s="50" t="s">
        <v>100</v>
      </c>
      <c r="L52" s="50" t="s">
        <v>100</v>
      </c>
      <c r="M52" s="50" t="s">
        <v>100</v>
      </c>
      <c r="N52" s="50" t="s">
        <v>100</v>
      </c>
      <c r="O52" s="50" t="s">
        <v>100</v>
      </c>
      <c r="P52" s="50" t="s">
        <v>100</v>
      </c>
      <c r="Q52" s="297" t="s">
        <v>100</v>
      </c>
      <c r="R52" s="297" t="s">
        <v>100</v>
      </c>
      <c r="S52" s="297" t="s">
        <v>100</v>
      </c>
      <c r="T52" s="297" t="s">
        <v>100</v>
      </c>
      <c r="U52" s="297" t="s">
        <v>100</v>
      </c>
      <c r="V52" s="297" t="s">
        <v>100</v>
      </c>
      <c r="W52" s="297" t="s">
        <v>100</v>
      </c>
      <c r="X52" s="297" t="s">
        <v>100</v>
      </c>
      <c r="Y52" s="116">
        <v>22.1</v>
      </c>
      <c r="Z52" s="303" t="s">
        <v>332</v>
      </c>
      <c r="AA52" s="174">
        <v>19.8</v>
      </c>
      <c r="AB52" s="174">
        <v>19</v>
      </c>
      <c r="AC52" s="174">
        <v>18.3</v>
      </c>
      <c r="AD52" s="360">
        <v>18.100000000000001</v>
      </c>
      <c r="AE52" s="174">
        <v>17.899999999999999</v>
      </c>
      <c r="AF52" s="174">
        <v>18.3</v>
      </c>
      <c r="AG52" s="174">
        <v>18.600000000000001</v>
      </c>
      <c r="AH52" s="427">
        <v>18.600000000000001</v>
      </c>
      <c r="AI52" s="1432">
        <v>19.2</v>
      </c>
      <c r="AJ52" s="1631" t="s">
        <v>99</v>
      </c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</row>
    <row r="53" spans="1:57" s="12" customFormat="1" ht="15.05" x14ac:dyDescent="0.25">
      <c r="A53" s="49" t="s">
        <v>13</v>
      </c>
      <c r="B53" s="43"/>
      <c r="C53" s="43"/>
      <c r="D53" s="43"/>
      <c r="E53" s="33"/>
      <c r="F53" s="33"/>
      <c r="G53" s="33"/>
      <c r="H53" s="33"/>
      <c r="I53" s="33"/>
      <c r="J53" s="33"/>
      <c r="K53" s="33"/>
      <c r="L53" s="75"/>
      <c r="M53" s="75"/>
      <c r="N53" s="40"/>
      <c r="O53" s="40"/>
      <c r="P53" s="40"/>
      <c r="Q53" s="116"/>
      <c r="R53" s="116"/>
      <c r="S53" s="116"/>
      <c r="T53" s="116"/>
      <c r="U53" s="116"/>
      <c r="V53" s="116"/>
      <c r="W53" s="116"/>
      <c r="X53" s="116"/>
      <c r="Y53" s="297" t="s">
        <v>100</v>
      </c>
      <c r="Z53" s="303" t="s">
        <v>333</v>
      </c>
      <c r="AA53" s="303">
        <v>96.6</v>
      </c>
      <c r="AB53" s="174">
        <v>96</v>
      </c>
      <c r="AC53" s="174">
        <v>96.3</v>
      </c>
      <c r="AD53" s="360">
        <v>98.9</v>
      </c>
      <c r="AE53" s="174">
        <v>98.9</v>
      </c>
      <c r="AF53" s="174">
        <v>102.2</v>
      </c>
      <c r="AG53" s="174">
        <v>101.6</v>
      </c>
      <c r="AH53" s="427">
        <v>100</v>
      </c>
      <c r="AI53" s="1432">
        <v>103.2</v>
      </c>
      <c r="AJ53" s="1631" t="s">
        <v>99</v>
      </c>
    </row>
    <row r="54" spans="1:57" s="12" customFormat="1" ht="13.1" x14ac:dyDescent="0.25">
      <c r="A54" s="49" t="s">
        <v>23</v>
      </c>
      <c r="B54" s="33"/>
      <c r="C54" s="33"/>
      <c r="D54" s="33"/>
      <c r="E54" s="33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74"/>
      <c r="AC54" s="286"/>
      <c r="AD54" s="362"/>
      <c r="AE54" s="286"/>
      <c r="AF54" s="286"/>
      <c r="AG54" s="286"/>
      <c r="AH54" s="426"/>
      <c r="AI54" s="1432"/>
      <c r="AJ54" s="1490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</row>
    <row r="55" spans="1:57" s="12" customFormat="1" ht="15.05" x14ac:dyDescent="0.25">
      <c r="A55" s="49" t="s">
        <v>12</v>
      </c>
      <c r="B55" s="50" t="s">
        <v>100</v>
      </c>
      <c r="C55" s="50" t="s">
        <v>100</v>
      </c>
      <c r="D55" s="50" t="s">
        <v>100</v>
      </c>
      <c r="E55" s="50" t="s">
        <v>100</v>
      </c>
      <c r="F55" s="50" t="s">
        <v>100</v>
      </c>
      <c r="G55" s="50" t="s">
        <v>100</v>
      </c>
      <c r="H55" s="50" t="s">
        <v>100</v>
      </c>
      <c r="I55" s="50" t="s">
        <v>100</v>
      </c>
      <c r="J55" s="50" t="s">
        <v>100</v>
      </c>
      <c r="K55" s="50" t="s">
        <v>100</v>
      </c>
      <c r="L55" s="50" t="s">
        <v>100</v>
      </c>
      <c r="M55" s="50" t="s">
        <v>100</v>
      </c>
      <c r="N55" s="50" t="s">
        <v>100</v>
      </c>
      <c r="O55" s="50" t="s">
        <v>100</v>
      </c>
      <c r="P55" s="50" t="s">
        <v>100</v>
      </c>
      <c r="Q55" s="297" t="s">
        <v>100</v>
      </c>
      <c r="R55" s="297" t="s">
        <v>100</v>
      </c>
      <c r="S55" s="297" t="s">
        <v>100</v>
      </c>
      <c r="T55" s="297" t="s">
        <v>100</v>
      </c>
      <c r="U55" s="297" t="s">
        <v>100</v>
      </c>
      <c r="V55" s="297" t="s">
        <v>100</v>
      </c>
      <c r="W55" s="297" t="s">
        <v>100</v>
      </c>
      <c r="X55" s="297" t="s">
        <v>100</v>
      </c>
      <c r="Y55" s="614">
        <v>9.6999999999999993</v>
      </c>
      <c r="Z55" s="303" t="s">
        <v>334</v>
      </c>
      <c r="AA55" s="174">
        <v>9.6999999999999993</v>
      </c>
      <c r="AB55" s="174">
        <v>9.6</v>
      </c>
      <c r="AC55" s="174">
        <v>9.4</v>
      </c>
      <c r="AD55" s="360">
        <v>9.1999999999999993</v>
      </c>
      <c r="AE55" s="174">
        <v>9.6999999999999993</v>
      </c>
      <c r="AF55" s="174">
        <v>9.6999999999999993</v>
      </c>
      <c r="AG55" s="174">
        <v>9.6999999999999993</v>
      </c>
      <c r="AH55" s="427">
        <v>9.8000000000000007</v>
      </c>
      <c r="AI55" s="1432">
        <v>9.6999999999999993</v>
      </c>
      <c r="AJ55" s="1631" t="s">
        <v>99</v>
      </c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</row>
    <row r="56" spans="1:57" s="12" customFormat="1" ht="15.05" x14ac:dyDescent="0.25">
      <c r="A56" s="49" t="s">
        <v>13</v>
      </c>
      <c r="B56" s="43"/>
      <c r="C56" s="43"/>
      <c r="D56" s="43"/>
      <c r="E56" s="43"/>
      <c r="F56" s="77"/>
      <c r="G56" s="77"/>
      <c r="H56" s="77"/>
      <c r="I56" s="77"/>
      <c r="J56" s="77"/>
      <c r="K56" s="77"/>
      <c r="L56" s="77"/>
      <c r="M56" s="74"/>
      <c r="N56" s="74"/>
      <c r="O56" s="74"/>
      <c r="P56" s="74"/>
      <c r="Q56" s="303"/>
      <c r="R56" s="303"/>
      <c r="S56" s="303"/>
      <c r="T56" s="303"/>
      <c r="U56" s="303"/>
      <c r="V56" s="303"/>
      <c r="W56" s="303"/>
      <c r="X56" s="303"/>
      <c r="Y56" s="297" t="s">
        <v>100</v>
      </c>
      <c r="Z56" s="303" t="s">
        <v>335</v>
      </c>
      <c r="AA56" s="303">
        <v>99</v>
      </c>
      <c r="AB56" s="174">
        <v>99</v>
      </c>
      <c r="AC56" s="174">
        <v>97.9</v>
      </c>
      <c r="AD56" s="360">
        <v>97.9</v>
      </c>
      <c r="AE56" s="174">
        <v>105.4</v>
      </c>
      <c r="AF56" s="174">
        <v>100</v>
      </c>
      <c r="AG56" s="174">
        <v>100</v>
      </c>
      <c r="AH56" s="427">
        <v>101</v>
      </c>
      <c r="AI56" s="1431">
        <v>99</v>
      </c>
      <c r="AJ56" s="1631" t="s">
        <v>99</v>
      </c>
    </row>
    <row r="57" spans="1:57" s="12" customFormat="1" ht="28.15" x14ac:dyDescent="0.25">
      <c r="A57" s="49" t="s">
        <v>336</v>
      </c>
      <c r="B57" s="50" t="s">
        <v>100</v>
      </c>
      <c r="C57" s="50" t="s">
        <v>100</v>
      </c>
      <c r="D57" s="50" t="s">
        <v>100</v>
      </c>
      <c r="E57" s="50" t="s">
        <v>100</v>
      </c>
      <c r="F57" s="50" t="s">
        <v>100</v>
      </c>
      <c r="G57" s="50" t="s">
        <v>100</v>
      </c>
      <c r="H57" s="50" t="s">
        <v>100</v>
      </c>
      <c r="I57" s="50" t="s">
        <v>100</v>
      </c>
      <c r="J57" s="50" t="s">
        <v>100</v>
      </c>
      <c r="K57" s="50" t="s">
        <v>100</v>
      </c>
      <c r="L57" s="50" t="s">
        <v>100</v>
      </c>
      <c r="M57" s="50" t="s">
        <v>100</v>
      </c>
      <c r="N57" s="29">
        <v>1.3</v>
      </c>
      <c r="O57" s="29">
        <v>1.2</v>
      </c>
      <c r="P57" s="50">
        <v>1.2</v>
      </c>
      <c r="Q57" s="297">
        <v>1.1000000000000001</v>
      </c>
      <c r="R57" s="297">
        <v>0.9</v>
      </c>
      <c r="S57" s="297">
        <v>0.6</v>
      </c>
      <c r="T57" s="297">
        <v>0.6</v>
      </c>
      <c r="U57" s="297">
        <v>0.6</v>
      </c>
      <c r="V57" s="297">
        <v>0.4</v>
      </c>
      <c r="W57" s="297">
        <v>0.4</v>
      </c>
      <c r="X57" s="297">
        <v>0.3</v>
      </c>
      <c r="Y57" s="297">
        <v>0.3</v>
      </c>
      <c r="Z57" s="297">
        <v>0.5</v>
      </c>
      <c r="AA57" s="297">
        <v>0.4</v>
      </c>
      <c r="AB57" s="297">
        <v>0.7</v>
      </c>
      <c r="AC57" s="41" t="s">
        <v>100</v>
      </c>
      <c r="AD57" s="364" t="s">
        <v>100</v>
      </c>
      <c r="AE57" s="41" t="s">
        <v>100</v>
      </c>
      <c r="AF57" s="41" t="s">
        <v>100</v>
      </c>
      <c r="AG57" s="41" t="s">
        <v>100</v>
      </c>
      <c r="AH57" s="426" t="s">
        <v>100</v>
      </c>
      <c r="AI57" s="426" t="s">
        <v>100</v>
      </c>
      <c r="AJ57" s="1488" t="s">
        <v>100</v>
      </c>
    </row>
    <row r="58" spans="1:57" s="12" customFormat="1" ht="28.15" x14ac:dyDescent="0.25">
      <c r="A58" s="49" t="s">
        <v>337</v>
      </c>
      <c r="B58" s="79" t="s">
        <v>100</v>
      </c>
      <c r="C58" s="79" t="s">
        <v>100</v>
      </c>
      <c r="D58" s="79" t="s">
        <v>100</v>
      </c>
      <c r="E58" s="79" t="s">
        <v>100</v>
      </c>
      <c r="F58" s="79" t="s">
        <v>100</v>
      </c>
      <c r="G58" s="79" t="s">
        <v>100</v>
      </c>
      <c r="H58" s="79" t="s">
        <v>100</v>
      </c>
      <c r="I58" s="79" t="s">
        <v>100</v>
      </c>
      <c r="J58" s="79" t="s">
        <v>100</v>
      </c>
      <c r="K58" s="79" t="s">
        <v>100</v>
      </c>
      <c r="L58" s="79" t="s">
        <v>100</v>
      </c>
      <c r="M58" s="79" t="s">
        <v>100</v>
      </c>
      <c r="N58" s="68">
        <v>2.2999999999999998</v>
      </c>
      <c r="O58" s="68">
        <v>2</v>
      </c>
      <c r="P58" s="68">
        <v>2</v>
      </c>
      <c r="Q58" s="174">
        <v>1.9</v>
      </c>
      <c r="R58" s="174">
        <v>1.5</v>
      </c>
      <c r="S58" s="174">
        <v>1.2</v>
      </c>
      <c r="T58" s="174">
        <v>1.1000000000000001</v>
      </c>
      <c r="U58" s="174">
        <v>1</v>
      </c>
      <c r="V58" s="174">
        <v>0.8</v>
      </c>
      <c r="W58" s="174">
        <v>0.7</v>
      </c>
      <c r="X58" s="174">
        <v>0.6</v>
      </c>
      <c r="Y58" s="174">
        <v>0.7</v>
      </c>
      <c r="Z58" s="281">
        <v>1</v>
      </c>
      <c r="AA58" s="174">
        <v>1</v>
      </c>
      <c r="AB58" s="174">
        <v>1.4</v>
      </c>
      <c r="AC58" s="324" t="s">
        <v>229</v>
      </c>
      <c r="AD58" s="174">
        <v>2.39</v>
      </c>
      <c r="AE58" s="324" t="s">
        <v>237</v>
      </c>
      <c r="AF58" s="324" t="s">
        <v>241</v>
      </c>
      <c r="AG58" s="324" t="s">
        <v>252</v>
      </c>
      <c r="AH58" s="429" t="s">
        <v>295</v>
      </c>
      <c r="AI58" s="1432">
        <v>3.2</v>
      </c>
      <c r="AJ58" s="1483">
        <v>4.5999999999999996</v>
      </c>
    </row>
    <row r="59" spans="1:57" s="12" customFormat="1" ht="15.05" x14ac:dyDescent="0.25">
      <c r="A59" s="49" t="s">
        <v>24</v>
      </c>
      <c r="B59" s="50" t="s">
        <v>100</v>
      </c>
      <c r="C59" s="50" t="s">
        <v>100</v>
      </c>
      <c r="D59" s="50" t="s">
        <v>100</v>
      </c>
      <c r="E59" s="50" t="s">
        <v>100</v>
      </c>
      <c r="F59" s="50" t="s">
        <v>100</v>
      </c>
      <c r="G59" s="50" t="s">
        <v>100</v>
      </c>
      <c r="H59" s="50" t="s">
        <v>100</v>
      </c>
      <c r="I59" s="50" t="s">
        <v>100</v>
      </c>
      <c r="J59" s="50" t="s">
        <v>100</v>
      </c>
      <c r="K59" s="50" t="s">
        <v>100</v>
      </c>
      <c r="L59" s="50" t="s">
        <v>100</v>
      </c>
      <c r="M59" s="50" t="s">
        <v>100</v>
      </c>
      <c r="N59" s="50" t="s">
        <v>100</v>
      </c>
      <c r="O59" s="50" t="s">
        <v>100</v>
      </c>
      <c r="P59" s="50" t="s">
        <v>100</v>
      </c>
      <c r="Q59" s="297" t="s">
        <v>100</v>
      </c>
      <c r="R59" s="297" t="s">
        <v>100</v>
      </c>
      <c r="S59" s="297" t="s">
        <v>100</v>
      </c>
      <c r="T59" s="297" t="s">
        <v>100</v>
      </c>
      <c r="U59" s="297" t="s">
        <v>100</v>
      </c>
      <c r="V59" s="297" t="s">
        <v>100</v>
      </c>
      <c r="W59" s="297" t="s">
        <v>100</v>
      </c>
      <c r="X59" s="297" t="s">
        <v>100</v>
      </c>
      <c r="Y59" s="116">
        <v>4.9000000000000004</v>
      </c>
      <c r="Z59" s="303" t="s">
        <v>338</v>
      </c>
      <c r="AA59" s="41">
        <v>4.9000000000000004</v>
      </c>
      <c r="AB59" s="174">
        <v>4.9000000000000004</v>
      </c>
      <c r="AC59" s="174">
        <v>4.8</v>
      </c>
      <c r="AD59" s="360">
        <v>4.8</v>
      </c>
      <c r="AE59" s="174">
        <v>5</v>
      </c>
      <c r="AF59" s="174">
        <v>5</v>
      </c>
      <c r="AG59" s="174">
        <v>5</v>
      </c>
      <c r="AH59" s="427">
        <v>5</v>
      </c>
      <c r="AI59" s="1431">
        <v>5</v>
      </c>
      <c r="AJ59" s="1631" t="s">
        <v>99</v>
      </c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</row>
    <row r="60" spans="1:57" s="13" customFormat="1" ht="28.15" x14ac:dyDescent="0.3">
      <c r="A60" s="49" t="s">
        <v>339</v>
      </c>
      <c r="B60" s="50" t="s">
        <v>100</v>
      </c>
      <c r="C60" s="50" t="s">
        <v>100</v>
      </c>
      <c r="D60" s="50" t="s">
        <v>100</v>
      </c>
      <c r="E60" s="50" t="s">
        <v>100</v>
      </c>
      <c r="F60" s="50" t="s">
        <v>100</v>
      </c>
      <c r="G60" s="50" t="s">
        <v>100</v>
      </c>
      <c r="H60" s="50" t="s">
        <v>100</v>
      </c>
      <c r="I60" s="50" t="s">
        <v>100</v>
      </c>
      <c r="J60" s="50" t="s">
        <v>100</v>
      </c>
      <c r="K60" s="50" t="s">
        <v>100</v>
      </c>
      <c r="L60" s="50" t="s">
        <v>100</v>
      </c>
      <c r="M60" s="50" t="s">
        <v>100</v>
      </c>
      <c r="N60" s="50" t="s">
        <v>100</v>
      </c>
      <c r="O60" s="50" t="s">
        <v>100</v>
      </c>
      <c r="P60" s="50" t="s">
        <v>100</v>
      </c>
      <c r="Q60" s="297" t="s">
        <v>100</v>
      </c>
      <c r="R60" s="297" t="s">
        <v>100</v>
      </c>
      <c r="S60" s="297" t="s">
        <v>100</v>
      </c>
      <c r="T60" s="297" t="s">
        <v>100</v>
      </c>
      <c r="U60" s="297" t="s">
        <v>100</v>
      </c>
      <c r="V60" s="297" t="s">
        <v>100</v>
      </c>
      <c r="W60" s="297" t="s">
        <v>100</v>
      </c>
      <c r="X60" s="297" t="s">
        <v>100</v>
      </c>
      <c r="Y60" s="116">
        <v>4.3</v>
      </c>
      <c r="Z60" s="303" t="s">
        <v>340</v>
      </c>
      <c r="AA60" s="41">
        <v>2.9</v>
      </c>
      <c r="AB60" s="174">
        <v>3.2</v>
      </c>
      <c r="AC60" s="174">
        <v>3.8</v>
      </c>
      <c r="AD60" s="360">
        <v>3.7</v>
      </c>
      <c r="AE60" s="26">
        <v>3.6</v>
      </c>
      <c r="AF60" s="26">
        <v>3.6</v>
      </c>
      <c r="AG60" s="26">
        <v>3.2</v>
      </c>
      <c r="AH60" s="427">
        <v>3.1</v>
      </c>
      <c r="AI60" s="1432">
        <v>2.9</v>
      </c>
      <c r="AJ60" s="1631" t="s">
        <v>99</v>
      </c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12"/>
      <c r="AW60" s="12"/>
      <c r="AX60" s="12"/>
      <c r="AY60" s="12"/>
      <c r="AZ60" s="12"/>
      <c r="BA60" s="12"/>
      <c r="BB60" s="12"/>
    </row>
    <row r="61" spans="1:57" s="35" customFormat="1" ht="28.15" x14ac:dyDescent="0.25">
      <c r="A61" s="49" t="s">
        <v>610</v>
      </c>
      <c r="B61" s="50" t="s">
        <v>100</v>
      </c>
      <c r="C61" s="50" t="s">
        <v>100</v>
      </c>
      <c r="D61" s="50" t="s">
        <v>100</v>
      </c>
      <c r="E61" s="50" t="s">
        <v>100</v>
      </c>
      <c r="F61" s="50" t="s">
        <v>100</v>
      </c>
      <c r="G61" s="50" t="s">
        <v>100</v>
      </c>
      <c r="H61" s="50" t="s">
        <v>100</v>
      </c>
      <c r="I61" s="50" t="s">
        <v>100</v>
      </c>
      <c r="J61" s="50" t="s">
        <v>100</v>
      </c>
      <c r="K61" s="50" t="s">
        <v>100</v>
      </c>
      <c r="L61" s="50" t="s">
        <v>100</v>
      </c>
      <c r="M61" s="50" t="s">
        <v>100</v>
      </c>
      <c r="N61" s="50" t="s">
        <v>100</v>
      </c>
      <c r="O61" s="50" t="s">
        <v>100</v>
      </c>
      <c r="P61" s="50" t="s">
        <v>100</v>
      </c>
      <c r="Q61" s="297" t="s">
        <v>100</v>
      </c>
      <c r="R61" s="297" t="s">
        <v>100</v>
      </c>
      <c r="S61" s="297" t="s">
        <v>100</v>
      </c>
      <c r="T61" s="297" t="s">
        <v>100</v>
      </c>
      <c r="U61" s="297" t="s">
        <v>100</v>
      </c>
      <c r="V61" s="297" t="s">
        <v>100</v>
      </c>
      <c r="W61" s="297" t="s">
        <v>100</v>
      </c>
      <c r="X61" s="297" t="s">
        <v>100</v>
      </c>
      <c r="Y61" s="116">
        <v>3.2</v>
      </c>
      <c r="Z61" s="303" t="s">
        <v>341</v>
      </c>
      <c r="AA61" s="41">
        <v>3.3</v>
      </c>
      <c r="AB61" s="174">
        <v>3.4</v>
      </c>
      <c r="AC61" s="174">
        <v>4</v>
      </c>
      <c r="AD61" s="360">
        <v>3.5</v>
      </c>
      <c r="AE61" s="174">
        <v>3.5</v>
      </c>
      <c r="AF61" s="174">
        <v>3.4</v>
      </c>
      <c r="AG61" s="174">
        <v>3.2</v>
      </c>
      <c r="AH61" s="427">
        <v>3.3</v>
      </c>
      <c r="AI61" s="1432">
        <v>3.3</v>
      </c>
      <c r="AJ61" s="1631" t="s">
        <v>99</v>
      </c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</row>
    <row r="62" spans="1:57" s="36" customFormat="1" ht="16.399999999999999" customHeight="1" x14ac:dyDescent="0.25">
      <c r="A62" s="49" t="s">
        <v>342</v>
      </c>
      <c r="B62" s="23"/>
      <c r="C62" s="84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174"/>
      <c r="AC62" s="286"/>
      <c r="AD62" s="362"/>
      <c r="AE62" s="286"/>
      <c r="AF62" s="286"/>
      <c r="AG62" s="286"/>
      <c r="AH62" s="426"/>
      <c r="AI62" s="1432"/>
      <c r="AJ62" s="1490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</row>
    <row r="63" spans="1:57" s="36" customFormat="1" x14ac:dyDescent="0.25">
      <c r="A63" s="49" t="s">
        <v>19</v>
      </c>
      <c r="B63" s="23" t="s">
        <v>100</v>
      </c>
      <c r="C63" s="23" t="s">
        <v>100</v>
      </c>
      <c r="D63" s="23" t="s">
        <v>100</v>
      </c>
      <c r="E63" s="23" t="s">
        <v>100</v>
      </c>
      <c r="F63" s="44">
        <v>6638</v>
      </c>
      <c r="G63" s="44">
        <v>8960</v>
      </c>
      <c r="H63" s="44">
        <v>9828</v>
      </c>
      <c r="I63" s="44">
        <v>10385</v>
      </c>
      <c r="J63" s="44">
        <v>12530</v>
      </c>
      <c r="K63" s="44">
        <v>14283</v>
      </c>
      <c r="L63" s="44">
        <v>16806</v>
      </c>
      <c r="M63" s="44">
        <v>19405</v>
      </c>
      <c r="N63" s="44">
        <v>21837</v>
      </c>
      <c r="O63" s="44">
        <v>27877</v>
      </c>
      <c r="P63" s="44">
        <v>32804</v>
      </c>
      <c r="Q63" s="289">
        <v>39176</v>
      </c>
      <c r="R63" s="289">
        <v>48927</v>
      </c>
      <c r="S63" s="106">
        <v>54688</v>
      </c>
      <c r="T63" s="106">
        <v>58101</v>
      </c>
      <c r="U63" s="289">
        <v>67396</v>
      </c>
      <c r="V63" s="289">
        <v>78648</v>
      </c>
      <c r="W63" s="289">
        <v>88031</v>
      </c>
      <c r="X63" s="289">
        <v>96326</v>
      </c>
      <c r="Y63" s="289">
        <v>104850</v>
      </c>
      <c r="Z63" s="289">
        <v>111291</v>
      </c>
      <c r="AA63" s="289">
        <v>124300</v>
      </c>
      <c r="AB63" s="289">
        <v>133313</v>
      </c>
      <c r="AC63" s="46">
        <v>143019</v>
      </c>
      <c r="AD63" s="692">
        <v>161410</v>
      </c>
      <c r="AE63" s="46">
        <v>182406</v>
      </c>
      <c r="AF63" s="46">
        <v>213989</v>
      </c>
      <c r="AG63" s="59">
        <v>266837</v>
      </c>
      <c r="AH63" s="476">
        <v>323731</v>
      </c>
      <c r="AI63" s="1433">
        <v>369173</v>
      </c>
      <c r="AJ63" s="1631" t="s">
        <v>99</v>
      </c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</row>
    <row r="64" spans="1:57" s="35" customFormat="1" x14ac:dyDescent="0.25">
      <c r="A64" s="86" t="s">
        <v>284</v>
      </c>
      <c r="B64" s="23" t="s">
        <v>100</v>
      </c>
      <c r="C64" s="23" t="s">
        <v>100</v>
      </c>
      <c r="D64" s="23" t="s">
        <v>100</v>
      </c>
      <c r="E64" s="23" t="s">
        <v>100</v>
      </c>
      <c r="F64" s="87">
        <v>108.90894175553733</v>
      </c>
      <c r="G64" s="87">
        <v>133.13521545319466</v>
      </c>
      <c r="H64" s="87">
        <v>130.27571580063628</v>
      </c>
      <c r="I64" s="87">
        <v>132.6309067688378</v>
      </c>
      <c r="J64" s="87">
        <v>104.83601070950469</v>
      </c>
      <c r="K64" s="87">
        <v>100.49250685991699</v>
      </c>
      <c r="L64" s="87">
        <v>114.52909908682022</v>
      </c>
      <c r="M64" s="87">
        <v>126.59838204592901</v>
      </c>
      <c r="N64" s="87">
        <v>145.98876855194544</v>
      </c>
      <c r="O64" s="87">
        <v>204.91767127315498</v>
      </c>
      <c r="P64" s="87">
        <v>246.86935580975316</v>
      </c>
      <c r="Q64" s="88">
        <v>310.69870727258308</v>
      </c>
      <c r="R64" s="88">
        <v>399.24112607099141</v>
      </c>
      <c r="S64" s="88">
        <v>454.59684123025772</v>
      </c>
      <c r="T64" s="88">
        <v>393.90508474576274</v>
      </c>
      <c r="U64" s="88">
        <v>457.3871733966746</v>
      </c>
      <c r="V64" s="88">
        <v>536.40703860319195</v>
      </c>
      <c r="W64" s="88">
        <v>590.37623231171608</v>
      </c>
      <c r="X64" s="88">
        <v>633.1821468480905</v>
      </c>
      <c r="Y64" s="88">
        <v>585.13309894525366</v>
      </c>
      <c r="Z64" s="88">
        <v>501.92125558111218</v>
      </c>
      <c r="AA64" s="88">
        <v>363.28033668459199</v>
      </c>
      <c r="AB64" s="88">
        <v>408.93558282208591</v>
      </c>
      <c r="AC64" s="88">
        <v>414.89657973368924</v>
      </c>
      <c r="AD64" s="88">
        <v>421.71129980404964</v>
      </c>
      <c r="AE64" s="88">
        <v>441.71449328005815</v>
      </c>
      <c r="AF64" s="88">
        <v>502.28622397483747</v>
      </c>
      <c r="AG64" s="88">
        <v>579.47576441973592</v>
      </c>
      <c r="AH64" s="476">
        <f>AH63/456.31</f>
        <v>709.45409918695623</v>
      </c>
      <c r="AI64" s="1432">
        <v>786</v>
      </c>
      <c r="AJ64" s="1631" t="s">
        <v>99</v>
      </c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12"/>
      <c r="AW64" s="12"/>
      <c r="AX64" s="12"/>
      <c r="AY64" s="12"/>
      <c r="AZ64" s="12"/>
      <c r="BA64" s="12"/>
      <c r="BB64" s="12"/>
    </row>
    <row r="65" spans="1:54" s="35" customFormat="1" ht="28.15" x14ac:dyDescent="0.25">
      <c r="A65" s="86" t="s">
        <v>343</v>
      </c>
      <c r="B65" s="50" t="s">
        <v>100</v>
      </c>
      <c r="C65" s="50" t="s">
        <v>100</v>
      </c>
      <c r="D65" s="50" t="s">
        <v>100</v>
      </c>
      <c r="E65" s="50" t="s">
        <v>100</v>
      </c>
      <c r="F65" s="50" t="s">
        <v>100</v>
      </c>
      <c r="G65" s="28">
        <v>135</v>
      </c>
      <c r="H65" s="28">
        <v>109.7</v>
      </c>
      <c r="I65" s="28">
        <v>105.7</v>
      </c>
      <c r="J65" s="28">
        <v>120.7</v>
      </c>
      <c r="K65" s="22">
        <v>114</v>
      </c>
      <c r="L65" s="22">
        <v>117.7</v>
      </c>
      <c r="M65" s="22">
        <v>115.5</v>
      </c>
      <c r="N65" s="22">
        <v>112.5</v>
      </c>
      <c r="O65" s="22">
        <v>127.7</v>
      </c>
      <c r="P65" s="40">
        <v>117.7</v>
      </c>
      <c r="Q65" s="116">
        <v>119.4</v>
      </c>
      <c r="R65" s="26">
        <v>124.9</v>
      </c>
      <c r="S65" s="202">
        <v>111.8</v>
      </c>
      <c r="T65" s="202">
        <v>106.2</v>
      </c>
      <c r="U65" s="202">
        <v>116</v>
      </c>
      <c r="V65" s="202">
        <v>116.7</v>
      </c>
      <c r="W65" s="41">
        <v>111.9</v>
      </c>
      <c r="X65" s="108">
        <v>109.4</v>
      </c>
      <c r="Y65" s="108">
        <v>108.8</v>
      </c>
      <c r="Z65" s="116">
        <v>104.8</v>
      </c>
      <c r="AA65" s="41">
        <v>111.7</v>
      </c>
      <c r="AB65" s="174">
        <v>107.3</v>
      </c>
      <c r="AC65" s="286">
        <v>107.3</v>
      </c>
      <c r="AD65" s="362">
        <v>112.9</v>
      </c>
      <c r="AE65" s="285">
        <v>113</v>
      </c>
      <c r="AF65" s="285">
        <v>117.3</v>
      </c>
      <c r="AG65" s="41">
        <v>124.7</v>
      </c>
      <c r="AH65" s="619">
        <v>121.3</v>
      </c>
      <c r="AI65" s="1431">
        <v>114</v>
      </c>
      <c r="AJ65" s="1631" t="s">
        <v>99</v>
      </c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12"/>
      <c r="AW65" s="12"/>
      <c r="AX65" s="12"/>
      <c r="AY65" s="12"/>
      <c r="AZ65" s="12"/>
      <c r="BA65" s="12"/>
      <c r="BB65" s="12"/>
    </row>
    <row r="66" spans="1:54" s="2" customFormat="1" ht="28.15" x14ac:dyDescent="0.25">
      <c r="A66" s="86" t="s">
        <v>344</v>
      </c>
      <c r="B66" s="50" t="s">
        <v>100</v>
      </c>
      <c r="C66" s="50" t="s">
        <v>100</v>
      </c>
      <c r="D66" s="50" t="s">
        <v>100</v>
      </c>
      <c r="E66" s="50" t="s">
        <v>100</v>
      </c>
      <c r="F66" s="50" t="s">
        <v>100</v>
      </c>
      <c r="G66" s="28">
        <v>96.6</v>
      </c>
      <c r="H66" s="28">
        <v>93.8</v>
      </c>
      <c r="I66" s="28">
        <v>102</v>
      </c>
      <c r="J66" s="28">
        <v>114</v>
      </c>
      <c r="K66" s="22">
        <v>100.3</v>
      </c>
      <c r="L66" s="22">
        <v>110</v>
      </c>
      <c r="M66" s="22">
        <v>111</v>
      </c>
      <c r="N66" s="22">
        <v>106.5</v>
      </c>
      <c r="O66" s="22">
        <v>120.1</v>
      </c>
      <c r="P66" s="40">
        <v>109.4</v>
      </c>
      <c r="Q66" s="116">
        <v>111</v>
      </c>
      <c r="R66" s="202">
        <v>113.5</v>
      </c>
      <c r="S66" s="202">
        <v>95.4</v>
      </c>
      <c r="T66" s="202">
        <v>99.4</v>
      </c>
      <c r="U66" s="202">
        <v>108.4</v>
      </c>
      <c r="V66" s="202">
        <v>108.3</v>
      </c>
      <c r="W66" s="41">
        <v>106.1</v>
      </c>
      <c r="X66" s="108">
        <v>103.5</v>
      </c>
      <c r="Y66" s="108">
        <v>101.6</v>
      </c>
      <c r="Z66" s="116">
        <v>98.9</v>
      </c>
      <c r="AA66" s="174">
        <v>98</v>
      </c>
      <c r="AB66" s="174">
        <v>99.1</v>
      </c>
      <c r="AC66" s="286">
        <v>101.2</v>
      </c>
      <c r="AD66" s="362">
        <v>107.5</v>
      </c>
      <c r="AE66" s="285">
        <v>105.6</v>
      </c>
      <c r="AF66" s="286">
        <v>108.5</v>
      </c>
      <c r="AG66" s="41">
        <v>108.9</v>
      </c>
      <c r="AH66" s="619">
        <v>105.9</v>
      </c>
      <c r="AI66" s="1432">
        <v>104.7</v>
      </c>
      <c r="AJ66" s="1631" t="s">
        <v>99</v>
      </c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</row>
    <row r="67" spans="1:54" s="2" customFormat="1" ht="13.1" x14ac:dyDescent="0.25">
      <c r="A67" s="86" t="s">
        <v>285</v>
      </c>
      <c r="B67" s="50" t="s">
        <v>100</v>
      </c>
      <c r="C67" s="50" t="s">
        <v>100</v>
      </c>
      <c r="D67" s="50" t="s">
        <v>100</v>
      </c>
      <c r="E67" s="50" t="s">
        <v>100</v>
      </c>
      <c r="F67" s="50" t="s">
        <v>100</v>
      </c>
      <c r="G67" s="50" t="s">
        <v>100</v>
      </c>
      <c r="H67" s="28">
        <v>93.8</v>
      </c>
      <c r="I67" s="28">
        <v>95.7</v>
      </c>
      <c r="J67" s="28">
        <v>109.1</v>
      </c>
      <c r="K67" s="22">
        <v>109.4</v>
      </c>
      <c r="L67" s="22">
        <v>120.3</v>
      </c>
      <c r="M67" s="22">
        <v>133.5</v>
      </c>
      <c r="N67" s="22">
        <v>142.19999999999999</v>
      </c>
      <c r="O67" s="22">
        <v>170.8</v>
      </c>
      <c r="P67" s="40">
        <v>186.9</v>
      </c>
      <c r="Q67" s="116">
        <v>207.5</v>
      </c>
      <c r="R67" s="202">
        <v>235.5</v>
      </c>
      <c r="S67" s="202">
        <v>224.7</v>
      </c>
      <c r="T67" s="202">
        <v>223.4</v>
      </c>
      <c r="U67" s="202">
        <v>242.2</v>
      </c>
      <c r="V67" s="202">
        <v>262.3</v>
      </c>
      <c r="W67" s="41">
        <v>278.3</v>
      </c>
      <c r="X67" s="108">
        <v>288</v>
      </c>
      <c r="Y67" s="108">
        <v>292.60000000000002</v>
      </c>
      <c r="Z67" s="116">
        <v>289.39999999999998</v>
      </c>
      <c r="AA67" s="174">
        <v>283.60000000000002</v>
      </c>
      <c r="AB67" s="174">
        <v>281</v>
      </c>
      <c r="AC67" s="286">
        <v>284.39999999999998</v>
      </c>
      <c r="AD67" s="362">
        <v>305.7</v>
      </c>
      <c r="AE67" s="285">
        <v>322.8</v>
      </c>
      <c r="AF67" s="286">
        <v>350.2</v>
      </c>
      <c r="AG67" s="41">
        <v>381.4</v>
      </c>
      <c r="AH67" s="427">
        <v>403.9</v>
      </c>
      <c r="AI67" s="1432">
        <v>422.9</v>
      </c>
      <c r="AJ67" s="1631" t="s">
        <v>99</v>
      </c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</row>
    <row r="68" spans="1:54" s="2" customFormat="1" ht="28.8" customHeight="1" x14ac:dyDescent="0.25">
      <c r="A68" s="49" t="s">
        <v>25</v>
      </c>
      <c r="B68" s="23" t="s">
        <v>100</v>
      </c>
      <c r="C68" s="23" t="s">
        <v>100</v>
      </c>
      <c r="D68" s="44">
        <v>13</v>
      </c>
      <c r="E68" s="44">
        <v>122</v>
      </c>
      <c r="F68" s="44">
        <v>262</v>
      </c>
      <c r="G68" s="44">
        <v>1550</v>
      </c>
      <c r="H68" s="44">
        <v>2129</v>
      </c>
      <c r="I68" s="44">
        <v>2395</v>
      </c>
      <c r="J68" s="44">
        <v>2605</v>
      </c>
      <c r="K68" s="44">
        <v>2680</v>
      </c>
      <c r="L68" s="44">
        <v>3484</v>
      </c>
      <c r="M68" s="44">
        <v>4181</v>
      </c>
      <c r="N68" s="44">
        <v>5000</v>
      </c>
      <c r="O68" s="44">
        <v>6600</v>
      </c>
      <c r="P68" s="50" t="s">
        <v>178</v>
      </c>
      <c r="Q68" s="289">
        <v>9200</v>
      </c>
      <c r="R68" s="289">
        <v>9752</v>
      </c>
      <c r="S68" s="297" t="s">
        <v>179</v>
      </c>
      <c r="T68" s="297" t="s">
        <v>180</v>
      </c>
      <c r="U68" s="289">
        <v>14952</v>
      </c>
      <c r="V68" s="289">
        <v>15999</v>
      </c>
      <c r="W68" s="289">
        <v>17439</v>
      </c>
      <c r="X68" s="59">
        <v>18660</v>
      </c>
      <c r="Y68" s="59">
        <v>19966</v>
      </c>
      <c r="Z68" s="59">
        <v>21364</v>
      </c>
      <c r="AA68" s="59">
        <v>22859</v>
      </c>
      <c r="AB68" s="59">
        <v>24459</v>
      </c>
      <c r="AC68" s="46">
        <v>28284</v>
      </c>
      <c r="AD68" s="692">
        <v>42500</v>
      </c>
      <c r="AE68" s="46">
        <v>42500</v>
      </c>
      <c r="AF68" s="46">
        <v>42500</v>
      </c>
      <c r="AG68" s="46">
        <v>60000</v>
      </c>
      <c r="AH68" s="478">
        <v>70000</v>
      </c>
      <c r="AI68" s="1433">
        <v>85000</v>
      </c>
      <c r="AJ68" s="1490">
        <v>85000</v>
      </c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</row>
    <row r="69" spans="1:54" s="2" customFormat="1" ht="13.1" x14ac:dyDescent="0.25">
      <c r="A69" s="711" t="s">
        <v>80</v>
      </c>
      <c r="B69" s="711"/>
      <c r="C69" s="711"/>
      <c r="D69" s="711"/>
      <c r="E69" s="711"/>
      <c r="F69" s="711"/>
      <c r="G69" s="711"/>
      <c r="H69" s="711"/>
      <c r="I69" s="711"/>
      <c r="J69" s="711"/>
      <c r="K69" s="711"/>
      <c r="L69" s="711"/>
      <c r="M69" s="711"/>
      <c r="N69" s="711"/>
      <c r="O69" s="711"/>
      <c r="P69" s="711"/>
      <c r="Q69" s="711"/>
      <c r="R69" s="711"/>
      <c r="S69" s="711"/>
      <c r="T69" s="711"/>
      <c r="U69" s="711"/>
      <c r="V69" s="711"/>
      <c r="W69" s="711"/>
      <c r="X69" s="711"/>
      <c r="Y69" s="711"/>
      <c r="Z69" s="711"/>
      <c r="AA69" s="711"/>
      <c r="AB69" s="711"/>
      <c r="AC69" s="711"/>
      <c r="AD69" s="711"/>
      <c r="AE69" s="711"/>
      <c r="AF69" s="711"/>
      <c r="AG69" s="711"/>
      <c r="AH69" s="711"/>
      <c r="AI69" s="711"/>
      <c r="AJ69" s="711"/>
      <c r="AK69" s="374"/>
      <c r="AL69" s="374"/>
      <c r="AM69" s="374"/>
      <c r="AN69" s="374"/>
      <c r="AO69" s="374"/>
      <c r="AP69" s="374"/>
      <c r="AQ69" s="374"/>
      <c r="AR69" s="374"/>
      <c r="AS69" s="374"/>
      <c r="AT69" s="374"/>
      <c r="AU69" s="374"/>
    </row>
    <row r="70" spans="1:54" s="2" customFormat="1" ht="13.1" x14ac:dyDescent="0.25">
      <c r="A70" s="49" t="s">
        <v>673</v>
      </c>
      <c r="B70" s="50"/>
      <c r="C70" s="50"/>
      <c r="D70" s="50"/>
      <c r="E70" s="50"/>
      <c r="F70" s="50"/>
      <c r="G70" s="50"/>
      <c r="H70" s="50"/>
      <c r="I70" s="50"/>
      <c r="J70" s="50"/>
      <c r="K70" s="23"/>
      <c r="L70" s="23"/>
      <c r="M70" s="23"/>
      <c r="N70" s="23"/>
      <c r="O70" s="23"/>
      <c r="P70" s="23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41"/>
      <c r="AC70" s="286"/>
      <c r="AD70" s="286"/>
      <c r="AE70" s="286"/>
      <c r="AF70" s="46"/>
      <c r="AG70" s="286"/>
      <c r="AH70" s="373"/>
      <c r="AI70" s="1322"/>
      <c r="AJ70" s="1492"/>
      <c r="AK70" s="374"/>
      <c r="AL70" s="374"/>
      <c r="AM70" s="374"/>
      <c r="AN70" s="374"/>
      <c r="AO70" s="374"/>
      <c r="AP70" s="374"/>
      <c r="AQ70" s="374"/>
      <c r="AR70" s="374"/>
      <c r="AS70" s="374"/>
      <c r="AT70" s="374"/>
      <c r="AU70" s="374"/>
    </row>
    <row r="71" spans="1:54" s="2" customFormat="1" ht="13.1" x14ac:dyDescent="0.25">
      <c r="A71" s="49" t="s">
        <v>26</v>
      </c>
      <c r="B71" s="787" t="s">
        <v>99</v>
      </c>
      <c r="C71" s="787" t="s">
        <v>99</v>
      </c>
      <c r="D71" s="787" t="s">
        <v>99</v>
      </c>
      <c r="E71" s="787" t="s">
        <v>99</v>
      </c>
      <c r="F71" s="787" t="s">
        <v>99</v>
      </c>
      <c r="G71" s="787" t="s">
        <v>99</v>
      </c>
      <c r="H71" s="787" t="s">
        <v>99</v>
      </c>
      <c r="I71" s="787" t="s">
        <v>99</v>
      </c>
      <c r="J71" s="787" t="s">
        <v>99</v>
      </c>
      <c r="K71" s="792">
        <v>11996</v>
      </c>
      <c r="L71" s="792">
        <v>12504</v>
      </c>
      <c r="M71" s="792">
        <v>7360</v>
      </c>
      <c r="N71" s="792">
        <v>18441</v>
      </c>
      <c r="O71" s="792">
        <v>20666</v>
      </c>
      <c r="P71" s="792">
        <v>35421</v>
      </c>
      <c r="Q71" s="792">
        <v>89436</v>
      </c>
      <c r="R71" s="792">
        <v>92963</v>
      </c>
      <c r="S71" s="792">
        <v>91231</v>
      </c>
      <c r="T71" s="792">
        <v>71559</v>
      </c>
      <c r="U71" s="792">
        <v>80005</v>
      </c>
      <c r="V71" s="792">
        <v>77315</v>
      </c>
      <c r="W71" s="792">
        <v>73634</v>
      </c>
      <c r="X71" s="792">
        <v>79848</v>
      </c>
      <c r="Y71" s="792">
        <v>109527</v>
      </c>
      <c r="Z71" s="792">
        <v>137942</v>
      </c>
      <c r="AA71" s="791">
        <v>154498</v>
      </c>
      <c r="AB71" s="791">
        <v>219960</v>
      </c>
      <c r="AC71" s="785">
        <v>136196</v>
      </c>
      <c r="AD71" s="785">
        <v>161716</v>
      </c>
      <c r="AE71" s="785">
        <v>137212</v>
      </c>
      <c r="AF71" s="785">
        <v>192252</v>
      </c>
      <c r="AG71" s="785">
        <v>243880</v>
      </c>
      <c r="AH71" s="796">
        <v>222677</v>
      </c>
      <c r="AI71" s="794">
        <v>270850</v>
      </c>
      <c r="AJ71" s="1463">
        <v>450296</v>
      </c>
      <c r="AK71" s="374"/>
      <c r="AL71" s="374"/>
      <c r="AM71" s="374"/>
      <c r="AN71" s="374"/>
      <c r="AO71" s="374"/>
      <c r="AP71" s="374"/>
      <c r="AQ71" s="374"/>
      <c r="AR71" s="374"/>
      <c r="AS71" s="374"/>
      <c r="AT71" s="374"/>
      <c r="AU71" s="374"/>
    </row>
    <row r="72" spans="1:54" s="2" customFormat="1" ht="28.15" x14ac:dyDescent="0.25">
      <c r="A72" s="49" t="s">
        <v>664</v>
      </c>
      <c r="B72" s="787" t="s">
        <v>99</v>
      </c>
      <c r="C72" s="787" t="s">
        <v>99</v>
      </c>
      <c r="D72" s="787" t="s">
        <v>99</v>
      </c>
      <c r="E72" s="787" t="s">
        <v>99</v>
      </c>
      <c r="F72" s="787" t="s">
        <v>99</v>
      </c>
      <c r="G72" s="787" t="s">
        <v>99</v>
      </c>
      <c r="H72" s="787" t="s">
        <v>99</v>
      </c>
      <c r="I72" s="787" t="s">
        <v>99</v>
      </c>
      <c r="J72" s="787" t="s">
        <v>99</v>
      </c>
      <c r="K72" s="787" t="s">
        <v>99</v>
      </c>
      <c r="L72" s="787" t="s">
        <v>99</v>
      </c>
      <c r="M72" s="793">
        <v>55.1</v>
      </c>
      <c r="N72" s="793">
        <v>246.4</v>
      </c>
      <c r="O72" s="793">
        <v>107.3</v>
      </c>
      <c r="P72" s="788">
        <v>158</v>
      </c>
      <c r="Q72" s="793">
        <v>239.3</v>
      </c>
      <c r="R72" s="793">
        <v>98.5</v>
      </c>
      <c r="S72" s="793">
        <v>91.4</v>
      </c>
      <c r="T72" s="793">
        <v>74.599999999999994</v>
      </c>
      <c r="U72" s="793">
        <v>105.6</v>
      </c>
      <c r="V72" s="793">
        <v>90.7</v>
      </c>
      <c r="W72" s="793">
        <v>90.6</v>
      </c>
      <c r="X72" s="793">
        <v>103.6</v>
      </c>
      <c r="Y72" s="788">
        <v>130</v>
      </c>
      <c r="Z72" s="793">
        <v>121.9</v>
      </c>
      <c r="AA72" s="789">
        <v>107.9</v>
      </c>
      <c r="AB72" s="790">
        <v>134.80000000000001</v>
      </c>
      <c r="AC72" s="786">
        <v>56.7</v>
      </c>
      <c r="AD72" s="786">
        <v>114.3</v>
      </c>
      <c r="AE72" s="786">
        <v>84.8</v>
      </c>
      <c r="AF72" s="788">
        <v>133.30000000000001</v>
      </c>
      <c r="AG72" s="786">
        <v>116.6</v>
      </c>
      <c r="AH72" s="795">
        <v>88.3</v>
      </c>
      <c r="AI72" s="786">
        <v>119.5</v>
      </c>
      <c r="AJ72" s="1304">
        <v>158.30000000000001</v>
      </c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</row>
    <row r="73" spans="1:54" s="2" customFormat="1" ht="14.4" customHeight="1" x14ac:dyDescent="0.25">
      <c r="A73" s="49" t="s">
        <v>60</v>
      </c>
      <c r="B73" s="22" t="s">
        <v>99</v>
      </c>
      <c r="C73" s="22" t="s">
        <v>99</v>
      </c>
      <c r="D73" s="22" t="s">
        <v>99</v>
      </c>
      <c r="E73" s="22" t="s">
        <v>99</v>
      </c>
      <c r="F73" s="22" t="s">
        <v>99</v>
      </c>
      <c r="G73" s="22" t="s">
        <v>99</v>
      </c>
      <c r="H73" s="22" t="s">
        <v>99</v>
      </c>
      <c r="I73" s="22" t="s">
        <v>99</v>
      </c>
      <c r="J73" s="44">
        <v>4307</v>
      </c>
      <c r="K73" s="44">
        <v>4668</v>
      </c>
      <c r="L73" s="44">
        <v>5272</v>
      </c>
      <c r="M73" s="44">
        <v>5792</v>
      </c>
      <c r="N73" s="44">
        <v>6142</v>
      </c>
      <c r="O73" s="44">
        <v>6609</v>
      </c>
      <c r="P73" s="44">
        <v>7058</v>
      </c>
      <c r="Q73" s="1310">
        <v>7612</v>
      </c>
      <c r="R73" s="1310">
        <v>8230</v>
      </c>
      <c r="S73" s="1310">
        <v>8571</v>
      </c>
      <c r="T73" s="1310">
        <v>8938</v>
      </c>
      <c r="U73" s="1310">
        <v>7895</v>
      </c>
      <c r="V73" s="1310">
        <v>8267</v>
      </c>
      <c r="W73" s="1310">
        <v>8667</v>
      </c>
      <c r="X73" s="1310">
        <v>8763</v>
      </c>
      <c r="Y73" s="1310">
        <v>8179</v>
      </c>
      <c r="Z73" s="1310">
        <v>8599</v>
      </c>
      <c r="AA73" s="1310">
        <v>9254</v>
      </c>
      <c r="AB73" s="1310">
        <v>10061</v>
      </c>
      <c r="AC73" s="365">
        <v>10756</v>
      </c>
      <c r="AD73" s="365">
        <v>11055</v>
      </c>
      <c r="AE73" s="365">
        <v>11381</v>
      </c>
      <c r="AF73" s="365">
        <v>11872</v>
      </c>
      <c r="AG73" s="365">
        <v>12355</v>
      </c>
      <c r="AH73" s="1480">
        <v>12444</v>
      </c>
      <c r="AI73" s="1480">
        <v>11974</v>
      </c>
      <c r="AJ73" s="1463">
        <v>11859</v>
      </c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</row>
    <row r="74" spans="1:54" s="2" customFormat="1" ht="13.1" x14ac:dyDescent="0.25">
      <c r="A74" s="49" t="s">
        <v>225</v>
      </c>
      <c r="B74" s="22" t="s">
        <v>99</v>
      </c>
      <c r="C74" s="22" t="s">
        <v>99</v>
      </c>
      <c r="D74" s="22" t="s">
        <v>99</v>
      </c>
      <c r="E74" s="22" t="s">
        <v>99</v>
      </c>
      <c r="F74" s="22" t="s">
        <v>99</v>
      </c>
      <c r="G74" s="22" t="s">
        <v>99</v>
      </c>
      <c r="H74" s="22" t="s">
        <v>99</v>
      </c>
      <c r="I74" s="22" t="s">
        <v>99</v>
      </c>
      <c r="J74" s="44">
        <v>3429</v>
      </c>
      <c r="K74" s="44">
        <v>3672</v>
      </c>
      <c r="L74" s="44">
        <v>4122</v>
      </c>
      <c r="M74" s="44">
        <v>4688</v>
      </c>
      <c r="N74" s="44">
        <v>4822</v>
      </c>
      <c r="O74" s="44">
        <v>4616</v>
      </c>
      <c r="P74" s="44">
        <v>5040</v>
      </c>
      <c r="Q74" s="1310">
        <v>5032</v>
      </c>
      <c r="R74" s="1310">
        <v>5086</v>
      </c>
      <c r="S74" s="1310">
        <v>5106</v>
      </c>
      <c r="T74" s="1310">
        <v>5525</v>
      </c>
      <c r="U74" s="1310">
        <v>5254</v>
      </c>
      <c r="V74" s="1310">
        <v>4437</v>
      </c>
      <c r="W74" s="1310">
        <v>4540</v>
      </c>
      <c r="X74" s="1310">
        <v>4731</v>
      </c>
      <c r="Y74" s="1310">
        <v>5158</v>
      </c>
      <c r="Z74" s="1310">
        <v>5873</v>
      </c>
      <c r="AA74" s="1310">
        <v>6578</v>
      </c>
      <c r="AB74" s="1310">
        <v>7266</v>
      </c>
      <c r="AC74" s="365">
        <v>7780</v>
      </c>
      <c r="AD74" s="365">
        <v>8311</v>
      </c>
      <c r="AE74" s="365">
        <v>8817</v>
      </c>
      <c r="AF74" s="365">
        <v>9323</v>
      </c>
      <c r="AG74" s="365">
        <v>9692</v>
      </c>
      <c r="AH74" s="1480">
        <v>9967</v>
      </c>
      <c r="AI74" s="1303">
        <v>9710</v>
      </c>
      <c r="AJ74" s="1490">
        <v>9456</v>
      </c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</row>
    <row r="75" spans="1:54" s="2" customFormat="1" ht="26.2" x14ac:dyDescent="0.25">
      <c r="A75" s="49" t="s">
        <v>85</v>
      </c>
      <c r="B75" s="50" t="s">
        <v>99</v>
      </c>
      <c r="C75" s="50" t="s">
        <v>99</v>
      </c>
      <c r="D75" s="50" t="s">
        <v>99</v>
      </c>
      <c r="E75" s="50" t="s">
        <v>99</v>
      </c>
      <c r="F75" s="50" t="s">
        <v>99</v>
      </c>
      <c r="G75" s="50" t="s">
        <v>99</v>
      </c>
      <c r="H75" s="50" t="s">
        <v>99</v>
      </c>
      <c r="I75" s="50" t="s">
        <v>99</v>
      </c>
      <c r="J75" s="50" t="s">
        <v>99</v>
      </c>
      <c r="K75" s="50" t="s">
        <v>99</v>
      </c>
      <c r="L75" s="50" t="s">
        <v>99</v>
      </c>
      <c r="M75" s="50" t="s">
        <v>99</v>
      </c>
      <c r="N75" s="50" t="s">
        <v>99</v>
      </c>
      <c r="O75" s="315">
        <v>7.4</v>
      </c>
      <c r="P75" s="315">
        <v>145.30000000000001</v>
      </c>
      <c r="Q75" s="315">
        <v>155.30000000000001</v>
      </c>
      <c r="R75" s="315">
        <v>197.8</v>
      </c>
      <c r="S75" s="315">
        <v>225.1</v>
      </c>
      <c r="T75" s="315">
        <v>239.5</v>
      </c>
      <c r="U75" s="315">
        <v>153.69999999999999</v>
      </c>
      <c r="V75" s="315">
        <v>332.1</v>
      </c>
      <c r="W75" s="108">
        <v>364.5</v>
      </c>
      <c r="X75" s="108">
        <v>270</v>
      </c>
      <c r="Y75" s="108">
        <v>228.1</v>
      </c>
      <c r="Z75" s="108">
        <v>225.2</v>
      </c>
      <c r="AA75" s="108">
        <v>273.39999999999998</v>
      </c>
      <c r="AB75" s="315">
        <v>216.1</v>
      </c>
      <c r="AC75" s="41" t="s">
        <v>220</v>
      </c>
      <c r="AD75" s="286">
        <v>278.89999999999998</v>
      </c>
      <c r="AE75" s="349">
        <v>400.8</v>
      </c>
      <c r="AF75" s="286">
        <v>415.5</v>
      </c>
      <c r="AG75" s="286">
        <v>546.9</v>
      </c>
      <c r="AH75" s="427">
        <v>918.1</v>
      </c>
      <c r="AI75" s="1451">
        <v>1465.8</v>
      </c>
      <c r="AJ75" s="1488" t="s">
        <v>99</v>
      </c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</row>
    <row r="76" spans="1:54" s="2" customFormat="1" ht="26.2" x14ac:dyDescent="0.25">
      <c r="A76" s="49" t="s">
        <v>84</v>
      </c>
      <c r="B76" s="50" t="s">
        <v>99</v>
      </c>
      <c r="C76" s="50" t="s">
        <v>99</v>
      </c>
      <c r="D76" s="50" t="s">
        <v>99</v>
      </c>
      <c r="E76" s="50" t="s">
        <v>99</v>
      </c>
      <c r="F76" s="50" t="s">
        <v>99</v>
      </c>
      <c r="G76" s="50" t="s">
        <v>99</v>
      </c>
      <c r="H76" s="50" t="s">
        <v>99</v>
      </c>
      <c r="I76" s="50" t="s">
        <v>99</v>
      </c>
      <c r="J76" s="50" t="s">
        <v>99</v>
      </c>
      <c r="K76" s="50" t="s">
        <v>99</v>
      </c>
      <c r="L76" s="50" t="s">
        <v>99</v>
      </c>
      <c r="M76" s="50" t="s">
        <v>99</v>
      </c>
      <c r="N76" s="50" t="s">
        <v>99</v>
      </c>
      <c r="O76" s="297">
        <v>4</v>
      </c>
      <c r="P76" s="289">
        <v>7</v>
      </c>
      <c r="Q76" s="289">
        <v>9</v>
      </c>
      <c r="R76" s="289">
        <v>9</v>
      </c>
      <c r="S76" s="289">
        <v>8</v>
      </c>
      <c r="T76" s="289">
        <v>7</v>
      </c>
      <c r="U76" s="289">
        <v>6</v>
      </c>
      <c r="V76" s="289">
        <v>8</v>
      </c>
      <c r="W76" s="59">
        <v>8</v>
      </c>
      <c r="X76" s="59">
        <v>8</v>
      </c>
      <c r="Y76" s="59">
        <v>9</v>
      </c>
      <c r="Z76" s="59">
        <v>6</v>
      </c>
      <c r="AA76" s="41">
        <v>7</v>
      </c>
      <c r="AB76" s="41">
        <v>8</v>
      </c>
      <c r="AC76" s="286">
        <v>11</v>
      </c>
      <c r="AD76" s="286">
        <v>9</v>
      </c>
      <c r="AE76" s="286">
        <v>8</v>
      </c>
      <c r="AF76" s="286">
        <v>7</v>
      </c>
      <c r="AG76" s="286">
        <v>3</v>
      </c>
      <c r="AH76" s="1304">
        <v>3</v>
      </c>
      <c r="AI76" s="1304">
        <v>3</v>
      </c>
      <c r="AJ76" s="1488" t="s">
        <v>99</v>
      </c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</row>
    <row r="77" spans="1:54" s="2" customFormat="1" ht="13.1" x14ac:dyDescent="0.25">
      <c r="A77" s="92" t="s">
        <v>46</v>
      </c>
      <c r="B77" s="50"/>
      <c r="C77" s="50"/>
      <c r="D77" s="50"/>
      <c r="E77" s="50"/>
      <c r="F77" s="50"/>
      <c r="G77" s="50"/>
      <c r="H77" s="50"/>
      <c r="I77" s="50"/>
      <c r="J77" s="50"/>
      <c r="K77" s="44"/>
      <c r="L77" s="44"/>
      <c r="M77" s="44"/>
      <c r="N77" s="44"/>
      <c r="O77" s="289"/>
      <c r="P77" s="289"/>
      <c r="Q77" s="289"/>
      <c r="R77" s="289"/>
      <c r="S77" s="289"/>
      <c r="T77" s="289"/>
      <c r="U77" s="289"/>
      <c r="V77" s="289"/>
      <c r="W77" s="59"/>
      <c r="X77" s="59"/>
      <c r="Y77" s="59"/>
      <c r="Z77" s="59"/>
      <c r="AA77" s="41"/>
      <c r="AB77" s="41"/>
      <c r="AC77" s="286"/>
      <c r="AD77" s="286"/>
      <c r="AE77" s="286"/>
      <c r="AF77" s="286"/>
      <c r="AG77" s="286"/>
      <c r="AH77" s="41"/>
      <c r="AI77" s="1452"/>
      <c r="AJ77" s="148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</row>
    <row r="78" spans="1:54" s="2" customFormat="1" ht="13.1" x14ac:dyDescent="0.25">
      <c r="A78" s="92" t="s">
        <v>47</v>
      </c>
      <c r="B78" s="50" t="s">
        <v>99</v>
      </c>
      <c r="C78" s="50" t="s">
        <v>99</v>
      </c>
      <c r="D78" s="50" t="s">
        <v>99</v>
      </c>
      <c r="E78" s="50" t="s">
        <v>99</v>
      </c>
      <c r="F78" s="50" t="s">
        <v>99</v>
      </c>
      <c r="G78" s="50" t="s">
        <v>99</v>
      </c>
      <c r="H78" s="50" t="s">
        <v>99</v>
      </c>
      <c r="I78" s="50" t="s">
        <v>99</v>
      </c>
      <c r="J78" s="50" t="s">
        <v>99</v>
      </c>
      <c r="K78" s="50" t="s">
        <v>99</v>
      </c>
      <c r="L78" s="50" t="s">
        <v>99</v>
      </c>
      <c r="M78" s="50" t="s">
        <v>99</v>
      </c>
      <c r="N78" s="50" t="s">
        <v>99</v>
      </c>
      <c r="O78" s="289">
        <v>1</v>
      </c>
      <c r="P78" s="289">
        <v>1</v>
      </c>
      <c r="Q78" s="289">
        <v>3</v>
      </c>
      <c r="R78" s="289">
        <v>3</v>
      </c>
      <c r="S78" s="289">
        <v>1</v>
      </c>
      <c r="T78" s="289">
        <v>1</v>
      </c>
      <c r="U78" s="289">
        <v>1</v>
      </c>
      <c r="V78" s="289">
        <v>1</v>
      </c>
      <c r="W78" s="289">
        <v>1</v>
      </c>
      <c r="X78" s="289">
        <v>1</v>
      </c>
      <c r="Y78" s="289">
        <v>1</v>
      </c>
      <c r="Z78" s="289" t="s">
        <v>100</v>
      </c>
      <c r="AA78" s="289">
        <v>1</v>
      </c>
      <c r="AB78" s="289">
        <v>1</v>
      </c>
      <c r="AC78" s="41">
        <v>1</v>
      </c>
      <c r="AD78" s="41">
        <v>1</v>
      </c>
      <c r="AE78" s="41">
        <v>1</v>
      </c>
      <c r="AF78" s="297" t="s">
        <v>100</v>
      </c>
      <c r="AG78" s="297" t="s">
        <v>100</v>
      </c>
      <c r="AH78" s="297" t="s">
        <v>100</v>
      </c>
      <c r="AI78" s="1311" t="s">
        <v>100</v>
      </c>
      <c r="AJ78" s="1488" t="s">
        <v>99</v>
      </c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</row>
    <row r="79" spans="1:54" s="12" customFormat="1" ht="13.1" x14ac:dyDescent="0.25">
      <c r="A79" s="92" t="s">
        <v>189</v>
      </c>
      <c r="B79" s="50" t="s">
        <v>99</v>
      </c>
      <c r="C79" s="50" t="s">
        <v>99</v>
      </c>
      <c r="D79" s="50" t="s">
        <v>99</v>
      </c>
      <c r="E79" s="50" t="s">
        <v>99</v>
      </c>
      <c r="F79" s="50" t="s">
        <v>99</v>
      </c>
      <c r="G79" s="50" t="s">
        <v>99</v>
      </c>
      <c r="H79" s="50" t="s">
        <v>99</v>
      </c>
      <c r="I79" s="50" t="s">
        <v>99</v>
      </c>
      <c r="J79" s="50" t="s">
        <v>99</v>
      </c>
      <c r="K79" s="50" t="s">
        <v>99</v>
      </c>
      <c r="L79" s="50" t="s">
        <v>99</v>
      </c>
      <c r="M79" s="50" t="s">
        <v>99</v>
      </c>
      <c r="N79" s="50" t="s">
        <v>99</v>
      </c>
      <c r="O79" s="289">
        <v>2</v>
      </c>
      <c r="P79" s="289">
        <v>2</v>
      </c>
      <c r="Q79" s="289">
        <v>2</v>
      </c>
      <c r="R79" s="289">
        <v>2</v>
      </c>
      <c r="S79" s="289">
        <v>3</v>
      </c>
      <c r="T79" s="289">
        <v>3</v>
      </c>
      <c r="U79" s="289">
        <v>3</v>
      </c>
      <c r="V79" s="289">
        <v>3</v>
      </c>
      <c r="W79" s="289">
        <v>3</v>
      </c>
      <c r="X79" s="289">
        <v>3</v>
      </c>
      <c r="Y79" s="289">
        <v>3</v>
      </c>
      <c r="Z79" s="289">
        <v>3</v>
      </c>
      <c r="AA79" s="289">
        <v>3</v>
      </c>
      <c r="AB79" s="289">
        <v>3</v>
      </c>
      <c r="AC79" s="41">
        <v>3</v>
      </c>
      <c r="AD79" s="41">
        <v>3</v>
      </c>
      <c r="AE79" s="41">
        <v>3</v>
      </c>
      <c r="AF79" s="41">
        <v>3</v>
      </c>
      <c r="AG79" s="41">
        <v>3</v>
      </c>
      <c r="AH79" s="41">
        <v>3</v>
      </c>
      <c r="AI79" s="1452">
        <v>3</v>
      </c>
      <c r="AJ79" s="1488" t="s">
        <v>99</v>
      </c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</row>
    <row r="80" spans="1:54" s="12" customFormat="1" ht="13.1" x14ac:dyDescent="0.25">
      <c r="A80" s="92" t="s">
        <v>48</v>
      </c>
      <c r="B80" s="50" t="s">
        <v>99</v>
      </c>
      <c r="C80" s="50" t="s">
        <v>99</v>
      </c>
      <c r="D80" s="50" t="s">
        <v>99</v>
      </c>
      <c r="E80" s="50" t="s">
        <v>99</v>
      </c>
      <c r="F80" s="50" t="s">
        <v>99</v>
      </c>
      <c r="G80" s="50" t="s">
        <v>99</v>
      </c>
      <c r="H80" s="50" t="s">
        <v>99</v>
      </c>
      <c r="I80" s="50" t="s">
        <v>99</v>
      </c>
      <c r="J80" s="50" t="s">
        <v>99</v>
      </c>
      <c r="K80" s="50" t="s">
        <v>99</v>
      </c>
      <c r="L80" s="50" t="s">
        <v>99</v>
      </c>
      <c r="M80" s="50" t="s">
        <v>99</v>
      </c>
      <c r="N80" s="50" t="s">
        <v>99</v>
      </c>
      <c r="O80" s="289">
        <v>1</v>
      </c>
      <c r="P80" s="289">
        <v>4</v>
      </c>
      <c r="Q80" s="289">
        <v>4</v>
      </c>
      <c r="R80" s="289">
        <v>4</v>
      </c>
      <c r="S80" s="289">
        <v>4</v>
      </c>
      <c r="T80" s="289">
        <v>3</v>
      </c>
      <c r="U80" s="289">
        <v>2</v>
      </c>
      <c r="V80" s="289">
        <v>4</v>
      </c>
      <c r="W80" s="59">
        <v>4</v>
      </c>
      <c r="X80" s="59">
        <v>4</v>
      </c>
      <c r="Y80" s="59">
        <v>5</v>
      </c>
      <c r="Z80" s="59">
        <v>3</v>
      </c>
      <c r="AA80" s="41">
        <v>3</v>
      </c>
      <c r="AB80" s="41">
        <v>4</v>
      </c>
      <c r="AC80" s="41">
        <v>7</v>
      </c>
      <c r="AD80" s="41">
        <v>5</v>
      </c>
      <c r="AE80" s="41">
        <v>4</v>
      </c>
      <c r="AF80" s="41">
        <v>4</v>
      </c>
      <c r="AG80" s="297" t="s">
        <v>100</v>
      </c>
      <c r="AH80" s="297" t="s">
        <v>100</v>
      </c>
      <c r="AI80" s="1311" t="s">
        <v>100</v>
      </c>
      <c r="AJ80" s="1488" t="s">
        <v>99</v>
      </c>
    </row>
    <row r="81" spans="1:47" s="27" customFormat="1" ht="13.1" x14ac:dyDescent="0.25">
      <c r="A81" s="92" t="s">
        <v>282</v>
      </c>
      <c r="B81" s="50" t="s">
        <v>99</v>
      </c>
      <c r="C81" s="50" t="s">
        <v>99</v>
      </c>
      <c r="D81" s="50" t="s">
        <v>99</v>
      </c>
      <c r="E81" s="50" t="s">
        <v>99</v>
      </c>
      <c r="F81" s="50" t="s">
        <v>99</v>
      </c>
      <c r="G81" s="50" t="s">
        <v>99</v>
      </c>
      <c r="H81" s="50" t="s">
        <v>99</v>
      </c>
      <c r="I81" s="50" t="s">
        <v>99</v>
      </c>
      <c r="J81" s="50" t="s">
        <v>99</v>
      </c>
      <c r="K81" s="50" t="s">
        <v>99</v>
      </c>
      <c r="L81" s="50" t="s">
        <v>99</v>
      </c>
      <c r="M81" s="50" t="s">
        <v>99</v>
      </c>
      <c r="N81" s="50" t="s">
        <v>99</v>
      </c>
      <c r="O81" s="289" t="s">
        <v>100</v>
      </c>
      <c r="P81" s="289" t="s">
        <v>100</v>
      </c>
      <c r="Q81" s="289" t="s">
        <v>100</v>
      </c>
      <c r="R81" s="289" t="s">
        <v>100</v>
      </c>
      <c r="S81" s="289" t="s">
        <v>100</v>
      </c>
      <c r="T81" s="289" t="s">
        <v>100</v>
      </c>
      <c r="U81" s="289" t="s">
        <v>100</v>
      </c>
      <c r="V81" s="289" t="s">
        <v>100</v>
      </c>
      <c r="W81" s="289" t="s">
        <v>100</v>
      </c>
      <c r="X81" s="289" t="s">
        <v>100</v>
      </c>
      <c r="Y81" s="289" t="s">
        <v>100</v>
      </c>
      <c r="Z81" s="289" t="s">
        <v>100</v>
      </c>
      <c r="AA81" s="289" t="s">
        <v>100</v>
      </c>
      <c r="AB81" s="289" t="s">
        <v>100</v>
      </c>
      <c r="AC81" s="289" t="s">
        <v>100</v>
      </c>
      <c r="AD81" s="289" t="s">
        <v>100</v>
      </c>
      <c r="AE81" s="289" t="s">
        <v>100</v>
      </c>
      <c r="AF81" s="289" t="s">
        <v>100</v>
      </c>
      <c r="AG81" s="289" t="s">
        <v>100</v>
      </c>
      <c r="AH81" s="289" t="s">
        <v>100</v>
      </c>
      <c r="AI81" s="1311" t="s">
        <v>100</v>
      </c>
      <c r="AJ81" s="1488" t="s">
        <v>99</v>
      </c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</row>
    <row r="82" spans="1:47" s="12" customFormat="1" ht="13.1" x14ac:dyDescent="0.25">
      <c r="A82" s="49" t="s">
        <v>86</v>
      </c>
      <c r="B82" s="50" t="s">
        <v>99</v>
      </c>
      <c r="C82" s="50" t="s">
        <v>99</v>
      </c>
      <c r="D82" s="50" t="s">
        <v>99</v>
      </c>
      <c r="E82" s="50" t="s">
        <v>99</v>
      </c>
      <c r="F82" s="50" t="s">
        <v>99</v>
      </c>
      <c r="G82" s="50" t="s">
        <v>99</v>
      </c>
      <c r="H82" s="50" t="s">
        <v>99</v>
      </c>
      <c r="I82" s="50" t="s">
        <v>99</v>
      </c>
      <c r="J82" s="50" t="s">
        <v>99</v>
      </c>
      <c r="K82" s="50" t="s">
        <v>99</v>
      </c>
      <c r="L82" s="50" t="s">
        <v>99</v>
      </c>
      <c r="M82" s="50" t="s">
        <v>99</v>
      </c>
      <c r="N82" s="50" t="s">
        <v>99</v>
      </c>
      <c r="O82" s="289">
        <v>13</v>
      </c>
      <c r="P82" s="289">
        <v>128</v>
      </c>
      <c r="Q82" s="289">
        <v>142</v>
      </c>
      <c r="R82" s="289">
        <v>135</v>
      </c>
      <c r="S82" s="289">
        <v>143</v>
      </c>
      <c r="T82" s="289">
        <v>237</v>
      </c>
      <c r="U82" s="289">
        <v>105</v>
      </c>
      <c r="V82" s="289">
        <v>144</v>
      </c>
      <c r="W82" s="59">
        <v>105</v>
      </c>
      <c r="X82" s="59">
        <v>643</v>
      </c>
      <c r="Y82" s="59">
        <v>682</v>
      </c>
      <c r="Z82" s="59">
        <v>582</v>
      </c>
      <c r="AA82" s="59">
        <v>535</v>
      </c>
      <c r="AB82" s="59">
        <v>502</v>
      </c>
      <c r="AC82" s="286">
        <v>377</v>
      </c>
      <c r="AD82" s="286">
        <v>449</v>
      </c>
      <c r="AE82" s="348">
        <v>459</v>
      </c>
      <c r="AF82" s="286">
        <v>390</v>
      </c>
      <c r="AG82" s="286">
        <v>416</v>
      </c>
      <c r="AH82" s="430">
        <v>483</v>
      </c>
      <c r="AI82" s="1452">
        <v>566</v>
      </c>
      <c r="AJ82" s="1488" t="s">
        <v>99</v>
      </c>
    </row>
    <row r="83" spans="1:47" s="12" customFormat="1" ht="13.1" x14ac:dyDescent="0.25">
      <c r="A83" s="94" t="s">
        <v>190</v>
      </c>
      <c r="B83" s="50" t="s">
        <v>99</v>
      </c>
      <c r="C83" s="50" t="s">
        <v>99</v>
      </c>
      <c r="D83" s="50" t="s">
        <v>99</v>
      </c>
      <c r="E83" s="50" t="s">
        <v>99</v>
      </c>
      <c r="F83" s="50" t="s">
        <v>99</v>
      </c>
      <c r="G83" s="50" t="s">
        <v>99</v>
      </c>
      <c r="H83" s="50" t="s">
        <v>99</v>
      </c>
      <c r="I83" s="50" t="s">
        <v>99</v>
      </c>
      <c r="J83" s="50" t="s">
        <v>99</v>
      </c>
      <c r="K83" s="50" t="s">
        <v>99</v>
      </c>
      <c r="L83" s="50" t="s">
        <v>99</v>
      </c>
      <c r="M83" s="50" t="s">
        <v>99</v>
      </c>
      <c r="N83" s="50" t="s">
        <v>99</v>
      </c>
      <c r="O83" s="289">
        <v>4</v>
      </c>
      <c r="P83" s="289">
        <v>67</v>
      </c>
      <c r="Q83" s="289">
        <v>80</v>
      </c>
      <c r="R83" s="289">
        <v>78</v>
      </c>
      <c r="S83" s="289">
        <v>89</v>
      </c>
      <c r="T83" s="289">
        <v>159</v>
      </c>
      <c r="U83" s="289">
        <v>53</v>
      </c>
      <c r="V83" s="289">
        <v>70</v>
      </c>
      <c r="W83" s="59">
        <v>85</v>
      </c>
      <c r="X83" s="59">
        <v>585</v>
      </c>
      <c r="Y83" s="59">
        <v>592</v>
      </c>
      <c r="Z83" s="59">
        <v>396</v>
      </c>
      <c r="AA83" s="59">
        <v>498</v>
      </c>
      <c r="AB83" s="59">
        <v>388</v>
      </c>
      <c r="AC83" s="41" t="s">
        <v>220</v>
      </c>
      <c r="AD83" s="41">
        <v>384</v>
      </c>
      <c r="AE83" s="348">
        <v>420</v>
      </c>
      <c r="AF83" s="41">
        <v>356</v>
      </c>
      <c r="AG83" s="41">
        <v>359</v>
      </c>
      <c r="AH83" s="430">
        <v>380</v>
      </c>
      <c r="AI83" s="1452">
        <v>413</v>
      </c>
      <c r="AJ83" s="1488" t="s">
        <v>99</v>
      </c>
    </row>
    <row r="84" spans="1:47" s="27" customFormat="1" ht="13.1" x14ac:dyDescent="0.25">
      <c r="A84" s="92" t="s">
        <v>49</v>
      </c>
      <c r="B84" s="50" t="s">
        <v>99</v>
      </c>
      <c r="C84" s="50" t="s">
        <v>99</v>
      </c>
      <c r="D84" s="50" t="s">
        <v>99</v>
      </c>
      <c r="E84" s="50" t="s">
        <v>99</v>
      </c>
      <c r="F84" s="50" t="s">
        <v>99</v>
      </c>
      <c r="G84" s="50" t="s">
        <v>99</v>
      </c>
      <c r="H84" s="50" t="s">
        <v>99</v>
      </c>
      <c r="I84" s="50" t="s">
        <v>99</v>
      </c>
      <c r="J84" s="50"/>
      <c r="K84" s="50" t="s">
        <v>99</v>
      </c>
      <c r="L84" s="50" t="s">
        <v>99</v>
      </c>
      <c r="M84" s="50" t="s">
        <v>99</v>
      </c>
      <c r="N84" s="50" t="s">
        <v>99</v>
      </c>
      <c r="O84" s="289"/>
      <c r="P84" s="289"/>
      <c r="Q84" s="289"/>
      <c r="R84" s="289"/>
      <c r="S84" s="289"/>
      <c r="T84" s="289"/>
      <c r="U84" s="289"/>
      <c r="V84" s="289"/>
      <c r="W84" s="59"/>
      <c r="X84" s="59"/>
      <c r="Y84" s="59"/>
      <c r="Z84" s="59"/>
      <c r="AA84" s="59"/>
      <c r="AB84" s="41"/>
      <c r="AC84" s="286"/>
      <c r="AD84" s="286"/>
      <c r="AE84" s="348"/>
      <c r="AF84" s="286"/>
      <c r="AG84" s="286"/>
      <c r="AH84" s="430"/>
      <c r="AI84" s="1452"/>
      <c r="AJ84" s="1488"/>
    </row>
    <row r="85" spans="1:47" s="12" customFormat="1" ht="13.1" x14ac:dyDescent="0.25">
      <c r="A85" s="92" t="s">
        <v>191</v>
      </c>
      <c r="B85" s="50" t="s">
        <v>99</v>
      </c>
      <c r="C85" s="50" t="s">
        <v>99</v>
      </c>
      <c r="D85" s="50" t="s">
        <v>99</v>
      </c>
      <c r="E85" s="50" t="s">
        <v>99</v>
      </c>
      <c r="F85" s="50" t="s">
        <v>99</v>
      </c>
      <c r="G85" s="50" t="s">
        <v>99</v>
      </c>
      <c r="H85" s="50" t="s">
        <v>99</v>
      </c>
      <c r="I85" s="50" t="s">
        <v>99</v>
      </c>
      <c r="J85" s="50" t="s">
        <v>99</v>
      </c>
      <c r="K85" s="50" t="s">
        <v>99</v>
      </c>
      <c r="L85" s="50" t="s">
        <v>99</v>
      </c>
      <c r="M85" s="50" t="s">
        <v>99</v>
      </c>
      <c r="N85" s="50" t="s">
        <v>99</v>
      </c>
      <c r="O85" s="289">
        <v>2</v>
      </c>
      <c r="P85" s="289">
        <v>4</v>
      </c>
      <c r="Q85" s="289">
        <v>4</v>
      </c>
      <c r="R85" s="289">
        <v>9</v>
      </c>
      <c r="S85" s="289">
        <v>7</v>
      </c>
      <c r="T85" s="289">
        <v>15</v>
      </c>
      <c r="U85" s="289">
        <v>5</v>
      </c>
      <c r="V85" s="59" t="s">
        <v>100</v>
      </c>
      <c r="W85" s="59">
        <v>10</v>
      </c>
      <c r="X85" s="59">
        <v>62</v>
      </c>
      <c r="Y85" s="59">
        <v>62</v>
      </c>
      <c r="Z85" s="59">
        <v>42</v>
      </c>
      <c r="AA85" s="59">
        <v>56</v>
      </c>
      <c r="AB85" s="59">
        <v>48</v>
      </c>
      <c r="AC85" s="41" t="s">
        <v>220</v>
      </c>
      <c r="AD85" s="41">
        <v>26</v>
      </c>
      <c r="AE85" s="348">
        <v>30</v>
      </c>
      <c r="AF85" s="41">
        <v>25</v>
      </c>
      <c r="AG85" s="41">
        <v>27</v>
      </c>
      <c r="AH85" s="430">
        <v>30</v>
      </c>
      <c r="AI85" s="1452">
        <v>32</v>
      </c>
      <c r="AJ85" s="1488" t="s">
        <v>99</v>
      </c>
    </row>
    <row r="86" spans="1:47" s="12" customFormat="1" ht="13.1" x14ac:dyDescent="0.25">
      <c r="A86" s="92" t="s">
        <v>192</v>
      </c>
      <c r="B86" s="50" t="s">
        <v>99</v>
      </c>
      <c r="C86" s="50" t="s">
        <v>99</v>
      </c>
      <c r="D86" s="50" t="s">
        <v>99</v>
      </c>
      <c r="E86" s="50" t="s">
        <v>99</v>
      </c>
      <c r="F86" s="50" t="s">
        <v>99</v>
      </c>
      <c r="G86" s="50" t="s">
        <v>99</v>
      </c>
      <c r="H86" s="50" t="s">
        <v>99</v>
      </c>
      <c r="I86" s="50" t="s">
        <v>99</v>
      </c>
      <c r="J86" s="50" t="s">
        <v>99</v>
      </c>
      <c r="K86" s="50" t="s">
        <v>99</v>
      </c>
      <c r="L86" s="50" t="s">
        <v>99</v>
      </c>
      <c r="M86" s="50" t="s">
        <v>99</v>
      </c>
      <c r="N86" s="50" t="s">
        <v>99</v>
      </c>
      <c r="O86" s="297" t="s">
        <v>99</v>
      </c>
      <c r="P86" s="297" t="s">
        <v>99</v>
      </c>
      <c r="Q86" s="297" t="s">
        <v>99</v>
      </c>
      <c r="R86" s="297" t="s">
        <v>99</v>
      </c>
      <c r="S86" s="297" t="s">
        <v>99</v>
      </c>
      <c r="T86" s="297" t="s">
        <v>99</v>
      </c>
      <c r="U86" s="297" t="s">
        <v>99</v>
      </c>
      <c r="V86" s="289">
        <v>1</v>
      </c>
      <c r="W86" s="59">
        <v>1</v>
      </c>
      <c r="X86" s="59" t="s">
        <v>100</v>
      </c>
      <c r="Y86" s="59">
        <v>2</v>
      </c>
      <c r="Z86" s="297" t="s">
        <v>220</v>
      </c>
      <c r="AA86" s="59" t="s">
        <v>220</v>
      </c>
      <c r="AB86" s="41" t="s">
        <v>100</v>
      </c>
      <c r="AC86" s="41" t="s">
        <v>220</v>
      </c>
      <c r="AD86" s="41" t="s">
        <v>100</v>
      </c>
      <c r="AE86" s="693" t="s">
        <v>100</v>
      </c>
      <c r="AF86" s="693" t="s">
        <v>100</v>
      </c>
      <c r="AG86" s="297" t="s">
        <v>100</v>
      </c>
      <c r="AH86" s="431" t="s">
        <v>100</v>
      </c>
      <c r="AI86" s="848" t="s">
        <v>100</v>
      </c>
      <c r="AJ86" s="1488" t="s">
        <v>99</v>
      </c>
    </row>
    <row r="87" spans="1:47" s="27" customFormat="1" ht="13.1" x14ac:dyDescent="0.25">
      <c r="A87" s="92" t="s">
        <v>75</v>
      </c>
      <c r="B87" s="50" t="s">
        <v>99</v>
      </c>
      <c r="C87" s="50" t="s">
        <v>99</v>
      </c>
      <c r="D87" s="50" t="s">
        <v>99</v>
      </c>
      <c r="E87" s="50" t="s">
        <v>99</v>
      </c>
      <c r="F87" s="50" t="s">
        <v>99</v>
      </c>
      <c r="G87" s="50" t="s">
        <v>99</v>
      </c>
      <c r="H87" s="50" t="s">
        <v>99</v>
      </c>
      <c r="I87" s="50" t="s">
        <v>99</v>
      </c>
      <c r="J87" s="50" t="s">
        <v>99</v>
      </c>
      <c r="K87" s="50" t="s">
        <v>99</v>
      </c>
      <c r="L87" s="50" t="s">
        <v>99</v>
      </c>
      <c r="M87" s="50" t="s">
        <v>99</v>
      </c>
      <c r="N87" s="50" t="s">
        <v>99</v>
      </c>
      <c r="O87" s="297" t="s">
        <v>99</v>
      </c>
      <c r="P87" s="297" t="s">
        <v>99</v>
      </c>
      <c r="Q87" s="297" t="s">
        <v>99</v>
      </c>
      <c r="R87" s="297" t="s">
        <v>99</v>
      </c>
      <c r="S87" s="297" t="s">
        <v>99</v>
      </c>
      <c r="T87" s="297" t="s">
        <v>99</v>
      </c>
      <c r="U87" s="297" t="s">
        <v>99</v>
      </c>
      <c r="V87" s="297" t="s">
        <v>99</v>
      </c>
      <c r="W87" s="297" t="s">
        <v>99</v>
      </c>
      <c r="X87" s="59">
        <v>4</v>
      </c>
      <c r="Y87" s="59">
        <v>11</v>
      </c>
      <c r="Z87" s="59">
        <v>9</v>
      </c>
      <c r="AA87" s="59">
        <v>12</v>
      </c>
      <c r="AB87" s="41">
        <v>16</v>
      </c>
      <c r="AC87" s="41" t="s">
        <v>220</v>
      </c>
      <c r="AD87" s="41">
        <v>34</v>
      </c>
      <c r="AE87" s="348">
        <v>45</v>
      </c>
      <c r="AF87" s="41">
        <v>47</v>
      </c>
      <c r="AG87" s="41">
        <v>58</v>
      </c>
      <c r="AH87" s="430">
        <v>71</v>
      </c>
      <c r="AI87" s="1452">
        <v>86</v>
      </c>
      <c r="AJ87" s="1488" t="s">
        <v>99</v>
      </c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</row>
    <row r="88" spans="1:47" s="12" customFormat="1" ht="13.1" x14ac:dyDescent="0.25">
      <c r="A88" s="92" t="s">
        <v>193</v>
      </c>
      <c r="B88" s="50" t="s">
        <v>99</v>
      </c>
      <c r="C88" s="50" t="s">
        <v>99</v>
      </c>
      <c r="D88" s="50" t="s">
        <v>99</v>
      </c>
      <c r="E88" s="50" t="s">
        <v>99</v>
      </c>
      <c r="F88" s="50" t="s">
        <v>99</v>
      </c>
      <c r="G88" s="50" t="s">
        <v>99</v>
      </c>
      <c r="H88" s="50" t="s">
        <v>99</v>
      </c>
      <c r="I88" s="50" t="s">
        <v>99</v>
      </c>
      <c r="J88" s="50" t="s">
        <v>99</v>
      </c>
      <c r="K88" s="50" t="s">
        <v>99</v>
      </c>
      <c r="L88" s="50" t="s">
        <v>99</v>
      </c>
      <c r="M88" s="50" t="s">
        <v>99</v>
      </c>
      <c r="N88" s="50" t="s">
        <v>99</v>
      </c>
      <c r="O88" s="289">
        <v>3</v>
      </c>
      <c r="P88" s="289">
        <v>8</v>
      </c>
      <c r="Q88" s="289">
        <v>6</v>
      </c>
      <c r="R88" s="289">
        <v>11</v>
      </c>
      <c r="S88" s="289">
        <v>19</v>
      </c>
      <c r="T88" s="289">
        <v>35</v>
      </c>
      <c r="U88" s="289">
        <v>15</v>
      </c>
      <c r="V88" s="289">
        <v>15</v>
      </c>
      <c r="W88" s="59">
        <v>61</v>
      </c>
      <c r="X88" s="59">
        <v>206</v>
      </c>
      <c r="Y88" s="59">
        <v>224</v>
      </c>
      <c r="Z88" s="59">
        <v>171</v>
      </c>
      <c r="AA88" s="59">
        <v>199</v>
      </c>
      <c r="AB88" s="59">
        <v>158</v>
      </c>
      <c r="AC88" s="41" t="s">
        <v>220</v>
      </c>
      <c r="AD88" s="41">
        <v>126</v>
      </c>
      <c r="AE88" s="348">
        <v>133</v>
      </c>
      <c r="AF88" s="41">
        <v>126</v>
      </c>
      <c r="AG88" s="41">
        <v>118</v>
      </c>
      <c r="AH88" s="430">
        <v>124</v>
      </c>
      <c r="AI88" s="1452">
        <v>133</v>
      </c>
      <c r="AJ88" s="1488" t="s">
        <v>99</v>
      </c>
    </row>
    <row r="89" spans="1:47" s="12" customFormat="1" ht="13.1" x14ac:dyDescent="0.25">
      <c r="A89" s="92" t="s">
        <v>578</v>
      </c>
      <c r="B89" s="297" t="s">
        <v>99</v>
      </c>
      <c r="C89" s="297" t="s">
        <v>99</v>
      </c>
      <c r="D89" s="297" t="s">
        <v>99</v>
      </c>
      <c r="E89" s="297" t="s">
        <v>99</v>
      </c>
      <c r="F89" s="297" t="s">
        <v>99</v>
      </c>
      <c r="G89" s="297" t="s">
        <v>99</v>
      </c>
      <c r="H89" s="297" t="s">
        <v>99</v>
      </c>
      <c r="I89" s="297" t="s">
        <v>99</v>
      </c>
      <c r="J89" s="297" t="s">
        <v>99</v>
      </c>
      <c r="K89" s="297" t="s">
        <v>99</v>
      </c>
      <c r="L89" s="297" t="s">
        <v>99</v>
      </c>
      <c r="M89" s="297" t="s">
        <v>99</v>
      </c>
      <c r="N89" s="297" t="s">
        <v>99</v>
      </c>
      <c r="O89" s="297" t="s">
        <v>99</v>
      </c>
      <c r="P89" s="297" t="s">
        <v>99</v>
      </c>
      <c r="Q89" s="297" t="s">
        <v>99</v>
      </c>
      <c r="R89" s="297" t="s">
        <v>99</v>
      </c>
      <c r="S89" s="297" t="s">
        <v>99</v>
      </c>
      <c r="T89" s="297" t="s">
        <v>99</v>
      </c>
      <c r="U89" s="297" t="s">
        <v>99</v>
      </c>
      <c r="V89" s="289">
        <v>18</v>
      </c>
      <c r="W89" s="59">
        <v>22</v>
      </c>
      <c r="X89" s="59">
        <v>152</v>
      </c>
      <c r="Y89" s="59">
        <v>162</v>
      </c>
      <c r="Z89" s="59">
        <v>116</v>
      </c>
      <c r="AA89" s="59">
        <v>144</v>
      </c>
      <c r="AB89" s="59">
        <v>110</v>
      </c>
      <c r="AC89" s="41">
        <v>127</v>
      </c>
      <c r="AD89" s="41">
        <v>137</v>
      </c>
      <c r="AE89" s="348">
        <v>140</v>
      </c>
      <c r="AF89" s="41">
        <v>147</v>
      </c>
      <c r="AG89" s="41">
        <v>123</v>
      </c>
      <c r="AH89" s="430">
        <v>150</v>
      </c>
      <c r="AI89" s="1452">
        <v>158</v>
      </c>
      <c r="AJ89" s="1488" t="s">
        <v>99</v>
      </c>
    </row>
    <row r="90" spans="1:47" x14ac:dyDescent="0.25">
      <c r="A90" s="711" t="s">
        <v>77</v>
      </c>
      <c r="B90" s="711"/>
      <c r="C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1595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</row>
    <row r="91" spans="1:47" ht="28.15" x14ac:dyDescent="0.25">
      <c r="A91" s="8" t="s">
        <v>345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317"/>
      <c r="R91" s="317"/>
      <c r="S91" s="317"/>
      <c r="T91" s="317"/>
      <c r="U91" s="317"/>
      <c r="V91" s="317"/>
      <c r="W91" s="41"/>
      <c r="X91" s="41"/>
      <c r="Y91" s="41"/>
      <c r="Z91" s="41"/>
      <c r="AA91" s="41"/>
      <c r="AB91" s="41"/>
      <c r="AC91" s="286"/>
      <c r="AD91" s="286"/>
      <c r="AE91" s="286"/>
      <c r="AF91" s="286"/>
      <c r="AG91" s="286"/>
      <c r="AH91" s="41"/>
      <c r="AI91" s="1281"/>
      <c r="AJ91" s="15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</row>
    <row r="92" spans="1:47" x14ac:dyDescent="0.25">
      <c r="A92" s="86" t="s">
        <v>26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99</v>
      </c>
      <c r="K92" s="489">
        <v>53735</v>
      </c>
      <c r="L92" s="43">
        <v>57849</v>
      </c>
      <c r="M92" s="489">
        <v>63032</v>
      </c>
      <c r="N92" s="489">
        <v>87798</v>
      </c>
      <c r="O92" s="489">
        <v>100391</v>
      </c>
      <c r="P92" s="489">
        <v>133239</v>
      </c>
      <c r="Q92" s="623">
        <v>163833</v>
      </c>
      <c r="R92" s="623">
        <v>217157</v>
      </c>
      <c r="S92" s="623">
        <v>295264</v>
      </c>
      <c r="T92" s="216">
        <v>245426</v>
      </c>
      <c r="U92" s="216">
        <v>384152</v>
      </c>
      <c r="V92" s="624">
        <v>457421</v>
      </c>
      <c r="W92" s="216">
        <v>627740</v>
      </c>
      <c r="X92" s="216">
        <v>722818</v>
      </c>
      <c r="Y92" s="624">
        <v>447600</v>
      </c>
      <c r="Z92" s="624">
        <v>441639</v>
      </c>
      <c r="AA92" s="106">
        <v>587011</v>
      </c>
      <c r="AB92" s="624">
        <v>683282</v>
      </c>
      <c r="AC92" s="319">
        <v>786893</v>
      </c>
      <c r="AD92" s="319">
        <v>813581</v>
      </c>
      <c r="AE92" s="366">
        <v>849673</v>
      </c>
      <c r="AF92" s="319">
        <v>1083209</v>
      </c>
      <c r="AG92" s="319">
        <v>1269565</v>
      </c>
      <c r="AH92" s="694">
        <v>1206403</v>
      </c>
      <c r="AI92" s="1324">
        <v>1386113</v>
      </c>
      <c r="AJ92" s="1597">
        <v>1522366</v>
      </c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</row>
    <row r="93" spans="1:47" s="27" customFormat="1" ht="26.2" x14ac:dyDescent="0.25">
      <c r="A93" s="487" t="s">
        <v>283</v>
      </c>
      <c r="B93" s="106" t="s">
        <v>99</v>
      </c>
      <c r="C93" s="106" t="s">
        <v>99</v>
      </c>
      <c r="D93" s="106" t="s">
        <v>99</v>
      </c>
      <c r="E93" s="106" t="s">
        <v>99</v>
      </c>
      <c r="F93" s="106" t="s">
        <v>99</v>
      </c>
      <c r="G93" s="106" t="s">
        <v>99</v>
      </c>
      <c r="H93" s="106" t="s">
        <v>99</v>
      </c>
      <c r="I93" s="106" t="s">
        <v>99</v>
      </c>
      <c r="J93" s="106" t="s">
        <v>99</v>
      </c>
      <c r="K93" s="282">
        <v>40.9</v>
      </c>
      <c r="L93" s="297">
        <v>41.9</v>
      </c>
      <c r="M93" s="297">
        <v>40.9</v>
      </c>
      <c r="N93" s="297">
        <v>43.6</v>
      </c>
      <c r="O93" s="297">
        <v>38.5</v>
      </c>
      <c r="P93" s="297">
        <v>43.2</v>
      </c>
      <c r="Q93" s="297">
        <v>45.2</v>
      </c>
      <c r="R93" s="297">
        <v>46.3</v>
      </c>
      <c r="S93" s="297">
        <v>41.3</v>
      </c>
      <c r="T93" s="297">
        <v>44.6</v>
      </c>
      <c r="U93" s="297">
        <v>45.5</v>
      </c>
      <c r="V93" s="297">
        <v>47.4</v>
      </c>
      <c r="W93" s="297">
        <v>52.2</v>
      </c>
      <c r="X93" s="297">
        <v>54.1</v>
      </c>
      <c r="Y93" s="297">
        <v>40.299999999999997</v>
      </c>
      <c r="Z93" s="297">
        <v>42.3</v>
      </c>
      <c r="AA93" s="297">
        <v>42.8</v>
      </c>
      <c r="AB93" s="297">
        <v>38.4</v>
      </c>
      <c r="AC93" s="540">
        <v>39.6</v>
      </c>
      <c r="AD93" s="540">
        <v>40.9</v>
      </c>
      <c r="AE93" s="540">
        <v>40.1</v>
      </c>
      <c r="AF93" s="282">
        <v>38.9</v>
      </c>
      <c r="AG93" s="282">
        <v>39.299999999999997</v>
      </c>
      <c r="AH93" s="26">
        <v>38.200000000000003</v>
      </c>
      <c r="AI93" s="871">
        <v>39.4</v>
      </c>
      <c r="AJ93" s="1598">
        <v>37.5</v>
      </c>
    </row>
    <row r="94" spans="1:47" ht="26.2" x14ac:dyDescent="0.25">
      <c r="A94" s="49" t="s">
        <v>101</v>
      </c>
      <c r="B94" s="98" t="s">
        <v>99</v>
      </c>
      <c r="C94" s="98" t="s">
        <v>99</v>
      </c>
      <c r="D94" s="98" t="s">
        <v>99</v>
      </c>
      <c r="E94" s="98" t="s">
        <v>99</v>
      </c>
      <c r="F94" s="98" t="s">
        <v>99</v>
      </c>
      <c r="G94" s="98" t="s">
        <v>99</v>
      </c>
      <c r="H94" s="98" t="s">
        <v>99</v>
      </c>
      <c r="I94" s="98" t="s">
        <v>99</v>
      </c>
      <c r="J94" s="98">
        <v>107.3</v>
      </c>
      <c r="K94" s="99">
        <v>107.8</v>
      </c>
      <c r="L94" s="99">
        <v>128.9</v>
      </c>
      <c r="M94" s="99">
        <v>108.2</v>
      </c>
      <c r="N94" s="99">
        <v>116.2</v>
      </c>
      <c r="O94" s="99">
        <v>114.7</v>
      </c>
      <c r="P94" s="99">
        <v>118.7</v>
      </c>
      <c r="Q94" s="320">
        <v>105.9</v>
      </c>
      <c r="R94" s="320">
        <v>118.2</v>
      </c>
      <c r="S94" s="320">
        <v>109.4</v>
      </c>
      <c r="T94" s="320">
        <v>101.8</v>
      </c>
      <c r="U94" s="190">
        <v>116.6</v>
      </c>
      <c r="V94" s="283">
        <v>104.6</v>
      </c>
      <c r="W94" s="279">
        <v>97.5</v>
      </c>
      <c r="X94" s="283">
        <v>93</v>
      </c>
      <c r="Y94" s="283">
        <v>95.3</v>
      </c>
      <c r="Z94" s="283">
        <v>96.5</v>
      </c>
      <c r="AA94" s="202">
        <v>101.3</v>
      </c>
      <c r="AB94" s="283">
        <v>106.7</v>
      </c>
      <c r="AC94" s="286">
        <v>106.5</v>
      </c>
      <c r="AD94" s="285">
        <v>103.1</v>
      </c>
      <c r="AE94" s="286">
        <v>98.8</v>
      </c>
      <c r="AF94" s="286">
        <v>104.3</v>
      </c>
      <c r="AG94" s="325">
        <v>100.7</v>
      </c>
      <c r="AH94" s="41">
        <v>100.4</v>
      </c>
      <c r="AI94" s="1325">
        <v>103.8</v>
      </c>
      <c r="AJ94" s="1599">
        <v>100.1</v>
      </c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</row>
    <row r="95" spans="1:47" x14ac:dyDescent="0.25">
      <c r="A95" s="8" t="s">
        <v>62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321"/>
      <c r="R95" s="321"/>
      <c r="S95" s="321"/>
      <c r="T95" s="321"/>
      <c r="U95" s="174"/>
      <c r="V95" s="174"/>
      <c r="W95" s="41"/>
      <c r="X95" s="322"/>
      <c r="Y95" s="41"/>
      <c r="Z95" s="41"/>
      <c r="AA95" s="41"/>
      <c r="AB95" s="41"/>
      <c r="AC95" s="286"/>
      <c r="AD95" s="286"/>
      <c r="AE95" s="286"/>
      <c r="AF95" s="286"/>
      <c r="AG95" s="46"/>
      <c r="AH95" s="41"/>
      <c r="AI95" s="1281"/>
      <c r="AJ95" s="15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</row>
    <row r="96" spans="1:47" x14ac:dyDescent="0.25">
      <c r="A96" s="86" t="s">
        <v>26</v>
      </c>
      <c r="B96" s="43" t="s">
        <v>99</v>
      </c>
      <c r="C96" s="43" t="s">
        <v>99</v>
      </c>
      <c r="D96" s="43" t="s">
        <v>99</v>
      </c>
      <c r="E96" s="43" t="s">
        <v>99</v>
      </c>
      <c r="F96" s="43" t="s">
        <v>99</v>
      </c>
      <c r="G96" s="43" t="s">
        <v>99</v>
      </c>
      <c r="H96" s="43" t="s">
        <v>99</v>
      </c>
      <c r="I96" s="43" t="s">
        <v>99</v>
      </c>
      <c r="J96" s="43" t="s">
        <v>99</v>
      </c>
      <c r="K96" s="489">
        <v>144</v>
      </c>
      <c r="L96" s="489">
        <v>139</v>
      </c>
      <c r="M96" s="489">
        <v>183</v>
      </c>
      <c r="N96" s="489">
        <v>151</v>
      </c>
      <c r="O96" s="489">
        <v>149</v>
      </c>
      <c r="P96" s="489">
        <v>228</v>
      </c>
      <c r="Q96" s="623">
        <v>282</v>
      </c>
      <c r="R96" s="623">
        <v>349</v>
      </c>
      <c r="S96" s="623">
        <v>581</v>
      </c>
      <c r="T96" s="216">
        <v>904</v>
      </c>
      <c r="U96" s="216">
        <v>848</v>
      </c>
      <c r="V96" s="624">
        <v>1003</v>
      </c>
      <c r="W96" s="216">
        <v>1209</v>
      </c>
      <c r="X96" s="216">
        <v>770</v>
      </c>
      <c r="Y96" s="624">
        <v>876</v>
      </c>
      <c r="Z96" s="624">
        <v>599</v>
      </c>
      <c r="AA96" s="106">
        <v>643</v>
      </c>
      <c r="AB96" s="216">
        <v>985</v>
      </c>
      <c r="AC96" s="282">
        <v>396</v>
      </c>
      <c r="AD96" s="282">
        <v>350</v>
      </c>
      <c r="AE96" s="366">
        <v>517</v>
      </c>
      <c r="AF96" s="319">
        <v>324</v>
      </c>
      <c r="AG96" s="319">
        <v>381</v>
      </c>
      <c r="AH96" s="695">
        <v>160</v>
      </c>
      <c r="AI96" s="1326">
        <v>138</v>
      </c>
      <c r="AJ96" s="1600">
        <v>303</v>
      </c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</row>
    <row r="97" spans="1:54" ht="26.2" x14ac:dyDescent="0.25">
      <c r="A97" s="49" t="s">
        <v>101</v>
      </c>
      <c r="B97" s="98" t="s">
        <v>99</v>
      </c>
      <c r="C97" s="98" t="s">
        <v>99</v>
      </c>
      <c r="D97" s="98" t="s">
        <v>99</v>
      </c>
      <c r="E97" s="98" t="s">
        <v>99</v>
      </c>
      <c r="F97" s="98" t="s">
        <v>99</v>
      </c>
      <c r="G97" s="98" t="s">
        <v>99</v>
      </c>
      <c r="H97" s="98" t="s">
        <v>99</v>
      </c>
      <c r="I97" s="98" t="s">
        <v>99</v>
      </c>
      <c r="J97" s="98">
        <v>110.2</v>
      </c>
      <c r="K97" s="99">
        <v>106.4</v>
      </c>
      <c r="L97" s="99">
        <v>113.8</v>
      </c>
      <c r="M97" s="99">
        <v>106.5</v>
      </c>
      <c r="N97" s="99">
        <v>88</v>
      </c>
      <c r="O97" s="99">
        <v>106.2</v>
      </c>
      <c r="P97" s="99">
        <v>108.7</v>
      </c>
      <c r="Q97" s="320">
        <v>116.8</v>
      </c>
      <c r="R97" s="320">
        <v>106</v>
      </c>
      <c r="S97" s="320">
        <v>122.5</v>
      </c>
      <c r="T97" s="320">
        <v>109.4</v>
      </c>
      <c r="U97" s="190">
        <v>119.8</v>
      </c>
      <c r="V97" s="283">
        <v>108.1</v>
      </c>
      <c r="W97" s="279">
        <v>111.3</v>
      </c>
      <c r="X97" s="279">
        <v>83.4</v>
      </c>
      <c r="Y97" s="279">
        <v>99.5</v>
      </c>
      <c r="Z97" s="283">
        <v>29.6</v>
      </c>
      <c r="AA97" s="202">
        <v>83.6</v>
      </c>
      <c r="AB97" s="279">
        <v>132.69999999999999</v>
      </c>
      <c r="AC97" s="286">
        <v>63.3</v>
      </c>
      <c r="AD97" s="286">
        <v>82.9</v>
      </c>
      <c r="AE97" s="286">
        <v>75.099999999999994</v>
      </c>
      <c r="AF97" s="286">
        <v>119.9</v>
      </c>
      <c r="AG97" s="325">
        <v>111.8</v>
      </c>
      <c r="AH97" s="41">
        <v>79.5</v>
      </c>
      <c r="AI97" s="1327">
        <v>112.7</v>
      </c>
      <c r="AJ97" s="1599">
        <v>67</v>
      </c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</row>
    <row r="98" spans="1:54" x14ac:dyDescent="0.25">
      <c r="A98" s="8" t="s">
        <v>27</v>
      </c>
      <c r="B98" s="29"/>
      <c r="C98" s="55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297"/>
      <c r="R98" s="297"/>
      <c r="S98" s="297"/>
      <c r="T98" s="297"/>
      <c r="U98" s="297"/>
      <c r="V98" s="297"/>
      <c r="W98" s="41"/>
      <c r="X98" s="41"/>
      <c r="Y98" s="41"/>
      <c r="Z98" s="41"/>
      <c r="AA98" s="41"/>
      <c r="AB98" s="41"/>
      <c r="AC98" s="286"/>
      <c r="AD98" s="286"/>
      <c r="AE98" s="286"/>
      <c r="AF98" s="286"/>
      <c r="AG98" s="46"/>
      <c r="AH98" s="41"/>
      <c r="AI98" s="1306"/>
      <c r="AJ98" s="1601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</row>
    <row r="99" spans="1:54" x14ac:dyDescent="0.25">
      <c r="A99" s="86" t="s">
        <v>26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43099</v>
      </c>
      <c r="L99" s="489">
        <v>46805</v>
      </c>
      <c r="M99" s="489">
        <v>48476</v>
      </c>
      <c r="N99" s="489">
        <v>71925</v>
      </c>
      <c r="O99" s="489">
        <v>84603</v>
      </c>
      <c r="P99" s="489">
        <v>115751</v>
      </c>
      <c r="Q99" s="623">
        <v>138642</v>
      </c>
      <c r="R99" s="623">
        <v>179297</v>
      </c>
      <c r="S99" s="623">
        <v>245780</v>
      </c>
      <c r="T99" s="216">
        <v>198921</v>
      </c>
      <c r="U99" s="216">
        <v>325414</v>
      </c>
      <c r="V99" s="624">
        <v>382396</v>
      </c>
      <c r="W99" s="216">
        <v>549405</v>
      </c>
      <c r="X99" s="216">
        <v>637706</v>
      </c>
      <c r="Y99" s="216">
        <v>359456</v>
      </c>
      <c r="Z99" s="216">
        <v>382038</v>
      </c>
      <c r="AA99" s="106">
        <v>525848</v>
      </c>
      <c r="AB99" s="216">
        <v>617442</v>
      </c>
      <c r="AC99" s="319">
        <v>722655</v>
      </c>
      <c r="AD99" s="319">
        <v>756641</v>
      </c>
      <c r="AE99" s="319">
        <v>782791</v>
      </c>
      <c r="AF99" s="319">
        <v>1004277</v>
      </c>
      <c r="AG99" s="319">
        <v>1189192</v>
      </c>
      <c r="AH99" s="696">
        <v>1115473</v>
      </c>
      <c r="AI99" s="1328">
        <v>1263826</v>
      </c>
      <c r="AJ99" s="1602">
        <v>1372760</v>
      </c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</row>
    <row r="100" spans="1:54" ht="26.2" x14ac:dyDescent="0.25">
      <c r="A100" s="49" t="s">
        <v>101</v>
      </c>
      <c r="B100" s="98" t="s">
        <v>99</v>
      </c>
      <c r="C100" s="98" t="s">
        <v>99</v>
      </c>
      <c r="D100" s="98" t="s">
        <v>99</v>
      </c>
      <c r="E100" s="98" t="s">
        <v>99</v>
      </c>
      <c r="F100" s="98" t="s">
        <v>99</v>
      </c>
      <c r="G100" s="98" t="s">
        <v>99</v>
      </c>
      <c r="H100" s="98" t="s">
        <v>99</v>
      </c>
      <c r="I100" s="98" t="s">
        <v>99</v>
      </c>
      <c r="J100" s="98">
        <v>100.1</v>
      </c>
      <c r="K100" s="99">
        <v>109.6</v>
      </c>
      <c r="L100" s="99">
        <v>132</v>
      </c>
      <c r="M100" s="99">
        <v>109.1</v>
      </c>
      <c r="N100" s="99">
        <v>116.8</v>
      </c>
      <c r="O100" s="99">
        <v>117.9</v>
      </c>
      <c r="P100" s="99">
        <v>121.7</v>
      </c>
      <c r="Q100" s="320">
        <v>105.7</v>
      </c>
      <c r="R100" s="320">
        <v>113.3</v>
      </c>
      <c r="S100" s="320">
        <v>110.9</v>
      </c>
      <c r="T100" s="320">
        <v>105.5</v>
      </c>
      <c r="U100" s="190">
        <v>117.6</v>
      </c>
      <c r="V100" s="281">
        <v>104</v>
      </c>
      <c r="W100" s="279">
        <v>100</v>
      </c>
      <c r="X100" s="279">
        <v>96</v>
      </c>
      <c r="Y100" s="279">
        <v>98</v>
      </c>
      <c r="Z100" s="279">
        <v>98.5</v>
      </c>
      <c r="AA100" s="202">
        <v>100.8</v>
      </c>
      <c r="AB100" s="279">
        <v>106.6</v>
      </c>
      <c r="AC100" s="286">
        <v>106.9</v>
      </c>
      <c r="AD100" s="286">
        <v>103.2</v>
      </c>
      <c r="AE100" s="286">
        <v>98.1</v>
      </c>
      <c r="AF100" s="286">
        <v>103.6</v>
      </c>
      <c r="AG100" s="325">
        <v>101.5</v>
      </c>
      <c r="AH100" s="41">
        <v>100.4</v>
      </c>
      <c r="AI100" s="1329">
        <v>104.6</v>
      </c>
      <c r="AJ100" s="1603">
        <v>102</v>
      </c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</row>
    <row r="101" spans="1:54" ht="26.2" x14ac:dyDescent="0.25">
      <c r="A101" s="103" t="s">
        <v>28</v>
      </c>
      <c r="B101" s="68" t="s">
        <v>99</v>
      </c>
      <c r="C101" s="68" t="s">
        <v>99</v>
      </c>
      <c r="D101" s="68" t="s">
        <v>99</v>
      </c>
      <c r="E101" s="68" t="s">
        <v>99</v>
      </c>
      <c r="F101" s="68" t="s">
        <v>99</v>
      </c>
      <c r="G101" s="68" t="s">
        <v>99</v>
      </c>
      <c r="H101" s="68" t="s">
        <v>99</v>
      </c>
      <c r="I101" s="68" t="s">
        <v>99</v>
      </c>
      <c r="J101" s="68" t="s">
        <v>99</v>
      </c>
      <c r="K101" s="489">
        <v>2956</v>
      </c>
      <c r="L101" s="489">
        <v>2901</v>
      </c>
      <c r="M101" s="489">
        <v>3823</v>
      </c>
      <c r="N101" s="489">
        <v>4744</v>
      </c>
      <c r="O101" s="489">
        <v>6032</v>
      </c>
      <c r="P101" s="489">
        <v>6942</v>
      </c>
      <c r="Q101" s="623">
        <v>9846</v>
      </c>
      <c r="R101" s="623">
        <v>9166</v>
      </c>
      <c r="S101" s="623">
        <v>12553</v>
      </c>
      <c r="T101" s="216">
        <v>12866</v>
      </c>
      <c r="U101" s="216">
        <v>15060</v>
      </c>
      <c r="V101" s="624">
        <v>21813</v>
      </c>
      <c r="W101" s="216">
        <v>17475</v>
      </c>
      <c r="X101" s="216">
        <v>22374</v>
      </c>
      <c r="Y101" s="216">
        <v>26943</v>
      </c>
      <c r="Z101" s="216">
        <v>33133</v>
      </c>
      <c r="AA101" s="216">
        <v>37787</v>
      </c>
      <c r="AB101" s="216">
        <v>40231</v>
      </c>
      <c r="AC101" s="319">
        <v>46015</v>
      </c>
      <c r="AD101" s="319">
        <v>53108</v>
      </c>
      <c r="AE101" s="319">
        <v>64440</v>
      </c>
      <c r="AF101" s="319">
        <v>82753</v>
      </c>
      <c r="AG101" s="319">
        <v>93272</v>
      </c>
      <c r="AH101" s="697">
        <v>99700</v>
      </c>
      <c r="AI101" s="1330">
        <v>105460</v>
      </c>
      <c r="AJ101" s="1604">
        <v>112417</v>
      </c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</row>
    <row r="102" spans="1:54" x14ac:dyDescent="0.25">
      <c r="A102" s="103" t="s">
        <v>29</v>
      </c>
      <c r="B102" s="68" t="s">
        <v>99</v>
      </c>
      <c r="C102" s="68" t="s">
        <v>99</v>
      </c>
      <c r="D102" s="68" t="s">
        <v>99</v>
      </c>
      <c r="E102" s="68" t="s">
        <v>99</v>
      </c>
      <c r="F102" s="68" t="s">
        <v>99</v>
      </c>
      <c r="G102" s="68" t="s">
        <v>99</v>
      </c>
      <c r="H102" s="68" t="s">
        <v>99</v>
      </c>
      <c r="I102" s="68" t="s">
        <v>99</v>
      </c>
      <c r="J102" s="68" t="s">
        <v>99</v>
      </c>
      <c r="K102" s="489">
        <v>1245</v>
      </c>
      <c r="L102" s="489">
        <v>1880</v>
      </c>
      <c r="M102" s="489">
        <v>2535</v>
      </c>
      <c r="N102" s="489">
        <v>2039</v>
      </c>
      <c r="O102" s="489">
        <v>2308</v>
      </c>
      <c r="P102" s="489">
        <v>3446</v>
      </c>
      <c r="Q102" s="623">
        <v>2751</v>
      </c>
      <c r="R102" s="623">
        <v>2415</v>
      </c>
      <c r="S102" s="623">
        <v>2206</v>
      </c>
      <c r="T102" s="216">
        <v>1217</v>
      </c>
      <c r="U102" s="216">
        <v>1192</v>
      </c>
      <c r="V102" s="624">
        <v>851</v>
      </c>
      <c r="W102" s="216">
        <v>1059</v>
      </c>
      <c r="X102" s="216">
        <v>1334</v>
      </c>
      <c r="Y102" s="216">
        <v>1497</v>
      </c>
      <c r="Z102" s="216">
        <v>1637</v>
      </c>
      <c r="AA102" s="216">
        <v>2178</v>
      </c>
      <c r="AB102" s="216">
        <v>2760</v>
      </c>
      <c r="AC102" s="319">
        <v>2607</v>
      </c>
      <c r="AD102" s="319">
        <v>3096</v>
      </c>
      <c r="AE102" s="319">
        <v>3566</v>
      </c>
      <c r="AF102" s="319">
        <v>3810</v>
      </c>
      <c r="AG102" s="319">
        <v>4441</v>
      </c>
      <c r="AH102" s="698">
        <v>4123</v>
      </c>
      <c r="AI102" s="1331">
        <v>3495</v>
      </c>
      <c r="AJ102" s="1605">
        <v>3978</v>
      </c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</row>
    <row r="103" spans="1:54" s="35" customFormat="1" x14ac:dyDescent="0.25">
      <c r="A103" s="103" t="s">
        <v>30</v>
      </c>
      <c r="B103" s="68" t="s">
        <v>99</v>
      </c>
      <c r="C103" s="68" t="s">
        <v>99</v>
      </c>
      <c r="D103" s="68" t="s">
        <v>99</v>
      </c>
      <c r="E103" s="68" t="s">
        <v>99</v>
      </c>
      <c r="F103" s="68" t="s">
        <v>99</v>
      </c>
      <c r="G103" s="68" t="s">
        <v>99</v>
      </c>
      <c r="H103" s="68" t="s">
        <v>99</v>
      </c>
      <c r="I103" s="68" t="s">
        <v>99</v>
      </c>
      <c r="J103" s="68" t="s">
        <v>99</v>
      </c>
      <c r="K103" s="489">
        <v>483</v>
      </c>
      <c r="L103" s="489">
        <v>587</v>
      </c>
      <c r="M103" s="489">
        <v>789</v>
      </c>
      <c r="N103" s="489">
        <v>727</v>
      </c>
      <c r="O103" s="489">
        <v>1127</v>
      </c>
      <c r="P103" s="489">
        <v>883</v>
      </c>
      <c r="Q103" s="623">
        <v>938</v>
      </c>
      <c r="R103" s="623">
        <v>889</v>
      </c>
      <c r="S103" s="623">
        <v>1063</v>
      </c>
      <c r="T103" s="106">
        <v>1099</v>
      </c>
      <c r="U103" s="106">
        <v>1430</v>
      </c>
      <c r="V103" s="624">
        <v>1396</v>
      </c>
      <c r="W103" s="216">
        <v>1797</v>
      </c>
      <c r="X103" s="216">
        <v>2108</v>
      </c>
      <c r="Y103" s="216">
        <v>2977</v>
      </c>
      <c r="Z103" s="216">
        <v>3371</v>
      </c>
      <c r="AA103" s="216">
        <v>4303</v>
      </c>
      <c r="AB103" s="216">
        <v>3993</v>
      </c>
      <c r="AC103" s="319">
        <v>4248</v>
      </c>
      <c r="AD103" s="319">
        <v>6017</v>
      </c>
      <c r="AE103" s="319">
        <v>5890</v>
      </c>
      <c r="AF103" s="319">
        <v>6894</v>
      </c>
      <c r="AG103" s="319">
        <v>7413</v>
      </c>
      <c r="AH103" s="699">
        <v>9292</v>
      </c>
      <c r="AI103" s="1332">
        <v>6775</v>
      </c>
      <c r="AJ103" s="1606">
        <v>6408</v>
      </c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</row>
    <row r="104" spans="1:54" ht="39.299999999999997" x14ac:dyDescent="0.25">
      <c r="A104" s="103" t="s">
        <v>31</v>
      </c>
      <c r="B104" s="68" t="s">
        <v>99</v>
      </c>
      <c r="C104" s="68" t="s">
        <v>99</v>
      </c>
      <c r="D104" s="68" t="s">
        <v>99</v>
      </c>
      <c r="E104" s="68" t="s">
        <v>99</v>
      </c>
      <c r="F104" s="68" t="s">
        <v>99</v>
      </c>
      <c r="G104" s="68" t="s">
        <v>99</v>
      </c>
      <c r="H104" s="68" t="s">
        <v>99</v>
      </c>
      <c r="I104" s="68" t="s">
        <v>99</v>
      </c>
      <c r="J104" s="68" t="s">
        <v>99</v>
      </c>
      <c r="K104" s="489">
        <v>27</v>
      </c>
      <c r="L104" s="489">
        <v>18</v>
      </c>
      <c r="M104" s="489">
        <v>94</v>
      </c>
      <c r="N104" s="489">
        <v>102</v>
      </c>
      <c r="O104" s="489">
        <v>140</v>
      </c>
      <c r="P104" s="489">
        <v>270</v>
      </c>
      <c r="Q104" s="623">
        <v>408</v>
      </c>
      <c r="R104" s="623">
        <v>231</v>
      </c>
      <c r="S104" s="623">
        <v>231</v>
      </c>
      <c r="T104" s="216">
        <v>391</v>
      </c>
      <c r="U104" s="216">
        <v>490</v>
      </c>
      <c r="V104" s="624">
        <v>609</v>
      </c>
      <c r="W104" s="216">
        <v>1281</v>
      </c>
      <c r="X104" s="216">
        <v>335</v>
      </c>
      <c r="Y104" s="216">
        <v>359</v>
      </c>
      <c r="Z104" s="216">
        <v>324</v>
      </c>
      <c r="AA104" s="216">
        <v>360</v>
      </c>
      <c r="AB104" s="216">
        <v>496</v>
      </c>
      <c r="AC104" s="282">
        <v>866</v>
      </c>
      <c r="AD104" s="282">
        <v>687</v>
      </c>
      <c r="AE104" s="319">
        <v>1572</v>
      </c>
      <c r="AF104" s="319">
        <v>379</v>
      </c>
      <c r="AG104" s="319">
        <v>630</v>
      </c>
      <c r="AH104" s="700">
        <v>435</v>
      </c>
      <c r="AI104" s="1333">
        <v>696</v>
      </c>
      <c r="AJ104" s="1607">
        <v>982</v>
      </c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</row>
    <row r="105" spans="1:54" s="35" customFormat="1" ht="26.2" x14ac:dyDescent="0.25">
      <c r="A105" s="103" t="s">
        <v>227</v>
      </c>
      <c r="B105" s="68" t="s">
        <v>99</v>
      </c>
      <c r="C105" s="68" t="s">
        <v>99</v>
      </c>
      <c r="D105" s="68" t="s">
        <v>99</v>
      </c>
      <c r="E105" s="68" t="s">
        <v>99</v>
      </c>
      <c r="F105" s="68" t="s">
        <v>99</v>
      </c>
      <c r="G105" s="68" t="s">
        <v>99</v>
      </c>
      <c r="H105" s="68" t="s">
        <v>99</v>
      </c>
      <c r="I105" s="68" t="s">
        <v>99</v>
      </c>
      <c r="J105" s="68" t="s">
        <v>99</v>
      </c>
      <c r="K105" s="489">
        <v>899</v>
      </c>
      <c r="L105" s="489">
        <v>903</v>
      </c>
      <c r="M105" s="489">
        <v>717</v>
      </c>
      <c r="N105" s="489">
        <v>722</v>
      </c>
      <c r="O105" s="489">
        <v>771</v>
      </c>
      <c r="P105" s="489">
        <v>968</v>
      </c>
      <c r="Q105" s="623">
        <v>1263</v>
      </c>
      <c r="R105" s="623">
        <v>1537</v>
      </c>
      <c r="S105" s="623">
        <v>2043</v>
      </c>
      <c r="T105" s="216">
        <v>1438</v>
      </c>
      <c r="U105" s="216">
        <v>4874</v>
      </c>
      <c r="V105" s="624">
        <v>9428</v>
      </c>
      <c r="W105" s="216">
        <v>13304</v>
      </c>
      <c r="X105" s="216">
        <v>11935</v>
      </c>
      <c r="Y105" s="216">
        <v>13399</v>
      </c>
      <c r="Z105" s="216">
        <v>14434</v>
      </c>
      <c r="AA105" s="216">
        <v>17259</v>
      </c>
      <c r="AB105" s="216">
        <v>22470</v>
      </c>
      <c r="AC105" s="319">
        <v>30182</v>
      </c>
      <c r="AD105" s="319">
        <v>39185</v>
      </c>
      <c r="AE105" s="366">
        <v>36325</v>
      </c>
      <c r="AF105" s="319">
        <v>48724</v>
      </c>
      <c r="AG105" s="319">
        <v>57438</v>
      </c>
      <c r="AH105" s="476">
        <v>49637</v>
      </c>
      <c r="AI105" s="1334">
        <v>64389</v>
      </c>
      <c r="AJ105" s="1608">
        <v>70806</v>
      </c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</row>
    <row r="106" spans="1:54" s="35" customFormat="1" ht="26.2" x14ac:dyDescent="0.25">
      <c r="A106" s="103" t="s">
        <v>4</v>
      </c>
      <c r="B106" s="68" t="s">
        <v>99</v>
      </c>
      <c r="C106" s="68" t="s">
        <v>99</v>
      </c>
      <c r="D106" s="68" t="s">
        <v>99</v>
      </c>
      <c r="E106" s="68" t="s">
        <v>99</v>
      </c>
      <c r="F106" s="68" t="s">
        <v>99</v>
      </c>
      <c r="G106" s="68" t="s">
        <v>99</v>
      </c>
      <c r="H106" s="68" t="s">
        <v>99</v>
      </c>
      <c r="I106" s="68" t="s">
        <v>99</v>
      </c>
      <c r="J106" s="68" t="s">
        <v>99</v>
      </c>
      <c r="K106" s="489">
        <v>527</v>
      </c>
      <c r="L106" s="489">
        <v>670</v>
      </c>
      <c r="M106" s="489">
        <v>850</v>
      </c>
      <c r="N106" s="489">
        <v>956</v>
      </c>
      <c r="O106" s="489">
        <v>1459</v>
      </c>
      <c r="P106" s="489">
        <v>2117</v>
      </c>
      <c r="Q106" s="623">
        <v>3233</v>
      </c>
      <c r="R106" s="623">
        <v>4859</v>
      </c>
      <c r="S106" s="623">
        <v>6099</v>
      </c>
      <c r="T106" s="216">
        <v>6144</v>
      </c>
      <c r="U106" s="216">
        <v>5306</v>
      </c>
      <c r="V106" s="624">
        <v>6556</v>
      </c>
      <c r="W106" s="216">
        <v>7287</v>
      </c>
      <c r="X106" s="216">
        <v>8779</v>
      </c>
      <c r="Y106" s="216">
        <v>8031</v>
      </c>
      <c r="Z106" s="216">
        <v>7966</v>
      </c>
      <c r="AA106" s="216">
        <v>6739</v>
      </c>
      <c r="AB106" s="216">
        <v>12238</v>
      </c>
      <c r="AC106" s="319">
        <v>10577</v>
      </c>
      <c r="AD106" s="319">
        <v>11714</v>
      </c>
      <c r="AE106" s="366">
        <v>16307</v>
      </c>
      <c r="AF106" s="319">
        <v>18343</v>
      </c>
      <c r="AG106" s="319">
        <v>26229</v>
      </c>
      <c r="AH106" s="701">
        <v>25140</v>
      </c>
      <c r="AI106" s="1334">
        <v>30025</v>
      </c>
      <c r="AJ106" s="1609">
        <v>38160</v>
      </c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</row>
    <row r="107" spans="1:54" ht="26.2" x14ac:dyDescent="0.25">
      <c r="A107" s="103" t="s">
        <v>5</v>
      </c>
      <c r="B107" s="68" t="s">
        <v>99</v>
      </c>
      <c r="C107" s="68" t="s">
        <v>99</v>
      </c>
      <c r="D107" s="68" t="s">
        <v>99</v>
      </c>
      <c r="E107" s="68" t="s">
        <v>99</v>
      </c>
      <c r="F107" s="68" t="s">
        <v>99</v>
      </c>
      <c r="G107" s="68" t="s">
        <v>99</v>
      </c>
      <c r="H107" s="68" t="s">
        <v>99</v>
      </c>
      <c r="I107" s="68" t="s">
        <v>99</v>
      </c>
      <c r="J107" s="68" t="s">
        <v>99</v>
      </c>
      <c r="K107" s="489">
        <v>25801</v>
      </c>
      <c r="L107" s="489">
        <v>28588</v>
      </c>
      <c r="M107" s="489">
        <v>27671</v>
      </c>
      <c r="N107" s="489">
        <v>33203</v>
      </c>
      <c r="O107" s="489">
        <v>48653</v>
      </c>
      <c r="P107" s="489">
        <v>61547</v>
      </c>
      <c r="Q107" s="623">
        <v>82547</v>
      </c>
      <c r="R107" s="623">
        <v>107873</v>
      </c>
      <c r="S107" s="623">
        <v>174558</v>
      </c>
      <c r="T107" s="216">
        <v>133371</v>
      </c>
      <c r="U107" s="216">
        <v>217738</v>
      </c>
      <c r="V107" s="624">
        <v>247422</v>
      </c>
      <c r="W107" s="216">
        <v>201384</v>
      </c>
      <c r="X107" s="216">
        <v>177482</v>
      </c>
      <c r="Y107" s="216">
        <v>190793</v>
      </c>
      <c r="Z107" s="216">
        <v>217792</v>
      </c>
      <c r="AA107" s="216">
        <v>319856</v>
      </c>
      <c r="AB107" s="216">
        <v>372759</v>
      </c>
      <c r="AC107" s="319">
        <v>440283</v>
      </c>
      <c r="AD107" s="319">
        <v>426747</v>
      </c>
      <c r="AE107" s="366">
        <v>424682</v>
      </c>
      <c r="AF107" s="319">
        <v>580506</v>
      </c>
      <c r="AG107" s="319">
        <v>697873</v>
      </c>
      <c r="AH107" s="702">
        <v>605464</v>
      </c>
      <c r="AI107" s="1334">
        <v>674309</v>
      </c>
      <c r="AJ107" s="1610">
        <v>733011</v>
      </c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</row>
    <row r="108" spans="1:54" s="35" customFormat="1" ht="26.2" x14ac:dyDescent="0.25">
      <c r="A108" s="103" t="s">
        <v>34</v>
      </c>
      <c r="B108" s="68" t="s">
        <v>99</v>
      </c>
      <c r="C108" s="68" t="s">
        <v>99</v>
      </c>
      <c r="D108" s="68" t="s">
        <v>99</v>
      </c>
      <c r="E108" s="68" t="s">
        <v>99</v>
      </c>
      <c r="F108" s="68" t="s">
        <v>99</v>
      </c>
      <c r="G108" s="68" t="s">
        <v>99</v>
      </c>
      <c r="H108" s="68" t="s">
        <v>99</v>
      </c>
      <c r="I108" s="68" t="s">
        <v>99</v>
      </c>
      <c r="J108" s="68" t="s">
        <v>99</v>
      </c>
      <c r="K108" s="489">
        <v>475</v>
      </c>
      <c r="L108" s="489">
        <v>655</v>
      </c>
      <c r="M108" s="489">
        <v>880</v>
      </c>
      <c r="N108" s="489">
        <v>1189</v>
      </c>
      <c r="O108" s="489">
        <v>1486</v>
      </c>
      <c r="P108" s="489">
        <v>4315</v>
      </c>
      <c r="Q108" s="623">
        <v>4578</v>
      </c>
      <c r="R108" s="623">
        <v>6945</v>
      </c>
      <c r="S108" s="623">
        <v>10675</v>
      </c>
      <c r="T108" s="216">
        <v>6729</v>
      </c>
      <c r="U108" s="216">
        <v>10026</v>
      </c>
      <c r="V108" s="624">
        <v>12120</v>
      </c>
      <c r="W108" s="216">
        <v>12532</v>
      </c>
      <c r="X108" s="216">
        <v>14496</v>
      </c>
      <c r="Y108" s="216">
        <v>15979</v>
      </c>
      <c r="Z108" s="216">
        <v>16319</v>
      </c>
      <c r="AA108" s="216">
        <v>22862</v>
      </c>
      <c r="AB108" s="216">
        <v>26129</v>
      </c>
      <c r="AC108" s="319">
        <v>27639</v>
      </c>
      <c r="AD108" s="319">
        <v>33914</v>
      </c>
      <c r="AE108" s="366">
        <v>39158</v>
      </c>
      <c r="AF108" s="319">
        <v>34964</v>
      </c>
      <c r="AG108" s="319">
        <v>41162</v>
      </c>
      <c r="AH108" s="703">
        <v>33270</v>
      </c>
      <c r="AI108" s="1334">
        <v>41226</v>
      </c>
      <c r="AJ108" s="1611">
        <v>45213</v>
      </c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</row>
    <row r="109" spans="1:54" s="35" customFormat="1" ht="26.2" x14ac:dyDescent="0.25">
      <c r="A109" s="103" t="s">
        <v>6</v>
      </c>
      <c r="B109" s="43" t="s">
        <v>100</v>
      </c>
      <c r="C109" s="43" t="s">
        <v>100</v>
      </c>
      <c r="D109" s="43" t="s">
        <v>100</v>
      </c>
      <c r="E109" s="43" t="s">
        <v>100</v>
      </c>
      <c r="F109" s="43" t="s">
        <v>100</v>
      </c>
      <c r="G109" s="43" t="s">
        <v>100</v>
      </c>
      <c r="H109" s="68" t="s">
        <v>99</v>
      </c>
      <c r="I109" s="68" t="s">
        <v>99</v>
      </c>
      <c r="J109" s="68" t="s">
        <v>99</v>
      </c>
      <c r="K109" s="489">
        <v>312</v>
      </c>
      <c r="L109" s="489">
        <v>144</v>
      </c>
      <c r="M109" s="489">
        <v>70</v>
      </c>
      <c r="N109" s="489">
        <v>125</v>
      </c>
      <c r="O109" s="489">
        <v>183</v>
      </c>
      <c r="P109" s="489">
        <v>230</v>
      </c>
      <c r="Q109" s="623">
        <v>462</v>
      </c>
      <c r="R109" s="623">
        <v>530</v>
      </c>
      <c r="S109" s="623">
        <v>502</v>
      </c>
      <c r="T109" s="216">
        <v>296</v>
      </c>
      <c r="U109" s="216">
        <v>53</v>
      </c>
      <c r="V109" s="624">
        <v>1</v>
      </c>
      <c r="W109" s="216">
        <v>1</v>
      </c>
      <c r="X109" s="216">
        <v>33</v>
      </c>
      <c r="Y109" s="216">
        <v>48</v>
      </c>
      <c r="Z109" s="216">
        <v>37</v>
      </c>
      <c r="AA109" s="216">
        <v>759</v>
      </c>
      <c r="AB109" s="216">
        <v>279</v>
      </c>
      <c r="AC109" s="26" t="s">
        <v>220</v>
      </c>
      <c r="AD109" s="26">
        <v>460</v>
      </c>
      <c r="AE109" s="26">
        <v>170</v>
      </c>
      <c r="AF109" s="26">
        <v>542</v>
      </c>
      <c r="AG109" s="106">
        <v>844</v>
      </c>
      <c r="AH109" s="704">
        <v>120</v>
      </c>
      <c r="AI109" s="1334">
        <v>43</v>
      </c>
      <c r="AJ109" s="1612">
        <v>1145</v>
      </c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</row>
    <row r="110" spans="1:54" s="35" customFormat="1" ht="26.2" x14ac:dyDescent="0.25">
      <c r="A110" s="103" t="s">
        <v>7</v>
      </c>
      <c r="B110" s="68" t="s">
        <v>99</v>
      </c>
      <c r="C110" s="68" t="s">
        <v>99</v>
      </c>
      <c r="D110" s="68" t="s">
        <v>99</v>
      </c>
      <c r="E110" s="68" t="s">
        <v>99</v>
      </c>
      <c r="F110" s="68" t="s">
        <v>99</v>
      </c>
      <c r="G110" s="68" t="s">
        <v>99</v>
      </c>
      <c r="H110" s="68" t="s">
        <v>99</v>
      </c>
      <c r="I110" s="68" t="s">
        <v>99</v>
      </c>
      <c r="J110" s="68" t="s">
        <v>99</v>
      </c>
      <c r="K110" s="489">
        <v>1830</v>
      </c>
      <c r="L110" s="489">
        <v>1764</v>
      </c>
      <c r="M110" s="489">
        <v>684</v>
      </c>
      <c r="N110" s="489">
        <v>872</v>
      </c>
      <c r="O110" s="489">
        <v>546</v>
      </c>
      <c r="P110" s="489">
        <v>1074</v>
      </c>
      <c r="Q110" s="623">
        <v>1943</v>
      </c>
      <c r="R110" s="623">
        <v>1934</v>
      </c>
      <c r="S110" s="623">
        <v>1756</v>
      </c>
      <c r="T110" s="216">
        <v>1757</v>
      </c>
      <c r="U110" s="216">
        <v>1269</v>
      </c>
      <c r="V110" s="216">
        <v>2404</v>
      </c>
      <c r="W110" s="216">
        <v>3449</v>
      </c>
      <c r="X110" s="216">
        <v>1829</v>
      </c>
      <c r="Y110" s="216">
        <v>1303</v>
      </c>
      <c r="Z110" s="216">
        <v>1764</v>
      </c>
      <c r="AA110" s="216">
        <v>3109</v>
      </c>
      <c r="AB110" s="216">
        <v>6248</v>
      </c>
      <c r="AC110" s="106">
        <v>5005</v>
      </c>
      <c r="AD110" s="106">
        <v>3943</v>
      </c>
      <c r="AE110" s="106">
        <v>4843</v>
      </c>
      <c r="AF110" s="106">
        <v>6522</v>
      </c>
      <c r="AG110" s="106">
        <v>5151</v>
      </c>
      <c r="AH110" s="705">
        <v>7067</v>
      </c>
      <c r="AI110" s="1334">
        <v>7865</v>
      </c>
      <c r="AJ110" s="1613">
        <v>8282</v>
      </c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2"/>
      <c r="AW110" s="12"/>
      <c r="AX110" s="12"/>
      <c r="AY110" s="12"/>
      <c r="AZ110" s="12"/>
      <c r="BA110" s="12"/>
      <c r="BB110" s="12"/>
    </row>
    <row r="111" spans="1:54" s="35" customFormat="1" ht="26.2" x14ac:dyDescent="0.25">
      <c r="A111" s="103" t="s">
        <v>8</v>
      </c>
      <c r="B111" s="43" t="s">
        <v>100</v>
      </c>
      <c r="C111" s="43" t="s">
        <v>100</v>
      </c>
      <c r="D111" s="43" t="s">
        <v>100</v>
      </c>
      <c r="E111" s="43" t="s">
        <v>100</v>
      </c>
      <c r="F111" s="43" t="s">
        <v>100</v>
      </c>
      <c r="G111" s="43" t="s">
        <v>100</v>
      </c>
      <c r="H111" s="68" t="s">
        <v>99</v>
      </c>
      <c r="I111" s="68" t="s">
        <v>99</v>
      </c>
      <c r="J111" s="68" t="s">
        <v>99</v>
      </c>
      <c r="K111" s="489">
        <v>1</v>
      </c>
      <c r="L111" s="489">
        <v>50</v>
      </c>
      <c r="M111" s="489">
        <v>102</v>
      </c>
      <c r="N111" s="489">
        <v>19</v>
      </c>
      <c r="O111" s="20">
        <v>0</v>
      </c>
      <c r="P111" s="21" t="s">
        <v>100</v>
      </c>
      <c r="Q111" s="623">
        <v>1</v>
      </c>
      <c r="R111" s="623">
        <v>2</v>
      </c>
      <c r="S111" s="623">
        <v>10</v>
      </c>
      <c r="T111" s="106" t="s">
        <v>100</v>
      </c>
      <c r="U111" s="279">
        <v>0</v>
      </c>
      <c r="V111" s="216">
        <v>88</v>
      </c>
      <c r="W111" s="216">
        <v>876</v>
      </c>
      <c r="X111" s="216">
        <v>1083</v>
      </c>
      <c r="Y111" s="216">
        <v>846</v>
      </c>
      <c r="Z111" s="216">
        <v>1082</v>
      </c>
      <c r="AA111" s="216">
        <v>505</v>
      </c>
      <c r="AB111" s="216">
        <v>539</v>
      </c>
      <c r="AC111" s="319">
        <v>1488</v>
      </c>
      <c r="AD111" s="319">
        <v>793</v>
      </c>
      <c r="AE111" s="319">
        <v>2887</v>
      </c>
      <c r="AF111" s="319">
        <v>1293</v>
      </c>
      <c r="AG111" s="319">
        <v>1709</v>
      </c>
      <c r="AH111" s="706">
        <v>1629</v>
      </c>
      <c r="AI111" s="1334">
        <v>3720</v>
      </c>
      <c r="AJ111" s="1611">
        <v>1696</v>
      </c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2"/>
      <c r="AW111" s="12"/>
      <c r="AX111" s="12"/>
      <c r="AY111" s="12"/>
      <c r="AZ111" s="12"/>
      <c r="BA111" s="12"/>
      <c r="BB111" s="12"/>
    </row>
    <row r="112" spans="1:54" s="35" customFormat="1" x14ac:dyDescent="0.25">
      <c r="A112" s="103" t="s">
        <v>35</v>
      </c>
      <c r="B112" s="68" t="s">
        <v>99</v>
      </c>
      <c r="C112" s="68" t="s">
        <v>99</v>
      </c>
      <c r="D112" s="68" t="s">
        <v>99</v>
      </c>
      <c r="E112" s="68" t="s">
        <v>99</v>
      </c>
      <c r="F112" s="68" t="s">
        <v>99</v>
      </c>
      <c r="G112" s="68" t="s">
        <v>99</v>
      </c>
      <c r="H112" s="68" t="s">
        <v>99</v>
      </c>
      <c r="I112" s="40" t="s">
        <v>99</v>
      </c>
      <c r="J112" s="40" t="s">
        <v>99</v>
      </c>
      <c r="K112" s="20" t="s">
        <v>100</v>
      </c>
      <c r="L112" s="20" t="s">
        <v>100</v>
      </c>
      <c r="M112" s="20" t="s">
        <v>100</v>
      </c>
      <c r="N112" s="42">
        <v>44</v>
      </c>
      <c r="O112" s="42">
        <v>68</v>
      </c>
      <c r="P112" s="42">
        <v>117</v>
      </c>
      <c r="Q112" s="216">
        <v>147</v>
      </c>
      <c r="R112" s="216">
        <v>169</v>
      </c>
      <c r="S112" s="216">
        <v>369</v>
      </c>
      <c r="T112" s="216">
        <v>356</v>
      </c>
      <c r="U112" s="216">
        <v>495</v>
      </c>
      <c r="V112" s="216">
        <v>768</v>
      </c>
      <c r="W112" s="216">
        <v>1286</v>
      </c>
      <c r="X112" s="216">
        <v>1654</v>
      </c>
      <c r="Y112" s="106">
        <v>2270</v>
      </c>
      <c r="Z112" s="106">
        <v>1910</v>
      </c>
      <c r="AA112" s="106">
        <v>1719</v>
      </c>
      <c r="AB112" s="106">
        <v>1987</v>
      </c>
      <c r="AC112" s="319">
        <v>2660</v>
      </c>
      <c r="AD112" s="319">
        <v>2906</v>
      </c>
      <c r="AE112" s="319">
        <v>2518</v>
      </c>
      <c r="AF112" s="319">
        <v>2442</v>
      </c>
      <c r="AG112" s="319">
        <v>3826</v>
      </c>
      <c r="AH112" s="707">
        <v>6279</v>
      </c>
      <c r="AI112" s="1334">
        <v>13590</v>
      </c>
      <c r="AJ112" s="1611">
        <v>8419</v>
      </c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2"/>
      <c r="AW112" s="12"/>
      <c r="AX112" s="12"/>
      <c r="AY112" s="12"/>
      <c r="AZ112" s="12"/>
      <c r="BA112" s="12"/>
      <c r="BB112" s="12"/>
    </row>
    <row r="113" spans="1:54" s="35" customFormat="1" x14ac:dyDescent="0.25">
      <c r="A113" s="103" t="s">
        <v>32</v>
      </c>
      <c r="B113" s="68" t="s">
        <v>99</v>
      </c>
      <c r="C113" s="68" t="s">
        <v>99</v>
      </c>
      <c r="D113" s="68" t="s">
        <v>99</v>
      </c>
      <c r="E113" s="68" t="s">
        <v>99</v>
      </c>
      <c r="F113" s="68" t="s">
        <v>99</v>
      </c>
      <c r="G113" s="68" t="s">
        <v>99</v>
      </c>
      <c r="H113" s="68" t="s">
        <v>99</v>
      </c>
      <c r="I113" s="68" t="s">
        <v>99</v>
      </c>
      <c r="J113" s="68" t="s">
        <v>99</v>
      </c>
      <c r="K113" s="489">
        <v>217</v>
      </c>
      <c r="L113" s="489">
        <v>314</v>
      </c>
      <c r="M113" s="489">
        <v>535</v>
      </c>
      <c r="N113" s="489">
        <v>626</v>
      </c>
      <c r="O113" s="489">
        <v>1111</v>
      </c>
      <c r="P113" s="489">
        <v>927</v>
      </c>
      <c r="Q113" s="623">
        <v>1311</v>
      </c>
      <c r="R113" s="623">
        <v>2151</v>
      </c>
      <c r="S113" s="623">
        <v>1654</v>
      </c>
      <c r="T113" s="216">
        <v>2007</v>
      </c>
      <c r="U113" s="216">
        <v>2980</v>
      </c>
      <c r="V113" s="216">
        <v>2325</v>
      </c>
      <c r="W113" s="216">
        <v>4234</v>
      </c>
      <c r="X113" s="216">
        <v>3853</v>
      </c>
      <c r="Y113" s="216">
        <v>3601</v>
      </c>
      <c r="Z113" s="216">
        <v>3851</v>
      </c>
      <c r="AA113" s="216">
        <v>4441</v>
      </c>
      <c r="AB113" s="216">
        <v>2364</v>
      </c>
      <c r="AC113" s="319">
        <v>2416</v>
      </c>
      <c r="AD113" s="319">
        <v>3274</v>
      </c>
      <c r="AE113" s="319">
        <v>3503</v>
      </c>
      <c r="AF113" s="319">
        <v>4929</v>
      </c>
      <c r="AG113" s="319">
        <v>5026</v>
      </c>
      <c r="AH113" s="106">
        <v>6755</v>
      </c>
      <c r="AI113" s="1334">
        <v>10579</v>
      </c>
      <c r="AJ113" s="1614">
        <v>9929</v>
      </c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2"/>
      <c r="AW113" s="12"/>
      <c r="AX113" s="12"/>
      <c r="AY113" s="12"/>
      <c r="AZ113" s="12"/>
      <c r="BA113" s="12"/>
      <c r="BB113" s="12"/>
    </row>
    <row r="114" spans="1:54" s="35" customFormat="1" ht="26.2" x14ac:dyDescent="0.25">
      <c r="A114" s="708" t="s">
        <v>9</v>
      </c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289"/>
      <c r="R114" s="289"/>
      <c r="S114" s="289"/>
      <c r="T114" s="289"/>
      <c r="U114" s="289"/>
      <c r="V114" s="289"/>
      <c r="W114" s="289"/>
      <c r="X114" s="289"/>
      <c r="Y114" s="41"/>
      <c r="Z114" s="41"/>
      <c r="AA114" s="41"/>
      <c r="AB114" s="59"/>
      <c r="AC114" s="286"/>
      <c r="AD114" s="286"/>
      <c r="AE114" s="286"/>
      <c r="AF114" s="286"/>
      <c r="AG114" s="46"/>
      <c r="AH114" s="41"/>
      <c r="AI114" s="1221"/>
      <c r="AJ114" s="1615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2"/>
      <c r="AW114" s="12"/>
      <c r="AX114" s="12"/>
      <c r="AY114" s="12"/>
      <c r="AZ114" s="12"/>
      <c r="BA114" s="12"/>
      <c r="BB114" s="12"/>
    </row>
    <row r="115" spans="1:54" s="35" customFormat="1" x14ac:dyDescent="0.25">
      <c r="A115" s="86" t="s">
        <v>26</v>
      </c>
      <c r="B115" s="43" t="s">
        <v>99</v>
      </c>
      <c r="C115" s="43" t="s">
        <v>99</v>
      </c>
      <c r="D115" s="43" t="s">
        <v>99</v>
      </c>
      <c r="E115" s="43" t="s">
        <v>99</v>
      </c>
      <c r="F115" s="43" t="s">
        <v>99</v>
      </c>
      <c r="G115" s="43" t="s">
        <v>99</v>
      </c>
      <c r="H115" s="43" t="s">
        <v>99</v>
      </c>
      <c r="I115" s="43" t="s">
        <v>99</v>
      </c>
      <c r="J115" s="43" t="s">
        <v>99</v>
      </c>
      <c r="K115" s="489">
        <v>9303</v>
      </c>
      <c r="L115" s="489">
        <v>9544</v>
      </c>
      <c r="M115" s="489">
        <v>12804</v>
      </c>
      <c r="N115" s="489">
        <v>13728</v>
      </c>
      <c r="O115" s="489">
        <v>13887</v>
      </c>
      <c r="P115" s="489">
        <v>15227</v>
      </c>
      <c r="Q115" s="623">
        <v>16895</v>
      </c>
      <c r="R115" s="623">
        <v>23489</v>
      </c>
      <c r="S115" s="623">
        <v>30029</v>
      </c>
      <c r="T115" s="216">
        <v>34861</v>
      </c>
      <c r="U115" s="216">
        <v>42009</v>
      </c>
      <c r="V115" s="216">
        <v>51999</v>
      </c>
      <c r="W115" s="216">
        <v>57730</v>
      </c>
      <c r="X115" s="216">
        <v>72416</v>
      </c>
      <c r="Y115" s="216">
        <v>79700</v>
      </c>
      <c r="Z115" s="216">
        <v>52331</v>
      </c>
      <c r="AA115" s="106">
        <v>53753</v>
      </c>
      <c r="AB115" s="216">
        <v>56443</v>
      </c>
      <c r="AC115" s="319">
        <v>56240</v>
      </c>
      <c r="AD115" s="319">
        <v>47317</v>
      </c>
      <c r="AE115" s="319">
        <v>54535</v>
      </c>
      <c r="AF115" s="319">
        <v>63826</v>
      </c>
      <c r="AG115" s="319">
        <v>67926</v>
      </c>
      <c r="AH115" s="709">
        <v>75629</v>
      </c>
      <c r="AI115" s="1334">
        <v>103265</v>
      </c>
      <c r="AJ115" s="1616">
        <v>119870</v>
      </c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2"/>
      <c r="AW115" s="12"/>
      <c r="AX115" s="12"/>
      <c r="AY115" s="12"/>
      <c r="AZ115" s="12"/>
      <c r="BA115" s="12"/>
      <c r="BB115" s="12"/>
    </row>
    <row r="116" spans="1:54" s="35" customFormat="1" ht="26.2" x14ac:dyDescent="0.25">
      <c r="A116" s="49" t="s">
        <v>101</v>
      </c>
      <c r="B116" s="98" t="s">
        <v>99</v>
      </c>
      <c r="C116" s="98" t="s">
        <v>99</v>
      </c>
      <c r="D116" s="98" t="s">
        <v>99</v>
      </c>
      <c r="E116" s="98" t="s">
        <v>99</v>
      </c>
      <c r="F116" s="98" t="s">
        <v>99</v>
      </c>
      <c r="G116" s="98" t="s">
        <v>99</v>
      </c>
      <c r="H116" s="98" t="s">
        <v>99</v>
      </c>
      <c r="I116" s="98" t="s">
        <v>99</v>
      </c>
      <c r="J116" s="98">
        <v>143.80000000000001</v>
      </c>
      <c r="K116" s="99">
        <v>101.3</v>
      </c>
      <c r="L116" s="99">
        <v>96.3</v>
      </c>
      <c r="M116" s="99">
        <v>103.3</v>
      </c>
      <c r="N116" s="99">
        <v>110.3</v>
      </c>
      <c r="O116" s="99">
        <v>102</v>
      </c>
      <c r="P116" s="99">
        <v>103.4</v>
      </c>
      <c r="Q116" s="320">
        <v>106.4</v>
      </c>
      <c r="R116" s="320">
        <v>105.9</v>
      </c>
      <c r="S116" s="320">
        <v>105.9</v>
      </c>
      <c r="T116" s="320">
        <v>103.9</v>
      </c>
      <c r="U116" s="190">
        <v>101.9</v>
      </c>
      <c r="V116" s="190">
        <v>108.4</v>
      </c>
      <c r="W116" s="279">
        <v>101.4</v>
      </c>
      <c r="X116" s="279">
        <v>110.3</v>
      </c>
      <c r="Y116" s="279">
        <v>86.5</v>
      </c>
      <c r="Z116" s="279">
        <v>92.8</v>
      </c>
      <c r="AA116" s="202">
        <v>102.9</v>
      </c>
      <c r="AB116" s="279">
        <v>101.5</v>
      </c>
      <c r="AC116" s="286">
        <v>96.3</v>
      </c>
      <c r="AD116" s="285">
        <v>100.5</v>
      </c>
      <c r="AE116" s="285">
        <v>103</v>
      </c>
      <c r="AF116" s="286">
        <v>101.5</v>
      </c>
      <c r="AG116" s="325">
        <v>96.6</v>
      </c>
      <c r="AH116" s="41">
        <v>106.6</v>
      </c>
      <c r="AI116" s="1321">
        <v>101.5</v>
      </c>
      <c r="AJ116" s="1617">
        <v>93.9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2"/>
      <c r="AW116" s="12"/>
      <c r="AX116" s="12"/>
      <c r="AY116" s="12"/>
      <c r="AZ116" s="12"/>
      <c r="BA116" s="12"/>
      <c r="BB116" s="12"/>
    </row>
    <row r="117" spans="1:54" s="35" customFormat="1" ht="26.2" x14ac:dyDescent="0.25">
      <c r="A117" s="708" t="s">
        <v>10</v>
      </c>
      <c r="B117" s="50"/>
      <c r="C117" s="55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297"/>
      <c r="R117" s="297"/>
      <c r="S117" s="297"/>
      <c r="T117" s="297"/>
      <c r="U117" s="297"/>
      <c r="V117" s="297"/>
      <c r="W117" s="41"/>
      <c r="X117" s="41"/>
      <c r="Y117" s="41"/>
      <c r="Z117" s="41"/>
      <c r="AA117" s="41"/>
      <c r="AB117" s="41"/>
      <c r="AC117" s="286"/>
      <c r="AD117" s="286"/>
      <c r="AE117" s="286"/>
      <c r="AF117" s="286"/>
      <c r="AG117" s="46"/>
      <c r="AH117" s="41"/>
      <c r="AI117" s="1221"/>
      <c r="AJ117" s="1615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2"/>
      <c r="AW117" s="12"/>
      <c r="AX117" s="12"/>
      <c r="AY117" s="12"/>
      <c r="AZ117" s="12"/>
      <c r="BA117" s="12"/>
      <c r="BB117" s="12"/>
    </row>
    <row r="118" spans="1:54" s="35" customFormat="1" x14ac:dyDescent="0.25">
      <c r="A118" s="86" t="s">
        <v>26</v>
      </c>
      <c r="B118" s="43" t="s">
        <v>99</v>
      </c>
      <c r="C118" s="43" t="s">
        <v>99</v>
      </c>
      <c r="D118" s="43" t="s">
        <v>99</v>
      </c>
      <c r="E118" s="43" t="s">
        <v>99</v>
      </c>
      <c r="F118" s="43" t="s">
        <v>99</v>
      </c>
      <c r="G118" s="43" t="s">
        <v>99</v>
      </c>
      <c r="H118" s="43" t="s">
        <v>99</v>
      </c>
      <c r="I118" s="43" t="s">
        <v>99</v>
      </c>
      <c r="J118" s="43" t="s">
        <v>99</v>
      </c>
      <c r="K118" s="489">
        <v>1189</v>
      </c>
      <c r="L118" s="489">
        <v>1362</v>
      </c>
      <c r="M118" s="489">
        <v>1568</v>
      </c>
      <c r="N118" s="489">
        <v>1995</v>
      </c>
      <c r="O118" s="489">
        <v>1753</v>
      </c>
      <c r="P118" s="489">
        <v>2033</v>
      </c>
      <c r="Q118" s="623">
        <v>8015</v>
      </c>
      <c r="R118" s="623">
        <v>14021</v>
      </c>
      <c r="S118" s="623">
        <v>18873</v>
      </c>
      <c r="T118" s="216">
        <v>10740</v>
      </c>
      <c r="U118" s="216">
        <v>15882</v>
      </c>
      <c r="V118" s="216">
        <v>22023</v>
      </c>
      <c r="W118" s="216">
        <v>19396</v>
      </c>
      <c r="X118" s="216">
        <v>11926</v>
      </c>
      <c r="Y118" s="216">
        <v>7568</v>
      </c>
      <c r="Z118" s="216">
        <v>6671</v>
      </c>
      <c r="AA118" s="106">
        <v>6767</v>
      </c>
      <c r="AB118" s="216">
        <v>8413</v>
      </c>
      <c r="AC118" s="319">
        <v>7602</v>
      </c>
      <c r="AD118" s="319">
        <v>9273</v>
      </c>
      <c r="AE118" s="319">
        <v>11830</v>
      </c>
      <c r="AF118" s="319">
        <v>14781</v>
      </c>
      <c r="AG118" s="319">
        <v>12067</v>
      </c>
      <c r="AH118" s="710">
        <v>15141</v>
      </c>
      <c r="AI118" s="1334">
        <v>18884</v>
      </c>
      <c r="AJ118" s="1618">
        <v>29432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2"/>
      <c r="AW118" s="12"/>
      <c r="AX118" s="12"/>
      <c r="AY118" s="12"/>
      <c r="AZ118" s="12"/>
      <c r="BA118" s="12"/>
      <c r="BB118" s="12"/>
    </row>
    <row r="119" spans="1:54" s="35" customFormat="1" ht="26.2" x14ac:dyDescent="0.25">
      <c r="A119" s="49" t="s">
        <v>101</v>
      </c>
      <c r="B119" s="98" t="s">
        <v>99</v>
      </c>
      <c r="C119" s="98" t="s">
        <v>99</v>
      </c>
      <c r="D119" s="98" t="s">
        <v>99</v>
      </c>
      <c r="E119" s="98" t="s">
        <v>99</v>
      </c>
      <c r="F119" s="98" t="s">
        <v>99</v>
      </c>
      <c r="G119" s="98" t="s">
        <v>99</v>
      </c>
      <c r="H119" s="98" t="s">
        <v>99</v>
      </c>
      <c r="I119" s="98" t="s">
        <v>99</v>
      </c>
      <c r="J119" s="98">
        <v>97.3</v>
      </c>
      <c r="K119" s="99">
        <v>90.5</v>
      </c>
      <c r="L119" s="99">
        <v>141.6</v>
      </c>
      <c r="M119" s="99">
        <v>115</v>
      </c>
      <c r="N119" s="99">
        <v>160.19999999999999</v>
      </c>
      <c r="O119" s="99">
        <v>98.7</v>
      </c>
      <c r="P119" s="99">
        <v>104.4</v>
      </c>
      <c r="Q119" s="320">
        <v>114.6</v>
      </c>
      <c r="R119" s="320" t="s">
        <v>166</v>
      </c>
      <c r="S119" s="320">
        <v>97</v>
      </c>
      <c r="T119" s="320">
        <v>47.4</v>
      </c>
      <c r="U119" s="283">
        <v>129.9</v>
      </c>
      <c r="V119" s="190">
        <v>100.1</v>
      </c>
      <c r="W119" s="279">
        <v>81</v>
      </c>
      <c r="X119" s="279">
        <v>46.9</v>
      </c>
      <c r="Y119" s="279">
        <v>47.7</v>
      </c>
      <c r="Z119" s="279">
        <v>76.099999999999994</v>
      </c>
      <c r="AA119" s="190">
        <v>106.2</v>
      </c>
      <c r="AB119" s="279">
        <v>115.2</v>
      </c>
      <c r="AC119" s="286">
        <v>104.5</v>
      </c>
      <c r="AD119" s="285">
        <v>121.4</v>
      </c>
      <c r="AE119" s="286">
        <v>122.4</v>
      </c>
      <c r="AF119" s="286">
        <v>129.69999999999999</v>
      </c>
      <c r="AG119" s="325">
        <v>78.400000000000006</v>
      </c>
      <c r="AH119" s="174">
        <v>84</v>
      </c>
      <c r="AI119" s="1335">
        <v>93.4</v>
      </c>
      <c r="AJ119" s="1619">
        <v>118.7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2"/>
      <c r="AW119" s="12"/>
      <c r="AX119" s="12"/>
      <c r="AY119" s="12"/>
      <c r="AZ119" s="12"/>
      <c r="BA119" s="12"/>
      <c r="BB119" s="12"/>
    </row>
    <row r="120" spans="1:54" s="35" customFormat="1" ht="15.05" x14ac:dyDescent="0.25">
      <c r="A120" s="8" t="s">
        <v>609</v>
      </c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297"/>
      <c r="R120" s="297"/>
      <c r="S120" s="297"/>
      <c r="T120" s="297"/>
      <c r="U120" s="41"/>
      <c r="V120" s="315"/>
      <c r="W120" s="315"/>
      <c r="X120" s="315"/>
      <c r="Y120" s="315"/>
      <c r="Z120" s="315"/>
      <c r="AA120" s="315"/>
      <c r="AB120" s="41"/>
      <c r="AC120" s="286"/>
      <c r="AD120" s="286"/>
      <c r="AE120" s="286"/>
      <c r="AF120" s="286"/>
      <c r="AG120" s="286"/>
      <c r="AH120" s="41"/>
      <c r="AI120" s="1453"/>
      <c r="AJ120" s="1494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2"/>
      <c r="AW120" s="12"/>
      <c r="AX120" s="12"/>
      <c r="AY120" s="12"/>
      <c r="AZ120" s="12"/>
      <c r="BA120" s="12"/>
      <c r="BB120" s="12"/>
    </row>
    <row r="121" spans="1:54" s="35" customFormat="1" x14ac:dyDescent="0.25">
      <c r="A121" s="49" t="s">
        <v>36</v>
      </c>
      <c r="B121" s="22" t="s">
        <v>100</v>
      </c>
      <c r="C121" s="22" t="s">
        <v>100</v>
      </c>
      <c r="D121" s="22" t="s">
        <v>100</v>
      </c>
      <c r="E121" s="22" t="s">
        <v>100</v>
      </c>
      <c r="F121" s="22" t="s">
        <v>100</v>
      </c>
      <c r="G121" s="22" t="s">
        <v>100</v>
      </c>
      <c r="H121" s="22" t="s">
        <v>100</v>
      </c>
      <c r="I121" s="22" t="s">
        <v>100</v>
      </c>
      <c r="J121" s="22" t="s">
        <v>100</v>
      </c>
      <c r="K121" s="22" t="s">
        <v>100</v>
      </c>
      <c r="L121" s="22" t="s">
        <v>100</v>
      </c>
      <c r="M121" s="22" t="s">
        <v>100</v>
      </c>
      <c r="N121" s="22" t="s">
        <v>100</v>
      </c>
      <c r="O121" s="22" t="s">
        <v>100</v>
      </c>
      <c r="P121" s="22" t="s">
        <v>100</v>
      </c>
      <c r="Q121" s="202" t="s">
        <v>100</v>
      </c>
      <c r="R121" s="202" t="s">
        <v>100</v>
      </c>
      <c r="S121" s="202" t="s">
        <v>100</v>
      </c>
      <c r="T121" s="202" t="s">
        <v>100</v>
      </c>
      <c r="U121" s="315">
        <v>7446.4</v>
      </c>
      <c r="V121" s="315">
        <v>7786.3</v>
      </c>
      <c r="W121" s="315">
        <v>8221.1</v>
      </c>
      <c r="X121" s="315">
        <v>10656.6</v>
      </c>
      <c r="Y121" s="315">
        <v>11980</v>
      </c>
      <c r="Z121" s="315">
        <v>8770.1</v>
      </c>
      <c r="AA121" s="315">
        <v>7874</v>
      </c>
      <c r="AB121" s="108">
        <v>9900.7000000000007</v>
      </c>
      <c r="AC121" s="325">
        <v>10528.2</v>
      </c>
      <c r="AD121" s="325">
        <v>11736.9</v>
      </c>
      <c r="AE121" s="325">
        <v>15553.2</v>
      </c>
      <c r="AF121" s="325">
        <v>19823.099999999999</v>
      </c>
      <c r="AG121" s="325">
        <v>22926.400000000001</v>
      </c>
      <c r="AH121" s="108">
        <v>22716</v>
      </c>
      <c r="AI121" s="1451">
        <v>23818.4912654894</v>
      </c>
      <c r="AJ121" s="1494">
        <v>26945.9</v>
      </c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2"/>
      <c r="AW121" s="12"/>
      <c r="AX121" s="12"/>
      <c r="AY121" s="12"/>
      <c r="AZ121" s="12"/>
      <c r="BA121" s="12"/>
      <c r="BB121" s="12"/>
    </row>
    <row r="122" spans="1:54" s="35" customFormat="1" ht="28.15" x14ac:dyDescent="0.25">
      <c r="A122" s="49" t="s">
        <v>346</v>
      </c>
      <c r="B122" s="22" t="s">
        <v>100</v>
      </c>
      <c r="C122" s="22" t="s">
        <v>100</v>
      </c>
      <c r="D122" s="22" t="s">
        <v>100</v>
      </c>
      <c r="E122" s="22" t="s">
        <v>100</v>
      </c>
      <c r="F122" s="22" t="s">
        <v>100</v>
      </c>
      <c r="G122" s="22" t="s">
        <v>100</v>
      </c>
      <c r="H122" s="22" t="s">
        <v>100</v>
      </c>
      <c r="I122" s="22" t="s">
        <v>100</v>
      </c>
      <c r="J122" s="22" t="s">
        <v>100</v>
      </c>
      <c r="K122" s="22" t="s">
        <v>100</v>
      </c>
      <c r="L122" s="22" t="s">
        <v>100</v>
      </c>
      <c r="M122" s="22" t="s">
        <v>100</v>
      </c>
      <c r="N122" s="22" t="s">
        <v>100</v>
      </c>
      <c r="O122" s="22" t="s">
        <v>100</v>
      </c>
      <c r="P122" s="22" t="s">
        <v>100</v>
      </c>
      <c r="Q122" s="202" t="s">
        <v>100</v>
      </c>
      <c r="R122" s="202" t="s">
        <v>100</v>
      </c>
      <c r="S122" s="202" t="s">
        <v>100</v>
      </c>
      <c r="T122" s="202" t="s">
        <v>100</v>
      </c>
      <c r="U122" s="315">
        <v>102.7</v>
      </c>
      <c r="V122" s="315">
        <v>91.8</v>
      </c>
      <c r="W122" s="315">
        <v>107.2</v>
      </c>
      <c r="X122" s="315">
        <v>106.3</v>
      </c>
      <c r="Y122" s="315">
        <v>108</v>
      </c>
      <c r="Z122" s="315">
        <v>73.900000000000006</v>
      </c>
      <c r="AA122" s="315">
        <v>91.1</v>
      </c>
      <c r="AB122" s="174">
        <v>113.6</v>
      </c>
      <c r="AC122" s="325">
        <v>103.6</v>
      </c>
      <c r="AD122" s="325">
        <v>116.6</v>
      </c>
      <c r="AE122" s="325">
        <v>107.9</v>
      </c>
      <c r="AF122" s="325">
        <v>96.6</v>
      </c>
      <c r="AG122" s="325">
        <v>102.9</v>
      </c>
      <c r="AH122" s="108">
        <v>101.5</v>
      </c>
      <c r="AI122" s="1454">
        <v>110.75806995495</v>
      </c>
      <c r="AJ122" s="1493">
        <v>104.1</v>
      </c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2"/>
      <c r="AW122" s="12"/>
      <c r="AX122" s="12"/>
      <c r="AY122" s="12"/>
      <c r="AZ122" s="12"/>
      <c r="BA122" s="12"/>
      <c r="BB122" s="12"/>
    </row>
    <row r="123" spans="1:54" s="35" customFormat="1" x14ac:dyDescent="0.25">
      <c r="A123" s="49" t="s">
        <v>37</v>
      </c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41"/>
      <c r="AC123" s="325"/>
      <c r="AD123" s="325"/>
      <c r="AE123" s="325"/>
      <c r="AF123" s="325"/>
      <c r="AG123" s="325"/>
      <c r="AH123" s="108"/>
      <c r="AI123" s="1454"/>
      <c r="AJ123" s="1493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2"/>
      <c r="AW123" s="12"/>
      <c r="AX123" s="12"/>
      <c r="AY123" s="12"/>
      <c r="AZ123" s="12"/>
      <c r="BA123" s="12"/>
      <c r="BB123" s="12"/>
    </row>
    <row r="124" spans="1:54" s="35" customFormat="1" x14ac:dyDescent="0.25">
      <c r="A124" s="49" t="s">
        <v>58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315"/>
      <c r="R124" s="315"/>
      <c r="S124" s="315"/>
      <c r="T124" s="315"/>
      <c r="U124" s="315"/>
      <c r="V124" s="315"/>
      <c r="W124" s="315"/>
      <c r="X124" s="315"/>
      <c r="Y124" s="315"/>
      <c r="Z124" s="315"/>
      <c r="AA124" s="315"/>
      <c r="AB124" s="41"/>
      <c r="AC124" s="325"/>
      <c r="AD124" s="325"/>
      <c r="AE124" s="325"/>
      <c r="AF124" s="325"/>
      <c r="AG124" s="325"/>
      <c r="AH124" s="108"/>
      <c r="AI124" s="1454"/>
      <c r="AJ124" s="1493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2"/>
      <c r="AW124" s="12"/>
      <c r="AX124" s="12"/>
      <c r="AY124" s="12"/>
      <c r="AZ124" s="12"/>
      <c r="BA124" s="12"/>
      <c r="BB124" s="12"/>
    </row>
    <row r="125" spans="1:54" s="35" customFormat="1" x14ac:dyDescent="0.25">
      <c r="A125" s="49" t="s">
        <v>26</v>
      </c>
      <c r="B125" s="22" t="s">
        <v>100</v>
      </c>
      <c r="C125" s="22" t="s">
        <v>100</v>
      </c>
      <c r="D125" s="22" t="s">
        <v>100</v>
      </c>
      <c r="E125" s="22" t="s">
        <v>100</v>
      </c>
      <c r="F125" s="22" t="s">
        <v>100</v>
      </c>
      <c r="G125" s="22" t="s">
        <v>100</v>
      </c>
      <c r="H125" s="22" t="s">
        <v>100</v>
      </c>
      <c r="I125" s="22" t="s">
        <v>100</v>
      </c>
      <c r="J125" s="22" t="s">
        <v>100</v>
      </c>
      <c r="K125" s="22" t="s">
        <v>100</v>
      </c>
      <c r="L125" s="22" t="s">
        <v>100</v>
      </c>
      <c r="M125" s="22" t="s">
        <v>100</v>
      </c>
      <c r="N125" s="22" t="s">
        <v>100</v>
      </c>
      <c r="O125" s="22" t="s">
        <v>100</v>
      </c>
      <c r="P125" s="22" t="s">
        <v>100</v>
      </c>
      <c r="Q125" s="202" t="s">
        <v>100</v>
      </c>
      <c r="R125" s="202" t="s">
        <v>100</v>
      </c>
      <c r="S125" s="202" t="s">
        <v>100</v>
      </c>
      <c r="T125" s="202" t="s">
        <v>100</v>
      </c>
      <c r="U125" s="315">
        <v>5511.9</v>
      </c>
      <c r="V125" s="315">
        <v>5880</v>
      </c>
      <c r="W125" s="315">
        <v>5994.6</v>
      </c>
      <c r="X125" s="315">
        <v>8108.6</v>
      </c>
      <c r="Y125" s="315">
        <v>9982</v>
      </c>
      <c r="Z125" s="315">
        <v>6602.3</v>
      </c>
      <c r="AA125" s="315">
        <v>5695.7</v>
      </c>
      <c r="AB125" s="108">
        <v>7118.5</v>
      </c>
      <c r="AC125" s="325">
        <v>6923.6</v>
      </c>
      <c r="AD125" s="325">
        <v>7205.3</v>
      </c>
      <c r="AE125" s="325">
        <v>9804.9</v>
      </c>
      <c r="AF125" s="325">
        <v>13213.2</v>
      </c>
      <c r="AG125" s="325">
        <v>15418.9</v>
      </c>
      <c r="AH125" s="108">
        <v>13359.2</v>
      </c>
      <c r="AI125" s="1459">
        <v>15045.6561012407</v>
      </c>
      <c r="AJ125" s="1468">
        <v>16044.2</v>
      </c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2"/>
      <c r="AW125" s="12"/>
      <c r="AX125" s="12"/>
      <c r="AY125" s="12"/>
      <c r="AZ125" s="12"/>
      <c r="BA125" s="12"/>
      <c r="BB125" s="12"/>
    </row>
    <row r="126" spans="1:54" s="35" customFormat="1" ht="26.2" x14ac:dyDescent="0.25">
      <c r="A126" s="49" t="s">
        <v>55</v>
      </c>
      <c r="B126" s="22" t="s">
        <v>100</v>
      </c>
      <c r="C126" s="22" t="s">
        <v>100</v>
      </c>
      <c r="D126" s="22" t="s">
        <v>100</v>
      </c>
      <c r="E126" s="22" t="s">
        <v>100</v>
      </c>
      <c r="F126" s="22" t="s">
        <v>100</v>
      </c>
      <c r="G126" s="22" t="s">
        <v>100</v>
      </c>
      <c r="H126" s="22" t="s">
        <v>100</v>
      </c>
      <c r="I126" s="22" t="s">
        <v>100</v>
      </c>
      <c r="J126" s="22" t="s">
        <v>100</v>
      </c>
      <c r="K126" s="22" t="s">
        <v>100</v>
      </c>
      <c r="L126" s="22" t="s">
        <v>100</v>
      </c>
      <c r="M126" s="22" t="s">
        <v>100</v>
      </c>
      <c r="N126" s="22" t="s">
        <v>100</v>
      </c>
      <c r="O126" s="22" t="s">
        <v>100</v>
      </c>
      <c r="P126" s="22" t="s">
        <v>100</v>
      </c>
      <c r="Q126" s="202" t="s">
        <v>100</v>
      </c>
      <c r="R126" s="202" t="s">
        <v>100</v>
      </c>
      <c r="S126" s="202" t="s">
        <v>100</v>
      </c>
      <c r="T126" s="202" t="s">
        <v>100</v>
      </c>
      <c r="U126" s="315">
        <v>110.7</v>
      </c>
      <c r="V126" s="315">
        <v>93.7</v>
      </c>
      <c r="W126" s="315">
        <v>106.9</v>
      </c>
      <c r="X126" s="315">
        <v>106.1</v>
      </c>
      <c r="Y126" s="315">
        <v>116.4</v>
      </c>
      <c r="Z126" s="315">
        <v>69.5</v>
      </c>
      <c r="AA126" s="315">
        <v>92.9</v>
      </c>
      <c r="AB126" s="41">
        <v>111.4</v>
      </c>
      <c r="AC126" s="325">
        <v>98.2</v>
      </c>
      <c r="AD126" s="325">
        <v>114.3</v>
      </c>
      <c r="AE126" s="325">
        <v>107.5</v>
      </c>
      <c r="AF126" s="325">
        <v>93.4</v>
      </c>
      <c r="AG126" s="325">
        <v>103.91436740517528</v>
      </c>
      <c r="AH126" s="108">
        <v>88.9</v>
      </c>
      <c r="AI126" s="1460">
        <v>124.955437289839</v>
      </c>
      <c r="AJ126" s="1461">
        <v>100.2</v>
      </c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2"/>
      <c r="AW126" s="12"/>
      <c r="AX126" s="12"/>
      <c r="AY126" s="12"/>
      <c r="AZ126" s="12"/>
      <c r="BA126" s="12"/>
      <c r="BB126" s="12"/>
    </row>
    <row r="127" spans="1:54" s="35" customFormat="1" x14ac:dyDescent="0.25">
      <c r="A127" s="49" t="s">
        <v>57</v>
      </c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41"/>
      <c r="AC127" s="325"/>
      <c r="AD127" s="325"/>
      <c r="AE127" s="325"/>
      <c r="AF127" s="325"/>
      <c r="AG127" s="325"/>
      <c r="AH127" s="108"/>
      <c r="AI127" s="1453"/>
      <c r="AJ127" s="1483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</row>
    <row r="128" spans="1:54" s="35" customFormat="1" x14ac:dyDescent="0.25">
      <c r="A128" s="49" t="s">
        <v>26</v>
      </c>
      <c r="B128" s="22" t="s">
        <v>100</v>
      </c>
      <c r="C128" s="22" t="s">
        <v>100</v>
      </c>
      <c r="D128" s="22" t="s">
        <v>100</v>
      </c>
      <c r="E128" s="22" t="s">
        <v>100</v>
      </c>
      <c r="F128" s="22" t="s">
        <v>100</v>
      </c>
      <c r="G128" s="22" t="s">
        <v>100</v>
      </c>
      <c r="H128" s="22" t="s">
        <v>100</v>
      </c>
      <c r="I128" s="22" t="s">
        <v>100</v>
      </c>
      <c r="J128" s="22" t="s">
        <v>100</v>
      </c>
      <c r="K128" s="22" t="s">
        <v>100</v>
      </c>
      <c r="L128" s="22" t="s">
        <v>100</v>
      </c>
      <c r="M128" s="22" t="s">
        <v>100</v>
      </c>
      <c r="N128" s="22" t="s">
        <v>100</v>
      </c>
      <c r="O128" s="22" t="s">
        <v>100</v>
      </c>
      <c r="P128" s="22" t="s">
        <v>100</v>
      </c>
      <c r="Q128" s="202" t="s">
        <v>100</v>
      </c>
      <c r="R128" s="202" t="s">
        <v>100</v>
      </c>
      <c r="S128" s="202" t="s">
        <v>100</v>
      </c>
      <c r="T128" s="202" t="s">
        <v>100</v>
      </c>
      <c r="U128" s="315">
        <v>1934.5</v>
      </c>
      <c r="V128" s="315">
        <v>1877.9</v>
      </c>
      <c r="W128" s="315">
        <v>2184</v>
      </c>
      <c r="X128" s="315">
        <v>2485</v>
      </c>
      <c r="Y128" s="315">
        <v>1945.1</v>
      </c>
      <c r="Z128" s="315">
        <v>2162.6</v>
      </c>
      <c r="AA128" s="315">
        <v>2178.1999999999998</v>
      </c>
      <c r="AB128" s="108">
        <v>2710.6</v>
      </c>
      <c r="AC128" s="325">
        <v>3513.3</v>
      </c>
      <c r="AD128" s="325">
        <v>4432.2</v>
      </c>
      <c r="AE128" s="325">
        <v>5724.4</v>
      </c>
      <c r="AF128" s="325">
        <v>6572.3</v>
      </c>
      <c r="AG128" s="325">
        <v>7459.5</v>
      </c>
      <c r="AH128" s="108">
        <v>9248.2999999999993</v>
      </c>
      <c r="AI128" s="1454">
        <v>8637.8427484099993</v>
      </c>
      <c r="AJ128" s="1715">
        <v>10904.5</v>
      </c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</row>
    <row r="129" spans="1:54" s="35" customFormat="1" ht="26.2" x14ac:dyDescent="0.25">
      <c r="A129" s="49" t="s">
        <v>56</v>
      </c>
      <c r="B129" s="22" t="s">
        <v>100</v>
      </c>
      <c r="C129" s="22" t="s">
        <v>100</v>
      </c>
      <c r="D129" s="22" t="s">
        <v>100</v>
      </c>
      <c r="E129" s="22" t="s">
        <v>100</v>
      </c>
      <c r="F129" s="22" t="s">
        <v>100</v>
      </c>
      <c r="G129" s="22" t="s">
        <v>100</v>
      </c>
      <c r="H129" s="22" t="s">
        <v>100</v>
      </c>
      <c r="I129" s="22" t="s">
        <v>100</v>
      </c>
      <c r="J129" s="22" t="s">
        <v>100</v>
      </c>
      <c r="K129" s="22" t="s">
        <v>100</v>
      </c>
      <c r="L129" s="22" t="s">
        <v>100</v>
      </c>
      <c r="M129" s="22" t="s">
        <v>100</v>
      </c>
      <c r="N129" s="22" t="s">
        <v>100</v>
      </c>
      <c r="O129" s="22" t="s">
        <v>100</v>
      </c>
      <c r="P129" s="22" t="s">
        <v>100</v>
      </c>
      <c r="Q129" s="202" t="s">
        <v>100</v>
      </c>
      <c r="R129" s="202" t="s">
        <v>100</v>
      </c>
      <c r="S129" s="202" t="s">
        <v>100</v>
      </c>
      <c r="T129" s="202" t="s">
        <v>100</v>
      </c>
      <c r="U129" s="315">
        <v>83.1</v>
      </c>
      <c r="V129" s="315">
        <v>86.5</v>
      </c>
      <c r="W129" s="315">
        <v>107.7</v>
      </c>
      <c r="X129" s="315">
        <v>106.3</v>
      </c>
      <c r="Y129" s="315">
        <v>78.7</v>
      </c>
      <c r="Z129" s="315">
        <v>96.3</v>
      </c>
      <c r="AA129" s="315">
        <v>85.3</v>
      </c>
      <c r="AB129" s="41">
        <v>119.5</v>
      </c>
      <c r="AC129" s="325">
        <v>116.9</v>
      </c>
      <c r="AD129" s="325">
        <v>121.4</v>
      </c>
      <c r="AE129" s="325">
        <v>107.8</v>
      </c>
      <c r="AF129" s="325">
        <v>102.1</v>
      </c>
      <c r="AG129" s="325">
        <v>100.65538760246507</v>
      </c>
      <c r="AH129" s="108">
        <v>132.30000000000001</v>
      </c>
      <c r="AI129" s="1455">
        <v>93.054534015783105</v>
      </c>
      <c r="AJ129" s="1483">
        <v>110.4</v>
      </c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</row>
    <row r="130" spans="1:54" s="35" customFormat="1" ht="26.2" x14ac:dyDescent="0.25">
      <c r="A130" s="49" t="s">
        <v>87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315"/>
      <c r="R130" s="315"/>
      <c r="S130" s="315"/>
      <c r="T130" s="315"/>
      <c r="U130" s="326"/>
      <c r="V130" s="326"/>
      <c r="W130" s="326"/>
      <c r="X130" s="326"/>
      <c r="Y130" s="327"/>
      <c r="Z130" s="327"/>
      <c r="AA130" s="327"/>
      <c r="AB130" s="328"/>
      <c r="AC130" s="325"/>
      <c r="AD130" s="325"/>
      <c r="AE130" s="325"/>
      <c r="AF130" s="325"/>
      <c r="AG130" s="325"/>
      <c r="AH130" s="108"/>
      <c r="AI130" s="1304"/>
      <c r="AJ130" s="1483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</row>
    <row r="131" spans="1:54" s="35" customFormat="1" x14ac:dyDescent="0.25">
      <c r="A131" s="49" t="s">
        <v>51</v>
      </c>
      <c r="B131" s="91">
        <v>18.600000000000001</v>
      </c>
      <c r="C131" s="91">
        <v>9.1</v>
      </c>
      <c r="D131" s="91">
        <v>1.5</v>
      </c>
      <c r="E131" s="91">
        <v>0.9</v>
      </c>
      <c r="F131" s="91">
        <v>1.4</v>
      </c>
      <c r="G131" s="91">
        <v>0.6</v>
      </c>
      <c r="H131" s="91">
        <v>0.1</v>
      </c>
      <c r="I131" s="91">
        <v>0</v>
      </c>
      <c r="J131" s="91">
        <v>0</v>
      </c>
      <c r="K131" s="91">
        <v>0.1</v>
      </c>
      <c r="L131" s="22" t="s">
        <v>100</v>
      </c>
      <c r="M131" s="89" t="s">
        <v>100</v>
      </c>
      <c r="N131" s="89" t="s">
        <v>100</v>
      </c>
      <c r="O131" s="89" t="s">
        <v>100</v>
      </c>
      <c r="P131" s="89" t="s">
        <v>100</v>
      </c>
      <c r="Q131" s="108" t="s">
        <v>100</v>
      </c>
      <c r="R131" s="108" t="s">
        <v>100</v>
      </c>
      <c r="S131" s="108" t="s">
        <v>100</v>
      </c>
      <c r="T131" s="108" t="s">
        <v>100</v>
      </c>
      <c r="U131" s="108" t="s">
        <v>100</v>
      </c>
      <c r="V131" s="108" t="s">
        <v>100</v>
      </c>
      <c r="W131" s="108" t="s">
        <v>100</v>
      </c>
      <c r="X131" s="108" t="s">
        <v>100</v>
      </c>
      <c r="Y131" s="108" t="s">
        <v>100</v>
      </c>
      <c r="Z131" s="108" t="s">
        <v>100</v>
      </c>
      <c r="AA131" s="108" t="s">
        <v>100</v>
      </c>
      <c r="AB131" s="108" t="s">
        <v>100</v>
      </c>
      <c r="AC131" s="108" t="s">
        <v>100</v>
      </c>
      <c r="AD131" s="108">
        <v>0.1</v>
      </c>
      <c r="AE131" s="325">
        <v>0.1</v>
      </c>
      <c r="AF131" s="202" t="s">
        <v>100</v>
      </c>
      <c r="AG131" s="108">
        <v>0.2</v>
      </c>
      <c r="AH131" s="108">
        <v>0.2</v>
      </c>
      <c r="AI131" s="1304">
        <v>1.2</v>
      </c>
      <c r="AJ131" s="1483">
        <v>0.2</v>
      </c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</row>
    <row r="132" spans="1:54" s="35" customFormat="1" x14ac:dyDescent="0.25">
      <c r="A132" s="49" t="s">
        <v>52</v>
      </c>
      <c r="B132" s="89">
        <v>0</v>
      </c>
      <c r="C132" s="89">
        <v>0.3</v>
      </c>
      <c r="D132" s="89" t="s">
        <v>100</v>
      </c>
      <c r="E132" s="89">
        <v>0</v>
      </c>
      <c r="F132" s="89">
        <v>0.1</v>
      </c>
      <c r="G132" s="89">
        <v>0.1</v>
      </c>
      <c r="H132" s="89" t="s">
        <v>100</v>
      </c>
      <c r="I132" s="89" t="s">
        <v>100</v>
      </c>
      <c r="J132" s="89" t="s">
        <v>100</v>
      </c>
      <c r="K132" s="89">
        <v>0</v>
      </c>
      <c r="L132" s="89" t="s">
        <v>100</v>
      </c>
      <c r="M132" s="89" t="s">
        <v>100</v>
      </c>
      <c r="N132" s="89" t="s">
        <v>100</v>
      </c>
      <c r="O132" s="89" t="s">
        <v>100</v>
      </c>
      <c r="P132" s="89" t="s">
        <v>100</v>
      </c>
      <c r="Q132" s="108" t="s">
        <v>100</v>
      </c>
      <c r="R132" s="108" t="s">
        <v>100</v>
      </c>
      <c r="S132" s="108" t="s">
        <v>100</v>
      </c>
      <c r="T132" s="108">
        <v>0.7</v>
      </c>
      <c r="U132" s="108" t="s">
        <v>100</v>
      </c>
      <c r="V132" s="108" t="s">
        <v>100</v>
      </c>
      <c r="W132" s="108" t="s">
        <v>100</v>
      </c>
      <c r="X132" s="108" t="s">
        <v>100</v>
      </c>
      <c r="Y132" s="108" t="s">
        <v>100</v>
      </c>
      <c r="Z132" s="108" t="s">
        <v>100</v>
      </c>
      <c r="AA132" s="108" t="s">
        <v>100</v>
      </c>
      <c r="AB132" s="108" t="s">
        <v>100</v>
      </c>
      <c r="AC132" s="108" t="s">
        <v>100</v>
      </c>
      <c r="AD132" s="202" t="s">
        <v>100</v>
      </c>
      <c r="AE132" s="202" t="s">
        <v>100</v>
      </c>
      <c r="AF132" s="202" t="s">
        <v>100</v>
      </c>
      <c r="AG132" s="108" t="s">
        <v>100</v>
      </c>
      <c r="AH132" s="108" t="s">
        <v>100</v>
      </c>
      <c r="AI132" s="1307" t="s">
        <v>221</v>
      </c>
      <c r="AJ132" s="1488" t="s">
        <v>100</v>
      </c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</row>
    <row r="133" spans="1:54" s="35" customFormat="1" x14ac:dyDescent="0.25">
      <c r="A133" s="49" t="s">
        <v>38</v>
      </c>
      <c r="B133" s="91">
        <v>41.3</v>
      </c>
      <c r="C133" s="91">
        <v>38</v>
      </c>
      <c r="D133" s="91">
        <v>39</v>
      </c>
      <c r="E133" s="91">
        <v>35</v>
      </c>
      <c r="F133" s="91">
        <v>23.4</v>
      </c>
      <c r="G133" s="91">
        <v>36.299999999999997</v>
      </c>
      <c r="H133" s="91">
        <v>36</v>
      </c>
      <c r="I133" s="91">
        <v>23</v>
      </c>
      <c r="J133" s="91">
        <v>22.9</v>
      </c>
      <c r="K133" s="91">
        <v>20</v>
      </c>
      <c r="L133" s="91">
        <v>27.9</v>
      </c>
      <c r="M133" s="91">
        <v>30.8</v>
      </c>
      <c r="N133" s="91">
        <v>32.9</v>
      </c>
      <c r="O133" s="91">
        <v>33</v>
      </c>
      <c r="P133" s="91">
        <v>32.4</v>
      </c>
      <c r="Q133" s="315">
        <v>35.4</v>
      </c>
      <c r="R133" s="315">
        <v>35.1</v>
      </c>
      <c r="S133" s="315">
        <v>31.6</v>
      </c>
      <c r="T133" s="315">
        <v>35.1</v>
      </c>
      <c r="U133" s="315">
        <v>32.6</v>
      </c>
      <c r="V133" s="315">
        <v>28.8</v>
      </c>
      <c r="W133" s="315">
        <v>30.4</v>
      </c>
      <c r="X133" s="315">
        <v>27.3</v>
      </c>
      <c r="Y133" s="315">
        <v>33.799999999999997</v>
      </c>
      <c r="Z133" s="315">
        <v>35</v>
      </c>
      <c r="AA133" s="315">
        <v>29</v>
      </c>
      <c r="AB133" s="108">
        <v>30.5</v>
      </c>
      <c r="AC133" s="325">
        <v>33.6</v>
      </c>
      <c r="AD133" s="325">
        <v>48.3</v>
      </c>
      <c r="AE133" s="325">
        <v>55.3</v>
      </c>
      <c r="AF133" s="325">
        <v>51.1</v>
      </c>
      <c r="AG133" s="325">
        <v>56.1</v>
      </c>
      <c r="AH133" s="108">
        <v>23.8</v>
      </c>
      <c r="AI133" s="1304">
        <v>42.6</v>
      </c>
      <c r="AJ133" s="1483">
        <v>40.4</v>
      </c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</row>
    <row r="134" spans="1:54" s="35" customFormat="1" x14ac:dyDescent="0.25">
      <c r="A134" s="49" t="s">
        <v>54</v>
      </c>
      <c r="B134" s="91">
        <v>29.4</v>
      </c>
      <c r="C134" s="91">
        <v>20.9</v>
      </c>
      <c r="D134" s="91">
        <v>19.3</v>
      </c>
      <c r="E134" s="91">
        <v>19</v>
      </c>
      <c r="F134" s="91">
        <v>16.7</v>
      </c>
      <c r="G134" s="91">
        <v>15.8</v>
      </c>
      <c r="H134" s="91">
        <v>17.5</v>
      </c>
      <c r="I134" s="91">
        <v>11.1</v>
      </c>
      <c r="J134" s="91">
        <v>8.1</v>
      </c>
      <c r="K134" s="91">
        <v>7</v>
      </c>
      <c r="L134" s="91">
        <v>8.6999999999999993</v>
      </c>
      <c r="M134" s="91">
        <v>6</v>
      </c>
      <c r="N134" s="91">
        <v>13.4</v>
      </c>
      <c r="O134" s="91">
        <v>11.3</v>
      </c>
      <c r="P134" s="91">
        <v>13.1</v>
      </c>
      <c r="Q134" s="315">
        <v>11.1</v>
      </c>
      <c r="R134" s="315">
        <v>17.3</v>
      </c>
      <c r="S134" s="315">
        <v>16</v>
      </c>
      <c r="T134" s="315">
        <v>11.5</v>
      </c>
      <c r="U134" s="315">
        <v>13.4</v>
      </c>
      <c r="V134" s="315">
        <v>11.4</v>
      </c>
      <c r="W134" s="315">
        <v>12.5</v>
      </c>
      <c r="X134" s="315">
        <v>13.6</v>
      </c>
      <c r="Y134" s="315">
        <v>20.100000000000001</v>
      </c>
      <c r="Z134" s="315">
        <v>12.9</v>
      </c>
      <c r="AA134" s="315">
        <v>10.8</v>
      </c>
      <c r="AB134" s="108">
        <v>13.4</v>
      </c>
      <c r="AC134" s="325">
        <v>11.6</v>
      </c>
      <c r="AD134" s="367">
        <v>17.2</v>
      </c>
      <c r="AE134" s="325">
        <v>24.6</v>
      </c>
      <c r="AF134" s="325">
        <v>18.899999999999999</v>
      </c>
      <c r="AG134" s="325">
        <v>18</v>
      </c>
      <c r="AH134" s="108">
        <v>12.8</v>
      </c>
      <c r="AI134" s="1304">
        <v>14.4</v>
      </c>
      <c r="AJ134" s="1483">
        <v>9.6999999999999993</v>
      </c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</row>
    <row r="135" spans="1:54" s="35" customFormat="1" ht="26.2" x14ac:dyDescent="0.25">
      <c r="A135" s="49" t="s">
        <v>88</v>
      </c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315"/>
      <c r="R135" s="315"/>
      <c r="S135" s="315"/>
      <c r="T135" s="315"/>
      <c r="U135" s="315"/>
      <c r="V135" s="315"/>
      <c r="W135" s="315"/>
      <c r="X135" s="108"/>
      <c r="Y135" s="108"/>
      <c r="Z135" s="108"/>
      <c r="AA135" s="108"/>
      <c r="AB135" s="328"/>
      <c r="AC135" s="325"/>
      <c r="AD135" s="325"/>
      <c r="AE135" s="325"/>
      <c r="AF135" s="325"/>
      <c r="AG135" s="325"/>
      <c r="AH135" s="108"/>
      <c r="AI135" s="1317"/>
      <c r="AJ135" s="1487"/>
    </row>
    <row r="136" spans="1:54" s="36" customFormat="1" x14ac:dyDescent="0.25">
      <c r="A136" s="49" t="s">
        <v>53</v>
      </c>
      <c r="B136" s="23">
        <v>2.6</v>
      </c>
      <c r="C136" s="40">
        <v>7.9</v>
      </c>
      <c r="D136" s="40">
        <v>5.6</v>
      </c>
      <c r="E136" s="40">
        <v>2.9</v>
      </c>
      <c r="F136" s="40">
        <v>5.0999999999999996</v>
      </c>
      <c r="G136" s="40">
        <v>6.3</v>
      </c>
      <c r="H136" s="40">
        <v>2.8</v>
      </c>
      <c r="I136" s="40">
        <v>2.2000000000000002</v>
      </c>
      <c r="J136" s="40">
        <v>1.3</v>
      </c>
      <c r="K136" s="40">
        <v>3.9</v>
      </c>
      <c r="L136" s="23" t="s">
        <v>100</v>
      </c>
      <c r="M136" s="23" t="s">
        <v>100</v>
      </c>
      <c r="N136" s="23" t="s">
        <v>100</v>
      </c>
      <c r="O136" s="23" t="s">
        <v>100</v>
      </c>
      <c r="P136" s="23" t="s">
        <v>100</v>
      </c>
      <c r="Q136" s="26" t="s">
        <v>100</v>
      </c>
      <c r="R136" s="26" t="s">
        <v>100</v>
      </c>
      <c r="S136" s="26" t="s">
        <v>100</v>
      </c>
      <c r="T136" s="26" t="s">
        <v>100</v>
      </c>
      <c r="U136" s="26" t="s">
        <v>100</v>
      </c>
      <c r="V136" s="26" t="s">
        <v>100</v>
      </c>
      <c r="W136" s="26" t="s">
        <v>100</v>
      </c>
      <c r="X136" s="26" t="s">
        <v>100</v>
      </c>
      <c r="Y136" s="26" t="s">
        <v>100</v>
      </c>
      <c r="Z136" s="26" t="s">
        <v>100</v>
      </c>
      <c r="AA136" s="26" t="s">
        <v>100</v>
      </c>
      <c r="AB136" s="26" t="s">
        <v>100</v>
      </c>
      <c r="AC136" s="26" t="s">
        <v>100</v>
      </c>
      <c r="AD136" s="26">
        <v>3.6</v>
      </c>
      <c r="AE136" s="325">
        <v>4.5</v>
      </c>
      <c r="AF136" s="202" t="s">
        <v>100</v>
      </c>
      <c r="AG136" s="202">
        <v>8.1</v>
      </c>
      <c r="AH136" s="26">
        <v>16.7</v>
      </c>
      <c r="AI136" s="1221">
        <v>17.2</v>
      </c>
      <c r="AJ136" s="1493">
        <v>9</v>
      </c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</row>
    <row r="137" spans="1:54" s="36" customFormat="1" x14ac:dyDescent="0.25">
      <c r="A137" s="49" t="s">
        <v>52</v>
      </c>
      <c r="B137" s="23">
        <v>4.3</v>
      </c>
      <c r="C137" s="40">
        <v>3.4</v>
      </c>
      <c r="D137" s="40" t="s">
        <v>100</v>
      </c>
      <c r="E137" s="40">
        <v>4.5999999999999996</v>
      </c>
      <c r="F137" s="40">
        <v>4.8</v>
      </c>
      <c r="G137" s="40">
        <v>3.6</v>
      </c>
      <c r="H137" s="40" t="s">
        <v>100</v>
      </c>
      <c r="I137" s="40" t="s">
        <v>100</v>
      </c>
      <c r="J137" s="40" t="s">
        <v>100</v>
      </c>
      <c r="K137" s="23">
        <v>2.8</v>
      </c>
      <c r="L137" s="40" t="s">
        <v>100</v>
      </c>
      <c r="M137" s="40" t="s">
        <v>100</v>
      </c>
      <c r="N137" s="40" t="s">
        <v>100</v>
      </c>
      <c r="O137" s="40" t="s">
        <v>100</v>
      </c>
      <c r="P137" s="40" t="s">
        <v>100</v>
      </c>
      <c r="Q137" s="116" t="s">
        <v>100</v>
      </c>
      <c r="R137" s="116" t="s">
        <v>100</v>
      </c>
      <c r="S137" s="116" t="s">
        <v>100</v>
      </c>
      <c r="T137" s="116">
        <v>1.5</v>
      </c>
      <c r="U137" s="116" t="s">
        <v>100</v>
      </c>
      <c r="V137" s="116" t="s">
        <v>100</v>
      </c>
      <c r="W137" s="116" t="s">
        <v>100</v>
      </c>
      <c r="X137" s="116" t="s">
        <v>100</v>
      </c>
      <c r="Y137" s="116" t="s">
        <v>100</v>
      </c>
      <c r="Z137" s="116" t="s">
        <v>100</v>
      </c>
      <c r="AA137" s="116" t="s">
        <v>100</v>
      </c>
      <c r="AB137" s="116" t="s">
        <v>100</v>
      </c>
      <c r="AC137" s="116" t="s">
        <v>100</v>
      </c>
      <c r="AD137" s="116" t="s">
        <v>100</v>
      </c>
      <c r="AE137" s="202" t="s">
        <v>100</v>
      </c>
      <c r="AF137" s="202" t="s">
        <v>100</v>
      </c>
      <c r="AG137" s="202" t="s">
        <v>100</v>
      </c>
      <c r="AH137" s="116" t="s">
        <v>100</v>
      </c>
      <c r="AI137" s="1307" t="s">
        <v>221</v>
      </c>
      <c r="AJ137" s="1488" t="s">
        <v>100</v>
      </c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</row>
    <row r="138" spans="1:54" s="36" customFormat="1" x14ac:dyDescent="0.25">
      <c r="A138" s="49" t="s">
        <v>38</v>
      </c>
      <c r="B138" s="40">
        <v>179</v>
      </c>
      <c r="C138" s="40">
        <v>139</v>
      </c>
      <c r="D138" s="40">
        <v>160</v>
      </c>
      <c r="E138" s="40">
        <v>144</v>
      </c>
      <c r="F138" s="40">
        <v>99</v>
      </c>
      <c r="G138" s="40">
        <v>125</v>
      </c>
      <c r="H138" s="40">
        <v>90</v>
      </c>
      <c r="I138" s="40">
        <v>60</v>
      </c>
      <c r="J138" s="40">
        <v>81</v>
      </c>
      <c r="K138" s="23">
        <v>125</v>
      </c>
      <c r="L138" s="40">
        <v>195</v>
      </c>
      <c r="M138" s="40">
        <v>220</v>
      </c>
      <c r="N138" s="40">
        <v>300</v>
      </c>
      <c r="O138" s="40">
        <v>300</v>
      </c>
      <c r="P138" s="40">
        <v>294</v>
      </c>
      <c r="Q138" s="116">
        <v>252</v>
      </c>
      <c r="R138" s="116">
        <v>250</v>
      </c>
      <c r="S138" s="116">
        <v>225</v>
      </c>
      <c r="T138" s="116">
        <v>214</v>
      </c>
      <c r="U138" s="116">
        <v>231</v>
      </c>
      <c r="V138" s="116">
        <v>204</v>
      </c>
      <c r="W138" s="116">
        <v>231</v>
      </c>
      <c r="X138" s="116">
        <v>253.2</v>
      </c>
      <c r="Y138" s="116">
        <v>230</v>
      </c>
      <c r="Z138" s="116">
        <v>246.7</v>
      </c>
      <c r="AA138" s="116">
        <v>213.6</v>
      </c>
      <c r="AB138" s="116">
        <v>226.5</v>
      </c>
      <c r="AC138" s="286">
        <v>235.4</v>
      </c>
      <c r="AD138" s="286">
        <v>221.8</v>
      </c>
      <c r="AE138" s="325">
        <v>245.5</v>
      </c>
      <c r="AF138" s="286">
        <v>236.8</v>
      </c>
      <c r="AG138" s="325">
        <v>199.4</v>
      </c>
      <c r="AH138" s="41">
        <v>222.2</v>
      </c>
      <c r="AI138" s="1304">
        <v>240.2</v>
      </c>
      <c r="AJ138" s="1483">
        <v>205.8</v>
      </c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</row>
    <row r="139" spans="1:54" s="36" customFormat="1" x14ac:dyDescent="0.25">
      <c r="A139" s="49" t="s">
        <v>194</v>
      </c>
      <c r="B139" s="40">
        <v>275</v>
      </c>
      <c r="C139" s="40">
        <v>193</v>
      </c>
      <c r="D139" s="40">
        <v>188</v>
      </c>
      <c r="E139" s="40">
        <v>220</v>
      </c>
      <c r="F139" s="40">
        <v>184</v>
      </c>
      <c r="G139" s="40">
        <v>219</v>
      </c>
      <c r="H139" s="40">
        <v>123</v>
      </c>
      <c r="I139" s="40">
        <v>113</v>
      </c>
      <c r="J139" s="40">
        <v>169</v>
      </c>
      <c r="K139" s="40">
        <v>191</v>
      </c>
      <c r="L139" s="40">
        <v>239</v>
      </c>
      <c r="M139" s="40">
        <v>200</v>
      </c>
      <c r="N139" s="40">
        <v>298</v>
      </c>
      <c r="O139" s="40">
        <v>341</v>
      </c>
      <c r="P139" s="40">
        <v>402</v>
      </c>
      <c r="Q139" s="116">
        <v>280</v>
      </c>
      <c r="R139" s="26">
        <v>432</v>
      </c>
      <c r="S139" s="116">
        <v>397</v>
      </c>
      <c r="T139" s="116">
        <v>282</v>
      </c>
      <c r="U139" s="116">
        <v>330</v>
      </c>
      <c r="V139" s="116">
        <v>282</v>
      </c>
      <c r="W139" s="116">
        <v>302</v>
      </c>
      <c r="X139" s="116">
        <v>384</v>
      </c>
      <c r="Y139" s="116">
        <v>329.5</v>
      </c>
      <c r="Z139" s="116">
        <v>327.9</v>
      </c>
      <c r="AA139" s="116">
        <v>279.10000000000002</v>
      </c>
      <c r="AB139" s="26">
        <v>295.3</v>
      </c>
      <c r="AC139" s="286">
        <v>333.4</v>
      </c>
      <c r="AD139" s="286">
        <v>214.8</v>
      </c>
      <c r="AE139" s="325">
        <v>303.10000000000002</v>
      </c>
      <c r="AF139" s="286">
        <v>294.2</v>
      </c>
      <c r="AG139" s="325">
        <v>248.3</v>
      </c>
      <c r="AH139" s="41">
        <v>300.89999999999998</v>
      </c>
      <c r="AI139" s="1304">
        <v>320.89999999999998</v>
      </c>
      <c r="AJ139" s="1493">
        <v>219</v>
      </c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</row>
    <row r="140" spans="1:54" s="36" customFormat="1" x14ac:dyDescent="0.25">
      <c r="A140" s="49" t="s">
        <v>59</v>
      </c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315"/>
      <c r="R140" s="315"/>
      <c r="S140" s="315"/>
      <c r="T140" s="315"/>
      <c r="U140" s="315"/>
      <c r="V140" s="315"/>
      <c r="W140" s="315"/>
      <c r="X140" s="108"/>
      <c r="Y140" s="108"/>
      <c r="Z140" s="108"/>
      <c r="AA140" s="108"/>
      <c r="AB140" s="41"/>
      <c r="AC140" s="286"/>
      <c r="AD140" s="286"/>
      <c r="AE140" s="325"/>
      <c r="AF140" s="286"/>
      <c r="AG140" s="286"/>
      <c r="AH140" s="41"/>
      <c r="AI140" s="1304"/>
      <c r="AJ140" s="1483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</row>
    <row r="141" spans="1:54" s="35" customFormat="1" x14ac:dyDescent="0.25">
      <c r="A141" s="49" t="s">
        <v>39</v>
      </c>
      <c r="B141" s="29">
        <v>10.4</v>
      </c>
      <c r="C141" s="29">
        <v>10.4</v>
      </c>
      <c r="D141" s="29">
        <v>9.5</v>
      </c>
      <c r="E141" s="29">
        <v>8.9</v>
      </c>
      <c r="F141" s="29">
        <v>7.7</v>
      </c>
      <c r="G141" s="91">
        <v>7.4</v>
      </c>
      <c r="H141" s="91">
        <v>3.5</v>
      </c>
      <c r="I141" s="91">
        <v>7</v>
      </c>
      <c r="J141" s="91">
        <v>5.3</v>
      </c>
      <c r="K141" s="91">
        <v>6.3</v>
      </c>
      <c r="L141" s="91">
        <v>6.9</v>
      </c>
      <c r="M141" s="91">
        <v>8.1</v>
      </c>
      <c r="N141" s="91">
        <v>9.6999999999999993</v>
      </c>
      <c r="O141" s="91">
        <v>10.3</v>
      </c>
      <c r="P141" s="91">
        <v>10.5</v>
      </c>
      <c r="Q141" s="315">
        <v>8.5</v>
      </c>
      <c r="R141" s="315">
        <v>8.6999999999999993</v>
      </c>
      <c r="S141" s="315">
        <v>8.5</v>
      </c>
      <c r="T141" s="315">
        <v>7.5</v>
      </c>
      <c r="U141" s="315">
        <v>6.7</v>
      </c>
      <c r="V141" s="315">
        <v>6</v>
      </c>
      <c r="W141" s="315">
        <v>5.7</v>
      </c>
      <c r="X141" s="315">
        <v>6.4</v>
      </c>
      <c r="Y141" s="315">
        <v>6.8</v>
      </c>
      <c r="Z141" s="315">
        <v>7.1</v>
      </c>
      <c r="AA141" s="315">
        <v>7.1</v>
      </c>
      <c r="AB141" s="315">
        <v>6.4</v>
      </c>
      <c r="AC141" s="286">
        <v>5.8</v>
      </c>
      <c r="AD141" s="286">
        <v>6.1</v>
      </c>
      <c r="AE141" s="325">
        <v>6</v>
      </c>
      <c r="AF141" s="286">
        <v>6.1</v>
      </c>
      <c r="AG141" s="286">
        <v>6.1</v>
      </c>
      <c r="AH141" s="41">
        <v>5.2</v>
      </c>
      <c r="AI141" s="1304">
        <v>4.7</v>
      </c>
      <c r="AJ141" s="1483">
        <v>5.0999999999999996</v>
      </c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</row>
    <row r="142" spans="1:54" s="2" customFormat="1" x14ac:dyDescent="0.25">
      <c r="A142" s="49" t="s">
        <v>40</v>
      </c>
      <c r="B142" s="50">
        <v>3.5</v>
      </c>
      <c r="C142" s="50">
        <v>4.3</v>
      </c>
      <c r="D142" s="50">
        <v>3.7</v>
      </c>
      <c r="E142" s="50">
        <v>2.7</v>
      </c>
      <c r="F142" s="50">
        <v>1.9</v>
      </c>
      <c r="G142" s="91">
        <v>4</v>
      </c>
      <c r="H142" s="91">
        <v>1.6</v>
      </c>
      <c r="I142" s="91">
        <v>2.4</v>
      </c>
      <c r="J142" s="91">
        <v>2.4</v>
      </c>
      <c r="K142" s="91">
        <v>4.3</v>
      </c>
      <c r="L142" s="91">
        <v>4.4000000000000004</v>
      </c>
      <c r="M142" s="91">
        <v>5.2</v>
      </c>
      <c r="N142" s="91">
        <v>6</v>
      </c>
      <c r="O142" s="91">
        <v>6.5</v>
      </c>
      <c r="P142" s="91">
        <v>6.5</v>
      </c>
      <c r="Q142" s="315">
        <v>6.2</v>
      </c>
      <c r="R142" s="315">
        <v>8.5</v>
      </c>
      <c r="S142" s="315">
        <v>8.9</v>
      </c>
      <c r="T142" s="315">
        <v>9.4</v>
      </c>
      <c r="U142" s="315">
        <v>8.9</v>
      </c>
      <c r="V142" s="315">
        <v>10.4</v>
      </c>
      <c r="W142" s="315">
        <v>8.4</v>
      </c>
      <c r="X142" s="315">
        <v>9.8000000000000007</v>
      </c>
      <c r="Y142" s="315">
        <v>10</v>
      </c>
      <c r="Z142" s="315">
        <v>10.3</v>
      </c>
      <c r="AA142" s="315">
        <v>11.8</v>
      </c>
      <c r="AB142" s="315">
        <v>9.6</v>
      </c>
      <c r="AC142" s="286">
        <v>9.5</v>
      </c>
      <c r="AD142" s="286">
        <v>9.8000000000000007</v>
      </c>
      <c r="AE142" s="325">
        <v>11.1</v>
      </c>
      <c r="AF142" s="286">
        <v>13.3</v>
      </c>
      <c r="AG142" s="286">
        <v>10.8</v>
      </c>
      <c r="AH142" s="41">
        <v>10.8</v>
      </c>
      <c r="AI142" s="1318">
        <v>14.3</v>
      </c>
      <c r="AJ142" s="1493">
        <v>16</v>
      </c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36"/>
    </row>
    <row r="143" spans="1:54" s="2" customFormat="1" ht="13.1" x14ac:dyDescent="0.25">
      <c r="A143" s="49" t="s">
        <v>41</v>
      </c>
      <c r="B143" s="50">
        <v>9</v>
      </c>
      <c r="C143" s="50">
        <v>7.3</v>
      </c>
      <c r="D143" s="50">
        <v>5.8</v>
      </c>
      <c r="E143" s="50">
        <v>6.3</v>
      </c>
      <c r="F143" s="50">
        <v>4.4000000000000004</v>
      </c>
      <c r="G143" s="91">
        <v>3.3</v>
      </c>
      <c r="H143" s="91">
        <v>2</v>
      </c>
      <c r="I143" s="91">
        <v>2.2999999999999998</v>
      </c>
      <c r="J143" s="91">
        <v>1.6</v>
      </c>
      <c r="K143" s="91">
        <v>2</v>
      </c>
      <c r="L143" s="91">
        <v>1.6</v>
      </c>
      <c r="M143" s="91">
        <v>10.1</v>
      </c>
      <c r="N143" s="91">
        <v>15.1</v>
      </c>
      <c r="O143" s="91">
        <v>20.100000000000001</v>
      </c>
      <c r="P143" s="91">
        <v>21.8</v>
      </c>
      <c r="Q143" s="315">
        <v>14.8</v>
      </c>
      <c r="R143" s="315">
        <v>14.4</v>
      </c>
      <c r="S143" s="315">
        <v>14.6</v>
      </c>
      <c r="T143" s="315">
        <v>14.6</v>
      </c>
      <c r="U143" s="315">
        <v>20.399999999999999</v>
      </c>
      <c r="V143" s="315">
        <v>16.7</v>
      </c>
      <c r="W143" s="315">
        <v>22.9</v>
      </c>
      <c r="X143" s="315">
        <v>22.4</v>
      </c>
      <c r="Y143" s="315">
        <v>24.1</v>
      </c>
      <c r="Z143" s="315">
        <v>21</v>
      </c>
      <c r="AA143" s="315">
        <v>22.9</v>
      </c>
      <c r="AB143" s="315">
        <v>20.6</v>
      </c>
      <c r="AC143" s="286">
        <v>23.9</v>
      </c>
      <c r="AD143" s="286">
        <v>23.9</v>
      </c>
      <c r="AE143" s="325">
        <v>26.1</v>
      </c>
      <c r="AF143" s="286">
        <v>26.3</v>
      </c>
      <c r="AG143" s="286">
        <v>26.2</v>
      </c>
      <c r="AH143" s="41">
        <v>25.6</v>
      </c>
      <c r="AI143" s="1318">
        <v>20.9</v>
      </c>
      <c r="AJ143" s="1495">
        <v>25.7</v>
      </c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</row>
    <row r="144" spans="1:54" s="12" customFormat="1" ht="13.1" x14ac:dyDescent="0.25">
      <c r="A144" s="49" t="s">
        <v>42</v>
      </c>
      <c r="B144" s="50">
        <v>1.1000000000000001</v>
      </c>
      <c r="C144" s="50">
        <v>2.4</v>
      </c>
      <c r="D144" s="50">
        <v>2.4</v>
      </c>
      <c r="E144" s="50">
        <v>0.8</v>
      </c>
      <c r="F144" s="50">
        <v>0.8</v>
      </c>
      <c r="G144" s="91">
        <v>1.1000000000000001</v>
      </c>
      <c r="H144" s="91">
        <v>0.5</v>
      </c>
      <c r="I144" s="91">
        <v>0.8</v>
      </c>
      <c r="J144" s="91">
        <v>0.3</v>
      </c>
      <c r="K144" s="91">
        <v>1.6</v>
      </c>
      <c r="L144" s="91">
        <v>0.7</v>
      </c>
      <c r="M144" s="91">
        <v>1</v>
      </c>
      <c r="N144" s="91">
        <v>1.4</v>
      </c>
      <c r="O144" s="91">
        <v>1.5</v>
      </c>
      <c r="P144" s="91">
        <v>1.5</v>
      </c>
      <c r="Q144" s="315">
        <v>0.9</v>
      </c>
      <c r="R144" s="315">
        <v>1.1000000000000001</v>
      </c>
      <c r="S144" s="315">
        <v>1.1000000000000001</v>
      </c>
      <c r="T144" s="315">
        <v>1.3</v>
      </c>
      <c r="U144" s="315">
        <v>1.5</v>
      </c>
      <c r="V144" s="315">
        <v>1.6</v>
      </c>
      <c r="W144" s="315">
        <v>1.4</v>
      </c>
      <c r="X144" s="315">
        <v>2.1</v>
      </c>
      <c r="Y144" s="315">
        <v>3</v>
      </c>
      <c r="Z144" s="315">
        <v>3</v>
      </c>
      <c r="AA144" s="315">
        <v>3.1</v>
      </c>
      <c r="AB144" s="315">
        <v>2.7</v>
      </c>
      <c r="AC144" s="286">
        <v>2.7</v>
      </c>
      <c r="AD144" s="286">
        <v>2.5</v>
      </c>
      <c r="AE144" s="325">
        <v>3.1</v>
      </c>
      <c r="AF144" s="286">
        <v>3.4</v>
      </c>
      <c r="AG144" s="286">
        <v>3.2</v>
      </c>
      <c r="AH144" s="41">
        <v>3.2</v>
      </c>
      <c r="AI144" s="1318">
        <v>4.9000000000000004</v>
      </c>
      <c r="AJ144" s="1495">
        <v>5.8</v>
      </c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</row>
    <row r="145" spans="1:56" s="2" customFormat="1" ht="13.1" x14ac:dyDescent="0.25">
      <c r="A145" s="49" t="s">
        <v>213</v>
      </c>
      <c r="B145" s="22" t="s">
        <v>99</v>
      </c>
      <c r="C145" s="22" t="s">
        <v>99</v>
      </c>
      <c r="D145" s="50">
        <v>1.3</v>
      </c>
      <c r="E145" s="50">
        <v>4.8</v>
      </c>
      <c r="F145" s="50">
        <v>8.3000000000000007</v>
      </c>
      <c r="G145" s="28">
        <v>11</v>
      </c>
      <c r="H145" s="91">
        <v>9.6</v>
      </c>
      <c r="I145" s="91">
        <v>12.8</v>
      </c>
      <c r="J145" s="91">
        <v>13.4</v>
      </c>
      <c r="K145" s="91">
        <v>13.5</v>
      </c>
      <c r="L145" s="91">
        <v>12.8</v>
      </c>
      <c r="M145" s="91">
        <v>21.4</v>
      </c>
      <c r="N145" s="91">
        <v>27.7</v>
      </c>
      <c r="O145" s="91">
        <v>31.1</v>
      </c>
      <c r="P145" s="91">
        <v>34.299999999999997</v>
      </c>
      <c r="Q145" s="315">
        <v>26.6</v>
      </c>
      <c r="R145" s="315">
        <v>30.7</v>
      </c>
      <c r="S145" s="315">
        <v>29.4</v>
      </c>
      <c r="T145" s="315">
        <v>27.1</v>
      </c>
      <c r="U145" s="315">
        <v>16.399999999999999</v>
      </c>
      <c r="V145" s="315">
        <v>17.899999999999999</v>
      </c>
      <c r="W145" s="315">
        <v>15.1</v>
      </c>
      <c r="X145" s="315">
        <v>24.4</v>
      </c>
      <c r="Y145" s="315">
        <v>24.4</v>
      </c>
      <c r="Z145" s="315">
        <v>24.4</v>
      </c>
      <c r="AA145" s="315">
        <v>100.9</v>
      </c>
      <c r="AB145" s="315">
        <v>287.60000000000002</v>
      </c>
      <c r="AC145" s="286">
        <v>425.9</v>
      </c>
      <c r="AD145" s="286">
        <v>554.20000000000005</v>
      </c>
      <c r="AE145" s="325">
        <v>628.5</v>
      </c>
      <c r="AF145" s="286">
        <v>537.70000000000005</v>
      </c>
      <c r="AG145" s="286">
        <v>525.79999999999995</v>
      </c>
      <c r="AH145" s="41">
        <v>577.4</v>
      </c>
      <c r="AI145" s="1078">
        <v>583</v>
      </c>
      <c r="AJ145" s="1495">
        <v>558.70000000000005</v>
      </c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2"/>
      <c r="AW145" s="122"/>
      <c r="AX145" s="122"/>
      <c r="AY145" s="122"/>
      <c r="AZ145" s="122"/>
      <c r="BA145" s="122"/>
      <c r="BB145" s="122"/>
      <c r="BC145" s="122"/>
      <c r="BD145" s="122"/>
    </row>
    <row r="146" spans="1:56" s="36" customFormat="1" x14ac:dyDescent="0.25">
      <c r="A146" s="8" t="s">
        <v>675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118"/>
      <c r="L146" s="118"/>
      <c r="M146" s="118"/>
      <c r="N146" s="118"/>
      <c r="O146" s="118"/>
      <c r="P146" s="11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41"/>
      <c r="AC146" s="314"/>
      <c r="AD146" s="314"/>
      <c r="AE146" s="286"/>
      <c r="AF146" s="314"/>
      <c r="AG146" s="314"/>
      <c r="AH146" s="41"/>
      <c r="AI146" s="1318"/>
      <c r="AJ146" s="1495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2"/>
      <c r="AW146" s="122"/>
      <c r="AX146" s="122"/>
      <c r="AY146" s="122"/>
      <c r="AZ146" s="122"/>
      <c r="BA146" s="122"/>
      <c r="BB146" s="122"/>
      <c r="BC146" s="122"/>
      <c r="BD146" s="122"/>
    </row>
    <row r="147" spans="1:56" s="2" customFormat="1" ht="13.1" x14ac:dyDescent="0.25">
      <c r="A147" s="49" t="s">
        <v>26</v>
      </c>
      <c r="B147" s="801" t="s">
        <v>99</v>
      </c>
      <c r="C147" s="801" t="s">
        <v>99</v>
      </c>
      <c r="D147" s="807">
        <v>267.60000000000002</v>
      </c>
      <c r="E147" s="807">
        <v>3865.1</v>
      </c>
      <c r="F147" s="807">
        <v>7326.7</v>
      </c>
      <c r="G147" s="807">
        <v>5638.5</v>
      </c>
      <c r="H147" s="807">
        <v>2420.3000000000002</v>
      </c>
      <c r="I147" s="807">
        <v>5335.5</v>
      </c>
      <c r="J147" s="807">
        <v>1961.7</v>
      </c>
      <c r="K147" s="806">
        <v>2321</v>
      </c>
      <c r="L147" s="806">
        <v>4308</v>
      </c>
      <c r="M147" s="806">
        <v>4968</v>
      </c>
      <c r="N147" s="806">
        <v>5711</v>
      </c>
      <c r="O147" s="806">
        <v>10044</v>
      </c>
      <c r="P147" s="806">
        <v>17141</v>
      </c>
      <c r="Q147" s="806">
        <v>30665</v>
      </c>
      <c r="R147" s="806">
        <v>30437</v>
      </c>
      <c r="S147" s="806">
        <v>30033</v>
      </c>
      <c r="T147" s="806">
        <v>24961</v>
      </c>
      <c r="U147" s="806">
        <v>31435</v>
      </c>
      <c r="V147" s="806">
        <v>38701</v>
      </c>
      <c r="W147" s="806">
        <v>45401</v>
      </c>
      <c r="X147" s="806">
        <v>35166</v>
      </c>
      <c r="Y147" s="806">
        <v>45561</v>
      </c>
      <c r="Z147" s="806">
        <v>60230</v>
      </c>
      <c r="AA147" s="806">
        <v>90771</v>
      </c>
      <c r="AB147" s="806">
        <v>106698</v>
      </c>
      <c r="AC147" s="797">
        <v>65679</v>
      </c>
      <c r="AD147" s="797">
        <v>67830</v>
      </c>
      <c r="AE147" s="797">
        <v>68106</v>
      </c>
      <c r="AF147" s="811">
        <v>103458</v>
      </c>
      <c r="AG147" s="797">
        <v>116052</v>
      </c>
      <c r="AH147" s="819">
        <v>127612</v>
      </c>
      <c r="AI147" s="797">
        <v>161649</v>
      </c>
      <c r="AJ147" s="1303">
        <v>188508</v>
      </c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</row>
    <row r="148" spans="1:56" s="2" customFormat="1" ht="15.05" x14ac:dyDescent="0.25">
      <c r="A148" s="49" t="s">
        <v>674</v>
      </c>
      <c r="B148" s="801" t="s">
        <v>99</v>
      </c>
      <c r="C148" s="801" t="s">
        <v>99</v>
      </c>
      <c r="D148" s="801" t="s">
        <v>99</v>
      </c>
      <c r="E148" s="801" t="s">
        <v>99</v>
      </c>
      <c r="F148" s="801" t="s">
        <v>99</v>
      </c>
      <c r="G148" s="801" t="s">
        <v>99</v>
      </c>
      <c r="H148" s="801" t="s">
        <v>99</v>
      </c>
      <c r="I148" s="801" t="s">
        <v>99</v>
      </c>
      <c r="J148" s="801" t="s">
        <v>99</v>
      </c>
      <c r="K148" s="801" t="s">
        <v>99</v>
      </c>
      <c r="L148" s="801">
        <v>189.1</v>
      </c>
      <c r="M148" s="801">
        <v>100.5</v>
      </c>
      <c r="N148" s="801">
        <v>129</v>
      </c>
      <c r="O148" s="801">
        <v>172.7</v>
      </c>
      <c r="P148" s="801">
        <v>141.6</v>
      </c>
      <c r="Q148" s="801">
        <v>151.19999999999999</v>
      </c>
      <c r="R148" s="801">
        <v>94.3</v>
      </c>
      <c r="S148" s="801">
        <v>92.4</v>
      </c>
      <c r="T148" s="801">
        <v>80.099999999999994</v>
      </c>
      <c r="U148" s="801">
        <v>119.5</v>
      </c>
      <c r="V148" s="801">
        <v>116.1</v>
      </c>
      <c r="W148" s="801">
        <v>111</v>
      </c>
      <c r="X148" s="801">
        <v>74.3</v>
      </c>
      <c r="Y148" s="801">
        <v>123</v>
      </c>
      <c r="Z148" s="801">
        <v>128.5</v>
      </c>
      <c r="AA148" s="801">
        <v>144.9</v>
      </c>
      <c r="AB148" s="802">
        <v>111.8</v>
      </c>
      <c r="AC148" s="798">
        <v>58.3</v>
      </c>
      <c r="AD148" s="798">
        <v>101.8</v>
      </c>
      <c r="AE148" s="798">
        <v>100.5</v>
      </c>
      <c r="AF148" s="815">
        <v>146.1</v>
      </c>
      <c r="AG148" s="798">
        <v>107.8</v>
      </c>
      <c r="AH148" s="818">
        <v>105.5</v>
      </c>
      <c r="AI148" s="798">
        <v>121.1</v>
      </c>
      <c r="AJ148" s="1493">
        <v>113.3</v>
      </c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</row>
    <row r="149" spans="1:56" s="2" customFormat="1" x14ac:dyDescent="0.25">
      <c r="A149" s="49" t="s">
        <v>682</v>
      </c>
      <c r="B149" s="803"/>
      <c r="C149" s="803"/>
      <c r="D149" s="803"/>
      <c r="E149" s="803"/>
      <c r="F149" s="803"/>
      <c r="G149" s="803"/>
      <c r="H149" s="803"/>
      <c r="I149" s="803"/>
      <c r="J149" s="803"/>
      <c r="K149" s="801"/>
      <c r="L149" s="801"/>
      <c r="M149" s="801"/>
      <c r="N149" s="801"/>
      <c r="O149" s="801"/>
      <c r="P149" s="801"/>
      <c r="Q149" s="801"/>
      <c r="R149" s="801"/>
      <c r="S149" s="801"/>
      <c r="T149" s="801"/>
      <c r="U149" s="801"/>
      <c r="V149" s="801"/>
      <c r="W149" s="801"/>
      <c r="X149" s="801"/>
      <c r="Y149" s="801"/>
      <c r="Z149" s="801"/>
      <c r="AA149" s="801"/>
      <c r="AB149" s="803"/>
      <c r="AC149" s="798"/>
      <c r="AD149" s="798"/>
      <c r="AE149" s="798"/>
      <c r="AF149" s="816"/>
      <c r="AG149" s="798"/>
      <c r="AH149" s="818"/>
      <c r="AI149" s="805"/>
      <c r="AJ149" s="1462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</row>
    <row r="150" spans="1:56" s="2" customFormat="1" ht="13.1" x14ac:dyDescent="0.25">
      <c r="A150" s="49" t="s">
        <v>43</v>
      </c>
      <c r="B150" s="806">
        <v>196</v>
      </c>
      <c r="C150" s="806">
        <v>158</v>
      </c>
      <c r="D150" s="806">
        <v>130</v>
      </c>
      <c r="E150" s="806">
        <v>100</v>
      </c>
      <c r="F150" s="806">
        <v>82</v>
      </c>
      <c r="G150" s="806">
        <v>49</v>
      </c>
      <c r="H150" s="802">
        <v>46.9</v>
      </c>
      <c r="I150" s="802">
        <v>27.4</v>
      </c>
      <c r="J150" s="800">
        <v>17.7</v>
      </c>
      <c r="K150" s="801">
        <v>17.399999999999999</v>
      </c>
      <c r="L150" s="801">
        <v>18.600000000000001</v>
      </c>
      <c r="M150" s="801">
        <v>23</v>
      </c>
      <c r="N150" s="801">
        <v>30.5</v>
      </c>
      <c r="O150" s="801">
        <v>39.5</v>
      </c>
      <c r="P150" s="801">
        <v>93.2</v>
      </c>
      <c r="Q150" s="801">
        <v>128.80000000000001</v>
      </c>
      <c r="R150" s="801">
        <v>147.1</v>
      </c>
      <c r="S150" s="801">
        <v>120.2</v>
      </c>
      <c r="T150" s="801">
        <v>97.9</v>
      </c>
      <c r="U150" s="801">
        <v>67</v>
      </c>
      <c r="V150" s="801">
        <v>24.8</v>
      </c>
      <c r="W150" s="801">
        <v>78.099999999999994</v>
      </c>
      <c r="X150" s="801">
        <v>103.4</v>
      </c>
      <c r="Y150" s="801">
        <v>134.6</v>
      </c>
      <c r="Z150" s="801">
        <v>123.3</v>
      </c>
      <c r="AA150" s="801">
        <v>143.5</v>
      </c>
      <c r="AB150" s="802">
        <v>171.1</v>
      </c>
      <c r="AC150" s="798">
        <v>160.4</v>
      </c>
      <c r="AD150" s="798">
        <v>203.5</v>
      </c>
      <c r="AE150" s="798">
        <v>213.4</v>
      </c>
      <c r="AF150" s="381">
        <v>191.6</v>
      </c>
      <c r="AG150" s="798">
        <v>296.7</v>
      </c>
      <c r="AH150" s="818">
        <v>298.2</v>
      </c>
      <c r="AI150" s="1322">
        <v>322.2</v>
      </c>
      <c r="AJ150" s="1322">
        <v>325.2</v>
      </c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</row>
    <row r="151" spans="1:56" s="2" customFormat="1" ht="28.15" x14ac:dyDescent="0.25">
      <c r="A151" s="49" t="s">
        <v>676</v>
      </c>
      <c r="B151" s="801" t="s">
        <v>99</v>
      </c>
      <c r="C151" s="801">
        <v>80.7</v>
      </c>
      <c r="D151" s="801">
        <v>82.4</v>
      </c>
      <c r="E151" s="801">
        <v>76.8</v>
      </c>
      <c r="F151" s="801">
        <v>81.5</v>
      </c>
      <c r="G151" s="801">
        <v>60.4</v>
      </c>
      <c r="H151" s="804">
        <v>95.2</v>
      </c>
      <c r="I151" s="802">
        <v>58.4</v>
      </c>
      <c r="J151" s="800">
        <v>64.5</v>
      </c>
      <c r="K151" s="801">
        <v>98.4</v>
      </c>
      <c r="L151" s="801">
        <v>107.1</v>
      </c>
      <c r="M151" s="801">
        <v>123.4</v>
      </c>
      <c r="N151" s="801">
        <v>132.9</v>
      </c>
      <c r="O151" s="801">
        <v>129.4</v>
      </c>
      <c r="P151" s="801">
        <v>236</v>
      </c>
      <c r="Q151" s="801">
        <v>138.1</v>
      </c>
      <c r="R151" s="801">
        <v>114.2</v>
      </c>
      <c r="S151" s="801">
        <v>81.7</v>
      </c>
      <c r="T151" s="801">
        <v>81.5</v>
      </c>
      <c r="U151" s="801">
        <v>68.5</v>
      </c>
      <c r="V151" s="804">
        <v>37</v>
      </c>
      <c r="W151" s="802">
        <v>314.89999999999998</v>
      </c>
      <c r="X151" s="802">
        <v>132.30000000000001</v>
      </c>
      <c r="Y151" s="802">
        <v>130.19999999999999</v>
      </c>
      <c r="Z151" s="802">
        <v>91.6</v>
      </c>
      <c r="AA151" s="801">
        <v>116.4</v>
      </c>
      <c r="AB151" s="802">
        <v>119.3</v>
      </c>
      <c r="AC151" s="798">
        <v>93.7</v>
      </c>
      <c r="AD151" s="798">
        <v>126.8</v>
      </c>
      <c r="AE151" s="798">
        <v>104.9</v>
      </c>
      <c r="AF151" s="817">
        <v>89.7</v>
      </c>
      <c r="AG151" s="798">
        <v>154.9</v>
      </c>
      <c r="AH151" s="818">
        <v>100.5</v>
      </c>
      <c r="AI151" s="799">
        <v>108.1</v>
      </c>
      <c r="AJ151" s="1493">
        <v>100.9</v>
      </c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</row>
    <row r="152" spans="1:56" s="13" customFormat="1" ht="28.15" x14ac:dyDescent="0.3">
      <c r="A152" s="49" t="s">
        <v>707</v>
      </c>
      <c r="B152" s="808"/>
      <c r="C152" s="808"/>
      <c r="D152" s="808"/>
      <c r="E152" s="808"/>
      <c r="F152" s="808"/>
      <c r="G152" s="808"/>
      <c r="H152" s="808"/>
      <c r="I152" s="808"/>
      <c r="J152" s="808"/>
      <c r="K152" s="812"/>
      <c r="L152" s="812"/>
      <c r="M152" s="812"/>
      <c r="N152" s="812"/>
      <c r="O152" s="812"/>
      <c r="P152" s="812"/>
      <c r="Q152" s="812"/>
      <c r="R152" s="812"/>
      <c r="S152" s="812"/>
      <c r="T152" s="812"/>
      <c r="U152" s="812"/>
      <c r="V152" s="812"/>
      <c r="W152" s="812"/>
      <c r="X152" s="812"/>
      <c r="Y152" s="812"/>
      <c r="Z152" s="812"/>
      <c r="AA152" s="812"/>
      <c r="AB152" s="803"/>
      <c r="AC152" s="798"/>
      <c r="AD152" s="798"/>
      <c r="AE152" s="798"/>
      <c r="AF152" s="803"/>
      <c r="AG152" s="798"/>
      <c r="AH152" s="818"/>
      <c r="AI152" s="803"/>
      <c r="AJ152" s="148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12"/>
      <c r="AW152" s="12"/>
      <c r="AX152" s="12"/>
      <c r="AY152" s="12"/>
      <c r="AZ152" s="12"/>
      <c r="BA152" s="12"/>
      <c r="BB152" s="12"/>
    </row>
    <row r="153" spans="1:56" s="36" customFormat="1" ht="26.2" x14ac:dyDescent="0.25">
      <c r="A153" s="49" t="s">
        <v>64</v>
      </c>
      <c r="B153" s="806">
        <v>1610</v>
      </c>
      <c r="C153" s="810">
        <v>1296</v>
      </c>
      <c r="D153" s="814" t="s">
        <v>100</v>
      </c>
      <c r="E153" s="806">
        <v>504</v>
      </c>
      <c r="F153" s="814" t="s">
        <v>100</v>
      </c>
      <c r="G153" s="814" t="s">
        <v>100</v>
      </c>
      <c r="H153" s="814" t="s">
        <v>100</v>
      </c>
      <c r="I153" s="814" t="s">
        <v>100</v>
      </c>
      <c r="J153" s="814" t="s">
        <v>100</v>
      </c>
      <c r="K153" s="814" t="s">
        <v>100</v>
      </c>
      <c r="L153" s="814" t="s">
        <v>100</v>
      </c>
      <c r="M153" s="814" t="s">
        <v>100</v>
      </c>
      <c r="N153" s="814" t="s">
        <v>100</v>
      </c>
      <c r="O153" s="814" t="s">
        <v>100</v>
      </c>
      <c r="P153" s="814" t="s">
        <v>100</v>
      </c>
      <c r="Q153" s="814">
        <v>100</v>
      </c>
      <c r="R153" s="810">
        <v>1078</v>
      </c>
      <c r="S153" s="814" t="s">
        <v>100</v>
      </c>
      <c r="T153" s="814">
        <v>840</v>
      </c>
      <c r="U153" s="814" t="s">
        <v>100</v>
      </c>
      <c r="V153" s="810">
        <v>1200</v>
      </c>
      <c r="W153" s="814" t="s">
        <v>100</v>
      </c>
      <c r="X153" s="814" t="s">
        <v>100</v>
      </c>
      <c r="Y153" s="814">
        <v>720</v>
      </c>
      <c r="Z153" s="810">
        <v>1800</v>
      </c>
      <c r="AA153" s="814" t="s">
        <v>100</v>
      </c>
      <c r="AB153" s="814" t="s">
        <v>100</v>
      </c>
      <c r="AC153" s="814" t="s">
        <v>100</v>
      </c>
      <c r="AD153" s="814" t="s">
        <v>100</v>
      </c>
      <c r="AE153" s="814">
        <v>602</v>
      </c>
      <c r="AF153" s="809">
        <v>650</v>
      </c>
      <c r="AG153" s="814" t="s">
        <v>100</v>
      </c>
      <c r="AH153" s="821">
        <v>210</v>
      </c>
      <c r="AI153" s="821">
        <v>312</v>
      </c>
      <c r="AJ153" s="1480">
        <v>1488</v>
      </c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</row>
    <row r="154" spans="1:56" s="36" customFormat="1" ht="26.2" x14ac:dyDescent="0.25">
      <c r="A154" s="49" t="s">
        <v>65</v>
      </c>
      <c r="B154" s="806">
        <v>510</v>
      </c>
      <c r="C154" s="806">
        <v>415</v>
      </c>
      <c r="D154" s="806">
        <v>650</v>
      </c>
      <c r="E154" s="814" t="s">
        <v>100</v>
      </c>
      <c r="F154" s="814" t="s">
        <v>100</v>
      </c>
      <c r="G154" s="814" t="s">
        <v>100</v>
      </c>
      <c r="H154" s="814" t="s">
        <v>100</v>
      </c>
      <c r="I154" s="814" t="s">
        <v>100</v>
      </c>
      <c r="J154" s="814" t="s">
        <v>100</v>
      </c>
      <c r="K154" s="814" t="s">
        <v>100</v>
      </c>
      <c r="L154" s="814" t="s">
        <v>100</v>
      </c>
      <c r="M154" s="814" t="s">
        <v>100</v>
      </c>
      <c r="N154" s="814" t="s">
        <v>100</v>
      </c>
      <c r="O154" s="814" t="s">
        <v>100</v>
      </c>
      <c r="P154" s="814" t="s">
        <v>100</v>
      </c>
      <c r="Q154" s="814" t="s">
        <v>100</v>
      </c>
      <c r="R154" s="814">
        <v>330</v>
      </c>
      <c r="S154" s="814" t="s">
        <v>100</v>
      </c>
      <c r="T154" s="814" t="s">
        <v>100</v>
      </c>
      <c r="U154" s="814">
        <v>240</v>
      </c>
      <c r="V154" s="814" t="s">
        <v>100</v>
      </c>
      <c r="W154" s="814">
        <v>320</v>
      </c>
      <c r="X154" s="814" t="s">
        <v>100</v>
      </c>
      <c r="Y154" s="814" t="s">
        <v>100</v>
      </c>
      <c r="Z154" s="814">
        <v>726</v>
      </c>
      <c r="AA154" s="814" t="s">
        <v>100</v>
      </c>
      <c r="AB154" s="814" t="s">
        <v>100</v>
      </c>
      <c r="AC154" s="814" t="s">
        <v>100</v>
      </c>
      <c r="AD154" s="814" t="s">
        <v>100</v>
      </c>
      <c r="AE154" s="814" t="s">
        <v>100</v>
      </c>
      <c r="AF154" s="814" t="s">
        <v>100</v>
      </c>
      <c r="AG154" s="814" t="s">
        <v>100</v>
      </c>
      <c r="AH154" s="821" t="s">
        <v>100</v>
      </c>
      <c r="AI154" s="816" t="s">
        <v>100</v>
      </c>
      <c r="AJ154" s="1289" t="s">
        <v>100</v>
      </c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</row>
    <row r="155" spans="1:56" s="36" customFormat="1" x14ac:dyDescent="0.25">
      <c r="A155" s="49" t="s">
        <v>44</v>
      </c>
      <c r="B155" s="809"/>
      <c r="C155" s="809"/>
      <c r="D155" s="809"/>
      <c r="E155" s="809"/>
      <c r="F155" s="809"/>
      <c r="G155" s="809"/>
      <c r="H155" s="809"/>
      <c r="I155" s="809"/>
      <c r="J155" s="809"/>
      <c r="K155" s="812"/>
      <c r="L155" s="812"/>
      <c r="M155" s="812"/>
      <c r="N155" s="812"/>
      <c r="O155" s="812"/>
      <c r="P155" s="812"/>
      <c r="Q155" s="814"/>
      <c r="R155" s="814"/>
      <c r="S155" s="814"/>
      <c r="T155" s="814"/>
      <c r="U155" s="814"/>
      <c r="V155" s="814"/>
      <c r="W155" s="814"/>
      <c r="X155" s="814"/>
      <c r="Y155" s="814"/>
      <c r="Z155" s="814"/>
      <c r="AA155" s="814"/>
      <c r="AB155" s="814"/>
      <c r="AC155" s="814"/>
      <c r="AD155" s="814"/>
      <c r="AE155" s="814"/>
      <c r="AF155" s="814"/>
      <c r="AG155" s="814"/>
      <c r="AH155" s="821"/>
      <c r="AI155" s="813"/>
      <c r="AJ155" s="16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</row>
    <row r="156" spans="1:56" s="126" customFormat="1" x14ac:dyDescent="0.25">
      <c r="A156" s="49" t="s">
        <v>66</v>
      </c>
      <c r="B156" s="802">
        <v>120</v>
      </c>
      <c r="C156" s="814" t="s">
        <v>100</v>
      </c>
      <c r="D156" s="814" t="s">
        <v>100</v>
      </c>
      <c r="E156" s="802">
        <v>120</v>
      </c>
      <c r="F156" s="814" t="s">
        <v>100</v>
      </c>
      <c r="G156" s="814" t="s">
        <v>100</v>
      </c>
      <c r="H156" s="814" t="s">
        <v>100</v>
      </c>
      <c r="I156" s="814" t="s">
        <v>100</v>
      </c>
      <c r="J156" s="814" t="s">
        <v>100</v>
      </c>
      <c r="K156" s="814" t="s">
        <v>100</v>
      </c>
      <c r="L156" s="814" t="s">
        <v>100</v>
      </c>
      <c r="M156" s="814" t="s">
        <v>100</v>
      </c>
      <c r="N156" s="814" t="s">
        <v>100</v>
      </c>
      <c r="O156" s="814" t="s">
        <v>100</v>
      </c>
      <c r="P156" s="814" t="s">
        <v>100</v>
      </c>
      <c r="Q156" s="814" t="s">
        <v>100</v>
      </c>
      <c r="R156" s="814" t="s">
        <v>100</v>
      </c>
      <c r="S156" s="814" t="s">
        <v>100</v>
      </c>
      <c r="T156" s="814" t="s">
        <v>100</v>
      </c>
      <c r="U156" s="814">
        <v>210</v>
      </c>
      <c r="V156" s="814" t="s">
        <v>100</v>
      </c>
      <c r="W156" s="814" t="s">
        <v>100</v>
      </c>
      <c r="X156" s="814">
        <v>50</v>
      </c>
      <c r="Y156" s="814" t="s">
        <v>100</v>
      </c>
      <c r="Z156" s="814">
        <v>100</v>
      </c>
      <c r="AA156" s="814" t="s">
        <v>100</v>
      </c>
      <c r="AB156" s="814" t="s">
        <v>100</v>
      </c>
      <c r="AC156" s="814" t="s">
        <v>100</v>
      </c>
      <c r="AD156" s="814">
        <v>200</v>
      </c>
      <c r="AE156" s="814" t="s">
        <v>100</v>
      </c>
      <c r="AF156" s="809">
        <v>200</v>
      </c>
      <c r="AG156" s="814">
        <v>60</v>
      </c>
      <c r="AH156" s="820" t="s">
        <v>100</v>
      </c>
      <c r="AI156" s="822" t="s">
        <v>100</v>
      </c>
      <c r="AJ156" s="1318">
        <v>205</v>
      </c>
    </row>
    <row r="157" spans="1:56" s="126" customFormat="1" ht="26.2" x14ac:dyDescent="0.25">
      <c r="A157" s="49" t="s">
        <v>67</v>
      </c>
      <c r="B157" s="806">
        <v>1300</v>
      </c>
      <c r="C157" s="814" t="s">
        <v>100</v>
      </c>
      <c r="D157" s="814" t="s">
        <v>100</v>
      </c>
      <c r="E157" s="802">
        <v>300</v>
      </c>
      <c r="F157" s="814" t="s">
        <v>100</v>
      </c>
      <c r="G157" s="814" t="s">
        <v>100</v>
      </c>
      <c r="H157" s="814" t="s">
        <v>100</v>
      </c>
      <c r="I157" s="814" t="s">
        <v>100</v>
      </c>
      <c r="J157" s="814" t="s">
        <v>100</v>
      </c>
      <c r="K157" s="814" t="s">
        <v>100</v>
      </c>
      <c r="L157" s="814">
        <v>20</v>
      </c>
      <c r="M157" s="814">
        <v>21</v>
      </c>
      <c r="N157" s="814">
        <v>66</v>
      </c>
      <c r="O157" s="814">
        <v>48</v>
      </c>
      <c r="P157" s="814">
        <v>36</v>
      </c>
      <c r="Q157" s="814">
        <v>6</v>
      </c>
      <c r="R157" s="814">
        <v>80</v>
      </c>
      <c r="S157" s="814">
        <v>225</v>
      </c>
      <c r="T157" s="814">
        <v>550</v>
      </c>
      <c r="U157" s="814">
        <v>15</v>
      </c>
      <c r="V157" s="814">
        <v>215</v>
      </c>
      <c r="W157" s="814" t="s">
        <v>100</v>
      </c>
      <c r="X157" s="814">
        <v>500</v>
      </c>
      <c r="Y157" s="814" t="s">
        <v>100</v>
      </c>
      <c r="Z157" s="814">
        <v>50</v>
      </c>
      <c r="AA157" s="814" t="s">
        <v>100</v>
      </c>
      <c r="AB157" s="814" t="s">
        <v>100</v>
      </c>
      <c r="AC157" s="814">
        <v>15</v>
      </c>
      <c r="AD157" s="814" t="s">
        <v>100</v>
      </c>
      <c r="AE157" s="814" t="s">
        <v>100</v>
      </c>
      <c r="AF157" s="814" t="s">
        <v>100</v>
      </c>
      <c r="AG157" s="814" t="s">
        <v>100</v>
      </c>
      <c r="AH157" s="821" t="s">
        <v>100</v>
      </c>
      <c r="AI157" s="822" t="s">
        <v>100</v>
      </c>
      <c r="AJ157" s="1318">
        <v>130</v>
      </c>
    </row>
    <row r="158" spans="1:56" s="126" customFormat="1" x14ac:dyDescent="0.25">
      <c r="A158" s="49" t="s">
        <v>82</v>
      </c>
      <c r="B158" s="20" t="s">
        <v>99</v>
      </c>
      <c r="C158" s="20" t="s">
        <v>99</v>
      </c>
      <c r="D158" s="20" t="s">
        <v>99</v>
      </c>
      <c r="E158" s="20" t="s">
        <v>99</v>
      </c>
      <c r="F158" s="20" t="s">
        <v>99</v>
      </c>
      <c r="G158" s="20" t="s">
        <v>99</v>
      </c>
      <c r="H158" s="20" t="s">
        <v>99</v>
      </c>
      <c r="I158" s="20" t="s">
        <v>99</v>
      </c>
      <c r="J158" s="20" t="s">
        <v>99</v>
      </c>
      <c r="K158" s="20" t="s">
        <v>99</v>
      </c>
      <c r="L158" s="20" t="s">
        <v>99</v>
      </c>
      <c r="M158" s="20" t="s">
        <v>99</v>
      </c>
      <c r="N158" s="20" t="s">
        <v>99</v>
      </c>
      <c r="O158" s="20" t="s">
        <v>99</v>
      </c>
      <c r="P158" s="20" t="s">
        <v>99</v>
      </c>
      <c r="Q158" s="279" t="s">
        <v>99</v>
      </c>
      <c r="R158" s="279" t="s">
        <v>99</v>
      </c>
      <c r="S158" s="279" t="s">
        <v>99</v>
      </c>
      <c r="T158" s="279" t="s">
        <v>99</v>
      </c>
      <c r="U158" s="279" t="s">
        <v>99</v>
      </c>
      <c r="V158" s="279" t="s">
        <v>99</v>
      </c>
      <c r="W158" s="279" t="s">
        <v>99</v>
      </c>
      <c r="X158" s="279" t="s">
        <v>99</v>
      </c>
      <c r="Y158" s="279" t="s">
        <v>99</v>
      </c>
      <c r="Z158" s="279" t="s">
        <v>99</v>
      </c>
      <c r="AA158" s="279" t="s">
        <v>99</v>
      </c>
      <c r="AB158" s="108">
        <v>87.4</v>
      </c>
      <c r="AC158" s="286">
        <v>106.6</v>
      </c>
      <c r="AD158" s="286">
        <v>100.2</v>
      </c>
      <c r="AE158" s="286">
        <v>99.4</v>
      </c>
      <c r="AF158" s="286">
        <v>102.3</v>
      </c>
      <c r="AG158" s="1318" t="s">
        <v>100</v>
      </c>
      <c r="AH158" s="1318" t="s">
        <v>100</v>
      </c>
      <c r="AI158" s="1318" t="s">
        <v>100</v>
      </c>
      <c r="AJ158" s="1651" t="s">
        <v>100</v>
      </c>
    </row>
    <row r="159" spans="1:56" s="535" customFormat="1" ht="26.2" x14ac:dyDescent="0.25">
      <c r="A159" s="123" t="s">
        <v>90</v>
      </c>
      <c r="B159" s="23" t="s">
        <v>100</v>
      </c>
      <c r="C159" s="23" t="s">
        <v>100</v>
      </c>
      <c r="D159" s="23" t="s">
        <v>100</v>
      </c>
      <c r="E159" s="23" t="s">
        <v>100</v>
      </c>
      <c r="F159" s="23" t="s">
        <v>100</v>
      </c>
      <c r="G159" s="23" t="s">
        <v>100</v>
      </c>
      <c r="H159" s="23" t="s">
        <v>100</v>
      </c>
      <c r="I159" s="23" t="s">
        <v>100</v>
      </c>
      <c r="J159" s="23" t="s">
        <v>100</v>
      </c>
      <c r="K159" s="23" t="s">
        <v>100</v>
      </c>
      <c r="L159" s="23" t="s">
        <v>100</v>
      </c>
      <c r="M159" s="23" t="s">
        <v>100</v>
      </c>
      <c r="N159" s="23" t="s">
        <v>100</v>
      </c>
      <c r="O159" s="23" t="s">
        <v>100</v>
      </c>
      <c r="P159" s="23" t="s">
        <v>100</v>
      </c>
      <c r="Q159" s="26" t="s">
        <v>100</v>
      </c>
      <c r="R159" s="26" t="s">
        <v>100</v>
      </c>
      <c r="S159" s="26" t="s">
        <v>100</v>
      </c>
      <c r="T159" s="26" t="s">
        <v>100</v>
      </c>
      <c r="U159" s="26" t="s">
        <v>100</v>
      </c>
      <c r="V159" s="26" t="s">
        <v>100</v>
      </c>
      <c r="W159" s="26" t="s">
        <v>100</v>
      </c>
      <c r="X159" s="26" t="s">
        <v>100</v>
      </c>
      <c r="Y159" s="26" t="s">
        <v>100</v>
      </c>
      <c r="Z159" s="106">
        <v>29702</v>
      </c>
      <c r="AA159" s="106">
        <v>29182</v>
      </c>
      <c r="AB159" s="106">
        <v>30164</v>
      </c>
      <c r="AC159" s="46">
        <v>30904</v>
      </c>
      <c r="AD159" s="46">
        <v>30896</v>
      </c>
      <c r="AE159" s="46">
        <v>30605</v>
      </c>
      <c r="AF159" s="46">
        <v>31717</v>
      </c>
      <c r="AG159" s="46">
        <v>34343</v>
      </c>
      <c r="AH159" s="59">
        <v>35552</v>
      </c>
      <c r="AI159" s="59">
        <v>37064</v>
      </c>
      <c r="AJ159" s="1480">
        <v>38534</v>
      </c>
    </row>
    <row r="160" spans="1:56" s="128" customFormat="1" ht="28.15" x14ac:dyDescent="0.25">
      <c r="A160" s="356" t="s">
        <v>579</v>
      </c>
      <c r="B160" s="23" t="s">
        <v>100</v>
      </c>
      <c r="C160" s="23" t="s">
        <v>100</v>
      </c>
      <c r="D160" s="23" t="s">
        <v>100</v>
      </c>
      <c r="E160" s="23" t="s">
        <v>100</v>
      </c>
      <c r="F160" s="23" t="s">
        <v>100</v>
      </c>
      <c r="G160" s="23" t="s">
        <v>100</v>
      </c>
      <c r="H160" s="23" t="s">
        <v>100</v>
      </c>
      <c r="I160" s="23" t="s">
        <v>100</v>
      </c>
      <c r="J160" s="23" t="s">
        <v>100</v>
      </c>
      <c r="K160" s="23" t="s">
        <v>100</v>
      </c>
      <c r="L160" s="23" t="s">
        <v>100</v>
      </c>
      <c r="M160" s="23" t="s">
        <v>100</v>
      </c>
      <c r="N160" s="23" t="s">
        <v>100</v>
      </c>
      <c r="O160" s="23" t="s">
        <v>100</v>
      </c>
      <c r="P160" s="23" t="s">
        <v>100</v>
      </c>
      <c r="Q160" s="26" t="s">
        <v>100</v>
      </c>
      <c r="R160" s="26" t="s">
        <v>100</v>
      </c>
      <c r="S160" s="26" t="s">
        <v>100</v>
      </c>
      <c r="T160" s="26" t="s">
        <v>100</v>
      </c>
      <c r="U160" s="26" t="s">
        <v>100</v>
      </c>
      <c r="V160" s="26" t="s">
        <v>100</v>
      </c>
      <c r="W160" s="26" t="s">
        <v>100</v>
      </c>
      <c r="X160" s="26" t="s">
        <v>100</v>
      </c>
      <c r="Y160" s="26" t="s">
        <v>100</v>
      </c>
      <c r="Z160" s="106">
        <v>24954</v>
      </c>
      <c r="AA160" s="106">
        <v>22960</v>
      </c>
      <c r="AB160" s="106">
        <v>23683</v>
      </c>
      <c r="AC160" s="216">
        <v>24738</v>
      </c>
      <c r="AD160" s="216">
        <v>25819</v>
      </c>
      <c r="AE160" s="46">
        <v>26225</v>
      </c>
      <c r="AF160" s="46">
        <v>27213</v>
      </c>
      <c r="AG160" s="46">
        <v>29949</v>
      </c>
      <c r="AH160" s="216">
        <v>31013</v>
      </c>
      <c r="AI160" s="59">
        <v>32636</v>
      </c>
      <c r="AJ160" s="1480">
        <v>33642</v>
      </c>
    </row>
    <row r="161" spans="1:36" s="128" customFormat="1" ht="26.2" x14ac:dyDescent="0.25">
      <c r="A161" s="124" t="s">
        <v>243</v>
      </c>
      <c r="B161" s="23" t="s">
        <v>100</v>
      </c>
      <c r="C161" s="23" t="s">
        <v>100</v>
      </c>
      <c r="D161" s="23" t="s">
        <v>100</v>
      </c>
      <c r="E161" s="23" t="s">
        <v>100</v>
      </c>
      <c r="F161" s="23" t="s">
        <v>100</v>
      </c>
      <c r="G161" s="23" t="s">
        <v>100</v>
      </c>
      <c r="H161" s="23" t="s">
        <v>100</v>
      </c>
      <c r="I161" s="23" t="s">
        <v>100</v>
      </c>
      <c r="J161" s="23" t="s">
        <v>100</v>
      </c>
      <c r="K161" s="23" t="s">
        <v>100</v>
      </c>
      <c r="L161" s="23" t="s">
        <v>100</v>
      </c>
      <c r="M161" s="23" t="s">
        <v>100</v>
      </c>
      <c r="N161" s="23" t="s">
        <v>100</v>
      </c>
      <c r="O161" s="23" t="s">
        <v>100</v>
      </c>
      <c r="P161" s="23" t="s">
        <v>100</v>
      </c>
      <c r="Q161" s="26" t="s">
        <v>100</v>
      </c>
      <c r="R161" s="26" t="s">
        <v>100</v>
      </c>
      <c r="S161" s="26" t="s">
        <v>100</v>
      </c>
      <c r="T161" s="26" t="s">
        <v>100</v>
      </c>
      <c r="U161" s="26" t="s">
        <v>100</v>
      </c>
      <c r="V161" s="26" t="s">
        <v>100</v>
      </c>
      <c r="W161" s="26" t="s">
        <v>100</v>
      </c>
      <c r="X161" s="26" t="s">
        <v>100</v>
      </c>
      <c r="Y161" s="26" t="s">
        <v>100</v>
      </c>
      <c r="Z161" s="26" t="s">
        <v>100</v>
      </c>
      <c r="AA161" s="216">
        <v>79137</v>
      </c>
      <c r="AB161" s="216">
        <v>79518</v>
      </c>
      <c r="AC161" s="216">
        <v>82395</v>
      </c>
      <c r="AD161" s="216">
        <v>86500</v>
      </c>
      <c r="AE161" s="216">
        <v>84098</v>
      </c>
      <c r="AF161" s="216">
        <v>85084</v>
      </c>
      <c r="AG161" s="46">
        <v>85549</v>
      </c>
      <c r="AH161" s="1303">
        <v>84925</v>
      </c>
      <c r="AI161" s="449">
        <v>92349</v>
      </c>
      <c r="AJ161" s="1653" t="s">
        <v>99</v>
      </c>
    </row>
    <row r="162" spans="1:36" s="128" customFormat="1" ht="26.2" x14ac:dyDescent="0.25">
      <c r="A162" s="124" t="s">
        <v>244</v>
      </c>
      <c r="B162" s="23" t="s">
        <v>100</v>
      </c>
      <c r="C162" s="23" t="s">
        <v>100</v>
      </c>
      <c r="D162" s="23" t="s">
        <v>100</v>
      </c>
      <c r="E162" s="23" t="s">
        <v>100</v>
      </c>
      <c r="F162" s="23" t="s">
        <v>100</v>
      </c>
      <c r="G162" s="23" t="s">
        <v>100</v>
      </c>
      <c r="H162" s="23" t="s">
        <v>100</v>
      </c>
      <c r="I162" s="23" t="s">
        <v>100</v>
      </c>
      <c r="J162" s="23" t="s">
        <v>100</v>
      </c>
      <c r="K162" s="23" t="s">
        <v>100</v>
      </c>
      <c r="L162" s="23" t="s">
        <v>100</v>
      </c>
      <c r="M162" s="23" t="s">
        <v>100</v>
      </c>
      <c r="N162" s="23" t="s">
        <v>100</v>
      </c>
      <c r="O162" s="23" t="s">
        <v>100</v>
      </c>
      <c r="P162" s="23" t="s">
        <v>100</v>
      </c>
      <c r="Q162" s="26" t="s">
        <v>100</v>
      </c>
      <c r="R162" s="26" t="s">
        <v>100</v>
      </c>
      <c r="S162" s="26" t="s">
        <v>100</v>
      </c>
      <c r="T162" s="26" t="s">
        <v>100</v>
      </c>
      <c r="U162" s="26" t="s">
        <v>100</v>
      </c>
      <c r="V162" s="26" t="s">
        <v>100</v>
      </c>
      <c r="W162" s="26" t="s">
        <v>100</v>
      </c>
      <c r="X162" s="26" t="s">
        <v>100</v>
      </c>
      <c r="Y162" s="26" t="s">
        <v>100</v>
      </c>
      <c r="Z162" s="26" t="s">
        <v>100</v>
      </c>
      <c r="AA162" s="216">
        <v>322942</v>
      </c>
      <c r="AB162" s="216">
        <v>476764</v>
      </c>
      <c r="AC162" s="216">
        <v>497759</v>
      </c>
      <c r="AD162" s="216">
        <v>611147</v>
      </c>
      <c r="AE162" s="216">
        <v>602554</v>
      </c>
      <c r="AF162" s="216">
        <v>627986</v>
      </c>
      <c r="AG162" s="46">
        <v>833268</v>
      </c>
      <c r="AH162" s="1303">
        <v>1116103</v>
      </c>
      <c r="AI162" s="449">
        <v>1227394</v>
      </c>
      <c r="AJ162" s="1653" t="s">
        <v>99</v>
      </c>
    </row>
    <row r="163" spans="1:36" s="128" customFormat="1" ht="26.2" x14ac:dyDescent="0.25">
      <c r="A163" s="124" t="s">
        <v>268</v>
      </c>
      <c r="B163" s="20" t="s">
        <v>99</v>
      </c>
      <c r="C163" s="20" t="s">
        <v>99</v>
      </c>
      <c r="D163" s="20" t="s">
        <v>99</v>
      </c>
      <c r="E163" s="20" t="s">
        <v>99</v>
      </c>
      <c r="F163" s="20" t="s">
        <v>99</v>
      </c>
      <c r="G163" s="20" t="s">
        <v>99</v>
      </c>
      <c r="H163" s="91">
        <v>57010.5</v>
      </c>
      <c r="I163" s="91">
        <v>67290.8</v>
      </c>
      <c r="J163" s="91">
        <v>46238.400000000001</v>
      </c>
      <c r="K163" s="91">
        <v>53081.8</v>
      </c>
      <c r="L163" s="91">
        <v>65627.3</v>
      </c>
      <c r="M163" s="91">
        <v>66608.437000000005</v>
      </c>
      <c r="N163" s="91">
        <v>108206.1</v>
      </c>
      <c r="O163" s="91">
        <v>123540.13400000001</v>
      </c>
      <c r="P163" s="91">
        <v>165054.00399999999</v>
      </c>
      <c r="Q163" s="315">
        <v>224508.016</v>
      </c>
      <c r="R163" s="315">
        <v>323910.5</v>
      </c>
      <c r="S163" s="315">
        <v>470962.1</v>
      </c>
      <c r="T163" s="315">
        <v>483230.9</v>
      </c>
      <c r="U163" s="315">
        <v>587104.69999999995</v>
      </c>
      <c r="V163" s="315">
        <v>676787.9</v>
      </c>
      <c r="W163" s="315">
        <v>751747.7</v>
      </c>
      <c r="X163" s="315">
        <v>814315.9</v>
      </c>
      <c r="Y163" s="315">
        <v>923934</v>
      </c>
      <c r="Z163" s="315">
        <v>1057612.3999999999</v>
      </c>
      <c r="AA163" s="315">
        <v>1139044.3999999999</v>
      </c>
      <c r="AB163" s="315">
        <v>1472095</v>
      </c>
      <c r="AC163" s="315">
        <v>1632593.2</v>
      </c>
      <c r="AD163" s="315">
        <v>1723981.5</v>
      </c>
      <c r="AE163" s="315">
        <v>1819229.7</v>
      </c>
      <c r="AF163" s="315">
        <v>1906807.6</v>
      </c>
      <c r="AG163" s="315">
        <v>1974743.3</v>
      </c>
      <c r="AH163" s="315">
        <v>2317143.9</v>
      </c>
      <c r="AI163" s="315">
        <v>2575441.2999999998</v>
      </c>
      <c r="AJ163" s="1653" t="s">
        <v>99</v>
      </c>
    </row>
    <row r="164" spans="1:36" s="128" customFormat="1" x14ac:dyDescent="0.25">
      <c r="A164" s="711" t="s">
        <v>81</v>
      </c>
      <c r="B164" s="711"/>
      <c r="C164" s="711"/>
      <c r="D164" s="711"/>
      <c r="E164" s="711"/>
      <c r="F164" s="711"/>
      <c r="G164" s="711"/>
      <c r="H164" s="711"/>
      <c r="I164" s="711"/>
      <c r="J164" s="711"/>
      <c r="K164" s="711"/>
      <c r="L164" s="711"/>
      <c r="M164" s="711"/>
      <c r="N164" s="711"/>
      <c r="O164" s="711"/>
      <c r="P164" s="711"/>
      <c r="Q164" s="711"/>
      <c r="R164" s="711"/>
      <c r="S164" s="711"/>
      <c r="T164" s="711"/>
      <c r="U164" s="711"/>
      <c r="V164" s="711"/>
      <c r="W164" s="711"/>
      <c r="X164" s="711"/>
      <c r="Y164" s="711"/>
      <c r="Z164" s="711"/>
      <c r="AA164" s="711"/>
      <c r="AB164" s="711"/>
      <c r="AC164" s="711"/>
      <c r="AD164" s="711"/>
      <c r="AE164" s="711"/>
      <c r="AF164" s="711"/>
      <c r="AG164" s="711"/>
      <c r="AH164" s="711"/>
      <c r="AI164" s="711"/>
      <c r="AJ164" s="711"/>
    </row>
    <row r="165" spans="1:36" s="128" customFormat="1" x14ac:dyDescent="0.25">
      <c r="A165" s="49" t="s">
        <v>74</v>
      </c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297"/>
      <c r="R165" s="297"/>
      <c r="S165" s="297"/>
      <c r="T165" s="297"/>
      <c r="U165" s="297"/>
      <c r="V165" s="297"/>
      <c r="W165" s="41"/>
      <c r="X165" s="41"/>
      <c r="Y165" s="41"/>
      <c r="Z165" s="41"/>
      <c r="AA165" s="41"/>
      <c r="AB165" s="41"/>
      <c r="AC165" s="314"/>
      <c r="AD165" s="314"/>
      <c r="AE165" s="286"/>
      <c r="AF165" s="314"/>
      <c r="AG165" s="314"/>
      <c r="AH165" s="41"/>
      <c r="AI165" s="1307"/>
      <c r="AJ165" s="1496"/>
    </row>
    <row r="166" spans="1:36" s="126" customFormat="1" ht="15.05" x14ac:dyDescent="0.25">
      <c r="A166" s="49" t="s">
        <v>45</v>
      </c>
      <c r="B166" s="91" t="s">
        <v>348</v>
      </c>
      <c r="C166" s="91" t="s">
        <v>349</v>
      </c>
      <c r="D166" s="91">
        <v>1.9</v>
      </c>
      <c r="E166" s="91">
        <v>2.8</v>
      </c>
      <c r="F166" s="91">
        <v>7</v>
      </c>
      <c r="G166" s="91">
        <v>8.3000000000000007</v>
      </c>
      <c r="H166" s="91">
        <v>7.3</v>
      </c>
      <c r="I166" s="91">
        <v>8.6999999999999993</v>
      </c>
      <c r="J166" s="91">
        <v>9.1999999999999993</v>
      </c>
      <c r="K166" s="91">
        <v>12.7</v>
      </c>
      <c r="L166" s="91">
        <v>22.4</v>
      </c>
      <c r="M166" s="91">
        <v>25.9</v>
      </c>
      <c r="N166" s="91">
        <v>31.7</v>
      </c>
      <c r="O166" s="91">
        <v>38.299999999999997</v>
      </c>
      <c r="P166" s="91">
        <v>45.2</v>
      </c>
      <c r="Q166" s="315">
        <v>55.3</v>
      </c>
      <c r="R166" s="315">
        <v>59.3</v>
      </c>
      <c r="S166" s="315">
        <v>67.599999999999994</v>
      </c>
      <c r="T166" s="315">
        <v>77.2</v>
      </c>
      <c r="U166" s="315">
        <v>97.7</v>
      </c>
      <c r="V166" s="315">
        <v>149.30000000000001</v>
      </c>
      <c r="W166" s="108">
        <v>131.1</v>
      </c>
      <c r="X166" s="108">
        <v>163.80000000000001</v>
      </c>
      <c r="Y166" s="108">
        <v>244.7</v>
      </c>
      <c r="Z166" s="108">
        <v>205.5</v>
      </c>
      <c r="AA166" s="108">
        <v>211.7</v>
      </c>
      <c r="AB166" s="108">
        <v>233.1</v>
      </c>
      <c r="AC166" s="314">
        <v>239.2</v>
      </c>
      <c r="AD166" s="314">
        <v>255.3</v>
      </c>
      <c r="AE166" s="286">
        <v>274.8</v>
      </c>
      <c r="AF166" s="286">
        <v>296.89999999999998</v>
      </c>
      <c r="AG166" s="286">
        <v>343.7</v>
      </c>
      <c r="AH166" s="41">
        <v>420.9</v>
      </c>
      <c r="AI166" s="1078">
        <v>559.1</v>
      </c>
      <c r="AJ166" s="1699">
        <v>542.70000000000005</v>
      </c>
    </row>
    <row r="167" spans="1:36" s="130" customFormat="1" x14ac:dyDescent="0.25">
      <c r="A167" s="49" t="s">
        <v>61</v>
      </c>
      <c r="B167" s="91" t="s">
        <v>99</v>
      </c>
      <c r="C167" s="91" t="s">
        <v>99</v>
      </c>
      <c r="D167" s="91" t="s">
        <v>99</v>
      </c>
      <c r="E167" s="91" t="s">
        <v>99</v>
      </c>
      <c r="F167" s="91" t="s">
        <v>99</v>
      </c>
      <c r="G167" s="91" t="s">
        <v>99</v>
      </c>
      <c r="H167" s="91" t="s">
        <v>99</v>
      </c>
      <c r="I167" s="91" t="s">
        <v>99</v>
      </c>
      <c r="J167" s="91" t="s">
        <v>99</v>
      </c>
      <c r="K167" s="91">
        <v>121.9</v>
      </c>
      <c r="L167" s="91">
        <v>164</v>
      </c>
      <c r="M167" s="91">
        <v>119.5</v>
      </c>
      <c r="N167" s="91">
        <v>123.9</v>
      </c>
      <c r="O167" s="91">
        <v>114.7</v>
      </c>
      <c r="P167" s="91">
        <v>115</v>
      </c>
      <c r="Q167" s="315">
        <v>114.9</v>
      </c>
      <c r="R167" s="315">
        <v>98.9</v>
      </c>
      <c r="S167" s="315">
        <v>100.6</v>
      </c>
      <c r="T167" s="315">
        <v>111.2</v>
      </c>
      <c r="U167" s="315">
        <v>117.4</v>
      </c>
      <c r="V167" s="315">
        <v>114.2</v>
      </c>
      <c r="W167" s="108">
        <v>84.1</v>
      </c>
      <c r="X167" s="108">
        <v>120.5</v>
      </c>
      <c r="Y167" s="108">
        <v>139.6</v>
      </c>
      <c r="Z167" s="108">
        <v>79.3</v>
      </c>
      <c r="AA167" s="108">
        <v>86.9</v>
      </c>
      <c r="AB167" s="108">
        <v>101.8</v>
      </c>
      <c r="AC167" s="314">
        <v>97.3</v>
      </c>
      <c r="AD167" s="314">
        <v>101.4</v>
      </c>
      <c r="AE167" s="286">
        <v>100.3</v>
      </c>
      <c r="AF167" s="286">
        <v>100.2</v>
      </c>
      <c r="AG167" s="286">
        <v>101.2</v>
      </c>
      <c r="AH167" s="41">
        <v>109.5</v>
      </c>
      <c r="AI167" s="1307">
        <v>125.9</v>
      </c>
      <c r="AJ167" s="1699">
        <v>109.7</v>
      </c>
    </row>
    <row r="168" spans="1:36" s="132" customFormat="1" x14ac:dyDescent="0.25">
      <c r="AE168" s="133"/>
      <c r="AH168" s="133"/>
    </row>
    <row r="169" spans="1:36" x14ac:dyDescent="0.25">
      <c r="A169" s="1773" t="s">
        <v>613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6" ht="20.95" customHeight="1" x14ac:dyDescent="0.25">
      <c r="A170" s="1773" t="s">
        <v>614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6" ht="14.4" customHeight="1" x14ac:dyDescent="0.25">
      <c r="A171" s="1773" t="s">
        <v>615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36" ht="14.4" customHeight="1" x14ac:dyDescent="0.25">
      <c r="A172" s="1773" t="s">
        <v>639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  <row r="173" spans="1:36" ht="14.4" customHeight="1" x14ac:dyDescent="0.25">
      <c r="A173" s="1774" t="s">
        <v>616</v>
      </c>
      <c r="B173" s="1774"/>
      <c r="C173" s="1774"/>
      <c r="D173" s="1774"/>
      <c r="E173" s="1774"/>
      <c r="F173" s="1774"/>
      <c r="G173" s="1774"/>
      <c r="H173" s="1774"/>
      <c r="I173" s="1774"/>
      <c r="J173" s="1774"/>
      <c r="K173" s="1774"/>
      <c r="L173" s="1774"/>
      <c r="M173" s="1774"/>
      <c r="N173" s="1774"/>
      <c r="O173" s="1774"/>
      <c r="P173" s="1774"/>
      <c r="Q173" s="1774"/>
      <c r="R173" s="1774"/>
      <c r="S173" s="1774"/>
      <c r="T173" s="1774"/>
      <c r="U173" s="1774"/>
      <c r="V173" s="1774"/>
      <c r="W173" s="1774"/>
      <c r="X173" s="1774"/>
      <c r="Y173" s="1774"/>
      <c r="Z173" s="1774"/>
      <c r="AA173" s="1774"/>
      <c r="AB173" s="1774"/>
    </row>
    <row r="174" spans="1:36" ht="14.4" customHeight="1" x14ac:dyDescent="0.25">
      <c r="A174" s="1773" t="s">
        <v>617</v>
      </c>
      <c r="B174" s="1773"/>
      <c r="C174" s="1773"/>
      <c r="D174" s="1773"/>
      <c r="E174" s="1773"/>
      <c r="F174" s="1773"/>
      <c r="G174" s="1773"/>
      <c r="H174" s="1773"/>
      <c r="I174" s="1773"/>
      <c r="J174" s="1773"/>
      <c r="K174" s="1773"/>
      <c r="L174" s="1773"/>
      <c r="M174" s="1773"/>
      <c r="N174" s="1773"/>
      <c r="O174" s="1773"/>
      <c r="P174" s="1773"/>
      <c r="Q174" s="1773"/>
      <c r="R174" s="1773"/>
      <c r="S174" s="1773"/>
      <c r="T174" s="1773"/>
      <c r="U174" s="1773"/>
      <c r="V174" s="1773"/>
      <c r="W174" s="1773"/>
      <c r="X174" s="1773"/>
      <c r="Y174" s="1773"/>
      <c r="Z174" s="1773"/>
      <c r="AA174" s="1773"/>
      <c r="AB174" s="1773"/>
    </row>
    <row r="175" spans="1:36" ht="14.4" customHeight="1" x14ac:dyDescent="0.25">
      <c r="A175" s="1773" t="s">
        <v>640</v>
      </c>
      <c r="B175" s="1773"/>
      <c r="C175" s="1773"/>
      <c r="D175" s="1773"/>
      <c r="E175" s="1773"/>
      <c r="F175" s="1773"/>
      <c r="G175" s="1773"/>
      <c r="H175" s="1773"/>
      <c r="I175" s="1773"/>
      <c r="J175" s="1773"/>
      <c r="K175" s="1773"/>
      <c r="L175" s="1773"/>
      <c r="M175" s="1773"/>
      <c r="N175" s="1773"/>
      <c r="O175" s="1773"/>
      <c r="P175" s="1773"/>
      <c r="Q175" s="1773"/>
      <c r="R175" s="1773"/>
      <c r="S175" s="1773"/>
      <c r="T175" s="1773"/>
      <c r="U175" s="1773"/>
      <c r="V175" s="1773"/>
      <c r="W175" s="1773"/>
      <c r="X175" s="1773"/>
      <c r="Y175" s="1773"/>
      <c r="Z175" s="1773"/>
      <c r="AA175" s="1773"/>
      <c r="AB175" s="1773"/>
    </row>
    <row r="176" spans="1:36" ht="14.4" customHeight="1" x14ac:dyDescent="0.25">
      <c r="A176" s="1773" t="s">
        <v>618</v>
      </c>
      <c r="B176" s="1773"/>
      <c r="C176" s="1773"/>
      <c r="D176" s="1773"/>
      <c r="E176" s="1773"/>
      <c r="F176" s="1773"/>
      <c r="G176" s="1773"/>
      <c r="H176" s="1773"/>
      <c r="I176" s="1773"/>
      <c r="J176" s="1773"/>
      <c r="K176" s="1773"/>
      <c r="L176" s="1773"/>
      <c r="M176" s="1773"/>
      <c r="N176" s="1773"/>
      <c r="O176" s="1773"/>
      <c r="P176" s="1773"/>
      <c r="Q176" s="1773"/>
      <c r="R176" s="1773"/>
      <c r="S176" s="1773"/>
      <c r="T176" s="1773"/>
      <c r="U176" s="1773"/>
      <c r="V176" s="1773"/>
      <c r="W176" s="1773"/>
      <c r="X176" s="1773"/>
      <c r="Y176" s="1773"/>
      <c r="Z176" s="1773"/>
      <c r="AA176" s="1773"/>
      <c r="AB176" s="1773"/>
    </row>
    <row r="177" spans="1:28" ht="14.4" customHeight="1" x14ac:dyDescent="0.25">
      <c r="A177" s="1773" t="s">
        <v>619</v>
      </c>
      <c r="B177" s="1773"/>
      <c r="C177" s="1773"/>
      <c r="D177" s="1773"/>
      <c r="E177" s="1773"/>
      <c r="F177" s="1773"/>
      <c r="G177" s="1773"/>
      <c r="H177" s="1773"/>
      <c r="I177" s="1773"/>
      <c r="J177" s="1773"/>
      <c r="K177" s="1773"/>
      <c r="L177" s="1773"/>
      <c r="M177" s="1773"/>
      <c r="N177" s="1773"/>
      <c r="O177" s="1773"/>
      <c r="P177" s="1773"/>
      <c r="Q177" s="1773"/>
      <c r="R177" s="1773"/>
      <c r="S177" s="1773"/>
      <c r="T177" s="1773"/>
      <c r="U177" s="1773"/>
      <c r="V177" s="1773"/>
      <c r="W177" s="1773"/>
      <c r="X177" s="1773"/>
      <c r="Y177" s="1773"/>
      <c r="Z177" s="1773"/>
      <c r="AA177" s="1773"/>
      <c r="AB177" s="1773"/>
    </row>
    <row r="178" spans="1:28" ht="14.4" customHeight="1" x14ac:dyDescent="0.25">
      <c r="A178" s="1773" t="s">
        <v>620</v>
      </c>
      <c r="B178" s="1773"/>
      <c r="C178" s="1773"/>
      <c r="D178" s="1773"/>
      <c r="E178" s="1773"/>
      <c r="F178" s="1773"/>
      <c r="G178" s="1773"/>
      <c r="H178" s="1773"/>
      <c r="I178" s="1773"/>
      <c r="J178" s="1773"/>
      <c r="K178" s="1773"/>
      <c r="L178" s="1773"/>
      <c r="M178" s="1773"/>
      <c r="N178" s="1773"/>
      <c r="O178" s="1773"/>
      <c r="P178" s="1773"/>
      <c r="Q178" s="1773"/>
      <c r="R178" s="1773"/>
      <c r="S178" s="1773"/>
      <c r="T178" s="1773"/>
      <c r="U178" s="1773"/>
      <c r="V178" s="1773"/>
      <c r="W178" s="1773"/>
      <c r="X178" s="1773"/>
      <c r="Y178" s="1773"/>
      <c r="Z178" s="1773"/>
      <c r="AA178" s="1773"/>
      <c r="AB178" s="1773"/>
    </row>
    <row r="179" spans="1:28" ht="14.4" customHeight="1" x14ac:dyDescent="0.25">
      <c r="A179" s="1773" t="s">
        <v>621</v>
      </c>
      <c r="B179" s="1773"/>
      <c r="C179" s="1773"/>
      <c r="D179" s="1773"/>
      <c r="E179" s="1773"/>
      <c r="F179" s="1773"/>
      <c r="G179" s="1773"/>
      <c r="H179" s="1773"/>
      <c r="I179" s="1773"/>
      <c r="J179" s="1773"/>
      <c r="K179" s="1773"/>
      <c r="L179" s="1773"/>
      <c r="M179" s="1773"/>
      <c r="N179" s="1773"/>
      <c r="O179" s="1773"/>
      <c r="P179" s="1773"/>
      <c r="Q179" s="1773"/>
      <c r="R179" s="1773"/>
      <c r="S179" s="1773"/>
      <c r="T179" s="1773"/>
      <c r="U179" s="1773"/>
      <c r="V179" s="1773"/>
      <c r="W179" s="1773"/>
      <c r="X179" s="1773"/>
      <c r="Y179" s="1773"/>
      <c r="Z179" s="1773"/>
      <c r="AA179" s="1773"/>
      <c r="AB179" s="1773"/>
    </row>
    <row r="180" spans="1:28" x14ac:dyDescent="0.25">
      <c r="A180" s="1773" t="s">
        <v>622</v>
      </c>
      <c r="B180" s="1773"/>
      <c r="C180" s="1773"/>
      <c r="D180" s="1773"/>
      <c r="E180" s="1773"/>
      <c r="F180" s="1773"/>
      <c r="G180" s="1773"/>
      <c r="H180" s="1773"/>
      <c r="I180" s="1773"/>
      <c r="J180" s="1773"/>
      <c r="K180" s="1773"/>
      <c r="L180" s="1773"/>
      <c r="M180" s="1773"/>
      <c r="N180" s="1773"/>
      <c r="O180" s="1773"/>
      <c r="P180" s="1773"/>
      <c r="Q180" s="1773"/>
      <c r="R180" s="1773"/>
      <c r="S180" s="1773"/>
      <c r="T180" s="1773"/>
      <c r="U180" s="1773"/>
      <c r="V180" s="1773"/>
      <c r="W180" s="1773"/>
      <c r="X180" s="1773"/>
      <c r="Y180" s="1773"/>
      <c r="Z180" s="1773"/>
      <c r="AA180" s="1773"/>
      <c r="AB180" s="1773"/>
    </row>
    <row r="181" spans="1:28" x14ac:dyDescent="0.25">
      <c r="A181" s="1773" t="s">
        <v>623</v>
      </c>
      <c r="B181" s="1773"/>
      <c r="C181" s="1773"/>
      <c r="D181" s="1773"/>
      <c r="E181" s="1773"/>
      <c r="F181" s="1773"/>
      <c r="G181" s="1773"/>
      <c r="H181" s="1773"/>
      <c r="I181" s="1773"/>
      <c r="J181" s="1773"/>
      <c r="K181" s="1773"/>
      <c r="L181" s="1773"/>
      <c r="M181" s="1773"/>
      <c r="N181" s="1773"/>
      <c r="O181" s="1773"/>
      <c r="P181" s="1773"/>
      <c r="Q181" s="1773"/>
      <c r="R181" s="1773"/>
      <c r="S181" s="1773"/>
      <c r="T181" s="1773"/>
      <c r="U181" s="1773"/>
      <c r="V181" s="1773"/>
      <c r="W181" s="1773"/>
      <c r="X181" s="1773"/>
      <c r="Y181" s="1773"/>
      <c r="Z181" s="1773"/>
      <c r="AA181" s="1773"/>
      <c r="AB181" s="1773"/>
    </row>
    <row r="182" spans="1:28" x14ac:dyDescent="0.25">
      <c r="A182" s="1773" t="s">
        <v>641</v>
      </c>
      <c r="B182" s="1773"/>
      <c r="C182" s="1773"/>
      <c r="D182" s="1773"/>
      <c r="E182" s="1773"/>
      <c r="F182" s="1773"/>
      <c r="G182" s="1773"/>
      <c r="H182" s="1773"/>
      <c r="I182" s="1773"/>
      <c r="J182" s="1773"/>
      <c r="K182" s="1773"/>
      <c r="L182" s="1773"/>
      <c r="M182" s="1773"/>
      <c r="N182" s="1773"/>
      <c r="O182" s="1773"/>
      <c r="P182" s="1773"/>
      <c r="Q182" s="1773"/>
      <c r="R182" s="1773"/>
      <c r="S182" s="1773"/>
      <c r="T182" s="1773"/>
      <c r="U182" s="1773"/>
      <c r="V182" s="1773"/>
      <c r="W182" s="1773"/>
      <c r="X182" s="1773"/>
      <c r="Y182" s="1773"/>
      <c r="Z182" s="1773"/>
      <c r="AA182" s="1773"/>
      <c r="AB182" s="1773"/>
    </row>
    <row r="183" spans="1:28" ht="14.4" customHeight="1" x14ac:dyDescent="0.25">
      <c r="A183" s="1773" t="s">
        <v>642</v>
      </c>
      <c r="B183" s="1773"/>
      <c r="C183" s="1773"/>
      <c r="D183" s="1773"/>
      <c r="E183" s="1773"/>
      <c r="F183" s="1773"/>
      <c r="G183" s="1773"/>
      <c r="H183" s="1773"/>
      <c r="I183" s="1773"/>
      <c r="J183" s="1773"/>
      <c r="K183" s="1773"/>
      <c r="L183" s="1773"/>
      <c r="M183" s="1773"/>
      <c r="N183" s="1773"/>
      <c r="O183" s="1773"/>
      <c r="P183" s="1773"/>
      <c r="Q183" s="1773"/>
      <c r="R183" s="1773"/>
      <c r="S183" s="1773"/>
      <c r="T183" s="1773"/>
      <c r="U183" s="1773"/>
      <c r="V183" s="1773"/>
      <c r="W183" s="1773"/>
      <c r="X183" s="1773"/>
      <c r="Y183" s="1773"/>
      <c r="Z183" s="1773"/>
      <c r="AA183" s="1773"/>
      <c r="AB183" s="1773"/>
    </row>
    <row r="184" spans="1:28" ht="18.350000000000001" customHeight="1" x14ac:dyDescent="0.25">
      <c r="A184" s="1635" t="s">
        <v>697</v>
      </c>
      <c r="B184" s="1635"/>
      <c r="C184" s="1635"/>
      <c r="D184" s="1635"/>
      <c r="E184" s="1635"/>
      <c r="F184" s="1635"/>
      <c r="G184" s="1635"/>
      <c r="H184" s="1635"/>
      <c r="I184" s="1635"/>
      <c r="J184" s="1635"/>
      <c r="K184" s="1635"/>
      <c r="L184" s="1635"/>
      <c r="M184" s="1635"/>
      <c r="N184" s="1635"/>
      <c r="O184" s="1635"/>
      <c r="P184" s="1635"/>
      <c r="Q184" s="1635"/>
      <c r="R184" s="1635"/>
      <c r="S184" s="1635"/>
      <c r="T184" s="1635"/>
      <c r="U184" s="1635"/>
      <c r="V184" s="1635"/>
      <c r="W184" s="1635"/>
      <c r="X184" s="1635"/>
      <c r="Y184" s="1635"/>
      <c r="Z184" s="1635"/>
      <c r="AA184" s="1635"/>
      <c r="AB184" s="1635"/>
    </row>
    <row r="185" spans="1:28" x14ac:dyDescent="0.25">
      <c r="A185" s="1652" t="s">
        <v>696</v>
      </c>
    </row>
  </sheetData>
  <mergeCells count="16">
    <mergeCell ref="A2:Y2"/>
    <mergeCell ref="A169:AB169"/>
    <mergeCell ref="A170:AB170"/>
    <mergeCell ref="A171:AB171"/>
    <mergeCell ref="A181:AB181"/>
    <mergeCell ref="A180:AB180"/>
    <mergeCell ref="A183:AB183"/>
    <mergeCell ref="A172:AB172"/>
    <mergeCell ref="A177:AB177"/>
    <mergeCell ref="A173:AB173"/>
    <mergeCell ref="A174:AB174"/>
    <mergeCell ref="A175:AB175"/>
    <mergeCell ref="A176:AB176"/>
    <mergeCell ref="A182:AB182"/>
    <mergeCell ref="A178:AB178"/>
    <mergeCell ref="A179:AB179"/>
  </mergeCells>
  <phoneticPr fontId="0" type="noConversion"/>
  <hyperlinks>
    <hyperlink ref="A293" r:id="rId1" display="http://www.nationalbank.kz/"/>
    <hyperlink ref="A292" r:id="rId2" display="13) По данным Министерства финансов Республики Казахстан"/>
    <hyperlink ref="A225" r:id="rId3" display="http://www.nationalbank.kz/"/>
    <hyperlink ref="A224" r:id="rId4" display="13) По данным Министерства финансов Республики Казахстан"/>
    <hyperlink ref="C223" r:id="rId5" display="13) По данным Министерства финансов Республики Казахстан"/>
    <hyperlink ref="C224" r:id="rId6" display="http://www.nationalbank.kz/"/>
    <hyperlink ref="C291" r:id="rId7" display="13) По данным Министерства финансов Республики Казахстан"/>
    <hyperlink ref="C292" r:id="rId8" display="http://www.nationalbank.kz/"/>
    <hyperlink ref="C225" r:id="rId9" display="13) По данным Министерства финансов Республики Казахстан"/>
    <hyperlink ref="C226" r:id="rId10" display="http://www.nationalbank.kz/"/>
    <hyperlink ref="C293" r:id="rId11" display="13) По данным Министерства финансов Республики Казахстан"/>
    <hyperlink ref="C294" r:id="rId12" display="http://www.nationalbank.kz/"/>
    <hyperlink ref="C221" r:id="rId13" display="13) По данным Министерства финансов Республики Казахстан"/>
    <hyperlink ref="C222" r:id="rId14" display="http://www.nationalbank.kz/"/>
    <hyperlink ref="C289" r:id="rId15" display="13) По данным Министерства финансов Республики Казахстан"/>
    <hyperlink ref="C290" r:id="rId16" display="http://www.nationalbank.kz/"/>
  </hyperlinks>
  <pageMargins left="0.19685039370078741" right="0.19685039370078741" top="0.19685039370078741" bottom="0.19685039370078741" header="0" footer="0"/>
  <pageSetup paperSize="9" scale="60" fitToWidth="2" orientation="portrait" r:id="rId17"/>
  <headerFooter alignWithMargins="0">
    <oddHeader>&amp;C&amp;P</oddHeader>
  </headerFooter>
  <rowBreaks count="2" manualBreakCount="2">
    <brk id="108" max="16383" man="1"/>
    <brk id="14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1"/>
  <sheetViews>
    <sheetView tabSelected="1" topLeftCell="A142" zoomScale="85" zoomScaleNormal="85" workbookViewId="0">
      <pane xSplit="1" topLeftCell="AI1" activePane="topRight" state="frozen"/>
      <selection activeCell="A13" sqref="A13"/>
      <selection pane="topRight" activeCell="AO145" sqref="AO145"/>
    </sheetView>
  </sheetViews>
  <sheetFormatPr defaultColWidth="9.109375" defaultRowHeight="14.4" x14ac:dyDescent="0.25"/>
  <cols>
    <col min="1" max="1" width="37.33203125" style="480" customWidth="1"/>
    <col min="2" max="23" width="9.5546875" style="2" customWidth="1"/>
    <col min="24" max="25" width="9.5546875" style="4" customWidth="1"/>
    <col min="26" max="28" width="9.5546875" style="2" customWidth="1"/>
    <col min="29" max="32" width="9.5546875" style="27" customWidth="1"/>
    <col min="33" max="34" width="9.5546875" style="97" customWidth="1"/>
    <col min="35" max="35" width="12.5546875" style="97" customWidth="1"/>
    <col min="36" max="36" width="18.66406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J1" s="12"/>
    </row>
    <row r="2" spans="1:36" s="13" customFormat="1" ht="17.7" x14ac:dyDescent="0.3">
      <c r="A2" s="537" t="s">
        <v>223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  <c r="AJ2" s="12"/>
    </row>
    <row r="3" spans="1:36" s="13" customFormat="1" ht="11.95" customHeight="1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J3" s="12"/>
    </row>
    <row r="4" spans="1:36" s="481" customFormat="1" ht="33.4" customHeight="1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5">
        <v>2018</v>
      </c>
      <c r="AD4" s="766">
        <v>2019</v>
      </c>
      <c r="AE4" s="766" t="s">
        <v>234</v>
      </c>
      <c r="AF4" s="766">
        <v>2021</v>
      </c>
      <c r="AG4" s="767">
        <v>2022</v>
      </c>
      <c r="AH4" s="769">
        <v>2023</v>
      </c>
      <c r="AI4" s="462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2"/>
      <c r="AI5" s="711"/>
      <c r="AJ5" s="711"/>
    </row>
    <row r="6" spans="1:36" s="19" customFormat="1" ht="26.2" x14ac:dyDescent="0.25">
      <c r="A6" s="14" t="s">
        <v>188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17"/>
      <c r="AD6" s="17"/>
      <c r="AE6" s="17"/>
      <c r="AF6" s="17"/>
      <c r="AG6" s="194"/>
      <c r="AH6" s="522"/>
      <c r="AI6" s="1555"/>
      <c r="AJ6" s="1482"/>
    </row>
    <row r="7" spans="1:36" s="18" customFormat="1" ht="15.05" x14ac:dyDescent="0.25">
      <c r="A7" s="14" t="s">
        <v>12</v>
      </c>
      <c r="B7" s="89">
        <v>39.700000000000003</v>
      </c>
      <c r="C7" s="89">
        <v>39.299999999999997</v>
      </c>
      <c r="D7" s="89">
        <v>38.700000000000003</v>
      </c>
      <c r="E7" s="89">
        <v>36.4</v>
      </c>
      <c r="F7" s="89">
        <v>34.4</v>
      </c>
      <c r="G7" s="89">
        <v>32.9</v>
      </c>
      <c r="H7" s="89">
        <v>31</v>
      </c>
      <c r="I7" s="89">
        <v>31.8</v>
      </c>
      <c r="J7" s="89">
        <v>31</v>
      </c>
      <c r="K7" s="21">
        <v>29.9</v>
      </c>
      <c r="L7" s="21">
        <v>27.9</v>
      </c>
      <c r="M7" s="23">
        <v>27.2</v>
      </c>
      <c r="N7" s="23">
        <v>26.6</v>
      </c>
      <c r="O7" s="23">
        <v>25.8</v>
      </c>
      <c r="P7" s="23">
        <v>25</v>
      </c>
      <c r="Q7" s="23">
        <v>24.8</v>
      </c>
      <c r="R7" s="23">
        <v>24.1</v>
      </c>
      <c r="S7" s="21">
        <v>22.2</v>
      </c>
      <c r="T7" s="1306">
        <v>21.8</v>
      </c>
      <c r="U7" s="1306">
        <v>21.5</v>
      </c>
      <c r="V7" s="1306">
        <v>21.3</v>
      </c>
      <c r="W7" s="1306">
        <v>21.3</v>
      </c>
      <c r="X7" s="1306">
        <v>21</v>
      </c>
      <c r="Y7" s="1306">
        <v>20.8</v>
      </c>
      <c r="Z7" s="1306">
        <v>20.6</v>
      </c>
      <c r="AA7" s="1237">
        <v>20.399999999999999</v>
      </c>
      <c r="AB7" s="1305">
        <v>20.2</v>
      </c>
      <c r="AC7" s="871">
        <v>20.2</v>
      </c>
      <c r="AD7" s="871">
        <v>19.899999999999999</v>
      </c>
      <c r="AE7" s="871">
        <v>19.5</v>
      </c>
      <c r="AF7" s="1306" t="s">
        <v>449</v>
      </c>
      <c r="AG7" s="863">
        <v>19.899999999999999</v>
      </c>
      <c r="AH7" s="523">
        <v>19.7</v>
      </c>
      <c r="AI7" s="1498">
        <v>19.3</v>
      </c>
      <c r="AJ7" s="1598">
        <v>18.899999999999999</v>
      </c>
    </row>
    <row r="8" spans="1:36" s="18" customFormat="1" ht="13.1" x14ac:dyDescent="0.25">
      <c r="A8" s="14" t="s">
        <v>13</v>
      </c>
      <c r="B8" s="20">
        <v>99.5</v>
      </c>
      <c r="C8" s="20">
        <v>99</v>
      </c>
      <c r="D8" s="20">
        <v>98.5</v>
      </c>
      <c r="E8" s="20">
        <v>94.1</v>
      </c>
      <c r="F8" s="20">
        <v>94.5</v>
      </c>
      <c r="G8" s="20">
        <v>95.6</v>
      </c>
      <c r="H8" s="20">
        <v>94.2</v>
      </c>
      <c r="I8" s="20">
        <v>102.6</v>
      </c>
      <c r="J8" s="21">
        <v>97.5</v>
      </c>
      <c r="K8" s="21">
        <v>96.4</v>
      </c>
      <c r="L8" s="21">
        <v>93.3</v>
      </c>
      <c r="M8" s="21">
        <v>97.5</v>
      </c>
      <c r="N8" s="21">
        <v>97.8</v>
      </c>
      <c r="O8" s="21">
        <v>97</v>
      </c>
      <c r="P8" s="21">
        <v>96.9</v>
      </c>
      <c r="Q8" s="21">
        <v>99.2</v>
      </c>
      <c r="R8" s="21">
        <v>97.2</v>
      </c>
      <c r="S8" s="21">
        <v>92.1</v>
      </c>
      <c r="T8" s="934">
        <v>98.2</v>
      </c>
      <c r="U8" s="934">
        <v>98.6</v>
      </c>
      <c r="V8" s="283">
        <v>99.1</v>
      </c>
      <c r="W8" s="283">
        <v>100</v>
      </c>
      <c r="X8" s="934">
        <v>98.6</v>
      </c>
      <c r="Y8" s="934">
        <v>99</v>
      </c>
      <c r="Z8" s="934">
        <v>99</v>
      </c>
      <c r="AA8" s="1297">
        <v>99</v>
      </c>
      <c r="AB8" s="1297">
        <v>99</v>
      </c>
      <c r="AC8" s="872">
        <v>100</v>
      </c>
      <c r="AD8" s="872">
        <v>98.5</v>
      </c>
      <c r="AE8" s="872">
        <v>98</v>
      </c>
      <c r="AF8" s="871"/>
      <c r="AG8" s="871">
        <v>98.9</v>
      </c>
      <c r="AH8" s="1445">
        <v>99</v>
      </c>
      <c r="AI8" s="1517">
        <v>98</v>
      </c>
      <c r="AJ8" s="1598">
        <v>97.9</v>
      </c>
    </row>
    <row r="9" spans="1:36" s="18" customFormat="1" ht="13.1" x14ac:dyDescent="0.25">
      <c r="A9" s="370" t="s">
        <v>269</v>
      </c>
      <c r="B9" s="279"/>
      <c r="C9" s="279"/>
      <c r="D9" s="279"/>
      <c r="E9" s="279"/>
      <c r="F9" s="279"/>
      <c r="G9" s="279"/>
      <c r="H9" s="279"/>
      <c r="I9" s="279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934"/>
      <c r="U9" s="934"/>
      <c r="V9" s="283"/>
      <c r="W9" s="283"/>
      <c r="X9" s="934"/>
      <c r="Y9" s="934"/>
      <c r="Z9" s="934"/>
      <c r="AA9" s="1297"/>
      <c r="AB9" s="1297"/>
      <c r="AC9" s="872"/>
      <c r="AD9" s="872"/>
      <c r="AE9" s="872"/>
      <c r="AF9" s="871"/>
      <c r="AG9" s="871"/>
      <c r="AH9" s="1445"/>
      <c r="AI9" s="1497"/>
      <c r="AJ9" s="1654"/>
    </row>
    <row r="10" spans="1:36" s="18" customFormat="1" ht="13.1" x14ac:dyDescent="0.25">
      <c r="A10" s="370" t="s">
        <v>287</v>
      </c>
      <c r="B10" s="279"/>
      <c r="C10" s="279"/>
      <c r="D10" s="279"/>
      <c r="E10" s="279"/>
      <c r="F10" s="279"/>
      <c r="G10" s="279"/>
      <c r="H10" s="279"/>
      <c r="I10" s="279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303">
        <v>354</v>
      </c>
      <c r="U10" s="1303">
        <v>345</v>
      </c>
      <c r="V10" s="1303">
        <v>356</v>
      </c>
      <c r="W10" s="1303">
        <v>367</v>
      </c>
      <c r="X10" s="1303">
        <v>324</v>
      </c>
      <c r="Y10" s="1303">
        <v>339</v>
      </c>
      <c r="Z10" s="1303">
        <v>307</v>
      </c>
      <c r="AA10" s="1303">
        <v>344</v>
      </c>
      <c r="AB10" s="1303">
        <v>264</v>
      </c>
      <c r="AC10" s="1303">
        <v>298</v>
      </c>
      <c r="AD10" s="1303">
        <v>287</v>
      </c>
      <c r="AE10" s="1303">
        <v>313</v>
      </c>
      <c r="AF10" s="1303">
        <v>272</v>
      </c>
      <c r="AG10" s="1303">
        <v>242</v>
      </c>
      <c r="AH10" s="1303">
        <v>250</v>
      </c>
      <c r="AI10" s="1499">
        <v>223</v>
      </c>
      <c r="AJ10" s="1598">
        <v>215</v>
      </c>
    </row>
    <row r="11" spans="1:36" s="2" customFormat="1" ht="26.2" x14ac:dyDescent="0.25">
      <c r="A11" s="14" t="s">
        <v>200</v>
      </c>
      <c r="B11" s="33">
        <v>20.2</v>
      </c>
      <c r="C11" s="33">
        <v>17.600000000000001</v>
      </c>
      <c r="D11" s="33">
        <v>14.8</v>
      </c>
      <c r="E11" s="33">
        <v>15</v>
      </c>
      <c r="F11" s="33">
        <v>13.9</v>
      </c>
      <c r="G11" s="33">
        <v>14.7</v>
      </c>
      <c r="H11" s="33">
        <v>12.6</v>
      </c>
      <c r="I11" s="33">
        <v>11.9</v>
      </c>
      <c r="J11" s="33">
        <v>11.6</v>
      </c>
      <c r="K11" s="21">
        <v>12.4</v>
      </c>
      <c r="L11" s="21">
        <v>13.4</v>
      </c>
      <c r="M11" s="21">
        <v>12.3</v>
      </c>
      <c r="N11" s="21">
        <v>14.3</v>
      </c>
      <c r="O11" s="21">
        <v>12.6</v>
      </c>
      <c r="P11" s="21">
        <v>12.1</v>
      </c>
      <c r="Q11" s="21">
        <v>12.5</v>
      </c>
      <c r="R11" s="21">
        <v>11.5</v>
      </c>
      <c r="S11" s="21">
        <v>14.1</v>
      </c>
      <c r="T11" s="934">
        <v>16.100000000000001</v>
      </c>
      <c r="U11" s="283">
        <v>16</v>
      </c>
      <c r="V11" s="934">
        <v>16.7</v>
      </c>
      <c r="W11" s="934">
        <v>17.3</v>
      </c>
      <c r="X11" s="934">
        <v>15.3</v>
      </c>
      <c r="Y11" s="934">
        <v>16.3</v>
      </c>
      <c r="Z11" s="934">
        <v>14.9</v>
      </c>
      <c r="AA11" s="283">
        <v>16.79</v>
      </c>
      <c r="AB11" s="283">
        <v>13</v>
      </c>
      <c r="AC11" s="1304">
        <v>14.8</v>
      </c>
      <c r="AD11" s="1304">
        <v>14.4</v>
      </c>
      <c r="AE11" s="1304">
        <v>15.9</v>
      </c>
      <c r="AF11" s="872">
        <v>14.1</v>
      </c>
      <c r="AG11" s="872">
        <v>12.1</v>
      </c>
      <c r="AH11" s="779">
        <v>12.6</v>
      </c>
      <c r="AI11" s="1501">
        <v>11.4</v>
      </c>
      <c r="AJ11" s="1593">
        <v>11.3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934"/>
      <c r="X12" s="934"/>
      <c r="Y12" s="934"/>
      <c r="Z12" s="934"/>
      <c r="AA12" s="283"/>
      <c r="AB12" s="283"/>
      <c r="AC12" s="1304"/>
      <c r="AD12" s="1304"/>
      <c r="AE12" s="1304"/>
      <c r="AF12" s="872"/>
      <c r="AG12" s="872"/>
      <c r="AH12" s="779"/>
      <c r="AI12" s="1501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274</v>
      </c>
      <c r="U13" s="1303">
        <v>301</v>
      </c>
      <c r="V13" s="1303">
        <v>284</v>
      </c>
      <c r="W13" s="1303">
        <v>260</v>
      </c>
      <c r="X13" s="1303">
        <v>283</v>
      </c>
      <c r="Y13" s="1303">
        <v>255</v>
      </c>
      <c r="Z13" s="1303">
        <v>230</v>
      </c>
      <c r="AA13" s="1303">
        <v>257</v>
      </c>
      <c r="AB13" s="1303">
        <v>233</v>
      </c>
      <c r="AC13" s="1303">
        <v>261</v>
      </c>
      <c r="AD13" s="1303">
        <v>210</v>
      </c>
      <c r="AE13" s="1303">
        <v>251</v>
      </c>
      <c r="AF13" s="1303">
        <v>321</v>
      </c>
      <c r="AG13" s="1303">
        <v>211</v>
      </c>
      <c r="AH13" s="1303">
        <v>214</v>
      </c>
      <c r="AI13" s="1499">
        <v>198</v>
      </c>
      <c r="AJ13" s="1593">
        <v>232</v>
      </c>
    </row>
    <row r="14" spans="1:36" s="2" customFormat="1" ht="26.2" x14ac:dyDescent="0.25">
      <c r="A14" s="14" t="s">
        <v>69</v>
      </c>
      <c r="B14" s="33">
        <v>8.6999999999999993</v>
      </c>
      <c r="C14" s="33">
        <v>9.5</v>
      </c>
      <c r="D14" s="33">
        <v>12.8</v>
      </c>
      <c r="E14" s="33">
        <v>10</v>
      </c>
      <c r="F14" s="33">
        <v>11.9</v>
      </c>
      <c r="G14" s="33">
        <v>11</v>
      </c>
      <c r="H14" s="33">
        <v>12.1</v>
      </c>
      <c r="I14" s="33">
        <v>11.6</v>
      </c>
      <c r="J14" s="33">
        <v>11.6</v>
      </c>
      <c r="K14" s="33">
        <v>10.9</v>
      </c>
      <c r="L14" s="33">
        <v>11</v>
      </c>
      <c r="M14" s="33">
        <v>11.4</v>
      </c>
      <c r="N14" s="33">
        <v>12.5</v>
      </c>
      <c r="O14" s="33">
        <v>11.1</v>
      </c>
      <c r="P14" s="33">
        <v>12</v>
      </c>
      <c r="Q14" s="33">
        <v>12.1</v>
      </c>
      <c r="R14" s="33">
        <v>12.2</v>
      </c>
      <c r="S14" s="33">
        <v>12.4</v>
      </c>
      <c r="T14" s="1308">
        <v>12.45</v>
      </c>
      <c r="U14" s="1308">
        <v>13.92</v>
      </c>
      <c r="V14" s="1308">
        <v>13.3</v>
      </c>
      <c r="W14" s="1308">
        <v>12.23</v>
      </c>
      <c r="X14" s="1308">
        <v>13.41</v>
      </c>
      <c r="Y14" s="1308">
        <v>12.24</v>
      </c>
      <c r="Z14" s="1308">
        <v>11.15</v>
      </c>
      <c r="AA14" s="1308">
        <v>12.58</v>
      </c>
      <c r="AB14" s="1308">
        <v>11.52</v>
      </c>
      <c r="AC14" s="1308">
        <v>12.96</v>
      </c>
      <c r="AD14" s="1308">
        <v>10.51</v>
      </c>
      <c r="AE14" s="1308">
        <v>12.76</v>
      </c>
      <c r="AF14" s="1308">
        <v>16.600000000000001</v>
      </c>
      <c r="AG14" s="1308">
        <v>10.52</v>
      </c>
      <c r="AH14" s="1308">
        <v>10.8</v>
      </c>
      <c r="AI14" s="1502">
        <v>10.16</v>
      </c>
      <c r="AJ14" s="1593">
        <v>12.2</v>
      </c>
    </row>
    <row r="15" spans="1:36" s="2" customFormat="1" ht="26.2" x14ac:dyDescent="0.25">
      <c r="A15" s="14" t="s">
        <v>14</v>
      </c>
      <c r="B15" s="55" t="s">
        <v>99</v>
      </c>
      <c r="C15" s="55" t="s">
        <v>99</v>
      </c>
      <c r="D15" s="55" t="s">
        <v>99</v>
      </c>
      <c r="E15" s="55" t="s">
        <v>99</v>
      </c>
      <c r="F15" s="55" t="s">
        <v>99</v>
      </c>
      <c r="G15" s="55" t="s">
        <v>99</v>
      </c>
      <c r="H15" s="55" t="s">
        <v>99</v>
      </c>
      <c r="I15" s="55" t="s">
        <v>99</v>
      </c>
      <c r="J15" s="23">
        <v>24.7</v>
      </c>
      <c r="K15" s="21">
        <v>18.600000000000001</v>
      </c>
      <c r="L15" s="23">
        <v>18.8</v>
      </c>
      <c r="M15" s="21">
        <v>14.7</v>
      </c>
      <c r="N15" s="21">
        <v>10.4</v>
      </c>
      <c r="O15" s="21">
        <v>21.2</v>
      </c>
      <c r="P15" s="23">
        <v>13</v>
      </c>
      <c r="Q15" s="23">
        <v>3.2</v>
      </c>
      <c r="R15" s="23">
        <v>3.6</v>
      </c>
      <c r="S15" s="23">
        <v>23.7</v>
      </c>
      <c r="T15" s="1297">
        <v>14.1</v>
      </c>
      <c r="U15" s="934">
        <v>8.6999999999999993</v>
      </c>
      <c r="V15" s="934">
        <v>16.899999999999999</v>
      </c>
      <c r="W15" s="934">
        <v>19.3</v>
      </c>
      <c r="X15" s="934">
        <v>15.1</v>
      </c>
      <c r="Y15" s="934">
        <v>14.8</v>
      </c>
      <c r="Z15" s="1297">
        <v>6.5</v>
      </c>
      <c r="AA15" s="1441">
        <v>8.6999999999999993</v>
      </c>
      <c r="AB15" s="1307">
        <v>6.7</v>
      </c>
      <c r="AC15" s="1307" t="s">
        <v>221</v>
      </c>
      <c r="AD15" s="1307">
        <v>3.5</v>
      </c>
      <c r="AE15" s="1304">
        <v>3.2</v>
      </c>
      <c r="AF15" s="1307" t="s">
        <v>221</v>
      </c>
      <c r="AG15" s="1307">
        <v>4.0999999999999996</v>
      </c>
      <c r="AH15" s="1446">
        <v>8.1</v>
      </c>
      <c r="AI15" s="1501">
        <v>4.5</v>
      </c>
      <c r="AJ15" s="1593">
        <v>9.3000000000000007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779"/>
      <c r="AI16" s="1501"/>
      <c r="AJ16" s="1593"/>
    </row>
    <row r="17" spans="1:36" s="2" customFormat="1" ht="13.1" x14ac:dyDescent="0.25">
      <c r="A17" s="14" t="s">
        <v>16</v>
      </c>
      <c r="B17" s="21">
        <v>465</v>
      </c>
      <c r="C17" s="21">
        <v>325</v>
      </c>
      <c r="D17" s="21">
        <v>78</v>
      </c>
      <c r="E17" s="21">
        <v>193</v>
      </c>
      <c r="F17" s="21">
        <v>73</v>
      </c>
      <c r="G17" s="21">
        <v>132</v>
      </c>
      <c r="H17" s="21">
        <v>14</v>
      </c>
      <c r="I17" s="21">
        <v>11</v>
      </c>
      <c r="J17" s="21">
        <v>1</v>
      </c>
      <c r="K17" s="21">
        <v>43</v>
      </c>
      <c r="L17" s="21">
        <v>56</v>
      </c>
      <c r="M17" s="21">
        <v>24</v>
      </c>
      <c r="N17" s="21">
        <v>50</v>
      </c>
      <c r="O17" s="21">
        <v>40</v>
      </c>
      <c r="P17" s="21">
        <v>4</v>
      </c>
      <c r="Q17" s="21">
        <v>10</v>
      </c>
      <c r="R17" s="21">
        <v>-19</v>
      </c>
      <c r="S17" s="21">
        <v>40</v>
      </c>
      <c r="T17" s="1303">
        <v>80</v>
      </c>
      <c r="U17" s="1303">
        <v>44</v>
      </c>
      <c r="V17" s="1303">
        <v>72</v>
      </c>
      <c r="W17" s="1303">
        <v>107</v>
      </c>
      <c r="X17" s="1303">
        <v>41</v>
      </c>
      <c r="Y17" s="1303">
        <v>84</v>
      </c>
      <c r="Z17" s="1303">
        <v>77</v>
      </c>
      <c r="AA17" s="1303">
        <v>87</v>
      </c>
      <c r="AB17" s="1303">
        <v>31</v>
      </c>
      <c r="AC17" s="1303">
        <v>37</v>
      </c>
      <c r="AD17" s="1303">
        <v>77</v>
      </c>
      <c r="AE17" s="1303">
        <v>62</v>
      </c>
      <c r="AF17" s="1303">
        <v>-49</v>
      </c>
      <c r="AG17" s="1303">
        <v>31</v>
      </c>
      <c r="AH17" s="1303">
        <v>36</v>
      </c>
      <c r="AI17" s="1499">
        <v>25</v>
      </c>
      <c r="AJ17" s="1593">
        <v>-17</v>
      </c>
    </row>
    <row r="18" spans="1:36" s="2" customFormat="1" ht="13.1" x14ac:dyDescent="0.25">
      <c r="A18" s="14" t="s">
        <v>17</v>
      </c>
      <c r="B18" s="33">
        <v>11.5</v>
      </c>
      <c r="C18" s="33">
        <v>8.1</v>
      </c>
      <c r="D18" s="33">
        <v>2</v>
      </c>
      <c r="E18" s="33">
        <v>5</v>
      </c>
      <c r="F18" s="33">
        <v>2</v>
      </c>
      <c r="G18" s="33">
        <v>3.7</v>
      </c>
      <c r="H18" s="33">
        <v>0.4</v>
      </c>
      <c r="I18" s="33">
        <v>0.3</v>
      </c>
      <c r="J18" s="33">
        <v>0</v>
      </c>
      <c r="K18" s="33">
        <v>1.4</v>
      </c>
      <c r="L18" s="33">
        <v>1.9</v>
      </c>
      <c r="M18" s="33">
        <v>0.9</v>
      </c>
      <c r="N18" s="33">
        <v>1.9</v>
      </c>
      <c r="O18" s="33">
        <v>1.5</v>
      </c>
      <c r="P18" s="33">
        <v>0.2</v>
      </c>
      <c r="Q18" s="33">
        <v>0.4</v>
      </c>
      <c r="R18" s="33">
        <v>-0.8</v>
      </c>
      <c r="S18" s="33">
        <v>1.7</v>
      </c>
      <c r="T18" s="1431">
        <v>3.64</v>
      </c>
      <c r="U18" s="1431">
        <v>2.04</v>
      </c>
      <c r="V18" s="1431">
        <v>3.37</v>
      </c>
      <c r="W18" s="1431">
        <v>5.04</v>
      </c>
      <c r="X18" s="1431">
        <v>1.94</v>
      </c>
      <c r="Y18" s="1431">
        <v>4.03</v>
      </c>
      <c r="Z18" s="1431">
        <v>3.73</v>
      </c>
      <c r="AA18" s="1431">
        <v>4.26</v>
      </c>
      <c r="AB18" s="1431">
        <v>1.53</v>
      </c>
      <c r="AC18" s="1431">
        <v>1.84</v>
      </c>
      <c r="AD18" s="1431">
        <v>3.85</v>
      </c>
      <c r="AE18" s="1431">
        <v>3.15</v>
      </c>
      <c r="AF18" s="1431">
        <v>-2.5299999999999998</v>
      </c>
      <c r="AG18" s="1431">
        <v>1.55</v>
      </c>
      <c r="AH18" s="1431">
        <v>1.82</v>
      </c>
      <c r="AI18" s="1502">
        <v>1.2</v>
      </c>
      <c r="AJ18" s="1593">
        <v>-0.9</v>
      </c>
    </row>
    <row r="19" spans="1:36" s="2" customFormat="1" ht="13.1" x14ac:dyDescent="0.25">
      <c r="A19" s="14" t="s">
        <v>70</v>
      </c>
      <c r="B19" s="33">
        <v>10.1</v>
      </c>
      <c r="C19" s="33">
        <v>7.1</v>
      </c>
      <c r="D19" s="33">
        <v>8.1</v>
      </c>
      <c r="E19" s="33">
        <v>7</v>
      </c>
      <c r="F19" s="33">
        <v>7</v>
      </c>
      <c r="G19" s="33">
        <v>5.9</v>
      </c>
      <c r="H19" s="33">
        <v>5.7</v>
      </c>
      <c r="I19" s="33">
        <v>5.5</v>
      </c>
      <c r="J19" s="33">
        <v>5.0999999999999996</v>
      </c>
      <c r="K19" s="33">
        <v>5.5</v>
      </c>
      <c r="L19" s="33">
        <v>5.7</v>
      </c>
      <c r="M19" s="33">
        <v>5.0999999999999996</v>
      </c>
      <c r="N19" s="33">
        <v>6.3</v>
      </c>
      <c r="O19" s="33">
        <v>7</v>
      </c>
      <c r="P19" s="33">
        <v>5.7</v>
      </c>
      <c r="Q19" s="33">
        <v>6</v>
      </c>
      <c r="R19" s="33">
        <v>7</v>
      </c>
      <c r="S19" s="33">
        <v>5.3</v>
      </c>
      <c r="T19" s="40">
        <v>8.1</v>
      </c>
      <c r="U19" s="40">
        <v>8</v>
      </c>
      <c r="V19" s="21">
        <v>7.2</v>
      </c>
      <c r="W19" s="23">
        <v>4.3</v>
      </c>
      <c r="X19" s="40">
        <v>5.5</v>
      </c>
      <c r="Y19" s="40">
        <v>4.9000000000000004</v>
      </c>
      <c r="Z19" s="40">
        <v>5.3</v>
      </c>
      <c r="AA19" s="40">
        <v>5.08</v>
      </c>
      <c r="AB19" s="40">
        <v>6.2</v>
      </c>
      <c r="AC19" s="16">
        <v>5.6</v>
      </c>
      <c r="AD19" s="16">
        <v>5.3</v>
      </c>
      <c r="AE19" s="16">
        <v>5.6</v>
      </c>
      <c r="AF19" s="24">
        <v>5.7</v>
      </c>
      <c r="AG19" s="161">
        <v>6.3</v>
      </c>
      <c r="AH19" s="524">
        <v>4.2</v>
      </c>
      <c r="AI19" s="1501">
        <v>5.2</v>
      </c>
      <c r="AJ19" s="1593">
        <v>97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178</v>
      </c>
      <c r="U20" s="43">
        <v>174</v>
      </c>
      <c r="V20" s="43">
        <v>153</v>
      </c>
      <c r="W20" s="43">
        <v>92</v>
      </c>
      <c r="X20" s="43">
        <v>116</v>
      </c>
      <c r="Y20" s="43">
        <v>103</v>
      </c>
      <c r="Z20" s="43">
        <v>109</v>
      </c>
      <c r="AA20" s="43">
        <v>104</v>
      </c>
      <c r="AB20" s="43">
        <v>125</v>
      </c>
      <c r="AC20" s="43">
        <v>112</v>
      </c>
      <c r="AD20" s="43">
        <v>107</v>
      </c>
      <c r="AE20" s="43">
        <v>110</v>
      </c>
      <c r="AF20" s="43">
        <v>110</v>
      </c>
      <c r="AG20" s="43">
        <v>127</v>
      </c>
      <c r="AH20" s="524">
        <v>83</v>
      </c>
      <c r="AI20" s="1501">
        <v>101</v>
      </c>
      <c r="AJ20" s="1593">
        <v>5.0999999999999996</v>
      </c>
    </row>
    <row r="21" spans="1:36" s="2" customFormat="1" ht="13.1" x14ac:dyDescent="0.25">
      <c r="A21" s="14" t="s">
        <v>71</v>
      </c>
      <c r="B21" s="33">
        <v>1.3</v>
      </c>
      <c r="C21" s="33">
        <v>2.1</v>
      </c>
      <c r="D21" s="33">
        <v>1.5</v>
      </c>
      <c r="E21" s="33">
        <v>1.6</v>
      </c>
      <c r="F21" s="33">
        <v>2</v>
      </c>
      <c r="G21" s="33">
        <v>2</v>
      </c>
      <c r="H21" s="33">
        <v>2.1</v>
      </c>
      <c r="I21" s="33">
        <v>1.7</v>
      </c>
      <c r="J21" s="33">
        <v>1</v>
      </c>
      <c r="K21" s="33">
        <v>1.5</v>
      </c>
      <c r="L21" s="33">
        <v>2</v>
      </c>
      <c r="M21" s="33">
        <v>1.2</v>
      </c>
      <c r="N21" s="33">
        <v>1.5</v>
      </c>
      <c r="O21" s="33">
        <v>1.8</v>
      </c>
      <c r="P21" s="33">
        <v>1.5</v>
      </c>
      <c r="Q21" s="33">
        <v>1.7</v>
      </c>
      <c r="R21" s="33">
        <v>2.2000000000000002</v>
      </c>
      <c r="S21" s="33">
        <v>1.7</v>
      </c>
      <c r="T21" s="40">
        <v>2</v>
      </c>
      <c r="U21" s="40">
        <v>2.6</v>
      </c>
      <c r="V21" s="21">
        <v>2.2000000000000002</v>
      </c>
      <c r="W21" s="23">
        <v>1.9</v>
      </c>
      <c r="X21" s="40">
        <v>2.8</v>
      </c>
      <c r="Y21" s="40">
        <v>2.7</v>
      </c>
      <c r="Z21" s="40">
        <v>3.1</v>
      </c>
      <c r="AA21" s="40">
        <v>3.56</v>
      </c>
      <c r="AB21" s="40">
        <v>3.3</v>
      </c>
      <c r="AC21" s="16">
        <v>3.8</v>
      </c>
      <c r="AD21" s="37">
        <v>4</v>
      </c>
      <c r="AE21" s="16">
        <v>3.8</v>
      </c>
      <c r="AF21" s="24">
        <v>2.8</v>
      </c>
      <c r="AG21" s="161">
        <v>2.1</v>
      </c>
      <c r="AH21" s="524">
        <v>1.9</v>
      </c>
      <c r="AI21" s="1501">
        <v>2.6</v>
      </c>
      <c r="AJ21" s="1593">
        <v>62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43</v>
      </c>
      <c r="U22" s="43">
        <v>56</v>
      </c>
      <c r="V22" s="43">
        <v>48</v>
      </c>
      <c r="W22" s="43">
        <v>40</v>
      </c>
      <c r="X22" s="43">
        <v>60</v>
      </c>
      <c r="Y22" s="43">
        <v>56</v>
      </c>
      <c r="Z22" s="43">
        <v>63</v>
      </c>
      <c r="AA22" s="43">
        <v>73</v>
      </c>
      <c r="AB22" s="43">
        <v>67</v>
      </c>
      <c r="AC22" s="43">
        <v>76</v>
      </c>
      <c r="AD22" s="43">
        <v>80</v>
      </c>
      <c r="AE22" s="43">
        <v>75</v>
      </c>
      <c r="AF22" s="43">
        <v>55</v>
      </c>
      <c r="AG22" s="43">
        <v>43</v>
      </c>
      <c r="AH22" s="524">
        <v>38</v>
      </c>
      <c r="AI22" s="1501">
        <v>50</v>
      </c>
      <c r="AJ22" s="1593">
        <v>3.3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116"/>
      <c r="Y23" s="116"/>
      <c r="Z23" s="116"/>
      <c r="AA23" s="116"/>
      <c r="AB23" s="116"/>
      <c r="AC23" s="286"/>
      <c r="AD23" s="285"/>
      <c r="AE23" s="286"/>
      <c r="AF23" s="282"/>
      <c r="AG23" s="25"/>
      <c r="AH23" s="524"/>
      <c r="AI23" s="1501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331</v>
      </c>
      <c r="U24" s="43">
        <v>261</v>
      </c>
      <c r="V24" s="43">
        <v>246</v>
      </c>
      <c r="W24" s="43">
        <v>445</v>
      </c>
      <c r="X24" s="43">
        <v>367</v>
      </c>
      <c r="Y24" s="43">
        <v>461</v>
      </c>
      <c r="Z24" s="43">
        <v>630</v>
      </c>
      <c r="AA24" s="43">
        <v>714</v>
      </c>
      <c r="AB24" s="43">
        <v>1169</v>
      </c>
      <c r="AC24" s="43">
        <v>1384</v>
      </c>
      <c r="AD24" s="43">
        <v>1076</v>
      </c>
      <c r="AE24" s="43">
        <v>575</v>
      </c>
      <c r="AF24" s="43">
        <v>538</v>
      </c>
      <c r="AG24" s="43">
        <v>586</v>
      </c>
      <c r="AH24" s="516">
        <v>653</v>
      </c>
      <c r="AI24" s="1501">
        <v>858</v>
      </c>
      <c r="AJ24" s="1593">
        <v>797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842</v>
      </c>
      <c r="U25" s="43">
        <v>641</v>
      </c>
      <c r="V25" s="43">
        <v>521</v>
      </c>
      <c r="W25" s="43">
        <v>542</v>
      </c>
      <c r="X25" s="43">
        <v>704</v>
      </c>
      <c r="Y25" s="43">
        <v>798</v>
      </c>
      <c r="Z25" s="43">
        <v>855</v>
      </c>
      <c r="AA25" s="43">
        <v>1047</v>
      </c>
      <c r="AB25" s="43">
        <v>1371</v>
      </c>
      <c r="AC25" s="43">
        <v>1426</v>
      </c>
      <c r="AD25" s="43">
        <v>1457</v>
      </c>
      <c r="AE25" s="43">
        <v>972</v>
      </c>
      <c r="AF25" s="43">
        <v>799</v>
      </c>
      <c r="AG25" s="43">
        <v>834</v>
      </c>
      <c r="AH25" s="516">
        <v>968</v>
      </c>
      <c r="AI25" s="1504">
        <v>1234</v>
      </c>
      <c r="AJ25" s="1642">
        <v>1247</v>
      </c>
    </row>
    <row r="26" spans="1:36" s="2" customFormat="1" ht="13.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-1348</v>
      </c>
      <c r="H26" s="42">
        <v>-1423</v>
      </c>
      <c r="I26" s="42">
        <v>-1693</v>
      </c>
      <c r="J26" s="42">
        <v>-860</v>
      </c>
      <c r="K26" s="42">
        <v>-1097</v>
      </c>
      <c r="L26" s="42">
        <v>-1963</v>
      </c>
      <c r="M26" s="42">
        <v>-769</v>
      </c>
      <c r="N26" s="42">
        <v>-680</v>
      </c>
      <c r="O26" s="42">
        <v>-833</v>
      </c>
      <c r="P26" s="42">
        <v>-723</v>
      </c>
      <c r="Q26" s="42">
        <v>-316</v>
      </c>
      <c r="R26" s="42">
        <v>-581</v>
      </c>
      <c r="S26" s="43">
        <v>-535</v>
      </c>
      <c r="T26" s="43">
        <v>-510</v>
      </c>
      <c r="U26" s="42">
        <v>-380</v>
      </c>
      <c r="V26" s="43">
        <v>-275</v>
      </c>
      <c r="W26" s="43">
        <v>-97</v>
      </c>
      <c r="X26" s="43">
        <v>-337</v>
      </c>
      <c r="Y26" s="55">
        <v>-337</v>
      </c>
      <c r="Z26" s="43">
        <v>-225</v>
      </c>
      <c r="AA26" s="55">
        <v>-333</v>
      </c>
      <c r="AB26" s="43">
        <v>-202</v>
      </c>
      <c r="AC26" s="16">
        <v>-42</v>
      </c>
      <c r="AD26" s="16">
        <v>-381</v>
      </c>
      <c r="AE26" s="16">
        <v>-397</v>
      </c>
      <c r="AF26" s="24">
        <v>-261</v>
      </c>
      <c r="AG26" s="161">
        <v>-248</v>
      </c>
      <c r="AH26" s="524">
        <v>-315</v>
      </c>
      <c r="AI26" s="1501">
        <v>-376</v>
      </c>
      <c r="AJ26" s="1593">
        <v>-450</v>
      </c>
    </row>
    <row r="27" spans="1:36" s="2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2</v>
      </c>
      <c r="L27" s="44">
        <v>2</v>
      </c>
      <c r="M27" s="44">
        <v>2</v>
      </c>
      <c r="N27" s="44">
        <v>2</v>
      </c>
      <c r="O27" s="44">
        <v>2</v>
      </c>
      <c r="P27" s="44">
        <v>2</v>
      </c>
      <c r="Q27" s="44">
        <v>2</v>
      </c>
      <c r="R27" s="44">
        <v>2</v>
      </c>
      <c r="S27" s="44">
        <v>2</v>
      </c>
      <c r="T27" s="44">
        <v>2</v>
      </c>
      <c r="U27" s="44">
        <v>2</v>
      </c>
      <c r="V27" s="44">
        <v>2</v>
      </c>
      <c r="W27" s="44">
        <v>2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29">
        <v>1</v>
      </c>
      <c r="AF27" s="29">
        <v>1</v>
      </c>
      <c r="AG27" s="163">
        <v>1</v>
      </c>
      <c r="AH27" s="163">
        <v>1</v>
      </c>
      <c r="AI27" s="1503">
        <v>1</v>
      </c>
      <c r="AJ27" s="1680" t="s">
        <v>99</v>
      </c>
    </row>
    <row r="28" spans="1:36" s="164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95</v>
      </c>
      <c r="L28" s="44">
        <v>95</v>
      </c>
      <c r="M28" s="44">
        <v>95</v>
      </c>
      <c r="N28" s="44">
        <v>95</v>
      </c>
      <c r="O28" s="44">
        <v>95</v>
      </c>
      <c r="P28" s="44">
        <v>95</v>
      </c>
      <c r="Q28" s="44">
        <v>105</v>
      </c>
      <c r="R28" s="44">
        <v>105</v>
      </c>
      <c r="S28" s="44">
        <v>105</v>
      </c>
      <c r="T28" s="44">
        <v>105</v>
      </c>
      <c r="U28" s="44">
        <v>100</v>
      </c>
      <c r="V28" s="44">
        <v>90</v>
      </c>
      <c r="W28" s="44">
        <v>85</v>
      </c>
      <c r="X28" s="44">
        <v>50</v>
      </c>
      <c r="Y28" s="44">
        <v>50</v>
      </c>
      <c r="Z28" s="44">
        <v>50</v>
      </c>
      <c r="AA28" s="55">
        <v>42</v>
      </c>
      <c r="AB28" s="55">
        <v>42</v>
      </c>
      <c r="AC28" s="55">
        <v>25</v>
      </c>
      <c r="AD28" s="55">
        <v>25</v>
      </c>
      <c r="AE28" s="29">
        <v>81</v>
      </c>
      <c r="AF28" s="29">
        <v>41</v>
      </c>
      <c r="AG28" s="163">
        <v>25</v>
      </c>
      <c r="AH28" s="163">
        <v>25</v>
      </c>
      <c r="AI28" s="1503">
        <v>25</v>
      </c>
      <c r="AJ28" s="1680" t="s">
        <v>99</v>
      </c>
    </row>
    <row r="29" spans="1:36" s="36" customFormat="1" ht="28.15" x14ac:dyDescent="0.25">
      <c r="A29" s="49" t="s">
        <v>310</v>
      </c>
      <c r="B29" s="43">
        <v>37</v>
      </c>
      <c r="C29" s="43">
        <v>32</v>
      </c>
      <c r="D29" s="43">
        <v>30</v>
      </c>
      <c r="E29" s="43">
        <v>24</v>
      </c>
      <c r="F29" s="43">
        <v>23</v>
      </c>
      <c r="G29" s="55" t="s">
        <v>99</v>
      </c>
      <c r="H29" s="43">
        <v>6</v>
      </c>
      <c r="I29" s="43">
        <v>2</v>
      </c>
      <c r="J29" s="43" t="s">
        <v>100</v>
      </c>
      <c r="K29" s="43" t="s">
        <v>100</v>
      </c>
      <c r="L29" s="43" t="s">
        <v>100</v>
      </c>
      <c r="M29" s="43" t="s">
        <v>100</v>
      </c>
      <c r="N29" s="43">
        <v>1</v>
      </c>
      <c r="O29" s="43">
        <v>1</v>
      </c>
      <c r="P29" s="43">
        <v>1</v>
      </c>
      <c r="Q29" s="43">
        <v>2</v>
      </c>
      <c r="R29" s="43">
        <v>2</v>
      </c>
      <c r="S29" s="43">
        <v>3</v>
      </c>
      <c r="T29" s="43">
        <v>3</v>
      </c>
      <c r="U29" s="43">
        <v>26</v>
      </c>
      <c r="V29" s="43">
        <v>27</v>
      </c>
      <c r="W29" s="43">
        <v>28</v>
      </c>
      <c r="X29" s="43">
        <v>27</v>
      </c>
      <c r="Y29" s="43">
        <v>27</v>
      </c>
      <c r="Z29" s="43">
        <v>28</v>
      </c>
      <c r="AA29" s="43">
        <v>27</v>
      </c>
      <c r="AB29" s="43">
        <v>26</v>
      </c>
      <c r="AC29" s="43">
        <v>24</v>
      </c>
      <c r="AD29" s="43">
        <v>19</v>
      </c>
      <c r="AE29" s="29">
        <v>18</v>
      </c>
      <c r="AF29" s="29">
        <v>18</v>
      </c>
      <c r="AG29" s="178" t="s">
        <v>99</v>
      </c>
      <c r="AH29" s="524" t="s">
        <v>99</v>
      </c>
      <c r="AI29" s="1578" t="s">
        <v>99</v>
      </c>
      <c r="AJ29" s="1680" t="s">
        <v>99</v>
      </c>
    </row>
    <row r="30" spans="1:36" s="36" customFormat="1" ht="28.15" x14ac:dyDescent="0.25">
      <c r="A30" s="49" t="s">
        <v>311</v>
      </c>
      <c r="B30" s="43">
        <v>2715</v>
      </c>
      <c r="C30" s="43">
        <v>2153</v>
      </c>
      <c r="D30" s="43">
        <v>1812</v>
      </c>
      <c r="E30" s="43">
        <v>1009</v>
      </c>
      <c r="F30" s="43">
        <v>784</v>
      </c>
      <c r="G30" s="55" t="s">
        <v>99</v>
      </c>
      <c r="H30" s="43">
        <v>219</v>
      </c>
      <c r="I30" s="43">
        <v>76</v>
      </c>
      <c r="J30" s="43" t="s">
        <v>100</v>
      </c>
      <c r="K30" s="43" t="s">
        <v>100</v>
      </c>
      <c r="L30" s="43" t="s">
        <v>100</v>
      </c>
      <c r="M30" s="43" t="s">
        <v>100</v>
      </c>
      <c r="N30" s="43">
        <v>40</v>
      </c>
      <c r="O30" s="43">
        <v>56</v>
      </c>
      <c r="P30" s="43">
        <v>57</v>
      </c>
      <c r="Q30" s="43">
        <v>96</v>
      </c>
      <c r="R30" s="43">
        <v>132</v>
      </c>
      <c r="S30" s="43">
        <v>164</v>
      </c>
      <c r="T30" s="43">
        <v>253</v>
      </c>
      <c r="U30" s="43">
        <v>796</v>
      </c>
      <c r="V30" s="43">
        <v>897</v>
      </c>
      <c r="W30" s="43">
        <v>938</v>
      </c>
      <c r="X30" s="43">
        <v>983</v>
      </c>
      <c r="Y30" s="43">
        <v>906</v>
      </c>
      <c r="Z30" s="43">
        <v>940</v>
      </c>
      <c r="AA30" s="43">
        <v>961</v>
      </c>
      <c r="AB30" s="43">
        <v>868</v>
      </c>
      <c r="AC30" s="43">
        <v>828</v>
      </c>
      <c r="AD30" s="43">
        <v>731</v>
      </c>
      <c r="AE30" s="29">
        <v>673</v>
      </c>
      <c r="AF30" s="29">
        <v>678</v>
      </c>
      <c r="AG30" s="178" t="s">
        <v>99</v>
      </c>
      <c r="AH30" s="524" t="s">
        <v>99</v>
      </c>
      <c r="AI30" s="1578" t="s">
        <v>99</v>
      </c>
      <c r="AJ30" s="1680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450</v>
      </c>
      <c r="F31" s="43" t="s">
        <v>450</v>
      </c>
      <c r="G31" s="43" t="s">
        <v>451</v>
      </c>
      <c r="H31" s="43" t="s">
        <v>452</v>
      </c>
      <c r="I31" s="43" t="s">
        <v>452</v>
      </c>
      <c r="J31" s="55" t="s">
        <v>99</v>
      </c>
      <c r="K31" s="43">
        <v>40</v>
      </c>
      <c r="L31" s="43">
        <v>40</v>
      </c>
      <c r="M31" s="43">
        <v>40</v>
      </c>
      <c r="N31" s="43">
        <v>39</v>
      </c>
      <c r="O31" s="43">
        <v>38</v>
      </c>
      <c r="P31" s="43">
        <v>38</v>
      </c>
      <c r="Q31" s="43">
        <v>36</v>
      </c>
      <c r="R31" s="43">
        <v>35</v>
      </c>
      <c r="S31" s="43">
        <v>34</v>
      </c>
      <c r="T31" s="43">
        <v>33</v>
      </c>
      <c r="U31" s="43">
        <v>32</v>
      </c>
      <c r="V31" s="43">
        <v>32</v>
      </c>
      <c r="W31" s="43">
        <v>31</v>
      </c>
      <c r="X31" s="43">
        <v>31</v>
      </c>
      <c r="Y31" s="43">
        <v>31</v>
      </c>
      <c r="Z31" s="43">
        <v>31</v>
      </c>
      <c r="AA31" s="43">
        <v>30</v>
      </c>
      <c r="AB31" s="43">
        <v>29</v>
      </c>
      <c r="AC31" s="43">
        <v>28</v>
      </c>
      <c r="AD31" s="43">
        <v>26</v>
      </c>
      <c r="AE31" s="29">
        <v>26</v>
      </c>
      <c r="AF31" s="29">
        <v>26</v>
      </c>
      <c r="AG31" s="163">
        <v>26</v>
      </c>
      <c r="AH31" s="524">
        <v>26</v>
      </c>
      <c r="AI31" s="1578">
        <v>26</v>
      </c>
      <c r="AJ31" s="1680">
        <v>26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453</v>
      </c>
      <c r="F32" s="43" t="s">
        <v>454</v>
      </c>
      <c r="G32" s="43" t="s">
        <v>455</v>
      </c>
      <c r="H32" s="43" t="s">
        <v>456</v>
      </c>
      <c r="I32" s="43" t="s">
        <v>457</v>
      </c>
      <c r="J32" s="55" t="s">
        <v>99</v>
      </c>
      <c r="K32" s="43">
        <v>6451</v>
      </c>
      <c r="L32" s="43">
        <v>5437</v>
      </c>
      <c r="M32" s="43">
        <v>5310</v>
      </c>
      <c r="N32" s="43">
        <v>5041</v>
      </c>
      <c r="O32" s="43">
        <v>4607</v>
      </c>
      <c r="P32" s="43">
        <v>4126</v>
      </c>
      <c r="Q32" s="43">
        <v>3755</v>
      </c>
      <c r="R32" s="43">
        <v>3407</v>
      </c>
      <c r="S32" s="43">
        <v>3401</v>
      </c>
      <c r="T32" s="43">
        <v>3220</v>
      </c>
      <c r="U32" s="43">
        <v>3102</v>
      </c>
      <c r="V32" s="43">
        <v>3069</v>
      </c>
      <c r="W32" s="43">
        <v>3049</v>
      </c>
      <c r="X32" s="43">
        <v>2974</v>
      </c>
      <c r="Y32" s="43">
        <v>2929</v>
      </c>
      <c r="Z32" s="43">
        <v>3012</v>
      </c>
      <c r="AA32" s="43">
        <v>3063</v>
      </c>
      <c r="AB32" s="43">
        <v>3048</v>
      </c>
      <c r="AC32" s="43">
        <v>3145</v>
      </c>
      <c r="AD32" s="43">
        <v>3216</v>
      </c>
      <c r="AE32" s="55">
        <v>3234</v>
      </c>
      <c r="AF32" s="55">
        <v>3160</v>
      </c>
      <c r="AG32" s="173">
        <v>3186</v>
      </c>
      <c r="AH32" s="526">
        <v>3195</v>
      </c>
      <c r="AI32" s="1579">
        <v>3122</v>
      </c>
      <c r="AJ32" s="1681">
        <v>3026</v>
      </c>
    </row>
    <row r="33" spans="1:36" s="36" customFormat="1" ht="15.05" x14ac:dyDescent="0.25">
      <c r="A33" s="14" t="s">
        <v>322</v>
      </c>
      <c r="B33" s="43" t="s">
        <v>100</v>
      </c>
      <c r="C33" s="43" t="s">
        <v>100</v>
      </c>
      <c r="D33" s="43" t="s">
        <v>100</v>
      </c>
      <c r="E33" s="43" t="s">
        <v>100</v>
      </c>
      <c r="F33" s="43" t="s">
        <v>100</v>
      </c>
      <c r="G33" s="43" t="s">
        <v>100</v>
      </c>
      <c r="H33" s="43" t="s">
        <v>100</v>
      </c>
      <c r="I33" s="43" t="s">
        <v>100</v>
      </c>
      <c r="J33" s="43" t="s">
        <v>100</v>
      </c>
      <c r="K33" s="43" t="s">
        <v>100</v>
      </c>
      <c r="L33" s="43" t="s">
        <v>100</v>
      </c>
      <c r="M33" s="43" t="s">
        <v>100</v>
      </c>
      <c r="N33" s="43" t="s">
        <v>100</v>
      </c>
      <c r="O33" s="43" t="s">
        <v>100</v>
      </c>
      <c r="P33" s="43" t="s">
        <v>100</v>
      </c>
      <c r="Q33" s="43" t="s">
        <v>100</v>
      </c>
      <c r="R33" s="43" t="s">
        <v>100</v>
      </c>
      <c r="S33" s="43" t="s">
        <v>100</v>
      </c>
      <c r="T33" s="43" t="s">
        <v>100</v>
      </c>
      <c r="U33" s="43" t="s">
        <v>100</v>
      </c>
      <c r="V33" s="43" t="s">
        <v>100</v>
      </c>
      <c r="W33" s="43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>
        <v>1</v>
      </c>
      <c r="AE33" s="43">
        <v>1</v>
      </c>
      <c r="AF33" s="43">
        <v>1</v>
      </c>
      <c r="AG33" s="167">
        <v>1</v>
      </c>
      <c r="AH33" s="527">
        <v>1</v>
      </c>
      <c r="AI33" s="1580">
        <v>1</v>
      </c>
      <c r="AJ33" s="1682">
        <v>1</v>
      </c>
    </row>
    <row r="34" spans="1:36" s="36" customFormat="1" x14ac:dyDescent="0.25">
      <c r="A34" s="49" t="s">
        <v>661</v>
      </c>
      <c r="B34" s="43" t="s">
        <v>100</v>
      </c>
      <c r="C34" s="43" t="s">
        <v>100</v>
      </c>
      <c r="D34" s="43" t="s">
        <v>100</v>
      </c>
      <c r="E34" s="43" t="s">
        <v>100</v>
      </c>
      <c r="F34" s="43" t="s">
        <v>100</v>
      </c>
      <c r="G34" s="43" t="s">
        <v>100</v>
      </c>
      <c r="H34" s="43" t="s">
        <v>100</v>
      </c>
      <c r="I34" s="43" t="s">
        <v>100</v>
      </c>
      <c r="J34" s="43" t="s">
        <v>100</v>
      </c>
      <c r="K34" s="43" t="s">
        <v>100</v>
      </c>
      <c r="L34" s="43" t="s">
        <v>100</v>
      </c>
      <c r="M34" s="43" t="s">
        <v>100</v>
      </c>
      <c r="N34" s="43" t="s">
        <v>100</v>
      </c>
      <c r="O34" s="43" t="s">
        <v>100</v>
      </c>
      <c r="P34" s="43" t="s">
        <v>100</v>
      </c>
      <c r="Q34" s="43" t="s">
        <v>100</v>
      </c>
      <c r="R34" s="43" t="s">
        <v>100</v>
      </c>
      <c r="S34" s="43" t="s">
        <v>100</v>
      </c>
      <c r="T34" s="43" t="s">
        <v>100</v>
      </c>
      <c r="U34" s="43" t="s">
        <v>100</v>
      </c>
      <c r="V34" s="43" t="s">
        <v>100</v>
      </c>
      <c r="W34" s="43" t="s">
        <v>100</v>
      </c>
      <c r="X34" s="43">
        <v>162</v>
      </c>
      <c r="Y34" s="43">
        <v>151</v>
      </c>
      <c r="Z34" s="43">
        <v>163</v>
      </c>
      <c r="AA34" s="43">
        <v>115</v>
      </c>
      <c r="AB34" s="43">
        <v>133</v>
      </c>
      <c r="AC34" s="43">
        <v>158</v>
      </c>
      <c r="AD34" s="43">
        <v>170</v>
      </c>
      <c r="AE34" s="16">
        <v>173</v>
      </c>
      <c r="AF34" s="16">
        <v>171</v>
      </c>
      <c r="AG34" s="165">
        <v>175</v>
      </c>
      <c r="AH34" s="524">
        <v>169</v>
      </c>
      <c r="AI34" s="1578">
        <v>187</v>
      </c>
      <c r="AJ34" s="1680">
        <v>190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43">
        <v>275</v>
      </c>
      <c r="H35" s="43">
        <v>258</v>
      </c>
      <c r="I35" s="43">
        <v>249</v>
      </c>
      <c r="J35" s="43">
        <v>208</v>
      </c>
      <c r="K35" s="55">
        <v>272</v>
      </c>
      <c r="L35" s="55">
        <v>289</v>
      </c>
      <c r="M35" s="55">
        <v>265</v>
      </c>
      <c r="N35" s="43">
        <v>159</v>
      </c>
      <c r="O35" s="43">
        <v>161</v>
      </c>
      <c r="P35" s="43">
        <v>183</v>
      </c>
      <c r="Q35" s="43">
        <v>165</v>
      </c>
      <c r="R35" s="43">
        <v>171</v>
      </c>
      <c r="S35" s="43">
        <v>165</v>
      </c>
      <c r="T35" s="43">
        <v>173</v>
      </c>
      <c r="U35" s="43">
        <v>191</v>
      </c>
      <c r="V35" s="43">
        <v>202</v>
      </c>
      <c r="W35" s="43">
        <v>232</v>
      </c>
      <c r="X35" s="43">
        <v>348</v>
      </c>
      <c r="Y35" s="43">
        <v>244</v>
      </c>
      <c r="Z35" s="43">
        <v>298</v>
      </c>
      <c r="AA35" s="43">
        <v>257</v>
      </c>
      <c r="AB35" s="43">
        <v>196</v>
      </c>
      <c r="AC35" s="43">
        <v>186</v>
      </c>
      <c r="AD35" s="43">
        <v>138</v>
      </c>
      <c r="AE35" s="16">
        <v>111</v>
      </c>
      <c r="AF35" s="16">
        <v>104</v>
      </c>
      <c r="AG35" s="165">
        <v>82</v>
      </c>
      <c r="AH35" s="524">
        <v>81</v>
      </c>
      <c r="AI35" s="1578">
        <v>77</v>
      </c>
      <c r="AJ35" s="1680">
        <v>77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2"/>
      <c r="AI36" s="1508"/>
      <c r="AJ36" s="1508"/>
    </row>
    <row r="37" spans="1:36" s="35" customFormat="1" ht="22.95" customHeigh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"/>
      <c r="AF37" s="16"/>
      <c r="AG37" s="193"/>
      <c r="AH37" s="52"/>
      <c r="AI37" s="1503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4354</v>
      </c>
      <c r="O38" s="43">
        <v>4792</v>
      </c>
      <c r="P38" s="43">
        <v>5578</v>
      </c>
      <c r="Q38" s="43">
        <v>7654</v>
      </c>
      <c r="R38" s="43">
        <v>8619</v>
      </c>
      <c r="S38" s="43">
        <v>10721</v>
      </c>
      <c r="T38" s="43">
        <v>11296</v>
      </c>
      <c r="U38" s="43">
        <v>12146</v>
      </c>
      <c r="V38" s="43">
        <v>15511</v>
      </c>
      <c r="W38" s="43">
        <v>15786</v>
      </c>
      <c r="X38" s="43">
        <v>16827</v>
      </c>
      <c r="Y38" s="43">
        <v>17105</v>
      </c>
      <c r="Z38" s="43">
        <v>17344</v>
      </c>
      <c r="AA38" s="43">
        <v>18918</v>
      </c>
      <c r="AB38" s="43">
        <v>21443</v>
      </c>
      <c r="AC38" s="43">
        <v>24495</v>
      </c>
      <c r="AD38" s="43">
        <v>25718</v>
      </c>
      <c r="AE38" s="15">
        <v>29607</v>
      </c>
      <c r="AF38" s="43">
        <v>36908</v>
      </c>
      <c r="AG38" s="216">
        <v>42952</v>
      </c>
      <c r="AH38" s="248">
        <v>48271</v>
      </c>
      <c r="AI38" s="1509">
        <v>48663</v>
      </c>
      <c r="AJ38" s="1403">
        <v>52566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2"/>
      <c r="AI39" s="1508"/>
      <c r="AJ39" s="1508"/>
    </row>
    <row r="40" spans="1:36" s="35" customFormat="1" ht="29.3" customHeight="1" x14ac:dyDescent="0.25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50"/>
      <c r="AB40" s="29"/>
      <c r="AC40" s="16"/>
      <c r="AD40" s="16"/>
      <c r="AE40" s="16"/>
      <c r="AF40" s="16"/>
      <c r="AG40" s="193"/>
      <c r="AH40" s="506"/>
      <c r="AI40" s="1510"/>
      <c r="AJ40" s="1483"/>
    </row>
    <row r="41" spans="1:36" s="35" customFormat="1" ht="15.05" x14ac:dyDescent="0.25">
      <c r="A41" s="49" t="s">
        <v>12</v>
      </c>
      <c r="B41" s="43" t="s">
        <v>100</v>
      </c>
      <c r="C41" s="43" t="s">
        <v>100</v>
      </c>
      <c r="D41" s="43" t="s">
        <v>100</v>
      </c>
      <c r="E41" s="43" t="s">
        <v>100</v>
      </c>
      <c r="F41" s="43" t="s">
        <v>100</v>
      </c>
      <c r="G41" s="43" t="s">
        <v>100</v>
      </c>
      <c r="H41" s="43" t="s">
        <v>100</v>
      </c>
      <c r="I41" s="43" t="s">
        <v>100</v>
      </c>
      <c r="J41" s="43" t="s">
        <v>100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14</v>
      </c>
      <c r="Z41" s="40" t="s">
        <v>458</v>
      </c>
      <c r="AA41" s="68">
        <v>12.6</v>
      </c>
      <c r="AB41" s="73">
        <v>11.9</v>
      </c>
      <c r="AC41" s="73">
        <v>11.9</v>
      </c>
      <c r="AD41" s="73">
        <v>11.7</v>
      </c>
      <c r="AE41" s="29">
        <v>11.6</v>
      </c>
      <c r="AF41" s="16">
        <v>11.5</v>
      </c>
      <c r="AG41" s="165">
        <v>11.2</v>
      </c>
      <c r="AH41" s="524">
        <v>11.9</v>
      </c>
      <c r="AI41" s="1510">
        <v>11.7</v>
      </c>
      <c r="AJ41" s="1631" t="s">
        <v>99</v>
      </c>
    </row>
    <row r="42" spans="1:36" s="35" customFormat="1" ht="16.55" customHeight="1" x14ac:dyDescent="0.25">
      <c r="A42" s="49" t="s">
        <v>13</v>
      </c>
      <c r="B42" s="43"/>
      <c r="C42" s="43"/>
      <c r="D42" s="43"/>
      <c r="E42" s="43"/>
      <c r="F42" s="74"/>
      <c r="G42" s="40"/>
      <c r="H42" s="40"/>
      <c r="I42" s="40"/>
      <c r="J42" s="40"/>
      <c r="K42" s="40"/>
      <c r="L42" s="40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43" t="s">
        <v>100</v>
      </c>
      <c r="Z42" s="74" t="s">
        <v>459</v>
      </c>
      <c r="AA42" s="74">
        <v>96.2</v>
      </c>
      <c r="AB42" s="74">
        <v>94.4</v>
      </c>
      <c r="AC42" s="74">
        <v>100</v>
      </c>
      <c r="AD42" s="74">
        <v>98.3</v>
      </c>
      <c r="AE42" s="29">
        <v>99.1</v>
      </c>
      <c r="AF42" s="16">
        <v>99.1</v>
      </c>
      <c r="AG42" s="165">
        <v>97.4</v>
      </c>
      <c r="AH42" s="524">
        <v>106.3</v>
      </c>
      <c r="AI42" s="1510">
        <v>98.3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16"/>
      <c r="AD43" s="217"/>
      <c r="AE43" s="29"/>
      <c r="AF43" s="16"/>
      <c r="AG43" s="165"/>
      <c r="AH43" s="506"/>
      <c r="AI43" s="1510"/>
      <c r="AJ43" s="1483"/>
    </row>
    <row r="44" spans="1:36" s="35" customFormat="1" ht="15.05" x14ac:dyDescent="0.25">
      <c r="A44" s="49" t="s">
        <v>12</v>
      </c>
      <c r="B44" s="43" t="s">
        <v>100</v>
      </c>
      <c r="C44" s="43" t="s">
        <v>100</v>
      </c>
      <c r="D44" s="43" t="s">
        <v>100</v>
      </c>
      <c r="E44" s="43" t="s">
        <v>100</v>
      </c>
      <c r="F44" s="43" t="s">
        <v>100</v>
      </c>
      <c r="G44" s="43" t="s">
        <v>100</v>
      </c>
      <c r="H44" s="43" t="s">
        <v>100</v>
      </c>
      <c r="I44" s="43" t="s">
        <v>100</v>
      </c>
      <c r="J44" s="43" t="s">
        <v>100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73">
        <v>13.4</v>
      </c>
      <c r="Z44" s="74" t="s">
        <v>460</v>
      </c>
      <c r="AA44" s="68">
        <v>12.1</v>
      </c>
      <c r="AB44" s="74">
        <v>11.4</v>
      </c>
      <c r="AC44" s="74">
        <v>11.4</v>
      </c>
      <c r="AD44" s="74">
        <v>11.2</v>
      </c>
      <c r="AE44" s="74">
        <v>11.2</v>
      </c>
      <c r="AF44" s="37">
        <v>11</v>
      </c>
      <c r="AG44" s="165">
        <v>10.7</v>
      </c>
      <c r="AH44" s="524">
        <v>11.4</v>
      </c>
      <c r="AI44" s="1510">
        <v>11.2</v>
      </c>
      <c r="AJ44" s="1631" t="s">
        <v>99</v>
      </c>
    </row>
    <row r="45" spans="1:36" s="35" customFormat="1" ht="20.3" customHeight="1" x14ac:dyDescent="0.25">
      <c r="A45" s="49" t="s">
        <v>13</v>
      </c>
      <c r="B45" s="43"/>
      <c r="C45" s="43"/>
      <c r="D45" s="43"/>
      <c r="E45" s="43"/>
      <c r="F45" s="72"/>
      <c r="G45" s="72"/>
      <c r="H45" s="72"/>
      <c r="I45" s="72"/>
      <c r="J45" s="72"/>
      <c r="K45" s="72"/>
      <c r="L45" s="72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43" t="s">
        <v>100</v>
      </c>
      <c r="Z45" s="74" t="s">
        <v>461</v>
      </c>
      <c r="AA45" s="74">
        <v>96</v>
      </c>
      <c r="AB45" s="74">
        <v>94.2</v>
      </c>
      <c r="AC45" s="74">
        <v>100</v>
      </c>
      <c r="AD45" s="74">
        <v>98.2</v>
      </c>
      <c r="AE45" s="68">
        <v>100</v>
      </c>
      <c r="AF45" s="16">
        <v>98.2</v>
      </c>
      <c r="AG45" s="165">
        <v>97.3</v>
      </c>
      <c r="AH45" s="524">
        <v>106.5</v>
      </c>
      <c r="AI45" s="1510">
        <v>98.2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33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73"/>
      <c r="AC46" s="16"/>
      <c r="AD46" s="217"/>
      <c r="AE46" s="29"/>
      <c r="AF46" s="16"/>
      <c r="AG46" s="165"/>
      <c r="AH46" s="506"/>
      <c r="AI46" s="1510"/>
      <c r="AJ46" s="1483"/>
    </row>
    <row r="47" spans="1:36" s="35" customFormat="1" ht="13.95" customHeight="1" x14ac:dyDescent="0.25">
      <c r="A47" s="49" t="s">
        <v>12</v>
      </c>
      <c r="B47" s="43" t="s">
        <v>100</v>
      </c>
      <c r="C47" s="43" t="s">
        <v>100</v>
      </c>
      <c r="D47" s="43" t="s">
        <v>100</v>
      </c>
      <c r="E47" s="43" t="s">
        <v>100</v>
      </c>
      <c r="F47" s="43" t="s">
        <v>100</v>
      </c>
      <c r="G47" s="43" t="s">
        <v>100</v>
      </c>
      <c r="H47" s="43" t="s">
        <v>100</v>
      </c>
      <c r="I47" s="43" t="s">
        <v>100</v>
      </c>
      <c r="J47" s="43" t="s">
        <v>100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7.5</v>
      </c>
      <c r="Z47" s="74" t="s">
        <v>462</v>
      </c>
      <c r="AA47" s="68">
        <v>7.4</v>
      </c>
      <c r="AB47" s="74">
        <v>7.2</v>
      </c>
      <c r="AC47" s="74">
        <v>7.2</v>
      </c>
      <c r="AD47" s="74">
        <v>7.2</v>
      </c>
      <c r="AE47" s="29">
        <v>7.3</v>
      </c>
      <c r="AF47" s="16">
        <v>7.2</v>
      </c>
      <c r="AG47" s="170">
        <v>7</v>
      </c>
      <c r="AH47" s="524">
        <v>7.5</v>
      </c>
      <c r="AI47" s="1510">
        <v>7.4</v>
      </c>
      <c r="AJ47" s="1631" t="s">
        <v>99</v>
      </c>
    </row>
    <row r="48" spans="1:36" s="35" customFormat="1" ht="15.05" customHeight="1" x14ac:dyDescent="0.25">
      <c r="A48" s="49" t="s">
        <v>13</v>
      </c>
      <c r="B48" s="43"/>
      <c r="C48" s="43"/>
      <c r="D48" s="43"/>
      <c r="E48" s="33"/>
      <c r="F48" s="33"/>
      <c r="G48" s="33"/>
      <c r="H48" s="33"/>
      <c r="I48" s="33"/>
      <c r="J48" s="33"/>
      <c r="K48" s="33"/>
      <c r="L48" s="40"/>
      <c r="M48" s="75"/>
      <c r="N48" s="76"/>
      <c r="O48" s="76"/>
      <c r="P48" s="76"/>
      <c r="Q48" s="76"/>
      <c r="R48" s="40"/>
      <c r="S48" s="40"/>
      <c r="T48" s="40"/>
      <c r="U48" s="40"/>
      <c r="V48" s="40"/>
      <c r="W48" s="40"/>
      <c r="X48" s="40"/>
      <c r="Y48" s="43" t="s">
        <v>100</v>
      </c>
      <c r="Z48" s="74" t="s">
        <v>463</v>
      </c>
      <c r="AA48" s="74">
        <v>100</v>
      </c>
      <c r="AB48" s="74">
        <v>97.3</v>
      </c>
      <c r="AC48" s="74">
        <v>100</v>
      </c>
      <c r="AD48" s="74">
        <v>100</v>
      </c>
      <c r="AE48" s="29">
        <v>101.4</v>
      </c>
      <c r="AF48" s="16">
        <v>98.6</v>
      </c>
      <c r="AG48" s="165">
        <v>97.2</v>
      </c>
      <c r="AH48" s="524">
        <v>107.1</v>
      </c>
      <c r="AI48" s="1510">
        <v>98.7</v>
      </c>
      <c r="AJ48" s="1631" t="s">
        <v>99</v>
      </c>
    </row>
    <row r="49" spans="1:36" s="35" customFormat="1" x14ac:dyDescent="0.25">
      <c r="A49" s="49" t="s">
        <v>50</v>
      </c>
      <c r="B49" s="43"/>
      <c r="C49" s="43"/>
      <c r="D49" s="43"/>
      <c r="E49" s="33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73"/>
      <c r="AC49" s="16"/>
      <c r="AD49" s="217"/>
      <c r="AE49" s="29"/>
      <c r="AF49" s="16"/>
      <c r="AG49" s="165"/>
      <c r="AH49" s="507"/>
      <c r="AI49" s="1510"/>
      <c r="AJ49" s="1483"/>
    </row>
    <row r="50" spans="1:36" s="35" customFormat="1" ht="15.05" x14ac:dyDescent="0.25">
      <c r="A50" s="49" t="s">
        <v>12</v>
      </c>
      <c r="B50" s="43" t="s">
        <v>100</v>
      </c>
      <c r="C50" s="43" t="s">
        <v>100</v>
      </c>
      <c r="D50" s="43" t="s">
        <v>100</v>
      </c>
      <c r="E50" s="43" t="s">
        <v>100</v>
      </c>
      <c r="F50" s="43" t="s">
        <v>100</v>
      </c>
      <c r="G50" s="43" t="s">
        <v>100</v>
      </c>
      <c r="H50" s="43" t="s">
        <v>100</v>
      </c>
      <c r="I50" s="43" t="s">
        <v>100</v>
      </c>
      <c r="J50" s="43" t="s">
        <v>100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6</v>
      </c>
      <c r="Z50" s="74" t="s">
        <v>431</v>
      </c>
      <c r="AA50" s="68">
        <v>4.7</v>
      </c>
      <c r="AB50" s="74">
        <v>4.2</v>
      </c>
      <c r="AC50" s="74">
        <v>4.2</v>
      </c>
      <c r="AD50" s="74">
        <v>4</v>
      </c>
      <c r="AE50" s="29">
        <v>3.9</v>
      </c>
      <c r="AF50" s="16">
        <v>3.8</v>
      </c>
      <c r="AG50" s="165">
        <v>3.7</v>
      </c>
      <c r="AH50" s="524">
        <v>3.9</v>
      </c>
      <c r="AI50" s="1510">
        <v>3.8</v>
      </c>
      <c r="AJ50" s="1631" t="s">
        <v>99</v>
      </c>
    </row>
    <row r="51" spans="1:36" s="35" customFormat="1" ht="15.05" x14ac:dyDescent="0.25">
      <c r="A51" s="49" t="s">
        <v>13</v>
      </c>
      <c r="B51" s="43"/>
      <c r="C51" s="43"/>
      <c r="D51" s="43"/>
      <c r="E51" s="33"/>
      <c r="F51" s="33"/>
      <c r="G51" s="33"/>
      <c r="H51" s="33"/>
      <c r="I51" s="33"/>
      <c r="J51" s="33"/>
      <c r="K51" s="33"/>
      <c r="L51" s="75"/>
      <c r="M51" s="75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3" t="s">
        <v>100</v>
      </c>
      <c r="Z51" s="74" t="s">
        <v>464</v>
      </c>
      <c r="AA51" s="74">
        <v>90.4</v>
      </c>
      <c r="AB51" s="74">
        <v>89.4</v>
      </c>
      <c r="AC51" s="74">
        <v>100</v>
      </c>
      <c r="AD51" s="74">
        <v>95.2</v>
      </c>
      <c r="AE51" s="29">
        <v>97.5</v>
      </c>
      <c r="AF51" s="16">
        <v>97.4</v>
      </c>
      <c r="AG51" s="165">
        <v>97.4</v>
      </c>
      <c r="AH51" s="524">
        <v>105.4</v>
      </c>
      <c r="AI51" s="1510">
        <v>97.4</v>
      </c>
      <c r="AJ51" s="1631" t="s">
        <v>99</v>
      </c>
    </row>
    <row r="52" spans="1:36" s="35" customFormat="1" x14ac:dyDescent="0.25">
      <c r="A52" s="49" t="s">
        <v>23</v>
      </c>
      <c r="B52" s="33"/>
      <c r="C52" s="33"/>
      <c r="D52" s="33"/>
      <c r="E52" s="33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73"/>
      <c r="AC52" s="16"/>
      <c r="AD52" s="217"/>
      <c r="AE52" s="29"/>
      <c r="AF52" s="16"/>
      <c r="AG52" s="165"/>
      <c r="AH52" s="506"/>
      <c r="AI52" s="1510"/>
      <c r="AJ52" s="1483"/>
    </row>
    <row r="53" spans="1:36" s="35" customFormat="1" ht="15.05" x14ac:dyDescent="0.25">
      <c r="A53" s="49" t="s">
        <v>12</v>
      </c>
      <c r="B53" s="43" t="s">
        <v>100</v>
      </c>
      <c r="C53" s="43" t="s">
        <v>100</v>
      </c>
      <c r="D53" s="43" t="s">
        <v>100</v>
      </c>
      <c r="E53" s="43" t="s">
        <v>100</v>
      </c>
      <c r="F53" s="43" t="s">
        <v>100</v>
      </c>
      <c r="G53" s="43" t="s">
        <v>100</v>
      </c>
      <c r="H53" s="43" t="s">
        <v>100</v>
      </c>
      <c r="I53" s="43" t="s">
        <v>100</v>
      </c>
      <c r="J53" s="43" t="s">
        <v>100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267">
        <v>0.5</v>
      </c>
      <c r="Z53" s="74" t="s">
        <v>367</v>
      </c>
      <c r="AA53" s="68">
        <v>0.5</v>
      </c>
      <c r="AB53" s="74">
        <v>0.5</v>
      </c>
      <c r="AC53" s="74">
        <v>0.5</v>
      </c>
      <c r="AD53" s="74">
        <v>0.5</v>
      </c>
      <c r="AE53" s="74">
        <v>0.5</v>
      </c>
      <c r="AF53" s="74">
        <v>0.5</v>
      </c>
      <c r="AG53" s="165">
        <v>0.5</v>
      </c>
      <c r="AH53" s="524">
        <v>0.5</v>
      </c>
      <c r="AI53" s="1510">
        <v>0.5</v>
      </c>
      <c r="AJ53" s="1631" t="s">
        <v>99</v>
      </c>
    </row>
    <row r="54" spans="1:36" s="35" customFormat="1" ht="15.05" x14ac:dyDescent="0.25">
      <c r="A54" s="49" t="s">
        <v>13</v>
      </c>
      <c r="B54" s="43"/>
      <c r="C54" s="43"/>
      <c r="D54" s="43"/>
      <c r="E54" s="43"/>
      <c r="F54" s="77"/>
      <c r="G54" s="77"/>
      <c r="H54" s="77"/>
      <c r="I54" s="77"/>
      <c r="J54" s="77"/>
      <c r="K54" s="77"/>
      <c r="L54" s="77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43" t="s">
        <v>100</v>
      </c>
      <c r="Z54" s="74" t="s">
        <v>368</v>
      </c>
      <c r="AA54" s="74">
        <v>100</v>
      </c>
      <c r="AB54" s="74">
        <v>100</v>
      </c>
      <c r="AC54" s="74">
        <v>100</v>
      </c>
      <c r="AD54" s="74">
        <v>100</v>
      </c>
      <c r="AE54" s="74">
        <v>100</v>
      </c>
      <c r="AF54" s="74">
        <v>100</v>
      </c>
      <c r="AG54" s="207">
        <v>100</v>
      </c>
      <c r="AH54" s="525">
        <v>100</v>
      </c>
      <c r="AI54" s="1511">
        <v>100</v>
      </c>
      <c r="AJ54" s="1631" t="s">
        <v>99</v>
      </c>
    </row>
    <row r="55" spans="1:36" s="35" customFormat="1" ht="36" customHeight="1" x14ac:dyDescent="0.25">
      <c r="A55" s="49" t="s">
        <v>336</v>
      </c>
      <c r="B55" s="22" t="s">
        <v>100</v>
      </c>
      <c r="C55" s="22" t="s">
        <v>100</v>
      </c>
      <c r="D55" s="22" t="s">
        <v>100</v>
      </c>
      <c r="E55" s="22" t="s">
        <v>100</v>
      </c>
      <c r="F55" s="22" t="s">
        <v>100</v>
      </c>
      <c r="G55" s="22" t="s">
        <v>100</v>
      </c>
      <c r="H55" s="22" t="s">
        <v>100</v>
      </c>
      <c r="I55" s="22" t="s">
        <v>100</v>
      </c>
      <c r="J55" s="22" t="s">
        <v>100</v>
      </c>
      <c r="K55" s="22" t="s">
        <v>100</v>
      </c>
      <c r="L55" s="22" t="s">
        <v>100</v>
      </c>
      <c r="M55" s="22" t="s">
        <v>100</v>
      </c>
      <c r="N55" s="22">
        <v>2.8</v>
      </c>
      <c r="O55" s="22">
        <v>2.5</v>
      </c>
      <c r="P55" s="22">
        <v>1.9</v>
      </c>
      <c r="Q55" s="22">
        <v>4.5</v>
      </c>
      <c r="R55" s="22">
        <v>3.6</v>
      </c>
      <c r="S55" s="22">
        <v>1</v>
      </c>
      <c r="T55" s="22">
        <v>0.3</v>
      </c>
      <c r="U55" s="22">
        <v>0.3</v>
      </c>
      <c r="V55" s="22">
        <v>0.2</v>
      </c>
      <c r="W55" s="22">
        <v>0.2</v>
      </c>
      <c r="X55" s="22">
        <v>0.2</v>
      </c>
      <c r="Y55" s="22">
        <v>0.2</v>
      </c>
      <c r="Z55" s="22">
        <v>0.2</v>
      </c>
      <c r="AA55" s="22">
        <v>0.2</v>
      </c>
      <c r="AB55" s="22">
        <v>0.2</v>
      </c>
      <c r="AC55" s="29" t="s">
        <v>100</v>
      </c>
      <c r="AD55" s="218" t="s">
        <v>100</v>
      </c>
      <c r="AE55" s="29" t="s">
        <v>100</v>
      </c>
      <c r="AF55" s="29" t="s">
        <v>100</v>
      </c>
      <c r="AG55" s="163" t="s">
        <v>100</v>
      </c>
      <c r="AH55" s="52" t="s">
        <v>100</v>
      </c>
      <c r="AI55" s="1512" t="s">
        <v>100</v>
      </c>
      <c r="AJ55" s="1488" t="s">
        <v>100</v>
      </c>
    </row>
    <row r="56" spans="1:36" s="35" customFormat="1" ht="36" customHeight="1" x14ac:dyDescent="0.25">
      <c r="A56" s="49" t="s">
        <v>337</v>
      </c>
      <c r="B56" s="43" t="s">
        <v>100</v>
      </c>
      <c r="C56" s="43" t="s">
        <v>100</v>
      </c>
      <c r="D56" s="43" t="s">
        <v>100</v>
      </c>
      <c r="E56" s="43" t="s">
        <v>100</v>
      </c>
      <c r="F56" s="43" t="s">
        <v>100</v>
      </c>
      <c r="G56" s="43" t="s">
        <v>100</v>
      </c>
      <c r="H56" s="43" t="s">
        <v>100</v>
      </c>
      <c r="I56" s="43" t="s">
        <v>100</v>
      </c>
      <c r="J56" s="43" t="s">
        <v>100</v>
      </c>
      <c r="K56" s="43" t="s">
        <v>100</v>
      </c>
      <c r="L56" s="43" t="s">
        <v>100</v>
      </c>
      <c r="M56" s="43" t="s">
        <v>100</v>
      </c>
      <c r="N56" s="22">
        <v>0.4</v>
      </c>
      <c r="O56" s="22">
        <v>0.4</v>
      </c>
      <c r="P56" s="22">
        <v>0.3</v>
      </c>
      <c r="Q56" s="22">
        <v>0.7</v>
      </c>
      <c r="R56" s="22">
        <v>0.6</v>
      </c>
      <c r="S56" s="22">
        <v>0.2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16">
        <v>0.3</v>
      </c>
      <c r="AE56" s="29">
        <v>0.4</v>
      </c>
      <c r="AF56" s="29">
        <v>0.4</v>
      </c>
      <c r="AG56" s="193">
        <v>0.4</v>
      </c>
      <c r="AH56" s="509" t="s">
        <v>300</v>
      </c>
      <c r="AI56" s="1510">
        <v>0.4</v>
      </c>
      <c r="AJ56" s="1483">
        <v>0.3</v>
      </c>
    </row>
    <row r="57" spans="1:36" s="35" customFormat="1" ht="18" customHeight="1" x14ac:dyDescent="0.25">
      <c r="A57" s="49" t="s">
        <v>24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3.8</v>
      </c>
      <c r="Z57" s="74" t="s">
        <v>465</v>
      </c>
      <c r="AA57" s="74">
        <v>4</v>
      </c>
      <c r="AB57" s="74">
        <v>4.0999999999999996</v>
      </c>
      <c r="AC57" s="74">
        <v>4.0999999999999996</v>
      </c>
      <c r="AD57" s="74">
        <v>4</v>
      </c>
      <c r="AE57" s="29">
        <v>4.0999999999999996</v>
      </c>
      <c r="AF57" s="29">
        <v>4.0999999999999996</v>
      </c>
      <c r="AG57" s="193">
        <v>4.0999999999999996</v>
      </c>
      <c r="AH57" s="524">
        <v>4.0999999999999996</v>
      </c>
      <c r="AI57" s="1510">
        <v>4.0999999999999996</v>
      </c>
      <c r="AJ57" s="1631" t="s">
        <v>99</v>
      </c>
    </row>
    <row r="58" spans="1:36" s="35" customFormat="1" ht="27" customHeight="1" x14ac:dyDescent="0.25">
      <c r="A58" s="49" t="s">
        <v>339</v>
      </c>
      <c r="B58" s="43" t="s">
        <v>100</v>
      </c>
      <c r="C58" s="43" t="s">
        <v>100</v>
      </c>
      <c r="D58" s="43" t="s">
        <v>100</v>
      </c>
      <c r="E58" s="43" t="s">
        <v>100</v>
      </c>
      <c r="F58" s="43" t="s">
        <v>100</v>
      </c>
      <c r="G58" s="43" t="s">
        <v>100</v>
      </c>
      <c r="H58" s="43" t="s">
        <v>100</v>
      </c>
      <c r="I58" s="43" t="s">
        <v>100</v>
      </c>
      <c r="J58" s="43" t="s">
        <v>100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40">
        <v>1.8</v>
      </c>
      <c r="Z58" s="74" t="s">
        <v>371</v>
      </c>
      <c r="AA58" s="74">
        <v>2.5</v>
      </c>
      <c r="AB58" s="74">
        <v>2.9</v>
      </c>
      <c r="AC58" s="74">
        <v>3.7</v>
      </c>
      <c r="AD58" s="74">
        <v>1.6</v>
      </c>
      <c r="AE58" s="23">
        <v>1.6</v>
      </c>
      <c r="AF58" s="23">
        <v>1.6</v>
      </c>
      <c r="AG58" s="163">
        <v>1.6</v>
      </c>
      <c r="AH58" s="524" t="s">
        <v>100</v>
      </c>
      <c r="AI58" s="1510">
        <v>2.4</v>
      </c>
      <c r="AJ58" s="1631" t="s">
        <v>99</v>
      </c>
    </row>
    <row r="59" spans="1:36" s="35" customFormat="1" ht="39.799999999999997" customHeight="1" x14ac:dyDescent="0.25">
      <c r="A59" s="49" t="s">
        <v>610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3" t="s">
        <v>100</v>
      </c>
      <c r="G59" s="43" t="s">
        <v>100</v>
      </c>
      <c r="H59" s="43" t="s">
        <v>100</v>
      </c>
      <c r="I59" s="43" t="s">
        <v>100</v>
      </c>
      <c r="J59" s="43" t="s">
        <v>100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40">
        <v>2.7</v>
      </c>
      <c r="Z59" s="74" t="s">
        <v>466</v>
      </c>
      <c r="AA59" s="74">
        <v>2.6</v>
      </c>
      <c r="AB59" s="74">
        <v>3.4</v>
      </c>
      <c r="AC59" s="74">
        <v>3.4</v>
      </c>
      <c r="AD59" s="74">
        <v>5.7</v>
      </c>
      <c r="AE59" s="29">
        <v>4.7</v>
      </c>
      <c r="AF59" s="16">
        <v>3.9</v>
      </c>
      <c r="AG59" s="193">
        <v>3.2</v>
      </c>
      <c r="AH59" s="524">
        <v>2.2000000000000002</v>
      </c>
      <c r="AI59" s="1511">
        <v>1</v>
      </c>
      <c r="AJ59" s="1631" t="s">
        <v>99</v>
      </c>
    </row>
    <row r="60" spans="1:36" s="35" customFormat="1" ht="33.049999999999997" customHeight="1" x14ac:dyDescent="0.25">
      <c r="A60" s="49" t="s">
        <v>342</v>
      </c>
      <c r="B60" s="23"/>
      <c r="C60" s="84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217"/>
      <c r="AE60" s="29"/>
      <c r="AF60" s="16"/>
      <c r="AG60" s="193"/>
      <c r="AH60" s="506"/>
      <c r="AI60" s="1510"/>
      <c r="AJ60" s="1483"/>
    </row>
    <row r="61" spans="1:36" s="35" customFormat="1" x14ac:dyDescent="0.25">
      <c r="A61" s="49" t="s">
        <v>19</v>
      </c>
      <c r="B61" s="43" t="s">
        <v>100</v>
      </c>
      <c r="C61" s="43" t="s">
        <v>100</v>
      </c>
      <c r="D61" s="43" t="s">
        <v>100</v>
      </c>
      <c r="E61" s="43" t="s">
        <v>100</v>
      </c>
      <c r="F61" s="44">
        <v>2671</v>
      </c>
      <c r="G61" s="44">
        <v>3821</v>
      </c>
      <c r="H61" s="44">
        <v>4903</v>
      </c>
      <c r="I61" s="44">
        <v>4284</v>
      </c>
      <c r="J61" s="44">
        <v>6050</v>
      </c>
      <c r="K61" s="44">
        <v>7130</v>
      </c>
      <c r="L61" s="44">
        <v>9237</v>
      </c>
      <c r="M61" s="44">
        <v>10972</v>
      </c>
      <c r="N61" s="44">
        <v>12280</v>
      </c>
      <c r="O61" s="44">
        <v>15229</v>
      </c>
      <c r="P61" s="44">
        <v>18508</v>
      </c>
      <c r="Q61" s="44">
        <v>20669</v>
      </c>
      <c r="R61" s="44">
        <v>27824</v>
      </c>
      <c r="S61" s="44">
        <v>29175</v>
      </c>
      <c r="T61" s="44">
        <v>36550</v>
      </c>
      <c r="U61" s="44">
        <v>42048</v>
      </c>
      <c r="V61" s="44">
        <v>50855</v>
      </c>
      <c r="W61" s="44">
        <v>58991</v>
      </c>
      <c r="X61" s="55">
        <v>56514</v>
      </c>
      <c r="Y61" s="55">
        <v>61648</v>
      </c>
      <c r="Z61" s="55">
        <v>64597</v>
      </c>
      <c r="AA61" s="55">
        <v>80748</v>
      </c>
      <c r="AB61" s="43">
        <v>82721</v>
      </c>
      <c r="AC61" s="15">
        <v>92700</v>
      </c>
      <c r="AD61" s="219">
        <v>110126</v>
      </c>
      <c r="AE61" s="55">
        <v>143648</v>
      </c>
      <c r="AF61" s="15">
        <v>175300</v>
      </c>
      <c r="AG61" s="173">
        <v>207077</v>
      </c>
      <c r="AH61" s="542">
        <v>233554</v>
      </c>
      <c r="AI61" s="1513">
        <v>254650</v>
      </c>
      <c r="AJ61" s="1631" t="s">
        <v>99</v>
      </c>
    </row>
    <row r="62" spans="1:36" s="35" customFormat="1" x14ac:dyDescent="0.25">
      <c r="A62" s="86" t="s">
        <v>284</v>
      </c>
      <c r="B62" s="43" t="s">
        <v>100</v>
      </c>
      <c r="C62" s="43" t="s">
        <v>100</v>
      </c>
      <c r="D62" s="43" t="s">
        <v>100</v>
      </c>
      <c r="E62" s="43" t="s">
        <v>100</v>
      </c>
      <c r="F62" s="220">
        <v>43.822805578342901</v>
      </c>
      <c r="G62" s="220">
        <v>56.775631500742946</v>
      </c>
      <c r="H62" s="220">
        <v>64.992046659597037</v>
      </c>
      <c r="I62" s="220">
        <v>54.712643678160923</v>
      </c>
      <c r="J62" s="220">
        <v>50.619143239625167</v>
      </c>
      <c r="K62" s="220">
        <v>50.165341588686417</v>
      </c>
      <c r="L62" s="220">
        <v>62.94807141883603</v>
      </c>
      <c r="M62" s="220">
        <v>71.581419624217119</v>
      </c>
      <c r="N62" s="220">
        <v>82.096536970183166</v>
      </c>
      <c r="O62" s="220">
        <v>111.94501617171422</v>
      </c>
      <c r="P62" s="220">
        <v>139.28356411800121</v>
      </c>
      <c r="Q62" s="220">
        <v>163.92259497184551</v>
      </c>
      <c r="R62" s="220">
        <v>227.04202366381068</v>
      </c>
      <c r="S62" s="220">
        <v>242.51870324189528</v>
      </c>
      <c r="T62" s="220">
        <v>247.79661016949152</v>
      </c>
      <c r="U62" s="220">
        <v>285.36138445877162</v>
      </c>
      <c r="V62" s="220">
        <v>346.84899740826626</v>
      </c>
      <c r="W62" s="220">
        <v>395.62068271745687</v>
      </c>
      <c r="X62" s="220">
        <v>371.48491421810297</v>
      </c>
      <c r="Y62" s="220">
        <v>344.03705563926559</v>
      </c>
      <c r="Z62" s="220">
        <v>291.33179993686014</v>
      </c>
      <c r="AA62" s="220">
        <v>235.99485620762215</v>
      </c>
      <c r="AB62" s="220">
        <v>253.74539877300614</v>
      </c>
      <c r="AC62" s="220">
        <v>268.92170230048447</v>
      </c>
      <c r="AD62" s="220">
        <v>287.7230568256042</v>
      </c>
      <c r="AE62" s="220">
        <v>347.85809420026641</v>
      </c>
      <c r="AF62" s="220">
        <v>411.47337041992353</v>
      </c>
      <c r="AG62" s="556">
        <v>449.6981410701876</v>
      </c>
      <c r="AH62" s="543">
        <f>AH61/456.31</f>
        <v>511.83186868576189</v>
      </c>
      <c r="AI62" s="1510">
        <v>542</v>
      </c>
      <c r="AJ62" s="1631" t="s">
        <v>99</v>
      </c>
    </row>
    <row r="63" spans="1:36" s="35" customFormat="1" ht="39.799999999999997" customHeight="1" x14ac:dyDescent="0.25">
      <c r="A63" s="86" t="s">
        <v>343</v>
      </c>
      <c r="B63" s="43" t="s">
        <v>100</v>
      </c>
      <c r="C63" s="43" t="s">
        <v>100</v>
      </c>
      <c r="D63" s="43" t="s">
        <v>100</v>
      </c>
      <c r="E63" s="43" t="s">
        <v>100</v>
      </c>
      <c r="F63" s="43" t="s">
        <v>100</v>
      </c>
      <c r="G63" s="22">
        <v>143.1</v>
      </c>
      <c r="H63" s="22">
        <v>128.30000000000001</v>
      </c>
      <c r="I63" s="22">
        <v>87.4</v>
      </c>
      <c r="J63" s="22">
        <v>141.19999999999999</v>
      </c>
      <c r="K63" s="22">
        <v>117.9</v>
      </c>
      <c r="L63" s="22">
        <v>129.6</v>
      </c>
      <c r="M63" s="22">
        <v>118.8</v>
      </c>
      <c r="N63" s="22">
        <v>111.9</v>
      </c>
      <c r="O63" s="40">
        <v>124</v>
      </c>
      <c r="P63" s="40">
        <v>121.5</v>
      </c>
      <c r="Q63" s="40">
        <v>111.7</v>
      </c>
      <c r="R63" s="23">
        <v>134.6</v>
      </c>
      <c r="S63" s="22">
        <v>104.9</v>
      </c>
      <c r="T63" s="22">
        <v>125.3</v>
      </c>
      <c r="U63" s="22">
        <v>115</v>
      </c>
      <c r="V63" s="22">
        <v>120.9</v>
      </c>
      <c r="W63" s="68">
        <v>116</v>
      </c>
      <c r="X63" s="29">
        <v>95.8</v>
      </c>
      <c r="Y63" s="29">
        <v>109.1</v>
      </c>
      <c r="Z63" s="29">
        <v>102.6</v>
      </c>
      <c r="AA63" s="68">
        <v>125</v>
      </c>
      <c r="AB63" s="23">
        <v>102.4</v>
      </c>
      <c r="AC63" s="16">
        <v>112.1</v>
      </c>
      <c r="AD63" s="217">
        <v>118.8</v>
      </c>
      <c r="AE63" s="29">
        <v>130.4</v>
      </c>
      <c r="AF63" s="37">
        <v>122</v>
      </c>
      <c r="AG63" s="163">
        <v>118.1</v>
      </c>
      <c r="AH63" s="544">
        <v>112.8</v>
      </c>
      <c r="AI63" s="1511">
        <v>109</v>
      </c>
      <c r="AJ63" s="1631" t="s">
        <v>99</v>
      </c>
    </row>
    <row r="64" spans="1:36" s="35" customFormat="1" ht="36" customHeight="1" x14ac:dyDescent="0.25">
      <c r="A64" s="86" t="s">
        <v>344</v>
      </c>
      <c r="B64" s="43" t="s">
        <v>100</v>
      </c>
      <c r="C64" s="43" t="s">
        <v>100</v>
      </c>
      <c r="D64" s="43" t="s">
        <v>100</v>
      </c>
      <c r="E64" s="43" t="s">
        <v>100</v>
      </c>
      <c r="F64" s="43" t="s">
        <v>100</v>
      </c>
      <c r="G64" s="22">
        <v>102.4</v>
      </c>
      <c r="H64" s="22">
        <v>109.8</v>
      </c>
      <c r="I64" s="22">
        <v>84.4</v>
      </c>
      <c r="J64" s="22">
        <v>133.30000000000001</v>
      </c>
      <c r="K64" s="22">
        <v>103.7</v>
      </c>
      <c r="L64" s="22">
        <v>121.1</v>
      </c>
      <c r="M64" s="22">
        <v>114.2</v>
      </c>
      <c r="N64" s="22">
        <v>105.9</v>
      </c>
      <c r="O64" s="40">
        <v>116.7</v>
      </c>
      <c r="P64" s="40">
        <v>112.9</v>
      </c>
      <c r="Q64" s="40">
        <v>103.8</v>
      </c>
      <c r="R64" s="22">
        <v>122.4</v>
      </c>
      <c r="S64" s="22">
        <v>89.5</v>
      </c>
      <c r="T64" s="22">
        <v>117.2</v>
      </c>
      <c r="U64" s="22">
        <v>107.5</v>
      </c>
      <c r="V64" s="22">
        <v>112.2</v>
      </c>
      <c r="W64" s="68">
        <v>110</v>
      </c>
      <c r="X64" s="29">
        <v>90.6</v>
      </c>
      <c r="Y64" s="29">
        <v>101.9</v>
      </c>
      <c r="Z64" s="29">
        <v>96.8</v>
      </c>
      <c r="AA64" s="29">
        <v>109.7</v>
      </c>
      <c r="AB64" s="23">
        <v>94.7</v>
      </c>
      <c r="AC64" s="16">
        <v>105.7</v>
      </c>
      <c r="AD64" s="217">
        <v>113.1</v>
      </c>
      <c r="AE64" s="68">
        <v>121.9</v>
      </c>
      <c r="AF64" s="37">
        <v>112.9</v>
      </c>
      <c r="AG64" s="163">
        <v>103.2</v>
      </c>
      <c r="AH64" s="544">
        <v>98.4</v>
      </c>
      <c r="AI64" s="1510">
        <v>100.1</v>
      </c>
      <c r="AJ64" s="1631" t="s">
        <v>99</v>
      </c>
    </row>
    <row r="65" spans="1:36" s="35" customFormat="1" ht="26.2" x14ac:dyDescent="0.25">
      <c r="A65" s="86" t="s">
        <v>285</v>
      </c>
      <c r="B65" s="43" t="s">
        <v>100</v>
      </c>
      <c r="C65" s="43" t="s">
        <v>100</v>
      </c>
      <c r="D65" s="43" t="s">
        <v>100</v>
      </c>
      <c r="E65" s="43" t="s">
        <v>100</v>
      </c>
      <c r="F65" s="43" t="s">
        <v>100</v>
      </c>
      <c r="G65" s="43" t="s">
        <v>100</v>
      </c>
      <c r="H65" s="22">
        <v>109.8</v>
      </c>
      <c r="I65" s="22">
        <v>92.7</v>
      </c>
      <c r="J65" s="22">
        <v>123.6</v>
      </c>
      <c r="K65" s="22">
        <v>128.19999999999999</v>
      </c>
      <c r="L65" s="22">
        <v>155.30000000000001</v>
      </c>
      <c r="M65" s="22">
        <v>177.4</v>
      </c>
      <c r="N65" s="22">
        <v>187.9</v>
      </c>
      <c r="O65" s="40">
        <v>219.3</v>
      </c>
      <c r="P65" s="40">
        <v>247.6</v>
      </c>
      <c r="Q65" s="40">
        <v>257</v>
      </c>
      <c r="R65" s="22">
        <v>314.60000000000002</v>
      </c>
      <c r="S65" s="22">
        <v>281.60000000000002</v>
      </c>
      <c r="T65" s="22">
        <v>330</v>
      </c>
      <c r="U65" s="22">
        <v>354.8</v>
      </c>
      <c r="V65" s="22">
        <v>398.1</v>
      </c>
      <c r="W65" s="68">
        <v>437.9</v>
      </c>
      <c r="X65" s="29">
        <v>396.7</v>
      </c>
      <c r="Y65" s="29">
        <v>404.2</v>
      </c>
      <c r="Z65" s="68">
        <v>391.3</v>
      </c>
      <c r="AA65" s="29">
        <v>429.3</v>
      </c>
      <c r="AB65" s="23">
        <v>406.5</v>
      </c>
      <c r="AC65" s="16">
        <v>429.7</v>
      </c>
      <c r="AD65" s="221">
        <v>486</v>
      </c>
      <c r="AE65" s="68">
        <v>592.4</v>
      </c>
      <c r="AF65" s="37">
        <v>668.8</v>
      </c>
      <c r="AG65" s="163">
        <v>690.2</v>
      </c>
      <c r="AH65" s="525">
        <v>679.2</v>
      </c>
      <c r="AI65" s="1510">
        <v>679.9</v>
      </c>
      <c r="AJ65" s="1631" t="s">
        <v>99</v>
      </c>
    </row>
    <row r="66" spans="1:36" s="35" customFormat="1" ht="39.799999999999997" customHeight="1" x14ac:dyDescent="0.25">
      <c r="A66" s="49" t="s">
        <v>25</v>
      </c>
      <c r="B66" s="43" t="s">
        <v>99</v>
      </c>
      <c r="C66" s="43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219">
        <v>42500</v>
      </c>
      <c r="AE66" s="55">
        <v>42500</v>
      </c>
      <c r="AF66" s="55">
        <v>42500</v>
      </c>
      <c r="AG66" s="173">
        <v>60000</v>
      </c>
      <c r="AH66" s="545">
        <v>70000</v>
      </c>
      <c r="AI66" s="1513">
        <v>85000</v>
      </c>
      <c r="AJ66" s="1490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2"/>
      <c r="AI67" s="1508"/>
      <c r="AJ67" s="1508"/>
    </row>
    <row r="68" spans="1:36" s="35" customFormat="1" ht="15.05" customHeight="1" x14ac:dyDescent="0.25">
      <c r="A68" s="222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16"/>
      <c r="AD68" s="16"/>
      <c r="AE68" s="16"/>
      <c r="AF68" s="119"/>
      <c r="AG68" s="193"/>
      <c r="AH68" s="514"/>
      <c r="AI68" s="1514"/>
      <c r="AJ68" s="1483"/>
    </row>
    <row r="69" spans="1:36" s="36" customFormat="1" x14ac:dyDescent="0.25">
      <c r="A69" s="222" t="s">
        <v>26</v>
      </c>
      <c r="B69" s="1107" t="s">
        <v>99</v>
      </c>
      <c r="C69" s="1107" t="s">
        <v>99</v>
      </c>
      <c r="D69" s="1107" t="s">
        <v>99</v>
      </c>
      <c r="E69" s="1107" t="s">
        <v>99</v>
      </c>
      <c r="F69" s="1107" t="s">
        <v>99</v>
      </c>
      <c r="G69" s="1107" t="s">
        <v>99</v>
      </c>
      <c r="H69" s="1107" t="s">
        <v>99</v>
      </c>
      <c r="I69" s="1107" t="s">
        <v>99</v>
      </c>
      <c r="J69" s="1107" t="s">
        <v>99</v>
      </c>
      <c r="K69" s="1114">
        <v>22</v>
      </c>
      <c r="L69" s="1114">
        <v>28</v>
      </c>
      <c r="M69" s="1114">
        <v>53</v>
      </c>
      <c r="N69" s="1114">
        <v>59</v>
      </c>
      <c r="O69" s="1114">
        <v>281</v>
      </c>
      <c r="P69" s="1114">
        <v>417</v>
      </c>
      <c r="Q69" s="1114">
        <v>458</v>
      </c>
      <c r="R69" s="1114">
        <v>744</v>
      </c>
      <c r="S69" s="1112">
        <v>5138</v>
      </c>
      <c r="T69" s="1112">
        <v>2469</v>
      </c>
      <c r="U69" s="1114">
        <v>682</v>
      </c>
      <c r="V69" s="1114">
        <v>862</v>
      </c>
      <c r="W69" s="1112">
        <v>2071</v>
      </c>
      <c r="X69" s="1112">
        <v>4034</v>
      </c>
      <c r="Y69" s="1112">
        <v>4347</v>
      </c>
      <c r="Z69" s="1112">
        <v>3975</v>
      </c>
      <c r="AA69" s="1115">
        <v>3013</v>
      </c>
      <c r="AB69" s="1111">
        <v>3961</v>
      </c>
      <c r="AC69" s="1105">
        <v>6682</v>
      </c>
      <c r="AD69" s="1105">
        <v>7716</v>
      </c>
      <c r="AE69" s="1105">
        <v>9659</v>
      </c>
      <c r="AF69" s="379">
        <v>10528</v>
      </c>
      <c r="AG69" s="1113">
        <v>11503</v>
      </c>
      <c r="AH69" s="511">
        <v>9422</v>
      </c>
      <c r="AI69" s="1504">
        <v>20779</v>
      </c>
      <c r="AJ69" s="1642">
        <v>24420</v>
      </c>
    </row>
    <row r="70" spans="1:36" s="36" customFormat="1" ht="26.2" customHeight="1" x14ac:dyDescent="0.25">
      <c r="A70" s="222" t="s">
        <v>692</v>
      </c>
      <c r="B70" s="1107" t="s">
        <v>99</v>
      </c>
      <c r="C70" s="1107" t="s">
        <v>99</v>
      </c>
      <c r="D70" s="1107" t="s">
        <v>99</v>
      </c>
      <c r="E70" s="1107" t="s">
        <v>99</v>
      </c>
      <c r="F70" s="1107" t="s">
        <v>99</v>
      </c>
      <c r="G70" s="1107" t="s">
        <v>99</v>
      </c>
      <c r="H70" s="1107" t="s">
        <v>99</v>
      </c>
      <c r="I70" s="1107" t="s">
        <v>99</v>
      </c>
      <c r="J70" s="1107" t="s">
        <v>99</v>
      </c>
      <c r="K70" s="1107" t="s">
        <v>99</v>
      </c>
      <c r="L70" s="1107" t="s">
        <v>99</v>
      </c>
      <c r="M70" s="1108">
        <v>215.8</v>
      </c>
      <c r="N70" s="1108">
        <v>107.6</v>
      </c>
      <c r="O70" s="1108">
        <v>460.6</v>
      </c>
      <c r="P70" s="1108">
        <v>137.1</v>
      </c>
      <c r="Q70" s="1108">
        <v>104.1</v>
      </c>
      <c r="R70" s="1108">
        <v>154</v>
      </c>
      <c r="S70" s="1108">
        <v>642.70000000000005</v>
      </c>
      <c r="T70" s="1108">
        <v>45.7</v>
      </c>
      <c r="U70" s="1108">
        <v>26.1</v>
      </c>
      <c r="V70" s="1108">
        <v>118.6</v>
      </c>
      <c r="W70" s="1108">
        <v>228.7</v>
      </c>
      <c r="X70" s="1108">
        <v>186.1</v>
      </c>
      <c r="Y70" s="1108">
        <v>102.1</v>
      </c>
      <c r="Z70" s="1108">
        <v>88.5</v>
      </c>
      <c r="AA70" s="1110">
        <v>72.900000000000006</v>
      </c>
      <c r="AB70" s="1110">
        <v>123.9</v>
      </c>
      <c r="AC70" s="1106">
        <v>157.4</v>
      </c>
      <c r="AD70" s="1116">
        <v>110</v>
      </c>
      <c r="AE70" s="1106">
        <v>124.9</v>
      </c>
      <c r="AF70" s="1106">
        <v>103.6</v>
      </c>
      <c r="AG70" s="1109">
        <v>100.9</v>
      </c>
      <c r="AH70" s="513">
        <v>78.900000000000006</v>
      </c>
      <c r="AI70" s="1500">
        <v>215.4</v>
      </c>
      <c r="AJ70" s="1641">
        <v>113.3</v>
      </c>
    </row>
    <row r="71" spans="1:36" s="35" customFormat="1" ht="24.75" customHeight="1" x14ac:dyDescent="0.25">
      <c r="A71" s="222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4">
        <v>135</v>
      </c>
      <c r="K71" s="44">
        <v>141</v>
      </c>
      <c r="L71" s="44">
        <v>153</v>
      </c>
      <c r="M71" s="44">
        <v>149</v>
      </c>
      <c r="N71" s="44">
        <v>153</v>
      </c>
      <c r="O71" s="44">
        <v>157</v>
      </c>
      <c r="P71" s="44">
        <v>162</v>
      </c>
      <c r="Q71" s="44">
        <v>169</v>
      </c>
      <c r="R71" s="44">
        <v>166</v>
      </c>
      <c r="S71" s="44">
        <v>168</v>
      </c>
      <c r="T71" s="44">
        <v>170</v>
      </c>
      <c r="U71" s="44">
        <v>153</v>
      </c>
      <c r="V71" s="44">
        <v>152</v>
      </c>
      <c r="W71" s="44">
        <v>159</v>
      </c>
      <c r="X71" s="44">
        <v>160</v>
      </c>
      <c r="Y71" s="44">
        <v>168</v>
      </c>
      <c r="Z71" s="44">
        <v>162</v>
      </c>
      <c r="AA71" s="44">
        <v>176</v>
      </c>
      <c r="AB71" s="44">
        <v>182</v>
      </c>
      <c r="AC71" s="16">
        <v>192</v>
      </c>
      <c r="AD71" s="16">
        <v>181</v>
      </c>
      <c r="AE71" s="16">
        <v>181</v>
      </c>
      <c r="AF71" s="16">
        <v>192</v>
      </c>
      <c r="AG71" s="165">
        <v>193</v>
      </c>
      <c r="AH71" s="1165">
        <v>198</v>
      </c>
      <c r="AI71" s="1501">
        <v>192</v>
      </c>
      <c r="AJ71" s="1483">
        <v>197</v>
      </c>
    </row>
    <row r="72" spans="1:36" s="35" customFormat="1" x14ac:dyDescent="0.25">
      <c r="A72" s="222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4">
        <v>123</v>
      </c>
      <c r="K72" s="44">
        <v>126</v>
      </c>
      <c r="L72" s="44">
        <v>136</v>
      </c>
      <c r="M72" s="44">
        <v>131</v>
      </c>
      <c r="N72" s="44">
        <v>134</v>
      </c>
      <c r="O72" s="44">
        <v>131</v>
      </c>
      <c r="P72" s="44">
        <v>137</v>
      </c>
      <c r="Q72" s="44">
        <v>136</v>
      </c>
      <c r="R72" s="44">
        <v>122</v>
      </c>
      <c r="S72" s="44">
        <v>128</v>
      </c>
      <c r="T72" s="44">
        <v>136</v>
      </c>
      <c r="U72" s="44">
        <v>113</v>
      </c>
      <c r="V72" s="44">
        <v>110</v>
      </c>
      <c r="W72" s="44">
        <v>118</v>
      </c>
      <c r="X72" s="44">
        <v>117</v>
      </c>
      <c r="Y72" s="44">
        <v>135</v>
      </c>
      <c r="Z72" s="44">
        <v>140</v>
      </c>
      <c r="AA72" s="44">
        <v>151</v>
      </c>
      <c r="AB72" s="44">
        <v>157</v>
      </c>
      <c r="AC72" s="16">
        <v>171</v>
      </c>
      <c r="AD72" s="16">
        <v>164</v>
      </c>
      <c r="AE72" s="16">
        <v>161</v>
      </c>
      <c r="AF72" s="16">
        <v>171</v>
      </c>
      <c r="AG72" s="165">
        <v>175</v>
      </c>
      <c r="AH72" s="1165">
        <v>182</v>
      </c>
      <c r="AI72" s="1501">
        <v>181</v>
      </c>
      <c r="AJ72" s="1483">
        <v>187</v>
      </c>
    </row>
    <row r="73" spans="1:36" s="35" customFormat="1" ht="52.4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115" t="s">
        <v>100</v>
      </c>
      <c r="AI73" s="151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115" t="s">
        <v>100</v>
      </c>
      <c r="AI74" s="1515" t="s">
        <v>100</v>
      </c>
      <c r="AJ74" s="1488" t="s">
        <v>99</v>
      </c>
    </row>
    <row r="75" spans="1:36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314"/>
      <c r="AF75" s="286"/>
      <c r="AG75" s="120"/>
      <c r="AH75" s="52"/>
      <c r="AI75" s="1515" t="s">
        <v>100</v>
      </c>
      <c r="AJ75" s="1488"/>
    </row>
    <row r="76" spans="1:36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115" t="s">
        <v>100</v>
      </c>
      <c r="AI76" s="1515" t="s">
        <v>100</v>
      </c>
      <c r="AJ76" s="1488" t="s">
        <v>99</v>
      </c>
    </row>
    <row r="77" spans="1:36" s="35" customFormat="1" ht="26.2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115" t="s">
        <v>100</v>
      </c>
      <c r="AI77" s="1515" t="s">
        <v>100</v>
      </c>
      <c r="AJ77" s="1488" t="s">
        <v>99</v>
      </c>
    </row>
    <row r="78" spans="1:36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115" t="s">
        <v>100</v>
      </c>
      <c r="AI78" s="1515" t="s">
        <v>100</v>
      </c>
      <c r="AJ78" s="1488" t="s">
        <v>99</v>
      </c>
    </row>
    <row r="79" spans="1:36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115" t="s">
        <v>100</v>
      </c>
      <c r="AI79" s="151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115" t="s">
        <v>100</v>
      </c>
      <c r="AI80" s="1515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115" t="s">
        <v>100</v>
      </c>
      <c r="AI81" s="1515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314"/>
      <c r="AF82" s="286"/>
      <c r="AG82" s="120"/>
      <c r="AH82" s="52"/>
      <c r="AI82" s="1515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115" t="s">
        <v>100</v>
      </c>
      <c r="AI83" s="1515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115" t="s">
        <v>100</v>
      </c>
      <c r="AI84" s="1515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115" t="s">
        <v>100</v>
      </c>
      <c r="AI85" s="1515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115" t="s">
        <v>100</v>
      </c>
      <c r="AI86" s="151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115" t="s">
        <v>100</v>
      </c>
      <c r="AI87" s="1515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2"/>
      <c r="AI88" s="1542"/>
      <c r="AJ88" s="1627"/>
    </row>
    <row r="89" spans="1:36" s="35" customFormat="1" ht="29.95" customHeight="1" x14ac:dyDescent="0.25">
      <c r="A89" s="421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193"/>
      <c r="AH89" s="52"/>
      <c r="AI89" s="1501"/>
      <c r="AJ89" s="1593"/>
    </row>
    <row r="90" spans="1:36" ht="12.8" customHeight="1" x14ac:dyDescent="0.25">
      <c r="A90" s="223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89">
        <v>487</v>
      </c>
      <c r="L90" s="489">
        <v>518</v>
      </c>
      <c r="M90" s="489">
        <v>584</v>
      </c>
      <c r="N90" s="489">
        <v>690</v>
      </c>
      <c r="O90" s="489">
        <v>796</v>
      </c>
      <c r="P90" s="489">
        <v>791</v>
      </c>
      <c r="Q90" s="489">
        <v>771</v>
      </c>
      <c r="R90" s="489">
        <v>766</v>
      </c>
      <c r="S90" s="489">
        <v>905</v>
      </c>
      <c r="T90" s="42">
        <v>929</v>
      </c>
      <c r="U90" s="42">
        <v>954</v>
      </c>
      <c r="V90" s="485">
        <v>879</v>
      </c>
      <c r="W90" s="42">
        <v>1500</v>
      </c>
      <c r="X90" s="42">
        <v>2389</v>
      </c>
      <c r="Y90" s="485">
        <v>1749</v>
      </c>
      <c r="Z90" s="485">
        <v>2240</v>
      </c>
      <c r="AA90" s="55">
        <v>2264</v>
      </c>
      <c r="AB90" s="43">
        <v>2927</v>
      </c>
      <c r="AC90" s="64">
        <v>3619</v>
      </c>
      <c r="AD90" s="64">
        <v>4614</v>
      </c>
      <c r="AE90" s="64">
        <v>5321</v>
      </c>
      <c r="AF90" s="64">
        <v>5690</v>
      </c>
      <c r="AG90" s="486">
        <v>3041</v>
      </c>
      <c r="AH90" s="48">
        <v>3520</v>
      </c>
      <c r="AI90" s="1581">
        <v>2675</v>
      </c>
      <c r="AJ90" s="1620">
        <v>2483</v>
      </c>
    </row>
    <row r="91" spans="1:36" s="27" customFormat="1" ht="36" customHeight="1" x14ac:dyDescent="0.25">
      <c r="A91" s="487" t="s">
        <v>283</v>
      </c>
      <c r="B91" s="43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0.4</v>
      </c>
      <c r="L91" s="297">
        <v>0.1</v>
      </c>
      <c r="M91" s="297">
        <v>0.1</v>
      </c>
      <c r="N91" s="297">
        <v>0.1</v>
      </c>
      <c r="O91" s="297">
        <v>0.1</v>
      </c>
      <c r="P91" s="297">
        <v>0.1</v>
      </c>
      <c r="Q91" s="297">
        <v>0.3</v>
      </c>
      <c r="R91" s="297">
        <v>0.2</v>
      </c>
      <c r="S91" s="297">
        <v>0.1</v>
      </c>
      <c r="T91" s="297">
        <v>0.2</v>
      </c>
      <c r="U91" s="297">
        <v>0.1</v>
      </c>
      <c r="V91" s="297">
        <v>0.1</v>
      </c>
      <c r="W91" s="297">
        <v>0.1</v>
      </c>
      <c r="X91" s="297">
        <v>0.2</v>
      </c>
      <c r="Y91" s="297">
        <v>0.2</v>
      </c>
      <c r="Z91" s="297">
        <v>0.2</v>
      </c>
      <c r="AA91" s="297">
        <v>0.2</v>
      </c>
      <c r="AB91" s="297">
        <v>0.2</v>
      </c>
      <c r="AC91" s="540">
        <v>0.2</v>
      </c>
      <c r="AD91" s="540">
        <v>0.2</v>
      </c>
      <c r="AE91" s="282">
        <v>0.3</v>
      </c>
      <c r="AF91" s="282">
        <v>0.2</v>
      </c>
      <c r="AG91" s="282">
        <v>0.1</v>
      </c>
      <c r="AH91" s="83">
        <v>0.1</v>
      </c>
      <c r="AI91" s="1498">
        <v>0.1</v>
      </c>
      <c r="AJ91" s="1598">
        <v>0.1</v>
      </c>
    </row>
    <row r="92" spans="1:36" s="35" customFormat="1" ht="32.25" customHeight="1" x14ac:dyDescent="0.25">
      <c r="A92" s="422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135</v>
      </c>
      <c r="K92" s="99" t="s">
        <v>136</v>
      </c>
      <c r="L92" s="99">
        <v>93.2</v>
      </c>
      <c r="M92" s="99">
        <v>86.2</v>
      </c>
      <c r="N92" s="99">
        <v>119.9</v>
      </c>
      <c r="O92" s="99">
        <v>85.9</v>
      </c>
      <c r="P92" s="99">
        <v>89.6</v>
      </c>
      <c r="Q92" s="99">
        <v>91.2</v>
      </c>
      <c r="R92" s="99">
        <v>101.5</v>
      </c>
      <c r="S92" s="99">
        <v>107.8</v>
      </c>
      <c r="T92" s="99">
        <v>93.9</v>
      </c>
      <c r="U92" s="33">
        <v>113</v>
      </c>
      <c r="V92" s="28">
        <v>91.1</v>
      </c>
      <c r="W92" s="20">
        <v>133.4</v>
      </c>
      <c r="X92" s="21">
        <v>115.1</v>
      </c>
      <c r="Y92" s="21">
        <v>74.3</v>
      </c>
      <c r="Z92" s="21">
        <v>128.80000000000001</v>
      </c>
      <c r="AA92" s="21">
        <v>130.69999999999999</v>
      </c>
      <c r="AB92" s="29">
        <v>109.7</v>
      </c>
      <c r="AC92" s="16">
        <v>104.8</v>
      </c>
      <c r="AD92" s="16">
        <v>107.7</v>
      </c>
      <c r="AE92" s="16">
        <v>95.8</v>
      </c>
      <c r="AF92" s="80" t="s">
        <v>246</v>
      </c>
      <c r="AG92" s="452">
        <v>80.7</v>
      </c>
      <c r="AH92" s="52">
        <v>102.4</v>
      </c>
      <c r="AI92" s="1518">
        <v>100.1</v>
      </c>
      <c r="AJ92" s="1621">
        <v>100</v>
      </c>
    </row>
    <row r="93" spans="1:36" s="35" customFormat="1" ht="17.2" customHeight="1" x14ac:dyDescent="0.25">
      <c r="A93" s="421" t="s">
        <v>27</v>
      </c>
      <c r="B93" s="29"/>
      <c r="C93" s="55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29"/>
      <c r="X93" s="29"/>
      <c r="Y93" s="29"/>
      <c r="Z93" s="29"/>
      <c r="AA93" s="29"/>
      <c r="AB93" s="29"/>
      <c r="AC93" s="16"/>
      <c r="AD93" s="16"/>
      <c r="AE93" s="16"/>
      <c r="AF93" s="16"/>
      <c r="AG93" s="488"/>
      <c r="AH93" s="52"/>
      <c r="AI93" s="1501"/>
      <c r="AJ93" s="1593"/>
    </row>
    <row r="94" spans="1:36" ht="11.95" customHeight="1" x14ac:dyDescent="0.25">
      <c r="A94" s="223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89">
        <v>487</v>
      </c>
      <c r="L94" s="489">
        <v>517</v>
      </c>
      <c r="M94" s="489">
        <v>534</v>
      </c>
      <c r="N94" s="489">
        <v>687</v>
      </c>
      <c r="O94" s="489">
        <v>789</v>
      </c>
      <c r="P94" s="489">
        <v>785</v>
      </c>
      <c r="Q94" s="489">
        <v>759</v>
      </c>
      <c r="R94" s="489">
        <v>745</v>
      </c>
      <c r="S94" s="489">
        <v>873</v>
      </c>
      <c r="T94" s="42">
        <v>885</v>
      </c>
      <c r="U94" s="42">
        <v>890</v>
      </c>
      <c r="V94" s="485">
        <v>676</v>
      </c>
      <c r="W94" s="42">
        <v>1340</v>
      </c>
      <c r="X94" s="42">
        <v>2188</v>
      </c>
      <c r="Y94" s="42">
        <v>1564</v>
      </c>
      <c r="Z94" s="42">
        <v>2021</v>
      </c>
      <c r="AA94" s="43">
        <v>1945</v>
      </c>
      <c r="AB94" s="42">
        <v>2791</v>
      </c>
      <c r="AC94" s="64">
        <v>3408</v>
      </c>
      <c r="AD94" s="64">
        <v>4442</v>
      </c>
      <c r="AE94" s="64">
        <v>5125</v>
      </c>
      <c r="AF94" s="64">
        <v>5494</v>
      </c>
      <c r="AG94" s="486">
        <v>2796</v>
      </c>
      <c r="AH94" s="48">
        <v>3294</v>
      </c>
      <c r="AI94" s="1582">
        <v>2381</v>
      </c>
      <c r="AJ94" s="1620">
        <v>2069</v>
      </c>
    </row>
    <row r="95" spans="1:36" s="35" customFormat="1" ht="26.2" customHeight="1" x14ac:dyDescent="0.25">
      <c r="A95" s="422" t="s">
        <v>101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3" t="s">
        <v>135</v>
      </c>
      <c r="K95" s="99" t="s">
        <v>136</v>
      </c>
      <c r="L95" s="99">
        <v>93.2</v>
      </c>
      <c r="M95" s="99">
        <v>86.1</v>
      </c>
      <c r="N95" s="99">
        <v>118.6</v>
      </c>
      <c r="O95" s="99">
        <v>87</v>
      </c>
      <c r="P95" s="99">
        <v>91.7</v>
      </c>
      <c r="Q95" s="99">
        <v>91.6</v>
      </c>
      <c r="R95" s="99">
        <v>98.1</v>
      </c>
      <c r="S95" s="99">
        <v>102.8</v>
      </c>
      <c r="T95" s="99">
        <v>92</v>
      </c>
      <c r="U95" s="21">
        <v>91.6</v>
      </c>
      <c r="V95" s="28">
        <v>88.5</v>
      </c>
      <c r="W95" s="20">
        <v>138.1</v>
      </c>
      <c r="X95" s="20">
        <v>122.5</v>
      </c>
      <c r="Y95" s="20">
        <v>73.400000000000006</v>
      </c>
      <c r="Z95" s="20">
        <v>130</v>
      </c>
      <c r="AA95" s="20">
        <v>129.19999999999999</v>
      </c>
      <c r="AB95" s="20">
        <v>108.3</v>
      </c>
      <c r="AC95" s="16">
        <v>104.5</v>
      </c>
      <c r="AD95" s="16">
        <v>107.9</v>
      </c>
      <c r="AE95" s="16">
        <v>95.5</v>
      </c>
      <c r="AF95" s="37">
        <v>97.2</v>
      </c>
      <c r="AG95" s="557">
        <v>79.400000000000006</v>
      </c>
      <c r="AH95" s="69">
        <v>103.8</v>
      </c>
      <c r="AI95" s="1518">
        <v>100</v>
      </c>
      <c r="AJ95" s="1621">
        <v>100</v>
      </c>
    </row>
    <row r="96" spans="1:36" ht="27" customHeight="1" x14ac:dyDescent="0.25">
      <c r="A96" s="223" t="s">
        <v>28</v>
      </c>
      <c r="B96" s="43" t="s">
        <v>99</v>
      </c>
      <c r="C96" s="43" t="s">
        <v>99</v>
      </c>
      <c r="D96" s="43" t="s">
        <v>99</v>
      </c>
      <c r="E96" s="43" t="s">
        <v>99</v>
      </c>
      <c r="F96" s="43" t="s">
        <v>99</v>
      </c>
      <c r="G96" s="43" t="s">
        <v>99</v>
      </c>
      <c r="H96" s="43" t="s">
        <v>99</v>
      </c>
      <c r="I96" s="43" t="s">
        <v>99</v>
      </c>
      <c r="J96" s="43" t="s">
        <v>99</v>
      </c>
      <c r="K96" s="489">
        <v>458</v>
      </c>
      <c r="L96" s="489">
        <v>501</v>
      </c>
      <c r="M96" s="489">
        <v>486</v>
      </c>
      <c r="N96" s="489">
        <v>616</v>
      </c>
      <c r="O96" s="489">
        <v>681</v>
      </c>
      <c r="P96" s="489">
        <v>659</v>
      </c>
      <c r="Q96" s="489">
        <v>621</v>
      </c>
      <c r="R96" s="489">
        <v>593</v>
      </c>
      <c r="S96" s="489">
        <v>667</v>
      </c>
      <c r="T96" s="42">
        <v>715</v>
      </c>
      <c r="U96" s="42">
        <v>722</v>
      </c>
      <c r="V96" s="485">
        <v>528</v>
      </c>
      <c r="W96" s="42">
        <v>1132</v>
      </c>
      <c r="X96" s="42">
        <v>2014</v>
      </c>
      <c r="Y96" s="42">
        <v>1322</v>
      </c>
      <c r="Z96" s="42">
        <v>1820</v>
      </c>
      <c r="AA96" s="42">
        <v>1656</v>
      </c>
      <c r="AB96" s="42">
        <v>2425</v>
      </c>
      <c r="AC96" s="64">
        <v>3007</v>
      </c>
      <c r="AD96" s="64">
        <v>4102</v>
      </c>
      <c r="AE96" s="64">
        <v>4644</v>
      </c>
      <c r="AF96" s="64">
        <v>4988</v>
      </c>
      <c r="AG96" s="486">
        <v>2163</v>
      </c>
      <c r="AH96" s="48">
        <v>2501</v>
      </c>
      <c r="AI96" s="1583">
        <v>1725</v>
      </c>
      <c r="AJ96" s="1620">
        <v>1317</v>
      </c>
    </row>
    <row r="97" spans="1:36" ht="14.25" customHeight="1" x14ac:dyDescent="0.25">
      <c r="A97" s="223" t="s">
        <v>30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89">
        <v>11</v>
      </c>
      <c r="L97" s="489">
        <v>12</v>
      </c>
      <c r="M97" s="489">
        <v>11</v>
      </c>
      <c r="N97" s="489">
        <v>15</v>
      </c>
      <c r="O97" s="489">
        <v>15</v>
      </c>
      <c r="P97" s="489">
        <v>15</v>
      </c>
      <c r="Q97" s="489">
        <v>13</v>
      </c>
      <c r="R97" s="489">
        <v>13</v>
      </c>
      <c r="S97" s="489">
        <v>15</v>
      </c>
      <c r="T97" s="43">
        <v>15</v>
      </c>
      <c r="U97" s="43">
        <v>17</v>
      </c>
      <c r="V97" s="485">
        <v>7</v>
      </c>
      <c r="W97" s="42">
        <v>17</v>
      </c>
      <c r="X97" s="42">
        <v>20</v>
      </c>
      <c r="Y97" s="42">
        <v>32</v>
      </c>
      <c r="Z97" s="42">
        <v>22</v>
      </c>
      <c r="AA97" s="42">
        <v>16</v>
      </c>
      <c r="AB97" s="42">
        <v>68</v>
      </c>
      <c r="AC97" s="24">
        <v>56</v>
      </c>
      <c r="AD97" s="24">
        <v>64</v>
      </c>
      <c r="AE97" s="24">
        <v>67</v>
      </c>
      <c r="AF97" s="24">
        <v>72</v>
      </c>
      <c r="AG97" s="486" t="s">
        <v>100</v>
      </c>
      <c r="AH97" s="48">
        <v>2</v>
      </c>
      <c r="AI97" s="1526">
        <v>2</v>
      </c>
      <c r="AJ97" s="1620">
        <v>2</v>
      </c>
    </row>
    <row r="98" spans="1:36" ht="49.95" customHeight="1" x14ac:dyDescent="0.25">
      <c r="A98" s="223" t="s">
        <v>31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99</v>
      </c>
      <c r="K98" s="21" t="s">
        <v>100</v>
      </c>
      <c r="L98" s="43" t="s">
        <v>100</v>
      </c>
      <c r="M98" s="43" t="s">
        <v>100</v>
      </c>
      <c r="N98" s="43" t="s">
        <v>100</v>
      </c>
      <c r="O98" s="43" t="s">
        <v>100</v>
      </c>
      <c r="P98" s="43" t="s">
        <v>100</v>
      </c>
      <c r="Q98" s="43" t="s">
        <v>100</v>
      </c>
      <c r="R98" s="43" t="s">
        <v>100</v>
      </c>
      <c r="S98" s="43" t="s">
        <v>100</v>
      </c>
      <c r="T98" s="43" t="s">
        <v>100</v>
      </c>
      <c r="U98" s="42" t="s">
        <v>100</v>
      </c>
      <c r="V98" s="485">
        <v>1</v>
      </c>
      <c r="W98" s="42">
        <v>3</v>
      </c>
      <c r="X98" s="42">
        <v>2</v>
      </c>
      <c r="Y98" s="42">
        <v>5</v>
      </c>
      <c r="Z98" s="42" t="s">
        <v>100</v>
      </c>
      <c r="AA98" s="42" t="s">
        <v>100</v>
      </c>
      <c r="AB98" s="42" t="s">
        <v>100</v>
      </c>
      <c r="AC98" s="20">
        <v>0</v>
      </c>
      <c r="AD98" s="42" t="s">
        <v>100</v>
      </c>
      <c r="AE98" s="40" t="s">
        <v>100</v>
      </c>
      <c r="AF98" s="40" t="s">
        <v>100</v>
      </c>
      <c r="AG98" s="486" t="s">
        <v>100</v>
      </c>
      <c r="AH98" s="48" t="s">
        <v>100</v>
      </c>
      <c r="AI98" s="1524" t="s">
        <v>100</v>
      </c>
      <c r="AJ98" s="1622" t="s">
        <v>100</v>
      </c>
    </row>
    <row r="99" spans="1:36" ht="29.3" customHeight="1" x14ac:dyDescent="0.25">
      <c r="A99" s="423" t="s">
        <v>4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3" t="s">
        <v>100</v>
      </c>
      <c r="L99" s="43" t="s">
        <v>100</v>
      </c>
      <c r="M99" s="43" t="s">
        <v>100</v>
      </c>
      <c r="N99" s="43" t="s">
        <v>100</v>
      </c>
      <c r="O99" s="489" t="s">
        <v>100</v>
      </c>
      <c r="P99" s="43" t="s">
        <v>100</v>
      </c>
      <c r="Q99" s="43" t="s">
        <v>100</v>
      </c>
      <c r="R99" s="43" t="s">
        <v>100</v>
      </c>
      <c r="S99" s="489" t="s">
        <v>100</v>
      </c>
      <c r="T99" s="211" t="s">
        <v>109</v>
      </c>
      <c r="U99" s="42" t="s">
        <v>100</v>
      </c>
      <c r="V99" s="42" t="s">
        <v>100</v>
      </c>
      <c r="W99" s="23" t="s">
        <v>100</v>
      </c>
      <c r="X99" s="21" t="s">
        <v>100</v>
      </c>
      <c r="Y99" s="21" t="s">
        <v>100</v>
      </c>
      <c r="Z99" s="42">
        <v>1</v>
      </c>
      <c r="AA99" s="42" t="s">
        <v>100</v>
      </c>
      <c r="AB99" s="42">
        <v>36</v>
      </c>
      <c r="AC99" s="24">
        <v>44</v>
      </c>
      <c r="AD99" s="24">
        <v>30</v>
      </c>
      <c r="AE99" s="24">
        <v>26</v>
      </c>
      <c r="AF99" s="24">
        <v>1</v>
      </c>
      <c r="AG99" s="486">
        <v>1</v>
      </c>
      <c r="AH99" s="83">
        <v>1</v>
      </c>
      <c r="AI99" s="1526">
        <v>1</v>
      </c>
      <c r="AJ99" s="1620">
        <v>1</v>
      </c>
    </row>
    <row r="100" spans="1:36" ht="26.2" customHeight="1" x14ac:dyDescent="0.25">
      <c r="A100" s="223" t="s">
        <v>0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189" t="s">
        <v>109</v>
      </c>
      <c r="N100" s="43" t="s">
        <v>100</v>
      </c>
      <c r="O100" s="489" t="s">
        <v>100</v>
      </c>
      <c r="P100" s="43" t="s">
        <v>100</v>
      </c>
      <c r="Q100" s="42" t="s">
        <v>100</v>
      </c>
      <c r="R100" s="42" t="s">
        <v>100</v>
      </c>
      <c r="S100" s="42" t="s">
        <v>100</v>
      </c>
      <c r="T100" s="43" t="s">
        <v>100</v>
      </c>
      <c r="U100" s="42" t="s">
        <v>100</v>
      </c>
      <c r="V100" s="42" t="s">
        <v>100</v>
      </c>
      <c r="W100" s="42" t="s">
        <v>100</v>
      </c>
      <c r="X100" s="42" t="s">
        <v>100</v>
      </c>
      <c r="Y100" s="42" t="s">
        <v>100</v>
      </c>
      <c r="Z100" s="23" t="s">
        <v>100</v>
      </c>
      <c r="AA100" s="23" t="s">
        <v>100</v>
      </c>
      <c r="AB100" s="23" t="s">
        <v>100</v>
      </c>
      <c r="AC100" s="23" t="s">
        <v>100</v>
      </c>
      <c r="AD100" s="23" t="s">
        <v>100</v>
      </c>
      <c r="AE100" s="23" t="s">
        <v>100</v>
      </c>
      <c r="AF100" s="23" t="s">
        <v>100</v>
      </c>
      <c r="AG100" s="486" t="s">
        <v>100</v>
      </c>
      <c r="AH100" s="48" t="s">
        <v>100</v>
      </c>
      <c r="AI100" s="1524" t="s">
        <v>100</v>
      </c>
      <c r="AJ100" s="1622" t="s">
        <v>100</v>
      </c>
    </row>
    <row r="101" spans="1:36" ht="38.950000000000003" customHeight="1" x14ac:dyDescent="0.25">
      <c r="A101" s="223" t="s">
        <v>34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89">
        <v>9</v>
      </c>
      <c r="L101" s="489" t="s">
        <v>100</v>
      </c>
      <c r="M101" s="489">
        <v>15</v>
      </c>
      <c r="N101" s="489">
        <v>24</v>
      </c>
      <c r="O101" s="489">
        <v>43</v>
      </c>
      <c r="P101" s="489">
        <v>22</v>
      </c>
      <c r="Q101" s="489">
        <v>35</v>
      </c>
      <c r="R101" s="489">
        <v>37</v>
      </c>
      <c r="S101" s="489">
        <v>89</v>
      </c>
      <c r="T101" s="42">
        <v>59</v>
      </c>
      <c r="U101" s="42">
        <v>48</v>
      </c>
      <c r="V101" s="485">
        <v>58</v>
      </c>
      <c r="W101" s="42">
        <v>109</v>
      </c>
      <c r="X101" s="42">
        <v>73</v>
      </c>
      <c r="Y101" s="42">
        <v>98</v>
      </c>
      <c r="Z101" s="42">
        <v>90</v>
      </c>
      <c r="AA101" s="42">
        <v>110</v>
      </c>
      <c r="AB101" s="42">
        <v>108</v>
      </c>
      <c r="AC101" s="24">
        <v>141</v>
      </c>
      <c r="AD101" s="24">
        <v>82</v>
      </c>
      <c r="AE101" s="23">
        <v>212</v>
      </c>
      <c r="AF101" s="24">
        <v>234</v>
      </c>
      <c r="AG101" s="486">
        <v>349</v>
      </c>
      <c r="AH101" s="83">
        <v>380</v>
      </c>
      <c r="AI101" s="1584">
        <v>379</v>
      </c>
      <c r="AJ101" s="1620">
        <v>463</v>
      </c>
    </row>
    <row r="102" spans="1:36" ht="42.75" customHeight="1" x14ac:dyDescent="0.25">
      <c r="A102" s="423" t="s">
        <v>11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89">
        <v>2</v>
      </c>
      <c r="L102" s="489">
        <v>3</v>
      </c>
      <c r="M102" s="489">
        <v>6</v>
      </c>
      <c r="N102" s="489">
        <v>9</v>
      </c>
      <c r="O102" s="489">
        <v>20</v>
      </c>
      <c r="P102" s="489">
        <v>37</v>
      </c>
      <c r="Q102" s="489">
        <v>15</v>
      </c>
      <c r="R102" s="489">
        <v>24</v>
      </c>
      <c r="S102" s="489">
        <v>40</v>
      </c>
      <c r="T102" s="42">
        <v>37</v>
      </c>
      <c r="U102" s="42">
        <v>42</v>
      </c>
      <c r="V102" s="42">
        <v>51</v>
      </c>
      <c r="W102" s="42">
        <v>37</v>
      </c>
      <c r="X102" s="42">
        <v>38</v>
      </c>
      <c r="Y102" s="42">
        <v>47</v>
      </c>
      <c r="Z102" s="42">
        <v>38</v>
      </c>
      <c r="AA102" s="42">
        <v>63</v>
      </c>
      <c r="AB102" s="42">
        <v>94</v>
      </c>
      <c r="AC102" s="24">
        <v>78</v>
      </c>
      <c r="AD102" s="24">
        <v>81</v>
      </c>
      <c r="AE102" s="23">
        <v>76</v>
      </c>
      <c r="AF102" s="24">
        <v>69</v>
      </c>
      <c r="AG102" s="486">
        <v>150</v>
      </c>
      <c r="AH102" s="83">
        <v>292</v>
      </c>
      <c r="AI102" s="1526">
        <v>117</v>
      </c>
      <c r="AJ102" s="1620">
        <v>110</v>
      </c>
    </row>
    <row r="103" spans="1:36" s="213" customFormat="1" ht="24.05" customHeight="1" x14ac:dyDescent="0.25">
      <c r="A103" s="223" t="s">
        <v>1</v>
      </c>
      <c r="B103" s="189" t="s">
        <v>99</v>
      </c>
      <c r="C103" s="189" t="s">
        <v>99</v>
      </c>
      <c r="D103" s="189" t="s">
        <v>99</v>
      </c>
      <c r="E103" s="189" t="s">
        <v>99</v>
      </c>
      <c r="F103" s="189" t="s">
        <v>99</v>
      </c>
      <c r="G103" s="189" t="s">
        <v>99</v>
      </c>
      <c r="H103" s="189" t="s">
        <v>99</v>
      </c>
      <c r="I103" s="189" t="s">
        <v>99</v>
      </c>
      <c r="J103" s="189" t="s">
        <v>99</v>
      </c>
      <c r="K103" s="211" t="s">
        <v>100</v>
      </c>
      <c r="L103" s="211" t="s">
        <v>100</v>
      </c>
      <c r="M103" s="211" t="s">
        <v>100</v>
      </c>
      <c r="N103" s="189" t="s">
        <v>100</v>
      </c>
      <c r="O103" s="189" t="s">
        <v>109</v>
      </c>
      <c r="P103" s="189" t="s">
        <v>109</v>
      </c>
      <c r="Q103" s="189" t="s">
        <v>132</v>
      </c>
      <c r="R103" s="189" t="s">
        <v>137</v>
      </c>
      <c r="S103" s="189" t="s">
        <v>100</v>
      </c>
      <c r="T103" s="211" t="s">
        <v>132</v>
      </c>
      <c r="U103" s="211" t="s">
        <v>100</v>
      </c>
      <c r="V103" s="211" t="s">
        <v>100</v>
      </c>
      <c r="W103" s="211" t="s">
        <v>100</v>
      </c>
      <c r="X103" s="211" t="s">
        <v>100</v>
      </c>
      <c r="Y103" s="211" t="s">
        <v>138</v>
      </c>
      <c r="Z103" s="211" t="s">
        <v>100</v>
      </c>
      <c r="AA103" s="211" t="s">
        <v>100</v>
      </c>
      <c r="AB103" s="211" t="s">
        <v>100</v>
      </c>
      <c r="AC103" s="211" t="s">
        <v>100</v>
      </c>
      <c r="AD103" s="211" t="s">
        <v>137</v>
      </c>
      <c r="AE103" s="189" t="s">
        <v>228</v>
      </c>
      <c r="AF103" s="189" t="s">
        <v>228</v>
      </c>
      <c r="AG103" s="486" t="s">
        <v>228</v>
      </c>
      <c r="AH103" s="48">
        <v>3</v>
      </c>
      <c r="AI103" s="1526">
        <v>7</v>
      </c>
      <c r="AJ103" s="1620">
        <v>4</v>
      </c>
    </row>
    <row r="104" spans="1:36" s="35" customFormat="1" ht="43.55" customHeight="1" x14ac:dyDescent="0.25">
      <c r="A104" s="558" t="s">
        <v>2</v>
      </c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29"/>
      <c r="Z104" s="29"/>
      <c r="AA104" s="29"/>
      <c r="AB104" s="55"/>
      <c r="AC104" s="16"/>
      <c r="AD104" s="16"/>
      <c r="AE104" s="16"/>
      <c r="AF104" s="16"/>
      <c r="AG104" s="488"/>
      <c r="AH104" s="52"/>
      <c r="AI104" s="1501"/>
      <c r="AJ104" s="1593"/>
    </row>
    <row r="105" spans="1:36" x14ac:dyDescent="0.25">
      <c r="A105" s="223" t="s">
        <v>26</v>
      </c>
      <c r="B105" s="43" t="s">
        <v>99</v>
      </c>
      <c r="C105" s="43" t="s">
        <v>99</v>
      </c>
      <c r="D105" s="43" t="s">
        <v>99</v>
      </c>
      <c r="E105" s="43" t="s">
        <v>99</v>
      </c>
      <c r="F105" s="43" t="s">
        <v>99</v>
      </c>
      <c r="G105" s="43" t="s">
        <v>99</v>
      </c>
      <c r="H105" s="43" t="s">
        <v>99</v>
      </c>
      <c r="I105" s="43" t="s">
        <v>99</v>
      </c>
      <c r="J105" s="43" t="s">
        <v>99</v>
      </c>
      <c r="K105" s="40">
        <v>0</v>
      </c>
      <c r="L105" s="40">
        <v>0</v>
      </c>
      <c r="M105" s="489">
        <v>50</v>
      </c>
      <c r="N105" s="489">
        <v>3</v>
      </c>
      <c r="O105" s="489">
        <v>6</v>
      </c>
      <c r="P105" s="489">
        <v>5</v>
      </c>
      <c r="Q105" s="489">
        <v>5</v>
      </c>
      <c r="R105" s="489">
        <v>10</v>
      </c>
      <c r="S105" s="489">
        <v>18</v>
      </c>
      <c r="T105" s="42">
        <v>23</v>
      </c>
      <c r="U105" s="42">
        <v>49</v>
      </c>
      <c r="V105" s="42">
        <v>195</v>
      </c>
      <c r="W105" s="42">
        <v>143</v>
      </c>
      <c r="X105" s="42">
        <v>172</v>
      </c>
      <c r="Y105" s="42">
        <v>172</v>
      </c>
      <c r="Z105" s="42">
        <v>200</v>
      </c>
      <c r="AA105" s="43">
        <v>283</v>
      </c>
      <c r="AB105" s="42">
        <v>89</v>
      </c>
      <c r="AC105" s="24">
        <v>161</v>
      </c>
      <c r="AD105" s="24">
        <v>122</v>
      </c>
      <c r="AE105" s="24">
        <v>133</v>
      </c>
      <c r="AF105" s="24">
        <v>121</v>
      </c>
      <c r="AG105" s="486">
        <v>131</v>
      </c>
      <c r="AH105" s="83">
        <v>143</v>
      </c>
      <c r="AI105" s="1585">
        <v>213</v>
      </c>
      <c r="AJ105" s="1620">
        <v>274</v>
      </c>
    </row>
    <row r="106" spans="1:36" s="35" customFormat="1" ht="29.95" customHeight="1" x14ac:dyDescent="0.25">
      <c r="A106" s="422" t="s">
        <v>101</v>
      </c>
      <c r="B106" s="189" t="s">
        <v>99</v>
      </c>
      <c r="C106" s="189" t="s">
        <v>99</v>
      </c>
      <c r="D106" s="189" t="s">
        <v>99</v>
      </c>
      <c r="E106" s="189" t="s">
        <v>99</v>
      </c>
      <c r="F106" s="189" t="s">
        <v>99</v>
      </c>
      <c r="G106" s="189" t="s">
        <v>99</v>
      </c>
      <c r="H106" s="189" t="s">
        <v>99</v>
      </c>
      <c r="I106" s="189" t="s">
        <v>99</v>
      </c>
      <c r="J106" s="189" t="s">
        <v>99</v>
      </c>
      <c r="K106" s="99" t="s">
        <v>119</v>
      </c>
      <c r="L106" s="99" t="s">
        <v>139</v>
      </c>
      <c r="M106" s="99">
        <v>67.3</v>
      </c>
      <c r="N106" s="99" t="s">
        <v>103</v>
      </c>
      <c r="O106" s="99">
        <v>33.4</v>
      </c>
      <c r="P106" s="99">
        <v>39.799999999999997</v>
      </c>
      <c r="Q106" s="99">
        <v>73.900000000000006</v>
      </c>
      <c r="R106" s="99" t="s">
        <v>127</v>
      </c>
      <c r="S106" s="99" t="s">
        <v>119</v>
      </c>
      <c r="T106" s="99" t="s">
        <v>100</v>
      </c>
      <c r="U106" s="33">
        <v>125.9</v>
      </c>
      <c r="V106" s="50">
        <v>148.6</v>
      </c>
      <c r="W106" s="20">
        <v>148.19999999999999</v>
      </c>
      <c r="X106" s="20">
        <v>46.2</v>
      </c>
      <c r="Y106" s="20">
        <v>98.7</v>
      </c>
      <c r="Z106" s="20">
        <v>111</v>
      </c>
      <c r="AA106" s="20">
        <v>136</v>
      </c>
      <c r="AB106" s="20">
        <v>109.5</v>
      </c>
      <c r="AC106" s="16">
        <v>154.30000000000001</v>
      </c>
      <c r="AD106" s="16">
        <v>91.4</v>
      </c>
      <c r="AE106" s="16">
        <v>112.3</v>
      </c>
      <c r="AF106" s="16">
        <v>89.1</v>
      </c>
      <c r="AG106" s="452">
        <v>98.5</v>
      </c>
      <c r="AH106" s="69">
        <v>85.8</v>
      </c>
      <c r="AI106" s="1586">
        <v>100.1</v>
      </c>
      <c r="AJ106" s="1621">
        <v>105.6</v>
      </c>
    </row>
    <row r="107" spans="1:36" s="35" customFormat="1" ht="42.75" customHeight="1" x14ac:dyDescent="0.25">
      <c r="A107" s="558" t="s">
        <v>10</v>
      </c>
      <c r="B107" s="50"/>
      <c r="C107" s="55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29"/>
      <c r="X107" s="29"/>
      <c r="Y107" s="29"/>
      <c r="Z107" s="29"/>
      <c r="AA107" s="29"/>
      <c r="AB107" s="29"/>
      <c r="AC107" s="16"/>
      <c r="AD107" s="16"/>
      <c r="AE107" s="16"/>
      <c r="AF107" s="16"/>
      <c r="AG107" s="488"/>
      <c r="AH107" s="52"/>
      <c r="AI107" s="1501"/>
      <c r="AJ107" s="1593"/>
    </row>
    <row r="108" spans="1:36" x14ac:dyDescent="0.25">
      <c r="A108" s="223" t="s">
        <v>26</v>
      </c>
      <c r="B108" s="43" t="s">
        <v>99</v>
      </c>
      <c r="C108" s="43" t="s">
        <v>99</v>
      </c>
      <c r="D108" s="43" t="s">
        <v>99</v>
      </c>
      <c r="E108" s="43" t="s">
        <v>99</v>
      </c>
      <c r="F108" s="43" t="s">
        <v>99</v>
      </c>
      <c r="G108" s="43" t="s">
        <v>99</v>
      </c>
      <c r="H108" s="43" t="s">
        <v>99</v>
      </c>
      <c r="I108" s="43" t="s">
        <v>99</v>
      </c>
      <c r="J108" s="43" t="s">
        <v>99</v>
      </c>
      <c r="K108" s="489" t="s">
        <v>100</v>
      </c>
      <c r="L108" s="489" t="s">
        <v>100</v>
      </c>
      <c r="M108" s="489" t="s">
        <v>100</v>
      </c>
      <c r="N108" s="489" t="s">
        <v>100</v>
      </c>
      <c r="O108" s="489">
        <v>1</v>
      </c>
      <c r="P108" s="489">
        <v>1</v>
      </c>
      <c r="Q108" s="489">
        <v>7</v>
      </c>
      <c r="R108" s="489">
        <v>11</v>
      </c>
      <c r="S108" s="489">
        <v>14</v>
      </c>
      <c r="T108" s="42">
        <v>21</v>
      </c>
      <c r="U108" s="42">
        <v>15</v>
      </c>
      <c r="V108" s="42">
        <v>7</v>
      </c>
      <c r="W108" s="42">
        <v>16</v>
      </c>
      <c r="X108" s="42">
        <v>29</v>
      </c>
      <c r="Y108" s="42">
        <v>13</v>
      </c>
      <c r="Z108" s="42">
        <v>19</v>
      </c>
      <c r="AA108" s="43">
        <v>35</v>
      </c>
      <c r="AB108" s="23">
        <v>47</v>
      </c>
      <c r="AC108" s="24">
        <v>51</v>
      </c>
      <c r="AD108" s="24">
        <v>51</v>
      </c>
      <c r="AE108" s="24">
        <v>64</v>
      </c>
      <c r="AF108" s="24">
        <v>75</v>
      </c>
      <c r="AG108" s="486">
        <v>79</v>
      </c>
      <c r="AH108" s="83">
        <v>84</v>
      </c>
      <c r="AI108" s="1587">
        <v>82</v>
      </c>
      <c r="AJ108" s="1620">
        <v>140</v>
      </c>
    </row>
    <row r="109" spans="1:36" s="35" customFormat="1" ht="29.3" customHeight="1" x14ac:dyDescent="0.25">
      <c r="A109" s="422" t="s">
        <v>101</v>
      </c>
      <c r="B109" s="189" t="s">
        <v>99</v>
      </c>
      <c r="C109" s="189" t="s">
        <v>99</v>
      </c>
      <c r="D109" s="189" t="s">
        <v>99</v>
      </c>
      <c r="E109" s="189" t="s">
        <v>99</v>
      </c>
      <c r="F109" s="189" t="s">
        <v>99</v>
      </c>
      <c r="G109" s="189" t="s">
        <v>99</v>
      </c>
      <c r="H109" s="189" t="s">
        <v>99</v>
      </c>
      <c r="I109" s="189" t="s">
        <v>99</v>
      </c>
      <c r="J109" s="189" t="s">
        <v>99</v>
      </c>
      <c r="K109" s="99" t="s">
        <v>100</v>
      </c>
      <c r="L109" s="99" t="s">
        <v>100</v>
      </c>
      <c r="M109" s="99" t="s">
        <v>100</v>
      </c>
      <c r="N109" s="99" t="s">
        <v>100</v>
      </c>
      <c r="O109" s="99" t="s">
        <v>100</v>
      </c>
      <c r="P109" s="99" t="s">
        <v>140</v>
      </c>
      <c r="Q109" s="99">
        <v>190.5</v>
      </c>
      <c r="R109" s="99">
        <v>168</v>
      </c>
      <c r="S109" s="99">
        <v>116.4</v>
      </c>
      <c r="T109" s="40">
        <v>144.30000000000001</v>
      </c>
      <c r="U109" s="20">
        <v>100</v>
      </c>
      <c r="V109" s="20">
        <v>42.3</v>
      </c>
      <c r="W109" s="20">
        <v>145.4</v>
      </c>
      <c r="X109" s="20">
        <v>100</v>
      </c>
      <c r="Y109" s="20">
        <v>47.4</v>
      </c>
      <c r="Z109" s="20">
        <v>125</v>
      </c>
      <c r="AA109" s="20">
        <v>158.30000000000001</v>
      </c>
      <c r="AB109" s="20">
        <v>124.6</v>
      </c>
      <c r="AC109" s="16">
        <v>105.2</v>
      </c>
      <c r="AD109" s="16">
        <v>109.5</v>
      </c>
      <c r="AE109" s="16">
        <v>119.3</v>
      </c>
      <c r="AF109" s="80" t="s">
        <v>247</v>
      </c>
      <c r="AG109" s="201">
        <v>106.1</v>
      </c>
      <c r="AH109" s="52">
        <v>111.8</v>
      </c>
      <c r="AI109" s="1588">
        <v>80.5</v>
      </c>
      <c r="AJ109" s="1621">
        <v>109.1</v>
      </c>
    </row>
    <row r="110" spans="1:36" s="35" customFormat="1" ht="28.15" customHeight="1" x14ac:dyDescent="0.25">
      <c r="A110" s="714" t="s">
        <v>609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29"/>
      <c r="V110" s="91"/>
      <c r="W110" s="91"/>
      <c r="X110" s="91"/>
      <c r="Y110" s="91"/>
      <c r="Z110" s="91"/>
      <c r="AA110" s="91"/>
      <c r="AB110" s="29"/>
      <c r="AC110" s="107"/>
      <c r="AD110" s="107"/>
      <c r="AE110" s="107"/>
      <c r="AF110" s="16"/>
      <c r="AG110" s="193"/>
      <c r="AH110" s="52"/>
      <c r="AI110" s="1531"/>
      <c r="AJ110" s="1483"/>
    </row>
    <row r="111" spans="1:36" s="35" customFormat="1" x14ac:dyDescent="0.25">
      <c r="A111" s="222" t="s">
        <v>36</v>
      </c>
      <c r="B111" s="91" t="s">
        <v>100</v>
      </c>
      <c r="C111" s="91" t="s">
        <v>100</v>
      </c>
      <c r="D111" s="91" t="s">
        <v>100</v>
      </c>
      <c r="E111" s="91" t="s">
        <v>100</v>
      </c>
      <c r="F111" s="91" t="s">
        <v>100</v>
      </c>
      <c r="G111" s="91" t="s">
        <v>100</v>
      </c>
      <c r="H111" s="91" t="s">
        <v>100</v>
      </c>
      <c r="I111" s="91" t="s">
        <v>100</v>
      </c>
      <c r="J111" s="91" t="s">
        <v>100</v>
      </c>
      <c r="K111" s="91" t="s">
        <v>100</v>
      </c>
      <c r="L111" s="91" t="s">
        <v>100</v>
      </c>
      <c r="M111" s="91" t="s">
        <v>100</v>
      </c>
      <c r="N111" s="91" t="s">
        <v>100</v>
      </c>
      <c r="O111" s="91" t="s">
        <v>100</v>
      </c>
      <c r="P111" s="91" t="s">
        <v>100</v>
      </c>
      <c r="Q111" s="91" t="s">
        <v>100</v>
      </c>
      <c r="R111" s="91" t="s">
        <v>100</v>
      </c>
      <c r="S111" s="91" t="s">
        <v>100</v>
      </c>
      <c r="T111" s="91" t="s">
        <v>100</v>
      </c>
      <c r="U111" s="22">
        <v>6060.1</v>
      </c>
      <c r="V111" s="22">
        <v>11561.1</v>
      </c>
      <c r="W111" s="22">
        <v>7129.5</v>
      </c>
      <c r="X111" s="22">
        <v>13182.9</v>
      </c>
      <c r="Y111" s="22">
        <v>9172.1</v>
      </c>
      <c r="Z111" s="22">
        <v>13972.1</v>
      </c>
      <c r="AA111" s="22">
        <v>17102.099999999999</v>
      </c>
      <c r="AB111" s="89">
        <v>21907.599999999999</v>
      </c>
      <c r="AC111" s="107">
        <v>22675.5</v>
      </c>
      <c r="AD111" s="89">
        <v>23294.799999999999</v>
      </c>
      <c r="AE111" s="107">
        <v>34023.800000000003</v>
      </c>
      <c r="AF111" s="107">
        <v>50594</v>
      </c>
      <c r="AG111" s="175">
        <v>44963.199999999997</v>
      </c>
      <c r="AH111" s="459">
        <v>31341</v>
      </c>
      <c r="AI111" s="1572">
        <v>45931.048168984198</v>
      </c>
      <c r="AJ111" s="1493">
        <v>55663.1</v>
      </c>
    </row>
    <row r="112" spans="1:36" s="35" customFormat="1" ht="40.950000000000003" customHeight="1" x14ac:dyDescent="0.25">
      <c r="A112" s="222" t="s">
        <v>346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65.2</v>
      </c>
      <c r="V112" s="22">
        <v>126.6</v>
      </c>
      <c r="W112" s="22">
        <v>73.7</v>
      </c>
      <c r="X112" s="22">
        <v>150.80000000000001</v>
      </c>
      <c r="Y112" s="22">
        <v>70.599999999999994</v>
      </c>
      <c r="Z112" s="22">
        <v>141.5</v>
      </c>
      <c r="AA112" s="22">
        <v>102.6</v>
      </c>
      <c r="AB112" s="68">
        <v>113.8</v>
      </c>
      <c r="AC112" s="107">
        <v>99.5</v>
      </c>
      <c r="AD112" s="89">
        <v>90.9</v>
      </c>
      <c r="AE112" s="107">
        <v>120.1</v>
      </c>
      <c r="AF112" s="107">
        <v>114.5</v>
      </c>
      <c r="AG112" s="175">
        <v>74.8</v>
      </c>
      <c r="AH112" s="52">
        <v>88.3</v>
      </c>
      <c r="AI112" s="1533">
        <v>171.85229838340999</v>
      </c>
      <c r="AJ112" s="1493">
        <v>109.2</v>
      </c>
    </row>
    <row r="113" spans="1:36" s="35" customFormat="1" x14ac:dyDescent="0.25">
      <c r="A113" s="222" t="s">
        <v>37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22"/>
      <c r="V113" s="22"/>
      <c r="W113" s="22"/>
      <c r="X113" s="22"/>
      <c r="Y113" s="22"/>
      <c r="Z113" s="22"/>
      <c r="AA113" s="22"/>
      <c r="AB113" s="29"/>
      <c r="AC113" s="107"/>
      <c r="AD113" s="89"/>
      <c r="AE113" s="107"/>
      <c r="AF113" s="107"/>
      <c r="AG113" s="175"/>
      <c r="AH113" s="52"/>
      <c r="AI113" s="1531"/>
      <c r="AJ113" s="1493"/>
    </row>
    <row r="114" spans="1:36" s="35" customFormat="1" ht="15.05" customHeight="1" x14ac:dyDescent="0.25">
      <c r="A114" s="222" t="s">
        <v>58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29"/>
      <c r="AC114" s="107"/>
      <c r="AD114" s="89"/>
      <c r="AE114" s="107"/>
      <c r="AF114" s="107"/>
      <c r="AG114" s="175"/>
      <c r="AH114" s="52"/>
      <c r="AI114" s="1531"/>
      <c r="AJ114" s="1493"/>
    </row>
    <row r="115" spans="1:36" s="35" customFormat="1" x14ac:dyDescent="0.25">
      <c r="A115" s="222" t="s">
        <v>26</v>
      </c>
      <c r="B115" s="91" t="s">
        <v>100</v>
      </c>
      <c r="C115" s="91" t="s">
        <v>100</v>
      </c>
      <c r="D115" s="91" t="s">
        <v>100</v>
      </c>
      <c r="E115" s="91" t="s">
        <v>100</v>
      </c>
      <c r="F115" s="91" t="s">
        <v>100</v>
      </c>
      <c r="G115" s="91" t="s">
        <v>100</v>
      </c>
      <c r="H115" s="91" t="s">
        <v>100</v>
      </c>
      <c r="I115" s="91" t="s">
        <v>100</v>
      </c>
      <c r="J115" s="91" t="s">
        <v>100</v>
      </c>
      <c r="K115" s="91" t="s">
        <v>100</v>
      </c>
      <c r="L115" s="91" t="s">
        <v>100</v>
      </c>
      <c r="M115" s="91" t="s">
        <v>100</v>
      </c>
      <c r="N115" s="91" t="s">
        <v>100</v>
      </c>
      <c r="O115" s="91" t="s">
        <v>100</v>
      </c>
      <c r="P115" s="91" t="s">
        <v>100</v>
      </c>
      <c r="Q115" s="91" t="s">
        <v>100</v>
      </c>
      <c r="R115" s="91" t="s">
        <v>100</v>
      </c>
      <c r="S115" s="91" t="s">
        <v>100</v>
      </c>
      <c r="T115" s="91" t="s">
        <v>100</v>
      </c>
      <c r="U115" s="22">
        <v>2446.5</v>
      </c>
      <c r="V115" s="22">
        <v>7139.1</v>
      </c>
      <c r="W115" s="22">
        <v>2125.6999999999998</v>
      </c>
      <c r="X115" s="22">
        <v>7844.3</v>
      </c>
      <c r="Y115" s="22">
        <v>3533.4</v>
      </c>
      <c r="Z115" s="22">
        <v>7576.9</v>
      </c>
      <c r="AA115" s="22">
        <v>10394.4</v>
      </c>
      <c r="AB115" s="89">
        <v>14455.7</v>
      </c>
      <c r="AC115" s="107">
        <v>13991.4</v>
      </c>
      <c r="AD115" s="89">
        <v>13337</v>
      </c>
      <c r="AE115" s="107">
        <v>22566.5</v>
      </c>
      <c r="AF115" s="107">
        <v>37386.1</v>
      </c>
      <c r="AG115" s="175">
        <v>29220.1</v>
      </c>
      <c r="AH115" s="459">
        <v>19957.5</v>
      </c>
      <c r="AI115" s="1532">
        <v>34925.068479914502</v>
      </c>
      <c r="AJ115" s="1493">
        <v>44500.9</v>
      </c>
    </row>
    <row r="116" spans="1:36" s="35" customFormat="1" ht="24.05" customHeight="1" x14ac:dyDescent="0.25">
      <c r="A116" s="222" t="s">
        <v>55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45.2</v>
      </c>
      <c r="V116" s="22">
        <v>162.19999999999999</v>
      </c>
      <c r="W116" s="22">
        <v>57.4</v>
      </c>
      <c r="X116" s="22" t="s">
        <v>174</v>
      </c>
      <c r="Y116" s="22">
        <v>48.8</v>
      </c>
      <c r="Z116" s="22">
        <v>200.9</v>
      </c>
      <c r="AA116" s="22">
        <v>110.3</v>
      </c>
      <c r="AB116" s="29">
        <v>120.4</v>
      </c>
      <c r="AC116" s="107">
        <v>97.1</v>
      </c>
      <c r="AD116" s="89">
        <v>82.5</v>
      </c>
      <c r="AE116" s="107">
        <v>133.80000000000001</v>
      </c>
      <c r="AF116" s="107">
        <v>120.5</v>
      </c>
      <c r="AG116" s="175">
        <v>65.187783872163493</v>
      </c>
      <c r="AH116" s="52">
        <v>82.6</v>
      </c>
      <c r="AI116" s="1533">
        <v>219.01299764880599</v>
      </c>
      <c r="AJ116" s="1493">
        <v>112.4</v>
      </c>
    </row>
    <row r="117" spans="1:36" s="35" customFormat="1" ht="15.75" customHeight="1" x14ac:dyDescent="0.25">
      <c r="A117" s="222" t="s">
        <v>57</v>
      </c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22"/>
      <c r="V117" s="22"/>
      <c r="W117" s="22"/>
      <c r="X117" s="22"/>
      <c r="Y117" s="22"/>
      <c r="Z117" s="22"/>
      <c r="AA117" s="22"/>
      <c r="AB117" s="29"/>
      <c r="AC117" s="107"/>
      <c r="AD117" s="89"/>
      <c r="AE117" s="107"/>
      <c r="AF117" s="107"/>
      <c r="AG117" s="175"/>
      <c r="AH117" s="52"/>
      <c r="AI117" s="1533"/>
      <c r="AJ117" s="1493"/>
    </row>
    <row r="118" spans="1:36" s="35" customFormat="1" x14ac:dyDescent="0.25">
      <c r="A118" s="222" t="s">
        <v>26</v>
      </c>
      <c r="B118" s="91" t="s">
        <v>100</v>
      </c>
      <c r="C118" s="91" t="s">
        <v>100</v>
      </c>
      <c r="D118" s="91" t="s">
        <v>100</v>
      </c>
      <c r="E118" s="91" t="s">
        <v>100</v>
      </c>
      <c r="F118" s="91" t="s">
        <v>100</v>
      </c>
      <c r="G118" s="91" t="s">
        <v>100</v>
      </c>
      <c r="H118" s="91" t="s">
        <v>100</v>
      </c>
      <c r="I118" s="91" t="s">
        <v>100</v>
      </c>
      <c r="J118" s="91" t="s">
        <v>100</v>
      </c>
      <c r="K118" s="91" t="s">
        <v>100</v>
      </c>
      <c r="L118" s="91" t="s">
        <v>100</v>
      </c>
      <c r="M118" s="91" t="s">
        <v>100</v>
      </c>
      <c r="N118" s="91" t="s">
        <v>100</v>
      </c>
      <c r="O118" s="91" t="s">
        <v>100</v>
      </c>
      <c r="P118" s="91" t="s">
        <v>100</v>
      </c>
      <c r="Q118" s="91" t="s">
        <v>100</v>
      </c>
      <c r="R118" s="91" t="s">
        <v>100</v>
      </c>
      <c r="S118" s="91" t="s">
        <v>100</v>
      </c>
      <c r="T118" s="91" t="s">
        <v>100</v>
      </c>
      <c r="U118" s="22">
        <v>3613.6</v>
      </c>
      <c r="V118" s="22">
        <v>4422</v>
      </c>
      <c r="W118" s="22">
        <v>5003.8</v>
      </c>
      <c r="X118" s="22">
        <v>5338.6</v>
      </c>
      <c r="Y118" s="22">
        <v>5638.8</v>
      </c>
      <c r="Z118" s="22">
        <v>6387.9</v>
      </c>
      <c r="AA118" s="22">
        <v>6686.5</v>
      </c>
      <c r="AB118" s="89">
        <v>7449</v>
      </c>
      <c r="AC118" s="107">
        <v>8679.2999999999993</v>
      </c>
      <c r="AD118" s="89">
        <v>9953.2999999999993</v>
      </c>
      <c r="AE118" s="107">
        <v>11457.3</v>
      </c>
      <c r="AF118" s="107">
        <v>13207.9</v>
      </c>
      <c r="AG118" s="175">
        <v>15743.2</v>
      </c>
      <c r="AH118" s="459">
        <v>11382.8</v>
      </c>
      <c r="AI118" s="1532">
        <v>11005.108866570001</v>
      </c>
      <c r="AJ118" s="1493">
        <v>11149.5</v>
      </c>
    </row>
    <row r="119" spans="1:36" s="35" customFormat="1" ht="23.25" customHeight="1" x14ac:dyDescent="0.25">
      <c r="A119" s="222" t="s">
        <v>56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102.6</v>
      </c>
      <c r="V119" s="22">
        <v>102.5</v>
      </c>
      <c r="W119" s="22">
        <v>100</v>
      </c>
      <c r="X119" s="22">
        <v>102.4</v>
      </c>
      <c r="Y119" s="22">
        <v>103.4</v>
      </c>
      <c r="Z119" s="22">
        <v>104.7</v>
      </c>
      <c r="AA119" s="22">
        <v>93.6</v>
      </c>
      <c r="AB119" s="29">
        <v>103.4</v>
      </c>
      <c r="AC119" s="107">
        <v>104</v>
      </c>
      <c r="AD119" s="89">
        <v>105.3</v>
      </c>
      <c r="AE119" s="107">
        <v>101.6</v>
      </c>
      <c r="AF119" s="107">
        <v>102.6</v>
      </c>
      <c r="AG119" s="175">
        <v>101.94733724498681</v>
      </c>
      <c r="AH119" s="52">
        <v>106.1</v>
      </c>
      <c r="AI119" s="1533">
        <v>97.106587059000503</v>
      </c>
      <c r="AJ119" s="1493">
        <v>98.8</v>
      </c>
    </row>
    <row r="120" spans="1:36" s="35" customFormat="1" ht="26.2" x14ac:dyDescent="0.25">
      <c r="A120" s="222" t="s">
        <v>87</v>
      </c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110"/>
      <c r="V120" s="110"/>
      <c r="W120" s="110"/>
      <c r="X120" s="110"/>
      <c r="Y120" s="224"/>
      <c r="Z120" s="224"/>
      <c r="AA120" s="224"/>
      <c r="AB120" s="112"/>
      <c r="AC120" s="107"/>
      <c r="AD120" s="89"/>
      <c r="AE120" s="107"/>
      <c r="AF120" s="107"/>
      <c r="AG120" s="175"/>
      <c r="AH120" s="52"/>
      <c r="AI120" s="1501"/>
      <c r="AJ120" s="1493"/>
    </row>
    <row r="121" spans="1:36" s="35" customFormat="1" ht="26.2" x14ac:dyDescent="0.25">
      <c r="A121" s="222" t="s">
        <v>51</v>
      </c>
      <c r="B121" s="91">
        <v>826.1</v>
      </c>
      <c r="C121" s="91">
        <v>83</v>
      </c>
      <c r="D121" s="91">
        <v>77.7</v>
      </c>
      <c r="E121" s="91">
        <v>54.6</v>
      </c>
      <c r="F121" s="91">
        <v>54.4</v>
      </c>
      <c r="G121" s="91">
        <v>39.5</v>
      </c>
      <c r="H121" s="91">
        <v>37.700000000000003</v>
      </c>
      <c r="I121" s="91">
        <v>18</v>
      </c>
      <c r="J121" s="91">
        <v>16.3</v>
      </c>
      <c r="K121" s="91">
        <v>22.7</v>
      </c>
      <c r="L121" s="91">
        <v>43.2</v>
      </c>
      <c r="M121" s="91">
        <v>87.4</v>
      </c>
      <c r="N121" s="91">
        <v>39.9</v>
      </c>
      <c r="O121" s="91">
        <v>53.1</v>
      </c>
      <c r="P121" s="91">
        <v>42.2</v>
      </c>
      <c r="Q121" s="91">
        <v>56.9</v>
      </c>
      <c r="R121" s="91">
        <v>88.9</v>
      </c>
      <c r="S121" s="91">
        <v>28.8</v>
      </c>
      <c r="T121" s="91">
        <v>130.6</v>
      </c>
      <c r="U121" s="91">
        <v>32.5</v>
      </c>
      <c r="V121" s="91">
        <v>61.1</v>
      </c>
      <c r="W121" s="91">
        <v>23.9</v>
      </c>
      <c r="X121" s="91">
        <v>107.8</v>
      </c>
      <c r="Y121" s="91">
        <v>55.4</v>
      </c>
      <c r="Z121" s="91">
        <v>98</v>
      </c>
      <c r="AA121" s="91">
        <v>108.9</v>
      </c>
      <c r="AB121" s="89">
        <v>123.2</v>
      </c>
      <c r="AC121" s="107">
        <v>149.1</v>
      </c>
      <c r="AD121" s="89">
        <v>114.3</v>
      </c>
      <c r="AE121" s="107">
        <v>175.2</v>
      </c>
      <c r="AF121" s="107">
        <v>201</v>
      </c>
      <c r="AG121" s="175">
        <v>183.8</v>
      </c>
      <c r="AH121" s="52">
        <v>87.5</v>
      </c>
      <c r="AI121" s="1501">
        <v>179.9</v>
      </c>
      <c r="AJ121" s="1493">
        <v>189.1</v>
      </c>
    </row>
    <row r="122" spans="1:36" s="35" customFormat="1" x14ac:dyDescent="0.25">
      <c r="A122" s="222" t="s">
        <v>52</v>
      </c>
      <c r="B122" s="89">
        <v>1.2</v>
      </c>
      <c r="C122" s="89">
        <v>0.8</v>
      </c>
      <c r="D122" s="89">
        <v>1</v>
      </c>
      <c r="E122" s="89">
        <v>1.3</v>
      </c>
      <c r="F122" s="89">
        <v>2.4</v>
      </c>
      <c r="G122" s="89">
        <v>1.2</v>
      </c>
      <c r="H122" s="89">
        <v>1.2</v>
      </c>
      <c r="I122" s="89">
        <v>0.3</v>
      </c>
      <c r="J122" s="89">
        <v>0.9</v>
      </c>
      <c r="K122" s="89">
        <v>2.2000000000000002</v>
      </c>
      <c r="L122" s="89">
        <v>2.5</v>
      </c>
      <c r="M122" s="89">
        <v>4.4000000000000004</v>
      </c>
      <c r="N122" s="89">
        <v>8.9</v>
      </c>
      <c r="O122" s="89">
        <v>7.6</v>
      </c>
      <c r="P122" s="89">
        <v>6.8</v>
      </c>
      <c r="Q122" s="89">
        <v>8.3000000000000007</v>
      </c>
      <c r="R122" s="89">
        <v>7.3</v>
      </c>
      <c r="S122" s="89">
        <v>5.5</v>
      </c>
      <c r="T122" s="89">
        <v>21.5</v>
      </c>
      <c r="U122" s="91">
        <v>21.8</v>
      </c>
      <c r="V122" s="91">
        <v>15.6</v>
      </c>
      <c r="W122" s="91">
        <v>13.7</v>
      </c>
      <c r="X122" s="91">
        <v>27.6</v>
      </c>
      <c r="Y122" s="91">
        <v>14.6</v>
      </c>
      <c r="Z122" s="91">
        <v>33.6</v>
      </c>
      <c r="AA122" s="91">
        <v>50.6</v>
      </c>
      <c r="AB122" s="91">
        <v>49.1</v>
      </c>
      <c r="AC122" s="107">
        <v>45.1</v>
      </c>
      <c r="AD122" s="22">
        <v>35.6</v>
      </c>
      <c r="AE122" s="107">
        <v>43.8</v>
      </c>
      <c r="AF122" s="107">
        <v>63.2</v>
      </c>
      <c r="AG122" s="175">
        <v>64.8</v>
      </c>
      <c r="AH122" s="52">
        <v>28.9</v>
      </c>
      <c r="AI122" s="1501">
        <v>99.6</v>
      </c>
      <c r="AJ122" s="1493">
        <v>119.7</v>
      </c>
    </row>
    <row r="123" spans="1:36" s="35" customFormat="1" x14ac:dyDescent="0.25">
      <c r="A123" s="222" t="s">
        <v>38</v>
      </c>
      <c r="B123" s="91">
        <v>14.2</v>
      </c>
      <c r="C123" s="91">
        <v>20.9</v>
      </c>
      <c r="D123" s="91">
        <v>20.399999999999999</v>
      </c>
      <c r="E123" s="91">
        <v>20.2</v>
      </c>
      <c r="F123" s="91">
        <v>20.100000000000001</v>
      </c>
      <c r="G123" s="91">
        <v>4.9000000000000004</v>
      </c>
      <c r="H123" s="91">
        <v>4.2</v>
      </c>
      <c r="I123" s="91">
        <v>1.1000000000000001</v>
      </c>
      <c r="J123" s="91">
        <v>3</v>
      </c>
      <c r="K123" s="91">
        <v>7.9</v>
      </c>
      <c r="L123" s="91">
        <v>10.9</v>
      </c>
      <c r="M123" s="91">
        <v>11</v>
      </c>
      <c r="N123" s="91">
        <v>12.8</v>
      </c>
      <c r="O123" s="91">
        <v>15.4</v>
      </c>
      <c r="P123" s="91">
        <v>18.2</v>
      </c>
      <c r="Q123" s="91">
        <v>9.6999999999999993</v>
      </c>
      <c r="R123" s="91">
        <v>14.5</v>
      </c>
      <c r="S123" s="91">
        <v>11.8</v>
      </c>
      <c r="T123" s="91">
        <v>19.399999999999999</v>
      </c>
      <c r="U123" s="91">
        <v>20.5</v>
      </c>
      <c r="V123" s="91">
        <v>28.7</v>
      </c>
      <c r="W123" s="91">
        <v>1.8</v>
      </c>
      <c r="X123" s="91">
        <v>18.899999999999999</v>
      </c>
      <c r="Y123" s="91">
        <v>8.6999999999999993</v>
      </c>
      <c r="Z123" s="91">
        <v>31.2</v>
      </c>
      <c r="AA123" s="22">
        <v>23.6</v>
      </c>
      <c r="AB123" s="89">
        <v>31</v>
      </c>
      <c r="AC123" s="107">
        <v>35.200000000000003</v>
      </c>
      <c r="AD123" s="89">
        <v>35.5</v>
      </c>
      <c r="AE123" s="107">
        <v>44.8</v>
      </c>
      <c r="AF123" s="107">
        <v>41.5</v>
      </c>
      <c r="AG123" s="175">
        <v>50.7</v>
      </c>
      <c r="AH123" s="52">
        <v>31.6</v>
      </c>
      <c r="AI123" s="1501">
        <v>33.4</v>
      </c>
      <c r="AJ123" s="1493">
        <v>36.700000000000003</v>
      </c>
    </row>
    <row r="124" spans="1:36" s="35" customFormat="1" x14ac:dyDescent="0.25">
      <c r="A124" s="222" t="s">
        <v>54</v>
      </c>
      <c r="B124" s="91">
        <v>3.3</v>
      </c>
      <c r="C124" s="91">
        <v>3.3</v>
      </c>
      <c r="D124" s="91">
        <v>3.4</v>
      </c>
      <c r="E124" s="91">
        <v>3.3</v>
      </c>
      <c r="F124" s="91">
        <v>4.5</v>
      </c>
      <c r="G124" s="91">
        <v>1.2</v>
      </c>
      <c r="H124" s="91">
        <v>1.5</v>
      </c>
      <c r="I124" s="91">
        <v>0.5</v>
      </c>
      <c r="J124" s="91">
        <v>0.9</v>
      </c>
      <c r="K124" s="91">
        <v>1.3</v>
      </c>
      <c r="L124" s="91">
        <v>1</v>
      </c>
      <c r="M124" s="91">
        <v>1.4</v>
      </c>
      <c r="N124" s="91">
        <v>1.7</v>
      </c>
      <c r="O124" s="91">
        <v>3</v>
      </c>
      <c r="P124" s="91">
        <v>7.6</v>
      </c>
      <c r="Q124" s="91">
        <v>2.9</v>
      </c>
      <c r="R124" s="91">
        <v>3.1</v>
      </c>
      <c r="S124" s="91">
        <v>2.9</v>
      </c>
      <c r="T124" s="91">
        <v>4.5999999999999996</v>
      </c>
      <c r="U124" s="91">
        <v>2</v>
      </c>
      <c r="V124" s="91">
        <v>2.6</v>
      </c>
      <c r="W124" s="91">
        <v>2.5</v>
      </c>
      <c r="X124" s="91">
        <v>3.5</v>
      </c>
      <c r="Y124" s="91">
        <v>3.1</v>
      </c>
      <c r="Z124" s="91">
        <v>3.7</v>
      </c>
      <c r="AA124" s="22">
        <v>3.1</v>
      </c>
      <c r="AB124" s="89">
        <v>9.5</v>
      </c>
      <c r="AC124" s="107">
        <v>8.6</v>
      </c>
      <c r="AD124" s="89">
        <v>5.3</v>
      </c>
      <c r="AE124" s="107">
        <v>5</v>
      </c>
      <c r="AF124" s="107">
        <v>4.5999999999999996</v>
      </c>
      <c r="AG124" s="175">
        <v>5.7</v>
      </c>
      <c r="AH124" s="52">
        <v>2.9</v>
      </c>
      <c r="AI124" s="1501">
        <v>4.5999999999999996</v>
      </c>
      <c r="AJ124" s="1493">
        <v>4.9000000000000004</v>
      </c>
    </row>
    <row r="125" spans="1:36" s="35" customFormat="1" ht="36" customHeight="1" x14ac:dyDescent="0.25">
      <c r="A125" s="222" t="s">
        <v>88</v>
      </c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107"/>
      <c r="Y125" s="89"/>
      <c r="Z125" s="89"/>
      <c r="AA125" s="89"/>
      <c r="AB125" s="112"/>
      <c r="AC125" s="107"/>
      <c r="AD125" s="89"/>
      <c r="AE125" s="107"/>
      <c r="AF125" s="107"/>
      <c r="AG125" s="165"/>
      <c r="AH125" s="52"/>
      <c r="AI125" s="1501"/>
      <c r="AJ125" s="1493"/>
    </row>
    <row r="126" spans="1:36" s="35" customFormat="1" ht="26.2" x14ac:dyDescent="0.25">
      <c r="A126" s="222" t="s">
        <v>53</v>
      </c>
      <c r="B126" s="24">
        <v>6.7</v>
      </c>
      <c r="C126" s="30">
        <v>7</v>
      </c>
      <c r="D126" s="30">
        <v>6.1</v>
      </c>
      <c r="E126" s="30">
        <v>5.3</v>
      </c>
      <c r="F126" s="30">
        <v>4.9000000000000004</v>
      </c>
      <c r="G126" s="30">
        <v>4.0999999999999996</v>
      </c>
      <c r="H126" s="30">
        <v>4.8</v>
      </c>
      <c r="I126" s="30">
        <v>3.2</v>
      </c>
      <c r="J126" s="30">
        <v>5</v>
      </c>
      <c r="K126" s="30">
        <v>4.0999999999999996</v>
      </c>
      <c r="L126" s="23">
        <v>8.3000000000000007</v>
      </c>
      <c r="M126" s="23">
        <v>13.2</v>
      </c>
      <c r="N126" s="40">
        <v>5.7</v>
      </c>
      <c r="O126" s="40">
        <v>7.1</v>
      </c>
      <c r="P126" s="40">
        <v>5.5</v>
      </c>
      <c r="Q126" s="23">
        <v>7.7</v>
      </c>
      <c r="R126" s="40">
        <v>9.1</v>
      </c>
      <c r="S126" s="40">
        <v>3.3</v>
      </c>
      <c r="T126" s="40">
        <v>13.6</v>
      </c>
      <c r="U126" s="30">
        <v>4.8</v>
      </c>
      <c r="V126" s="40">
        <v>7.3</v>
      </c>
      <c r="W126" s="40">
        <v>2.6</v>
      </c>
      <c r="X126" s="24">
        <v>11.2</v>
      </c>
      <c r="Y126" s="40">
        <v>4.8</v>
      </c>
      <c r="Z126" s="40">
        <v>8.6</v>
      </c>
      <c r="AA126" s="40">
        <v>10.3</v>
      </c>
      <c r="AB126" s="40">
        <v>10.199999999999999</v>
      </c>
      <c r="AC126" s="107">
        <v>11.6</v>
      </c>
      <c r="AD126" s="89">
        <v>7.9</v>
      </c>
      <c r="AE126" s="107">
        <v>10.6</v>
      </c>
      <c r="AF126" s="107">
        <v>12.1</v>
      </c>
      <c r="AG126" s="165">
        <v>10.4</v>
      </c>
      <c r="AH126" s="459">
        <v>5</v>
      </c>
      <c r="AI126" s="1501">
        <v>11.2</v>
      </c>
      <c r="AJ126" s="1493">
        <v>12.8</v>
      </c>
    </row>
    <row r="127" spans="1:36" s="35" customFormat="1" x14ac:dyDescent="0.25">
      <c r="A127" s="222" t="s">
        <v>52</v>
      </c>
      <c r="B127" s="24">
        <v>2.7</v>
      </c>
      <c r="C127" s="30">
        <v>3.2</v>
      </c>
      <c r="D127" s="30">
        <v>2.6</v>
      </c>
      <c r="E127" s="30">
        <v>3.3</v>
      </c>
      <c r="F127" s="30">
        <v>2.8</v>
      </c>
      <c r="G127" s="30">
        <v>1.8</v>
      </c>
      <c r="H127" s="30">
        <v>2</v>
      </c>
      <c r="I127" s="30">
        <v>0.8</v>
      </c>
      <c r="J127" s="30">
        <v>2.2000000000000002</v>
      </c>
      <c r="K127" s="24">
        <v>2.1</v>
      </c>
      <c r="L127" s="30">
        <v>3.2</v>
      </c>
      <c r="M127" s="24">
        <v>3.7</v>
      </c>
      <c r="N127" s="30">
        <v>4.3</v>
      </c>
      <c r="O127" s="30">
        <v>3.4</v>
      </c>
      <c r="P127" s="30">
        <v>3</v>
      </c>
      <c r="Q127" s="30">
        <v>3.4</v>
      </c>
      <c r="R127" s="30">
        <v>3.4</v>
      </c>
      <c r="S127" s="30">
        <v>1.7</v>
      </c>
      <c r="T127" s="30">
        <v>3.3</v>
      </c>
      <c r="U127" s="24">
        <v>3.3</v>
      </c>
      <c r="V127" s="30">
        <v>2.2000000000000002</v>
      </c>
      <c r="W127" s="30">
        <v>2</v>
      </c>
      <c r="X127" s="30">
        <v>3.9</v>
      </c>
      <c r="Y127" s="30">
        <v>2.9</v>
      </c>
      <c r="Z127" s="30">
        <v>6</v>
      </c>
      <c r="AA127" s="30">
        <v>7</v>
      </c>
      <c r="AB127" s="30">
        <v>7.5</v>
      </c>
      <c r="AC127" s="107">
        <v>7.4</v>
      </c>
      <c r="AD127" s="22">
        <v>5.8</v>
      </c>
      <c r="AE127" s="107">
        <v>8.6999999999999993</v>
      </c>
      <c r="AF127" s="107">
        <v>9.1999999999999993</v>
      </c>
      <c r="AG127" s="165">
        <v>9.6999999999999993</v>
      </c>
      <c r="AH127" s="52">
        <v>3.9</v>
      </c>
      <c r="AI127" s="1501">
        <v>10.199999999999999</v>
      </c>
      <c r="AJ127" s="1493">
        <v>10.1</v>
      </c>
    </row>
    <row r="128" spans="1:36" s="35" customFormat="1" x14ac:dyDescent="0.25">
      <c r="A128" s="222" t="s">
        <v>38</v>
      </c>
      <c r="B128" s="30">
        <v>130</v>
      </c>
      <c r="C128" s="30">
        <v>136</v>
      </c>
      <c r="D128" s="30">
        <v>132</v>
      </c>
      <c r="E128" s="30">
        <v>134</v>
      </c>
      <c r="F128" s="30">
        <v>136</v>
      </c>
      <c r="G128" s="30">
        <v>75</v>
      </c>
      <c r="H128" s="30">
        <v>69</v>
      </c>
      <c r="I128" s="30">
        <v>45</v>
      </c>
      <c r="J128" s="30">
        <v>82</v>
      </c>
      <c r="K128" s="24">
        <v>104</v>
      </c>
      <c r="L128" s="30">
        <v>150</v>
      </c>
      <c r="M128" s="30">
        <v>120</v>
      </c>
      <c r="N128" s="30">
        <v>128</v>
      </c>
      <c r="O128" s="30">
        <v>112</v>
      </c>
      <c r="P128" s="30">
        <v>130</v>
      </c>
      <c r="Q128" s="30">
        <v>106</v>
      </c>
      <c r="R128" s="30">
        <v>134</v>
      </c>
      <c r="S128" s="30">
        <v>111</v>
      </c>
      <c r="T128" s="30">
        <v>166</v>
      </c>
      <c r="U128" s="91">
        <v>186</v>
      </c>
      <c r="V128" s="30">
        <v>250</v>
      </c>
      <c r="W128" s="30">
        <v>16</v>
      </c>
      <c r="X128" s="30">
        <v>151.4</v>
      </c>
      <c r="Y128" s="30">
        <v>156.4</v>
      </c>
      <c r="Z128" s="30">
        <v>238.1</v>
      </c>
      <c r="AA128" s="30">
        <v>216.6</v>
      </c>
      <c r="AB128" s="30">
        <v>243.2</v>
      </c>
      <c r="AC128" s="107">
        <v>273.5</v>
      </c>
      <c r="AD128" s="89">
        <v>289.10000000000002</v>
      </c>
      <c r="AE128" s="107">
        <v>287.8</v>
      </c>
      <c r="AF128" s="107">
        <v>245.7</v>
      </c>
      <c r="AG128" s="165">
        <v>274.60000000000002</v>
      </c>
      <c r="AH128" s="52">
        <v>258.60000000000002</v>
      </c>
      <c r="AI128" s="1501">
        <v>227.2</v>
      </c>
      <c r="AJ128" s="1493">
        <v>213.8</v>
      </c>
    </row>
    <row r="129" spans="1:36" s="35" customFormat="1" x14ac:dyDescent="0.25">
      <c r="A129" s="222" t="s">
        <v>194</v>
      </c>
      <c r="B129" s="30">
        <v>180</v>
      </c>
      <c r="C129" s="30">
        <v>182</v>
      </c>
      <c r="D129" s="30">
        <v>183</v>
      </c>
      <c r="E129" s="30">
        <v>175</v>
      </c>
      <c r="F129" s="30">
        <v>187</v>
      </c>
      <c r="G129" s="30">
        <v>103</v>
      </c>
      <c r="H129" s="30">
        <v>145</v>
      </c>
      <c r="I129" s="30">
        <v>76</v>
      </c>
      <c r="J129" s="30">
        <v>131</v>
      </c>
      <c r="K129" s="24">
        <v>165</v>
      </c>
      <c r="L129" s="30">
        <v>137</v>
      </c>
      <c r="M129" s="30">
        <v>123</v>
      </c>
      <c r="N129" s="30">
        <v>105</v>
      </c>
      <c r="O129" s="30">
        <v>152</v>
      </c>
      <c r="P129" s="30">
        <v>341</v>
      </c>
      <c r="Q129" s="30">
        <v>314</v>
      </c>
      <c r="R129" s="24">
        <v>293</v>
      </c>
      <c r="S129" s="30">
        <v>237</v>
      </c>
      <c r="T129" s="30">
        <v>346</v>
      </c>
      <c r="U129" s="30">
        <v>175</v>
      </c>
      <c r="V129" s="30">
        <v>235</v>
      </c>
      <c r="W129" s="30">
        <v>240</v>
      </c>
      <c r="X129" s="30">
        <v>289.7</v>
      </c>
      <c r="Y129" s="30">
        <v>395.5</v>
      </c>
      <c r="Z129" s="30">
        <v>252.8</v>
      </c>
      <c r="AA129" s="30">
        <v>243.6</v>
      </c>
      <c r="AB129" s="24">
        <v>357.8</v>
      </c>
      <c r="AC129" s="107">
        <v>259.3</v>
      </c>
      <c r="AD129" s="89">
        <v>216.2</v>
      </c>
      <c r="AE129" s="107">
        <v>359.6</v>
      </c>
      <c r="AF129" s="107">
        <v>288.2</v>
      </c>
      <c r="AG129" s="165">
        <v>290.60000000000002</v>
      </c>
      <c r="AH129" s="52">
        <v>310.5</v>
      </c>
      <c r="AI129" s="1501">
        <v>304.8</v>
      </c>
      <c r="AJ129" s="1615">
        <v>333.5</v>
      </c>
    </row>
    <row r="130" spans="1:36" s="35" customFormat="1" ht="26.2" x14ac:dyDescent="0.25">
      <c r="A130" s="222" t="s">
        <v>59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107"/>
      <c r="Y130" s="89"/>
      <c r="Z130" s="107"/>
      <c r="AA130" s="107"/>
      <c r="AB130" s="16"/>
      <c r="AC130" s="107"/>
      <c r="AD130" s="89"/>
      <c r="AE130" s="107"/>
      <c r="AF130" s="107"/>
      <c r="AG130" s="193"/>
      <c r="AH130" s="52"/>
      <c r="AI130" s="1501"/>
      <c r="AJ130" s="1493"/>
    </row>
    <row r="131" spans="1:36" s="35" customFormat="1" x14ac:dyDescent="0.25">
      <c r="A131" s="222" t="s">
        <v>39</v>
      </c>
      <c r="B131" s="89">
        <v>65.5</v>
      </c>
      <c r="C131" s="89">
        <v>64.599999999999994</v>
      </c>
      <c r="D131" s="89">
        <v>63.3</v>
      </c>
      <c r="E131" s="89">
        <v>52.5</v>
      </c>
      <c r="F131" s="89">
        <v>43.1</v>
      </c>
      <c r="G131" s="91">
        <v>34.4</v>
      </c>
      <c r="H131" s="91">
        <v>25.7</v>
      </c>
      <c r="I131" s="91">
        <v>22</v>
      </c>
      <c r="J131" s="91">
        <v>20.3</v>
      </c>
      <c r="K131" s="91">
        <v>21.4</v>
      </c>
      <c r="L131" s="91">
        <v>22.3</v>
      </c>
      <c r="M131" s="91">
        <v>23.6</v>
      </c>
      <c r="N131" s="91">
        <v>25.6</v>
      </c>
      <c r="O131" s="91">
        <v>26.3</v>
      </c>
      <c r="P131" s="91">
        <v>26.1</v>
      </c>
      <c r="Q131" s="91">
        <v>24</v>
      </c>
      <c r="R131" s="91">
        <v>24.1</v>
      </c>
      <c r="S131" s="91">
        <v>24.3</v>
      </c>
      <c r="T131" s="91">
        <v>25.1</v>
      </c>
      <c r="U131" s="91">
        <v>27</v>
      </c>
      <c r="V131" s="91">
        <v>23</v>
      </c>
      <c r="W131" s="91">
        <v>24.7</v>
      </c>
      <c r="X131" s="91">
        <v>28.6</v>
      </c>
      <c r="Y131" s="91">
        <v>30.4</v>
      </c>
      <c r="Z131" s="91">
        <v>31.9</v>
      </c>
      <c r="AA131" s="22">
        <v>35.1</v>
      </c>
      <c r="AB131" s="91">
        <v>36.4</v>
      </c>
      <c r="AC131" s="107">
        <v>37.4</v>
      </c>
      <c r="AD131" s="89">
        <v>38.6</v>
      </c>
      <c r="AE131" s="107">
        <v>39.5</v>
      </c>
      <c r="AF131" s="107">
        <v>40.299999999999997</v>
      </c>
      <c r="AG131" s="175">
        <v>22.8</v>
      </c>
      <c r="AH131" s="52">
        <v>20.5</v>
      </c>
      <c r="AI131" s="1501">
        <v>23.1</v>
      </c>
      <c r="AJ131" s="1493">
        <v>22.4</v>
      </c>
    </row>
    <row r="132" spans="1:36" s="35" customFormat="1" x14ac:dyDescent="0.25">
      <c r="A132" s="222" t="s">
        <v>40</v>
      </c>
      <c r="B132" s="91">
        <v>56.6</v>
      </c>
      <c r="C132" s="91">
        <v>58.8</v>
      </c>
      <c r="D132" s="91">
        <v>51.9</v>
      </c>
      <c r="E132" s="91">
        <v>36.5</v>
      </c>
      <c r="F132" s="91">
        <v>27.7</v>
      </c>
      <c r="G132" s="91">
        <v>13</v>
      </c>
      <c r="H132" s="91">
        <v>10.199999999999999</v>
      </c>
      <c r="I132" s="91">
        <v>8.6</v>
      </c>
      <c r="J132" s="91">
        <v>8.3000000000000007</v>
      </c>
      <c r="K132" s="91">
        <v>9.6999999999999993</v>
      </c>
      <c r="L132" s="91">
        <v>10.5</v>
      </c>
      <c r="M132" s="91">
        <v>11.2</v>
      </c>
      <c r="N132" s="91">
        <v>12.9</v>
      </c>
      <c r="O132" s="91">
        <v>15.4</v>
      </c>
      <c r="P132" s="91">
        <v>16</v>
      </c>
      <c r="Q132" s="91">
        <v>21</v>
      </c>
      <c r="R132" s="91">
        <v>21.7</v>
      </c>
      <c r="S132" s="91">
        <v>23.2</v>
      </c>
      <c r="T132" s="91">
        <v>23.7</v>
      </c>
      <c r="U132" s="91">
        <v>29.8</v>
      </c>
      <c r="V132" s="91">
        <v>31.7</v>
      </c>
      <c r="W132" s="22">
        <v>32.799999999999997</v>
      </c>
      <c r="X132" s="22">
        <v>32.700000000000003</v>
      </c>
      <c r="Y132" s="22">
        <v>32.799999999999997</v>
      </c>
      <c r="Z132" s="22">
        <v>33.6</v>
      </c>
      <c r="AA132" s="22">
        <v>39.200000000000003</v>
      </c>
      <c r="AB132" s="91">
        <v>39.700000000000003</v>
      </c>
      <c r="AC132" s="107">
        <v>38.6</v>
      </c>
      <c r="AD132" s="89">
        <v>40.299999999999997</v>
      </c>
      <c r="AE132" s="107">
        <v>40.6</v>
      </c>
      <c r="AF132" s="107">
        <v>43.2</v>
      </c>
      <c r="AG132" s="175">
        <v>39.6</v>
      </c>
      <c r="AH132" s="52">
        <v>35.5</v>
      </c>
      <c r="AI132" s="1501">
        <v>48.6</v>
      </c>
      <c r="AJ132" s="1493">
        <v>49.3</v>
      </c>
    </row>
    <row r="133" spans="1:36" s="35" customFormat="1" x14ac:dyDescent="0.25">
      <c r="A133" s="222" t="s">
        <v>41</v>
      </c>
      <c r="B133" s="91">
        <v>6.9</v>
      </c>
      <c r="C133" s="91">
        <v>6.6</v>
      </c>
      <c r="D133" s="91">
        <v>7.8</v>
      </c>
      <c r="E133" s="91">
        <v>6.6</v>
      </c>
      <c r="F133" s="91">
        <v>6</v>
      </c>
      <c r="G133" s="91">
        <v>5.8</v>
      </c>
      <c r="H133" s="91">
        <v>6.2</v>
      </c>
      <c r="I133" s="91">
        <v>6.2</v>
      </c>
      <c r="J133" s="91">
        <v>6.3</v>
      </c>
      <c r="K133" s="91">
        <v>7</v>
      </c>
      <c r="L133" s="91">
        <v>7.1</v>
      </c>
      <c r="M133" s="91">
        <v>7.7</v>
      </c>
      <c r="N133" s="91">
        <v>9</v>
      </c>
      <c r="O133" s="91">
        <v>7.8</v>
      </c>
      <c r="P133" s="91">
        <v>8.1999999999999993</v>
      </c>
      <c r="Q133" s="91">
        <v>5.0999999999999996</v>
      </c>
      <c r="R133" s="91">
        <v>5</v>
      </c>
      <c r="S133" s="91">
        <v>4.4000000000000004</v>
      </c>
      <c r="T133" s="91">
        <v>4.5</v>
      </c>
      <c r="U133" s="91">
        <v>5.2</v>
      </c>
      <c r="V133" s="91">
        <v>5.5</v>
      </c>
      <c r="W133" s="91">
        <v>5.0999999999999996</v>
      </c>
      <c r="X133" s="91">
        <v>4.5999999999999996</v>
      </c>
      <c r="Y133" s="91">
        <v>3.9</v>
      </c>
      <c r="Z133" s="91">
        <v>4</v>
      </c>
      <c r="AA133" s="22">
        <v>4.2</v>
      </c>
      <c r="AB133" s="91">
        <v>4.3</v>
      </c>
      <c r="AC133" s="107">
        <v>4</v>
      </c>
      <c r="AD133" s="89">
        <v>4.4000000000000004</v>
      </c>
      <c r="AE133" s="107">
        <v>4.5</v>
      </c>
      <c r="AF133" s="107">
        <v>4.5</v>
      </c>
      <c r="AG133" s="175">
        <v>2.1</v>
      </c>
      <c r="AH133" s="52">
        <v>1.3</v>
      </c>
      <c r="AI133" s="1501">
        <v>1.3</v>
      </c>
      <c r="AJ133" s="1493">
        <v>1</v>
      </c>
    </row>
    <row r="134" spans="1:36" s="35" customFormat="1" x14ac:dyDescent="0.25">
      <c r="A134" s="222" t="s">
        <v>42</v>
      </c>
      <c r="B134" s="91">
        <v>6.7</v>
      </c>
      <c r="C134" s="91">
        <v>7.2</v>
      </c>
      <c r="D134" s="91">
        <v>7.5</v>
      </c>
      <c r="E134" s="91">
        <v>6.9</v>
      </c>
      <c r="F134" s="91">
        <v>6.7</v>
      </c>
      <c r="G134" s="91">
        <v>5.4</v>
      </c>
      <c r="H134" s="91">
        <v>4</v>
      </c>
      <c r="I134" s="91">
        <v>3.3</v>
      </c>
      <c r="J134" s="91">
        <v>3</v>
      </c>
      <c r="K134" s="91">
        <v>3.3</v>
      </c>
      <c r="L134" s="91">
        <v>3.3</v>
      </c>
      <c r="M134" s="91">
        <v>3.4</v>
      </c>
      <c r="N134" s="91">
        <v>3.8</v>
      </c>
      <c r="O134" s="91">
        <v>4</v>
      </c>
      <c r="P134" s="91">
        <v>4.0999999999999996</v>
      </c>
      <c r="Q134" s="91">
        <v>4.0999999999999996</v>
      </c>
      <c r="R134" s="91">
        <v>4.3</v>
      </c>
      <c r="S134" s="91">
        <v>4.5</v>
      </c>
      <c r="T134" s="91">
        <v>4.5999999999999996</v>
      </c>
      <c r="U134" s="91">
        <v>4.5</v>
      </c>
      <c r="V134" s="91">
        <v>4.5999999999999996</v>
      </c>
      <c r="W134" s="91">
        <v>4.8</v>
      </c>
      <c r="X134" s="91">
        <v>5.4</v>
      </c>
      <c r="Y134" s="91">
        <v>5.4</v>
      </c>
      <c r="Z134" s="91">
        <v>6</v>
      </c>
      <c r="AA134" s="22">
        <v>7.1</v>
      </c>
      <c r="AB134" s="91">
        <v>7.8</v>
      </c>
      <c r="AC134" s="107">
        <v>8.8000000000000007</v>
      </c>
      <c r="AD134" s="89">
        <v>8.8000000000000007</v>
      </c>
      <c r="AE134" s="107">
        <v>9.9</v>
      </c>
      <c r="AF134" s="107">
        <v>10.4</v>
      </c>
      <c r="AG134" s="175">
        <v>11.4</v>
      </c>
      <c r="AH134" s="52">
        <v>10.6</v>
      </c>
      <c r="AI134" s="1501">
        <v>12.3</v>
      </c>
      <c r="AJ134" s="1493">
        <v>13</v>
      </c>
    </row>
    <row r="135" spans="1:36" s="35" customFormat="1" x14ac:dyDescent="0.25">
      <c r="A135" s="222" t="s">
        <v>213</v>
      </c>
      <c r="B135" s="91" t="s">
        <v>165</v>
      </c>
      <c r="C135" s="91" t="s">
        <v>165</v>
      </c>
      <c r="D135" s="91">
        <v>42.3</v>
      </c>
      <c r="E135" s="91">
        <v>38.299999999999997</v>
      </c>
      <c r="F135" s="91">
        <v>34.299999999999997</v>
      </c>
      <c r="G135" s="91">
        <v>38.299999999999997</v>
      </c>
      <c r="H135" s="91">
        <v>40</v>
      </c>
      <c r="I135" s="91">
        <v>34</v>
      </c>
      <c r="J135" s="91">
        <v>33.6</v>
      </c>
      <c r="K135" s="91">
        <v>43.5</v>
      </c>
      <c r="L135" s="91">
        <v>47</v>
      </c>
      <c r="M135" s="91">
        <v>49.6</v>
      </c>
      <c r="N135" s="91">
        <v>52.9</v>
      </c>
      <c r="O135" s="91">
        <v>56.3</v>
      </c>
      <c r="P135" s="91">
        <v>57.4</v>
      </c>
      <c r="Q135" s="91">
        <v>83.2</v>
      </c>
      <c r="R135" s="91">
        <v>66.8</v>
      </c>
      <c r="S135" s="91">
        <v>66</v>
      </c>
      <c r="T135" s="91">
        <v>69.8</v>
      </c>
      <c r="U135" s="91">
        <v>69.7</v>
      </c>
      <c r="V135" s="91">
        <v>69.7</v>
      </c>
      <c r="W135" s="91">
        <v>70.400000000000006</v>
      </c>
      <c r="X135" s="91">
        <v>74.599999999999994</v>
      </c>
      <c r="Y135" s="91">
        <v>76.900000000000006</v>
      </c>
      <c r="Z135" s="91">
        <v>78.400000000000006</v>
      </c>
      <c r="AA135" s="22">
        <v>80.3</v>
      </c>
      <c r="AB135" s="91">
        <v>82.6</v>
      </c>
      <c r="AC135" s="107">
        <v>79.599999999999994</v>
      </c>
      <c r="AD135" s="89">
        <v>88</v>
      </c>
      <c r="AE135" s="107">
        <v>85.3</v>
      </c>
      <c r="AF135" s="107">
        <v>85.4</v>
      </c>
      <c r="AG135" s="175">
        <v>40.1</v>
      </c>
      <c r="AH135" s="52">
        <v>39.1</v>
      </c>
      <c r="AI135" s="1501">
        <v>38.200000000000003</v>
      </c>
      <c r="AJ135" s="1493">
        <v>30.3</v>
      </c>
    </row>
    <row r="136" spans="1:36" s="35" customFormat="1" ht="33.049999999999997" customHeight="1" x14ac:dyDescent="0.25">
      <c r="A136" s="714" t="s">
        <v>675</v>
      </c>
      <c r="B136" s="1121"/>
      <c r="C136" s="1121"/>
      <c r="D136" s="1121"/>
      <c r="E136" s="1121"/>
      <c r="F136" s="1121"/>
      <c r="G136" s="1121"/>
      <c r="H136" s="1121"/>
      <c r="I136" s="1121"/>
      <c r="J136" s="1121"/>
      <c r="K136" s="1133"/>
      <c r="L136" s="1133"/>
      <c r="M136" s="1133"/>
      <c r="N136" s="1133"/>
      <c r="O136" s="1133"/>
      <c r="P136" s="1133"/>
      <c r="Q136" s="1133"/>
      <c r="R136" s="1133"/>
      <c r="S136" s="1133"/>
      <c r="T136" s="1133"/>
      <c r="U136" s="1133"/>
      <c r="V136" s="1133"/>
      <c r="W136" s="1133"/>
      <c r="X136" s="1133"/>
      <c r="Y136" s="1133"/>
      <c r="Z136" s="1133"/>
      <c r="AA136" s="1133"/>
      <c r="AB136" s="1121"/>
      <c r="AC136" s="1134"/>
      <c r="AD136" s="1134"/>
      <c r="AE136" s="1118"/>
      <c r="AF136" s="1118"/>
      <c r="AG136" s="1122"/>
      <c r="AH136" s="1129"/>
      <c r="AI136" s="1534"/>
      <c r="AJ136" s="1483"/>
    </row>
    <row r="137" spans="1:36" s="36" customFormat="1" x14ac:dyDescent="0.25">
      <c r="A137" s="222" t="s">
        <v>26</v>
      </c>
      <c r="B137" s="1137" t="s">
        <v>99</v>
      </c>
      <c r="C137" s="1137" t="s">
        <v>99</v>
      </c>
      <c r="D137" s="1127" t="s">
        <v>100</v>
      </c>
      <c r="E137" s="1127" t="s">
        <v>100</v>
      </c>
      <c r="F137" s="1127" t="s">
        <v>100</v>
      </c>
      <c r="G137" s="1127" t="s">
        <v>100</v>
      </c>
      <c r="H137" s="1127" t="s">
        <v>100</v>
      </c>
      <c r="I137" s="1127">
        <v>11</v>
      </c>
      <c r="J137" s="1127" t="s">
        <v>100</v>
      </c>
      <c r="K137" s="1124">
        <v>0.5</v>
      </c>
      <c r="L137" s="1137">
        <v>21</v>
      </c>
      <c r="M137" s="1137">
        <v>4</v>
      </c>
      <c r="N137" s="1137">
        <v>15</v>
      </c>
      <c r="O137" s="1137">
        <v>25</v>
      </c>
      <c r="P137" s="1124">
        <v>0.8</v>
      </c>
      <c r="Q137" s="1137">
        <v>740</v>
      </c>
      <c r="R137" s="1137">
        <v>178</v>
      </c>
      <c r="S137" s="1137">
        <v>374</v>
      </c>
      <c r="T137" s="1125">
        <v>1873</v>
      </c>
      <c r="U137" s="1125">
        <v>1227</v>
      </c>
      <c r="V137" s="1125">
        <v>501</v>
      </c>
      <c r="W137" s="1125">
        <v>735</v>
      </c>
      <c r="X137" s="1125">
        <v>2569</v>
      </c>
      <c r="Y137" s="1125">
        <v>3206</v>
      </c>
      <c r="Z137" s="1125">
        <v>2601</v>
      </c>
      <c r="AA137" s="1125">
        <v>800</v>
      </c>
      <c r="AB137" s="1125">
        <v>1332</v>
      </c>
      <c r="AC137" s="1117">
        <v>3592</v>
      </c>
      <c r="AD137" s="1117">
        <v>2800</v>
      </c>
      <c r="AE137" s="1117">
        <v>4932</v>
      </c>
      <c r="AF137" s="1130">
        <v>5426</v>
      </c>
      <c r="AG137" s="1126">
        <v>5977</v>
      </c>
      <c r="AH137" s="511">
        <v>6328</v>
      </c>
      <c r="AI137" s="1504">
        <v>3208</v>
      </c>
      <c r="AJ137" s="1626">
        <v>12174</v>
      </c>
    </row>
    <row r="138" spans="1:36" s="36" customFormat="1" ht="28.15" x14ac:dyDescent="0.25">
      <c r="A138" s="222" t="s">
        <v>693</v>
      </c>
      <c r="B138" s="1137" t="s">
        <v>99</v>
      </c>
      <c r="C138" s="1137" t="s">
        <v>99</v>
      </c>
      <c r="D138" s="1137" t="s">
        <v>99</v>
      </c>
      <c r="E138" s="1137" t="s">
        <v>99</v>
      </c>
      <c r="F138" s="1137" t="s">
        <v>99</v>
      </c>
      <c r="G138" s="1137" t="s">
        <v>99</v>
      </c>
      <c r="H138" s="1137" t="s">
        <v>99</v>
      </c>
      <c r="I138" s="1137" t="s">
        <v>99</v>
      </c>
      <c r="J138" s="1137" t="s">
        <v>99</v>
      </c>
      <c r="K138" s="1137" t="s">
        <v>99</v>
      </c>
      <c r="L138" s="1119">
        <v>3719.1</v>
      </c>
      <c r="M138" s="1119">
        <v>19.2</v>
      </c>
      <c r="N138" s="1119">
        <v>355.6</v>
      </c>
      <c r="O138" s="1119">
        <v>162.5</v>
      </c>
      <c r="P138" s="1119">
        <v>3</v>
      </c>
      <c r="Q138" s="1119">
        <v>848.8</v>
      </c>
      <c r="R138" s="1119">
        <v>22.1</v>
      </c>
      <c r="S138" s="1119">
        <v>196.1</v>
      </c>
      <c r="T138" s="1119">
        <v>480.6</v>
      </c>
      <c r="U138" s="1119">
        <v>62.2</v>
      </c>
      <c r="V138" s="1119">
        <v>38.6</v>
      </c>
      <c r="W138" s="1119">
        <v>138.6</v>
      </c>
      <c r="X138" s="1119">
        <v>335.3</v>
      </c>
      <c r="Y138" s="1119">
        <v>118.5</v>
      </c>
      <c r="Z138" s="1119">
        <v>78.8</v>
      </c>
      <c r="AA138" s="1119">
        <v>29.6</v>
      </c>
      <c r="AB138" s="1120">
        <v>158.30000000000001</v>
      </c>
      <c r="AC138" s="1118">
        <v>255.7</v>
      </c>
      <c r="AD138" s="1118">
        <v>76.900000000000006</v>
      </c>
      <c r="AE138" s="1118">
        <v>176.4</v>
      </c>
      <c r="AF138" s="1138">
        <v>105.8</v>
      </c>
      <c r="AG138" s="1122">
        <v>105.8</v>
      </c>
      <c r="AH138" s="513">
        <v>101.6</v>
      </c>
      <c r="AI138" s="1500">
        <v>48.5</v>
      </c>
      <c r="AJ138" s="1641">
        <v>368.8</v>
      </c>
    </row>
    <row r="139" spans="1:36" s="36" customFormat="1" ht="26.2" x14ac:dyDescent="0.25">
      <c r="A139" s="222" t="s">
        <v>682</v>
      </c>
      <c r="B139" s="1121"/>
      <c r="C139" s="1121"/>
      <c r="D139" s="1121"/>
      <c r="E139" s="1121"/>
      <c r="F139" s="1121"/>
      <c r="G139" s="1121"/>
      <c r="H139" s="1121"/>
      <c r="I139" s="1121"/>
      <c r="J139" s="1121"/>
      <c r="K139" s="1119"/>
      <c r="L139" s="1119"/>
      <c r="M139" s="1119"/>
      <c r="N139" s="1119"/>
      <c r="O139" s="1120"/>
      <c r="P139" s="1120"/>
      <c r="Q139" s="1120"/>
      <c r="R139" s="1119"/>
      <c r="S139" s="1119"/>
      <c r="T139" s="1119"/>
      <c r="U139" s="1119"/>
      <c r="V139" s="1119"/>
      <c r="W139" s="1119"/>
      <c r="X139" s="1119"/>
      <c r="Y139" s="1119"/>
      <c r="Z139" s="1119"/>
      <c r="AA139" s="1119"/>
      <c r="AB139" s="1121"/>
      <c r="AC139" s="1118"/>
      <c r="AD139" s="1118"/>
      <c r="AE139" s="1118"/>
      <c r="AF139" s="1118"/>
      <c r="AG139" s="1122"/>
      <c r="AH139" s="1140"/>
      <c r="AI139" s="1501"/>
      <c r="AJ139" s="1483"/>
    </row>
    <row r="140" spans="1:36" s="36" customFormat="1" ht="16.2" customHeight="1" x14ac:dyDescent="0.25">
      <c r="A140" s="222" t="s">
        <v>43</v>
      </c>
      <c r="B140" s="1137">
        <v>11</v>
      </c>
      <c r="C140" s="1137">
        <v>6</v>
      </c>
      <c r="D140" s="1137">
        <v>5</v>
      </c>
      <c r="E140" s="1137">
        <v>2</v>
      </c>
      <c r="F140" s="1124">
        <v>0.6</v>
      </c>
      <c r="G140" s="1124">
        <v>0.1</v>
      </c>
      <c r="H140" s="1127" t="s">
        <v>100</v>
      </c>
      <c r="I140" s="1127" t="s">
        <v>100</v>
      </c>
      <c r="J140" s="1127" t="s">
        <v>100</v>
      </c>
      <c r="K140" s="1119" t="s">
        <v>100</v>
      </c>
      <c r="L140" s="1119" t="s">
        <v>100</v>
      </c>
      <c r="M140" s="1119" t="s">
        <v>100</v>
      </c>
      <c r="N140" s="1119" t="s">
        <v>100</v>
      </c>
      <c r="O140" s="1119">
        <v>0.1</v>
      </c>
      <c r="P140" s="1119" t="s">
        <v>100</v>
      </c>
      <c r="Q140" s="1119">
        <v>0.2</v>
      </c>
      <c r="R140" s="1119" t="s">
        <v>100</v>
      </c>
      <c r="S140" s="1119">
        <v>0.3</v>
      </c>
      <c r="T140" s="1119" t="s">
        <v>100</v>
      </c>
      <c r="U140" s="1119">
        <v>0.5</v>
      </c>
      <c r="V140" s="1119">
        <v>0.1</v>
      </c>
      <c r="W140" s="1119">
        <v>4.5</v>
      </c>
      <c r="X140" s="1119">
        <v>2.6</v>
      </c>
      <c r="Y140" s="1119">
        <v>2.5</v>
      </c>
      <c r="Z140" s="1119">
        <v>2.5</v>
      </c>
      <c r="AA140" s="1119">
        <v>2.6</v>
      </c>
      <c r="AB140" s="1120">
        <v>3.2</v>
      </c>
      <c r="AC140" s="1118">
        <v>3.4</v>
      </c>
      <c r="AD140" s="1123">
        <v>4</v>
      </c>
      <c r="AE140" s="1118">
        <v>4.4000000000000004</v>
      </c>
      <c r="AF140" s="1131" t="s">
        <v>242</v>
      </c>
      <c r="AG140" s="1122">
        <v>5.3</v>
      </c>
      <c r="AH140" s="513">
        <v>5.3</v>
      </c>
      <c r="AI140" s="1501">
        <v>5.8</v>
      </c>
      <c r="AJ140" s="1593">
        <v>5.9</v>
      </c>
    </row>
    <row r="141" spans="1:36" s="36" customFormat="1" ht="37.15" customHeight="1" x14ac:dyDescent="0.25">
      <c r="A141" s="222" t="s">
        <v>694</v>
      </c>
      <c r="B141" s="1137" t="s">
        <v>99</v>
      </c>
      <c r="C141" s="1124">
        <v>56.1</v>
      </c>
      <c r="D141" s="1124">
        <v>87.5</v>
      </c>
      <c r="E141" s="1124">
        <v>45.8</v>
      </c>
      <c r="F141" s="1124">
        <v>25.9</v>
      </c>
      <c r="G141" s="1124">
        <v>24.3</v>
      </c>
      <c r="H141" s="1127" t="s">
        <v>100</v>
      </c>
      <c r="I141" s="1127" t="s">
        <v>100</v>
      </c>
      <c r="J141" s="1127" t="s">
        <v>100</v>
      </c>
      <c r="K141" s="1119" t="s">
        <v>100</v>
      </c>
      <c r="L141" s="1119" t="s">
        <v>100</v>
      </c>
      <c r="M141" s="1119" t="s">
        <v>100</v>
      </c>
      <c r="N141" s="1119" t="s">
        <v>100</v>
      </c>
      <c r="O141" s="1119" t="s">
        <v>100</v>
      </c>
      <c r="P141" s="1119" t="s">
        <v>100</v>
      </c>
      <c r="Q141" s="1119" t="s">
        <v>100</v>
      </c>
      <c r="R141" s="1119" t="s">
        <v>100</v>
      </c>
      <c r="S141" s="1119" t="s">
        <v>100</v>
      </c>
      <c r="T141" s="1119" t="s">
        <v>100</v>
      </c>
      <c r="U141" s="1119" t="s">
        <v>100</v>
      </c>
      <c r="V141" s="1119">
        <v>33.299999999999997</v>
      </c>
      <c r="W141" s="1119">
        <v>2801.2</v>
      </c>
      <c r="X141" s="1119">
        <v>56.6</v>
      </c>
      <c r="Y141" s="1119">
        <v>98.3</v>
      </c>
      <c r="Z141" s="1119">
        <v>100.2</v>
      </c>
      <c r="AA141" s="1119">
        <v>103.3</v>
      </c>
      <c r="AB141" s="1124">
        <v>124.2</v>
      </c>
      <c r="AC141" s="1118">
        <v>105.5</v>
      </c>
      <c r="AD141" s="1118">
        <v>117.8</v>
      </c>
      <c r="AE141" s="1118">
        <v>110.1</v>
      </c>
      <c r="AF141" s="1139">
        <v>113.3</v>
      </c>
      <c r="AG141" s="1122">
        <v>106.1</v>
      </c>
      <c r="AH141" s="1122">
        <v>100.3</v>
      </c>
      <c r="AI141" s="1501">
        <v>109.6</v>
      </c>
      <c r="AJ141" s="1593">
        <v>100.8</v>
      </c>
    </row>
    <row r="142" spans="1:36" s="35" customFormat="1" ht="23.25" customHeight="1" x14ac:dyDescent="0.25">
      <c r="A142" s="222" t="s">
        <v>63</v>
      </c>
      <c r="B142" s="1127"/>
      <c r="C142" s="1127"/>
      <c r="D142" s="1127"/>
      <c r="E142" s="1127"/>
      <c r="F142" s="1127"/>
      <c r="G142" s="1127"/>
      <c r="H142" s="1127"/>
      <c r="I142" s="1127"/>
      <c r="J142" s="1127"/>
      <c r="K142" s="1132"/>
      <c r="L142" s="1132"/>
      <c r="M142" s="1132"/>
      <c r="N142" s="1132"/>
      <c r="O142" s="1132"/>
      <c r="P142" s="1132"/>
      <c r="Q142" s="1132"/>
      <c r="R142" s="1132"/>
      <c r="S142" s="1132"/>
      <c r="T142" s="1132"/>
      <c r="U142" s="1132"/>
      <c r="V142" s="1132"/>
      <c r="W142" s="1132"/>
      <c r="X142" s="1132"/>
      <c r="Y142" s="1132"/>
      <c r="Z142" s="1132"/>
      <c r="AA142" s="1132"/>
      <c r="AB142" s="1121"/>
      <c r="AC142" s="1118"/>
      <c r="AD142" s="1118"/>
      <c r="AE142" s="1118"/>
      <c r="AF142" s="1118"/>
      <c r="AG142" s="1122"/>
      <c r="AH142" s="1140"/>
      <c r="AI142" s="1534"/>
      <c r="AJ142" s="1483"/>
    </row>
    <row r="143" spans="1:36" s="2" customFormat="1" ht="39.6" customHeight="1" x14ac:dyDescent="0.25">
      <c r="A143" s="222" t="s">
        <v>64</v>
      </c>
      <c r="B143" s="1127" t="s">
        <v>100</v>
      </c>
      <c r="C143" s="1125">
        <v>108</v>
      </c>
      <c r="D143" s="1127" t="s">
        <v>100</v>
      </c>
      <c r="E143" s="1127" t="s">
        <v>100</v>
      </c>
      <c r="F143" s="1127" t="s">
        <v>100</v>
      </c>
      <c r="G143" s="1127" t="s">
        <v>100</v>
      </c>
      <c r="H143" s="1127" t="s">
        <v>100</v>
      </c>
      <c r="I143" s="1127" t="s">
        <v>100</v>
      </c>
      <c r="J143" s="1127" t="s">
        <v>100</v>
      </c>
      <c r="K143" s="1135" t="s">
        <v>100</v>
      </c>
      <c r="L143" s="1135" t="s">
        <v>100</v>
      </c>
      <c r="M143" s="1135" t="s">
        <v>100</v>
      </c>
      <c r="N143" s="1135" t="s">
        <v>100</v>
      </c>
      <c r="O143" s="1135" t="s">
        <v>100</v>
      </c>
      <c r="P143" s="1135">
        <v>50</v>
      </c>
      <c r="Q143" s="1135" t="s">
        <v>100</v>
      </c>
      <c r="R143" s="1135" t="s">
        <v>100</v>
      </c>
      <c r="S143" s="1135" t="s">
        <v>100</v>
      </c>
      <c r="T143" s="1135">
        <v>420</v>
      </c>
      <c r="U143" s="1135" t="s">
        <v>100</v>
      </c>
      <c r="V143" s="1135" t="s">
        <v>100</v>
      </c>
      <c r="W143" s="1135" t="s">
        <v>100</v>
      </c>
      <c r="X143" s="1135" t="s">
        <v>100</v>
      </c>
      <c r="Y143" s="1135" t="s">
        <v>100</v>
      </c>
      <c r="Z143" s="1135" t="s">
        <v>100</v>
      </c>
      <c r="AA143" s="1135" t="s">
        <v>100</v>
      </c>
      <c r="AB143" s="1135" t="s">
        <v>100</v>
      </c>
      <c r="AC143" s="1118">
        <v>72</v>
      </c>
      <c r="AD143" s="1121" t="s">
        <v>100</v>
      </c>
      <c r="AE143" s="1121" t="s">
        <v>100</v>
      </c>
      <c r="AF143" s="1121" t="s">
        <v>100</v>
      </c>
      <c r="AG143" s="1129" t="s">
        <v>100</v>
      </c>
      <c r="AH143" s="1140" t="s">
        <v>100</v>
      </c>
      <c r="AI143" s="1503" t="s">
        <v>100</v>
      </c>
      <c r="AJ143" s="1626" t="s">
        <v>100</v>
      </c>
    </row>
    <row r="144" spans="1:36" s="2" customFormat="1" ht="29.15" customHeight="1" x14ac:dyDescent="0.25">
      <c r="A144" s="222" t="s">
        <v>65</v>
      </c>
      <c r="B144" s="1127" t="s">
        <v>100</v>
      </c>
      <c r="C144" s="1125">
        <v>140</v>
      </c>
      <c r="D144" s="1127" t="s">
        <v>100</v>
      </c>
      <c r="E144" s="1127" t="s">
        <v>100</v>
      </c>
      <c r="F144" s="1127" t="s">
        <v>100</v>
      </c>
      <c r="G144" s="1127" t="s">
        <v>100</v>
      </c>
      <c r="H144" s="1127" t="s">
        <v>100</v>
      </c>
      <c r="I144" s="1127" t="s">
        <v>100</v>
      </c>
      <c r="J144" s="1127" t="s">
        <v>100</v>
      </c>
      <c r="K144" s="1135" t="s">
        <v>100</v>
      </c>
      <c r="L144" s="1135" t="s">
        <v>100</v>
      </c>
      <c r="M144" s="1135" t="s">
        <v>100</v>
      </c>
      <c r="N144" s="1135" t="s">
        <v>100</v>
      </c>
      <c r="O144" s="1135" t="s">
        <v>100</v>
      </c>
      <c r="P144" s="1135" t="s">
        <v>100</v>
      </c>
      <c r="Q144" s="1135" t="s">
        <v>100</v>
      </c>
      <c r="R144" s="1135" t="s">
        <v>100</v>
      </c>
      <c r="S144" s="1135" t="s">
        <v>100</v>
      </c>
      <c r="T144" s="1135" t="s">
        <v>100</v>
      </c>
      <c r="U144" s="1135" t="s">
        <v>100</v>
      </c>
      <c r="V144" s="1135" t="s">
        <v>100</v>
      </c>
      <c r="W144" s="1135" t="s">
        <v>100</v>
      </c>
      <c r="X144" s="1135" t="s">
        <v>100</v>
      </c>
      <c r="Y144" s="1135">
        <v>90</v>
      </c>
      <c r="Z144" s="1135" t="s">
        <v>100</v>
      </c>
      <c r="AA144" s="1135" t="s">
        <v>100</v>
      </c>
      <c r="AB144" s="1135" t="s">
        <v>100</v>
      </c>
      <c r="AC144" s="1135" t="s">
        <v>100</v>
      </c>
      <c r="AD144" s="1135" t="s">
        <v>100</v>
      </c>
      <c r="AE144" s="1135" t="s">
        <v>100</v>
      </c>
      <c r="AF144" s="1135" t="s">
        <v>100</v>
      </c>
      <c r="AG144" s="1136" t="s">
        <v>100</v>
      </c>
      <c r="AH144" s="1140" t="s">
        <v>100</v>
      </c>
      <c r="AI144" s="1503" t="s">
        <v>100</v>
      </c>
      <c r="AJ144" s="1626" t="s">
        <v>100</v>
      </c>
    </row>
    <row r="145" spans="1:36" s="12" customFormat="1" ht="26.2" x14ac:dyDescent="0.25">
      <c r="A145" s="222" t="s">
        <v>44</v>
      </c>
      <c r="B145" s="1128"/>
      <c r="C145" s="1128"/>
      <c r="D145" s="1128"/>
      <c r="E145" s="1128"/>
      <c r="F145" s="1128"/>
      <c r="G145" s="1128"/>
      <c r="H145" s="1128"/>
      <c r="I145" s="1128"/>
      <c r="J145" s="1128"/>
      <c r="K145" s="1135"/>
      <c r="L145" s="1135"/>
      <c r="M145" s="1135"/>
      <c r="N145" s="1135"/>
      <c r="O145" s="1135"/>
      <c r="P145" s="1135"/>
      <c r="Q145" s="1135"/>
      <c r="R145" s="1135"/>
      <c r="S145" s="1135"/>
      <c r="T145" s="1135"/>
      <c r="U145" s="1135"/>
      <c r="V145" s="1135"/>
      <c r="W145" s="1135"/>
      <c r="X145" s="1135"/>
      <c r="Y145" s="1135"/>
      <c r="Z145" s="1135"/>
      <c r="AA145" s="1135"/>
      <c r="AB145" s="1135"/>
      <c r="AC145" s="1135"/>
      <c r="AD145" s="1135"/>
      <c r="AE145" s="1135"/>
      <c r="AF145" s="1135"/>
      <c r="AG145" s="1136"/>
      <c r="AH145" s="1140"/>
      <c r="AI145" s="1503"/>
      <c r="AJ145" s="1483"/>
    </row>
    <row r="146" spans="1:36" s="2" customFormat="1" ht="29.15" customHeight="1" x14ac:dyDescent="0.25">
      <c r="A146" s="222" t="s">
        <v>66</v>
      </c>
      <c r="B146" s="1127" t="s">
        <v>100</v>
      </c>
      <c r="C146" s="1127" t="s">
        <v>100</v>
      </c>
      <c r="D146" s="1127" t="s">
        <v>100</v>
      </c>
      <c r="E146" s="1127" t="s">
        <v>100</v>
      </c>
      <c r="F146" s="1127" t="s">
        <v>100</v>
      </c>
      <c r="G146" s="1127" t="s">
        <v>100</v>
      </c>
      <c r="H146" s="1127" t="s">
        <v>100</v>
      </c>
      <c r="I146" s="1127" t="s">
        <v>100</v>
      </c>
      <c r="J146" s="1127" t="s">
        <v>100</v>
      </c>
      <c r="K146" s="1135" t="s">
        <v>100</v>
      </c>
      <c r="L146" s="1135" t="s">
        <v>100</v>
      </c>
      <c r="M146" s="1135" t="s">
        <v>100</v>
      </c>
      <c r="N146" s="1135" t="s">
        <v>100</v>
      </c>
      <c r="O146" s="1135" t="s">
        <v>100</v>
      </c>
      <c r="P146" s="1135" t="s">
        <v>100</v>
      </c>
      <c r="Q146" s="1135">
        <v>35</v>
      </c>
      <c r="R146" s="1135" t="s">
        <v>100</v>
      </c>
      <c r="S146" s="1135" t="s">
        <v>100</v>
      </c>
      <c r="T146" s="1135" t="s">
        <v>100</v>
      </c>
      <c r="U146" s="1135" t="s">
        <v>100</v>
      </c>
      <c r="V146" s="1135" t="s">
        <v>100</v>
      </c>
      <c r="W146" s="1135" t="s">
        <v>100</v>
      </c>
      <c r="X146" s="1135" t="s">
        <v>100</v>
      </c>
      <c r="Y146" s="1135" t="s">
        <v>100</v>
      </c>
      <c r="Z146" s="1135" t="s">
        <v>100</v>
      </c>
      <c r="AA146" s="1135" t="s">
        <v>100</v>
      </c>
      <c r="AB146" s="1135" t="s">
        <v>100</v>
      </c>
      <c r="AC146" s="1135" t="s">
        <v>100</v>
      </c>
      <c r="AD146" s="1135" t="s">
        <v>100</v>
      </c>
      <c r="AE146" s="1135" t="s">
        <v>100</v>
      </c>
      <c r="AF146" s="1135" t="s">
        <v>100</v>
      </c>
      <c r="AG146" s="1136" t="s">
        <v>100</v>
      </c>
      <c r="AH146" s="1140" t="s">
        <v>100</v>
      </c>
      <c r="AI146" s="1503" t="s">
        <v>100</v>
      </c>
      <c r="AJ146" s="1631" t="s">
        <v>100</v>
      </c>
    </row>
    <row r="147" spans="1:36" s="36" customFormat="1" ht="40.950000000000003" customHeight="1" x14ac:dyDescent="0.25">
      <c r="A147" s="222" t="s">
        <v>67</v>
      </c>
      <c r="B147" s="1127" t="s">
        <v>100</v>
      </c>
      <c r="C147" s="1127" t="s">
        <v>100</v>
      </c>
      <c r="D147" s="1127" t="s">
        <v>100</v>
      </c>
      <c r="E147" s="1127" t="s">
        <v>100</v>
      </c>
      <c r="F147" s="1127" t="s">
        <v>100</v>
      </c>
      <c r="G147" s="1127" t="s">
        <v>100</v>
      </c>
      <c r="H147" s="1127" t="s">
        <v>100</v>
      </c>
      <c r="I147" s="1127" t="s">
        <v>100</v>
      </c>
      <c r="J147" s="1127" t="s">
        <v>100</v>
      </c>
      <c r="K147" s="1135" t="s">
        <v>100</v>
      </c>
      <c r="L147" s="1135" t="s">
        <v>100</v>
      </c>
      <c r="M147" s="1135" t="s">
        <v>100</v>
      </c>
      <c r="N147" s="1135" t="s">
        <v>100</v>
      </c>
      <c r="O147" s="1135" t="s">
        <v>100</v>
      </c>
      <c r="P147" s="1135" t="s">
        <v>100</v>
      </c>
      <c r="Q147" s="1135" t="s">
        <v>100</v>
      </c>
      <c r="R147" s="1135" t="s">
        <v>100</v>
      </c>
      <c r="S147" s="1135" t="s">
        <v>100</v>
      </c>
      <c r="T147" s="1135" t="s">
        <v>100</v>
      </c>
      <c r="U147" s="1135" t="s">
        <v>100</v>
      </c>
      <c r="V147" s="1135">
        <v>25</v>
      </c>
      <c r="W147" s="1135" t="s">
        <v>100</v>
      </c>
      <c r="X147" s="1135" t="s">
        <v>100</v>
      </c>
      <c r="Y147" s="1135">
        <v>200</v>
      </c>
      <c r="Z147" s="1135" t="s">
        <v>100</v>
      </c>
      <c r="AA147" s="1135">
        <v>15</v>
      </c>
      <c r="AB147" s="1135" t="s">
        <v>100</v>
      </c>
      <c r="AC147" s="1135" t="s">
        <v>100</v>
      </c>
      <c r="AD147" s="1135" t="s">
        <v>100</v>
      </c>
      <c r="AE147" s="1135" t="s">
        <v>100</v>
      </c>
      <c r="AF147" s="1135" t="s">
        <v>100</v>
      </c>
      <c r="AG147" s="1136" t="s">
        <v>100</v>
      </c>
      <c r="AH147" s="1140" t="s">
        <v>100</v>
      </c>
      <c r="AI147" s="1535" t="s">
        <v>100</v>
      </c>
      <c r="AJ147" s="1631" t="s">
        <v>100</v>
      </c>
    </row>
    <row r="148" spans="1:36" s="36" customFormat="1" ht="29.3" customHeight="1" x14ac:dyDescent="0.25">
      <c r="A148" s="222" t="s">
        <v>90</v>
      </c>
      <c r="B148" s="23" t="s">
        <v>100</v>
      </c>
      <c r="C148" s="23" t="s">
        <v>100</v>
      </c>
      <c r="D148" s="23" t="s">
        <v>100</v>
      </c>
      <c r="E148" s="23" t="s">
        <v>100</v>
      </c>
      <c r="F148" s="23" t="s">
        <v>100</v>
      </c>
      <c r="G148" s="23" t="s">
        <v>100</v>
      </c>
      <c r="H148" s="23" t="s">
        <v>100</v>
      </c>
      <c r="I148" s="23" t="s">
        <v>100</v>
      </c>
      <c r="J148" s="23" t="s">
        <v>100</v>
      </c>
      <c r="K148" s="23" t="s">
        <v>100</v>
      </c>
      <c r="L148" s="23" t="s">
        <v>100</v>
      </c>
      <c r="M148" s="23" t="s">
        <v>100</v>
      </c>
      <c r="N148" s="23" t="s">
        <v>100</v>
      </c>
      <c r="O148" s="23" t="s">
        <v>100</v>
      </c>
      <c r="P148" s="23" t="s">
        <v>100</v>
      </c>
      <c r="Q148" s="23" t="s">
        <v>100</v>
      </c>
      <c r="R148" s="23" t="s">
        <v>100</v>
      </c>
      <c r="S148" s="23" t="s">
        <v>100</v>
      </c>
      <c r="T148" s="23" t="s">
        <v>100</v>
      </c>
      <c r="U148" s="23" t="s">
        <v>100</v>
      </c>
      <c r="V148" s="23" t="s">
        <v>100</v>
      </c>
      <c r="W148" s="23" t="s">
        <v>100</v>
      </c>
      <c r="X148" s="23" t="s">
        <v>100</v>
      </c>
      <c r="Y148" s="23" t="s">
        <v>100</v>
      </c>
      <c r="Z148" s="43">
        <v>1342</v>
      </c>
      <c r="AA148" s="43">
        <v>1300</v>
      </c>
      <c r="AB148" s="43">
        <v>1031</v>
      </c>
      <c r="AC148" s="42">
        <v>1000</v>
      </c>
      <c r="AD148" s="42">
        <v>978</v>
      </c>
      <c r="AE148" s="42">
        <v>983</v>
      </c>
      <c r="AF148" s="42">
        <v>946</v>
      </c>
      <c r="AG148" s="176">
        <v>1014</v>
      </c>
      <c r="AH148" s="56">
        <v>1080</v>
      </c>
      <c r="AI148" s="1554">
        <v>1066</v>
      </c>
      <c r="AJ148" s="1626">
        <v>1066</v>
      </c>
    </row>
    <row r="149" spans="1:36" s="36" customFormat="1" ht="38.950000000000003" customHeight="1" x14ac:dyDescent="0.25">
      <c r="A149" s="222" t="s">
        <v>347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1237</v>
      </c>
      <c r="AA149" s="43">
        <v>912</v>
      </c>
      <c r="AB149" s="43">
        <v>846</v>
      </c>
      <c r="AC149" s="42">
        <v>855</v>
      </c>
      <c r="AD149" s="42">
        <v>904</v>
      </c>
      <c r="AE149" s="42">
        <v>904</v>
      </c>
      <c r="AF149" s="42">
        <v>887</v>
      </c>
      <c r="AG149" s="176">
        <v>964</v>
      </c>
      <c r="AH149" s="56">
        <v>1017</v>
      </c>
      <c r="AI149" s="1554">
        <v>987</v>
      </c>
      <c r="AJ149" s="1626">
        <v>990</v>
      </c>
    </row>
    <row r="150" spans="1:36" s="36" customFormat="1" ht="37.5" customHeight="1" x14ac:dyDescent="0.25">
      <c r="A150" s="124" t="s">
        <v>243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23" t="s">
        <v>100</v>
      </c>
      <c r="AA150" s="42">
        <v>2534</v>
      </c>
      <c r="AB150" s="42">
        <v>2399</v>
      </c>
      <c r="AC150" s="42">
        <v>2084</v>
      </c>
      <c r="AD150" s="42">
        <v>2351</v>
      </c>
      <c r="AE150" s="15">
        <v>2886</v>
      </c>
      <c r="AF150" s="42">
        <v>2700</v>
      </c>
      <c r="AG150" s="176">
        <v>2690</v>
      </c>
      <c r="AH150" s="526">
        <v>2759</v>
      </c>
      <c r="AI150" s="1524">
        <v>2664</v>
      </c>
      <c r="AJ150" s="1721" t="s">
        <v>99</v>
      </c>
    </row>
    <row r="151" spans="1:36" s="36" customFormat="1" ht="39.799999999999997" customHeight="1" x14ac:dyDescent="0.25">
      <c r="A151" s="124" t="s">
        <v>244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11733</v>
      </c>
      <c r="AB151" s="42">
        <v>15441</v>
      </c>
      <c r="AC151" s="42">
        <v>13674</v>
      </c>
      <c r="AD151" s="42">
        <v>17191</v>
      </c>
      <c r="AE151" s="15">
        <v>29792</v>
      </c>
      <c r="AF151" s="42">
        <v>36696</v>
      </c>
      <c r="AG151" s="176">
        <v>39627</v>
      </c>
      <c r="AH151" s="526">
        <v>32500</v>
      </c>
      <c r="AI151" s="1524">
        <v>39003</v>
      </c>
      <c r="AJ151" s="1721" t="s">
        <v>99</v>
      </c>
    </row>
    <row r="152" spans="1:36" s="36" customFormat="1" ht="39.799999999999997" customHeight="1" x14ac:dyDescent="0.25">
      <c r="A152" s="124" t="s">
        <v>268</v>
      </c>
      <c r="B152" s="91" t="s">
        <v>99</v>
      </c>
      <c r="C152" s="91" t="s">
        <v>99</v>
      </c>
      <c r="D152" s="91" t="s">
        <v>99</v>
      </c>
      <c r="E152" s="91" t="s">
        <v>99</v>
      </c>
      <c r="F152" s="91" t="s">
        <v>99</v>
      </c>
      <c r="G152" s="91" t="s">
        <v>99</v>
      </c>
      <c r="H152" s="91">
        <v>1545</v>
      </c>
      <c r="I152" s="91">
        <v>1127.8</v>
      </c>
      <c r="J152" s="91">
        <v>632.79999999999995</v>
      </c>
      <c r="K152" s="91">
        <v>441.1</v>
      </c>
      <c r="L152" s="91">
        <v>433.2</v>
      </c>
      <c r="M152" s="91">
        <v>515.41899999999998</v>
      </c>
      <c r="N152" s="91">
        <v>609.70000000000005</v>
      </c>
      <c r="O152" s="91">
        <v>804.27300000000002</v>
      </c>
      <c r="P152" s="91">
        <v>1008.7380000000001</v>
      </c>
      <c r="Q152" s="91">
        <v>1304.212</v>
      </c>
      <c r="R152" s="91">
        <v>1901.7950000000001</v>
      </c>
      <c r="S152" s="91">
        <v>1791.9</v>
      </c>
      <c r="T152" s="91">
        <v>1975.4</v>
      </c>
      <c r="U152" s="91">
        <v>6159.9</v>
      </c>
      <c r="V152" s="91">
        <v>4946</v>
      </c>
      <c r="W152" s="91">
        <v>4615.8999999999996</v>
      </c>
      <c r="X152" s="91">
        <v>7477.1</v>
      </c>
      <c r="Y152" s="91">
        <v>6044</v>
      </c>
      <c r="Z152" s="91">
        <v>6641.1</v>
      </c>
      <c r="AA152" s="91">
        <v>7669.5</v>
      </c>
      <c r="AB152" s="91">
        <v>10512.9</v>
      </c>
      <c r="AC152" s="91">
        <v>16962.099999999999</v>
      </c>
      <c r="AD152" s="91">
        <v>21928.6</v>
      </c>
      <c r="AE152" s="91">
        <v>25497.1</v>
      </c>
      <c r="AF152" s="91">
        <v>25778.1</v>
      </c>
      <c r="AG152" s="91">
        <v>30307.5</v>
      </c>
      <c r="AH152" s="945">
        <v>30337.200000000001</v>
      </c>
      <c r="AI152" s="1554">
        <v>36268.5</v>
      </c>
      <c r="AJ152" s="1721" t="s">
        <v>99</v>
      </c>
    </row>
    <row r="153" spans="1:36" s="13" customFormat="1" ht="15.75" x14ac:dyDescent="0.3">
      <c r="A153" s="711" t="s">
        <v>81</v>
      </c>
      <c r="B153" s="711"/>
      <c r="C153" s="711"/>
      <c r="D153" s="711"/>
      <c r="E153" s="711"/>
      <c r="F153" s="711"/>
      <c r="G153" s="711"/>
      <c r="H153" s="711"/>
      <c r="I153" s="711"/>
      <c r="J153" s="711"/>
      <c r="K153" s="711"/>
      <c r="L153" s="711"/>
      <c r="M153" s="711"/>
      <c r="N153" s="711"/>
      <c r="O153" s="711"/>
      <c r="P153" s="711"/>
      <c r="Q153" s="711"/>
      <c r="R153" s="711"/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  <c r="AE153" s="711"/>
      <c r="AF153" s="711"/>
      <c r="AG153" s="711"/>
      <c r="AH153" s="712"/>
      <c r="AI153" s="1508"/>
      <c r="AJ153" s="711"/>
    </row>
    <row r="154" spans="1:36" s="36" customFormat="1" ht="26.2" x14ac:dyDescent="0.25">
      <c r="A154" s="222" t="s">
        <v>74</v>
      </c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29"/>
      <c r="X154" s="29"/>
      <c r="Y154" s="29"/>
      <c r="Z154" s="29"/>
      <c r="AA154" s="29"/>
      <c r="AB154" s="29"/>
      <c r="AC154" s="119"/>
      <c r="AD154" s="119"/>
      <c r="AE154" s="16"/>
      <c r="AF154" s="16"/>
      <c r="AG154" s="193"/>
      <c r="AH154" s="52"/>
      <c r="AI154" s="1503"/>
      <c r="AJ154" s="1483"/>
    </row>
    <row r="155" spans="1:36" s="36" customFormat="1" x14ac:dyDescent="0.25">
      <c r="A155" s="222" t="s">
        <v>45</v>
      </c>
      <c r="B155" s="50">
        <v>13</v>
      </c>
      <c r="C155" s="50">
        <v>91</v>
      </c>
      <c r="D155" s="154">
        <v>0</v>
      </c>
      <c r="E155" s="50">
        <v>0.03</v>
      </c>
      <c r="F155" s="50">
        <v>7.0000000000000007E-2</v>
      </c>
      <c r="G155" s="50">
        <v>0.08</v>
      </c>
      <c r="H155" s="50">
        <v>7.0000000000000007E-2</v>
      </c>
      <c r="I155" s="50">
        <v>0.09</v>
      </c>
      <c r="J155" s="50">
        <v>0.03</v>
      </c>
      <c r="K155" s="22">
        <v>0.02</v>
      </c>
      <c r="L155" s="22">
        <v>0.02</v>
      </c>
      <c r="M155" s="22">
        <v>0.02</v>
      </c>
      <c r="N155" s="22">
        <v>0.1</v>
      </c>
      <c r="O155" s="22">
        <v>0.1</v>
      </c>
      <c r="P155" s="22">
        <v>0.3</v>
      </c>
      <c r="Q155" s="22">
        <v>0.3</v>
      </c>
      <c r="R155" s="22">
        <v>0.4</v>
      </c>
      <c r="S155" s="22">
        <v>0.4</v>
      </c>
      <c r="T155" s="22">
        <v>0.5</v>
      </c>
      <c r="U155" s="22">
        <v>1.4</v>
      </c>
      <c r="V155" s="22">
        <v>4.0999999999999996</v>
      </c>
      <c r="W155" s="22">
        <v>5.5</v>
      </c>
      <c r="X155" s="22">
        <v>5.7</v>
      </c>
      <c r="Y155" s="22">
        <v>1.4</v>
      </c>
      <c r="Z155" s="22">
        <v>2.8</v>
      </c>
      <c r="AA155" s="22">
        <v>5.4</v>
      </c>
      <c r="AB155" s="22">
        <v>5.5</v>
      </c>
      <c r="AC155" s="22">
        <v>9.8000000000000007</v>
      </c>
      <c r="AD155" s="22">
        <v>10.3</v>
      </c>
      <c r="AE155" s="68">
        <v>11</v>
      </c>
      <c r="AF155" s="16">
        <v>10.8</v>
      </c>
      <c r="AG155" s="165">
        <v>13.2</v>
      </c>
      <c r="AH155" s="52">
        <v>14.8</v>
      </c>
      <c r="AI155" s="1503">
        <v>5.9</v>
      </c>
      <c r="AJ155" s="1483">
        <v>13.8</v>
      </c>
    </row>
    <row r="156" spans="1:36" s="36" customFormat="1" ht="26.2" x14ac:dyDescent="0.25">
      <c r="A156" s="222" t="s">
        <v>61</v>
      </c>
      <c r="B156" s="91" t="s">
        <v>99</v>
      </c>
      <c r="C156" s="91" t="s">
        <v>99</v>
      </c>
      <c r="D156" s="91" t="s">
        <v>99</v>
      </c>
      <c r="E156" s="91" t="s">
        <v>99</v>
      </c>
      <c r="F156" s="91" t="s">
        <v>99</v>
      </c>
      <c r="G156" s="91" t="s">
        <v>99</v>
      </c>
      <c r="H156" s="91" t="s">
        <v>99</v>
      </c>
      <c r="I156" s="91" t="s">
        <v>99</v>
      </c>
      <c r="J156" s="91" t="s">
        <v>99</v>
      </c>
      <c r="K156" s="22">
        <v>59.1</v>
      </c>
      <c r="L156" s="22">
        <v>100.1</v>
      </c>
      <c r="M156" s="22">
        <v>110.4</v>
      </c>
      <c r="N156" s="22">
        <v>111.6</v>
      </c>
      <c r="O156" s="22">
        <v>83.9</v>
      </c>
      <c r="P156" s="22" t="s">
        <v>124</v>
      </c>
      <c r="Q156" s="22">
        <v>100.7</v>
      </c>
      <c r="R156" s="22">
        <v>106.9</v>
      </c>
      <c r="S156" s="22">
        <v>102.1</v>
      </c>
      <c r="T156" s="22">
        <v>102.7</v>
      </c>
      <c r="U156" s="22">
        <v>132.6</v>
      </c>
      <c r="V156" s="22">
        <v>111.5</v>
      </c>
      <c r="W156" s="22">
        <v>127</v>
      </c>
      <c r="X156" s="22">
        <v>99.9</v>
      </c>
      <c r="Y156" s="22">
        <v>23.3</v>
      </c>
      <c r="Z156" s="22">
        <v>187.7</v>
      </c>
      <c r="AA156" s="22">
        <v>163.1</v>
      </c>
      <c r="AB156" s="22">
        <v>114.6</v>
      </c>
      <c r="AC156" s="22">
        <v>106</v>
      </c>
      <c r="AD156" s="22">
        <v>100</v>
      </c>
      <c r="AE156" s="16">
        <v>100.2</v>
      </c>
      <c r="AF156" s="16">
        <v>90.7</v>
      </c>
      <c r="AG156" s="170">
        <v>107</v>
      </c>
      <c r="AH156" s="69">
        <v>100.1</v>
      </c>
      <c r="AI156" s="1589">
        <v>37.700000000000003</v>
      </c>
      <c r="AJ156" s="1483">
        <v>100.8</v>
      </c>
    </row>
    <row r="157" spans="1:36" x14ac:dyDescent="0.25">
      <c r="A157" s="664"/>
      <c r="B157" s="275"/>
      <c r="C157" s="275"/>
      <c r="D157" s="275"/>
      <c r="E157" s="275"/>
      <c r="F157" s="275"/>
      <c r="G157" s="275"/>
      <c r="H157" s="275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666"/>
      <c r="Y157" s="666"/>
      <c r="Z157" s="275"/>
      <c r="AA157" s="275"/>
      <c r="AB157" s="275"/>
    </row>
    <row r="158" spans="1:36" x14ac:dyDescent="0.25">
      <c r="A158" s="1773" t="s">
        <v>613</v>
      </c>
      <c r="B158" s="1773"/>
      <c r="C158" s="1773"/>
      <c r="D158" s="1773"/>
      <c r="E158" s="1773"/>
      <c r="F158" s="1773"/>
      <c r="G158" s="1773"/>
      <c r="H158" s="1773"/>
      <c r="I158" s="1773"/>
      <c r="J158" s="1773"/>
      <c r="K158" s="1773"/>
      <c r="L158" s="1773"/>
      <c r="M158" s="1773"/>
      <c r="N158" s="1773"/>
      <c r="O158" s="1773"/>
      <c r="P158" s="1773"/>
      <c r="Q158" s="1773"/>
      <c r="R158" s="1773"/>
      <c r="S158" s="1773"/>
      <c r="T158" s="1773"/>
      <c r="U158" s="1773"/>
      <c r="V158" s="1773"/>
      <c r="W158" s="1773"/>
      <c r="X158" s="1773"/>
      <c r="Y158" s="1773"/>
      <c r="Z158" s="1773"/>
      <c r="AA158" s="1773"/>
      <c r="AB158" s="1773"/>
    </row>
    <row r="159" spans="1:36" x14ac:dyDescent="0.25">
      <c r="A159" s="1773" t="s">
        <v>614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x14ac:dyDescent="0.25">
      <c r="A160" s="1773" t="s">
        <v>615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30" x14ac:dyDescent="0.25">
      <c r="A161" s="1773" t="s">
        <v>639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30" x14ac:dyDescent="0.25">
      <c r="A162" s="1773" t="s">
        <v>616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30" x14ac:dyDescent="0.25">
      <c r="A163" s="1773" t="s">
        <v>643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C163" s="97"/>
      <c r="AD163" s="97"/>
    </row>
    <row r="164" spans="1:30" x14ac:dyDescent="0.25">
      <c r="A164" s="1773" t="s">
        <v>646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30" x14ac:dyDescent="0.25">
      <c r="A165" s="1773" t="s">
        <v>618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C165" s="97"/>
      <c r="AD165" s="97"/>
    </row>
    <row r="166" spans="1:30" x14ac:dyDescent="0.25">
      <c r="A166" s="1773" t="s">
        <v>619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30" x14ac:dyDescent="0.25">
      <c r="A167" s="1773" t="s">
        <v>620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0" x14ac:dyDescent="0.25">
      <c r="A168" s="1773" t="s">
        <v>621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0" x14ac:dyDescent="0.25">
      <c r="A169" s="1773" t="s">
        <v>647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0" x14ac:dyDescent="0.25">
      <c r="A170" s="1773" t="s">
        <v>669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0" x14ac:dyDescent="0.25">
      <c r="A171" s="1782" t="s">
        <v>705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</sheetData>
  <mergeCells count="14">
    <mergeCell ref="A171:AB171"/>
    <mergeCell ref="A158:AB158"/>
    <mergeCell ref="A159:AB159"/>
    <mergeCell ref="A160:AB160"/>
    <mergeCell ref="A161:AB161"/>
    <mergeCell ref="A167:AB167"/>
    <mergeCell ref="A168:AB168"/>
    <mergeCell ref="A169:AB169"/>
    <mergeCell ref="A170:AB170"/>
    <mergeCell ref="A162:AB162"/>
    <mergeCell ref="A163:AB163"/>
    <mergeCell ref="A164:AB164"/>
    <mergeCell ref="A165:AB165"/>
    <mergeCell ref="A166:AB166"/>
  </mergeCells>
  <phoneticPr fontId="0" type="noConversion"/>
  <hyperlinks>
    <hyperlink ref="C325:IT325" r:id="rId1" display="http://www.nationalbank.kz/"/>
    <hyperlink ref="C324:IT324" r:id="rId2" display="13) По данным Министерства финансов Республики Казахстан"/>
    <hyperlink ref="C257:IT257" r:id="rId3" display="http://www.nationalbank.kz/"/>
    <hyperlink ref="C256:IT256" r:id="rId4" display="13) По данным Министерства финансов Республики Казахстан"/>
    <hyperlink ref="C329:IT329" r:id="rId5" display="http://www.nationalbank.kz/"/>
    <hyperlink ref="C328:IT328" r:id="rId6" display="13) По данным Министерства финансов Республики Казахстан"/>
    <hyperlink ref="C261:IT261" r:id="rId7" display="http://www.nationalbank.kz/"/>
    <hyperlink ref="C260:IT260" r:id="rId8" display="13) По данным Министерства финансов Республики Казахстан"/>
    <hyperlink ref="C327:IT327" r:id="rId9" display="http://www.nationalbank.kz/"/>
    <hyperlink ref="C326:IT326" r:id="rId10" display="13) По данным Министерства финансов Республики Казахстан"/>
    <hyperlink ref="C259:IT259" r:id="rId11" display="http://www.nationalbank.kz/"/>
    <hyperlink ref="C258:IT258" r:id="rId12" display="13) По данным Министерства финансов Республики Казахстан"/>
    <hyperlink ref="A327:IT327" r:id="rId13" display="http://www.nationalbank.kz/"/>
    <hyperlink ref="A326:IT326" r:id="rId14" display="13) По данным Министерства финансов Республики Казахстан"/>
    <hyperlink ref="A259:IT259" r:id="rId15" display="http://www.nationalbank.kz/"/>
    <hyperlink ref="A258:IT258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75" orientation="landscape" r:id="rId17"/>
  <headerFooter alignWithMargins="0">
    <oddHeader>&amp;C&amp;P</oddHeader>
  </headerFooter>
  <rowBreaks count="3" manualBreakCount="3">
    <brk id="93" max="16383" man="1"/>
    <brk id="119" max="16383" man="1"/>
    <brk id="1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72"/>
  <sheetViews>
    <sheetView topLeftCell="A97" zoomScale="80" zoomScaleNormal="80" workbookViewId="0">
      <pane xSplit="1" topLeftCell="AI1" activePane="topRight" state="frozen"/>
      <selection pane="topRight" activeCell="AJ112" sqref="AJ112"/>
    </sheetView>
  </sheetViews>
  <sheetFormatPr defaultColWidth="9.109375" defaultRowHeight="14.4" x14ac:dyDescent="0.25"/>
  <cols>
    <col min="1" max="1" width="48.6640625" style="480" customWidth="1"/>
    <col min="2" max="23" width="7.5546875" style="2" customWidth="1"/>
    <col min="24" max="25" width="7.5546875" style="4" customWidth="1"/>
    <col min="26" max="28" width="7.5546875" style="2" customWidth="1"/>
    <col min="29" max="29" width="7.5546875" style="27" customWidth="1"/>
    <col min="30" max="33" width="11" style="27" customWidth="1"/>
    <col min="34" max="34" width="12.109375" style="27" customWidth="1"/>
    <col min="35" max="35" width="13.6640625" style="27" customWidth="1"/>
    <col min="36" max="36" width="19.332031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12"/>
    </row>
    <row r="2" spans="1:36" s="13" customFormat="1" ht="17.7" x14ac:dyDescent="0.3">
      <c r="A2" s="537" t="s">
        <v>224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12"/>
    </row>
    <row r="4" spans="1:36" s="481" customFormat="1" ht="41.9" customHeight="1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6">
        <v>2018</v>
      </c>
      <c r="AD4" s="766">
        <v>2019</v>
      </c>
      <c r="AE4" s="767" t="s">
        <v>234</v>
      </c>
      <c r="AF4" s="767">
        <v>2021</v>
      </c>
      <c r="AG4" s="767">
        <v>2022</v>
      </c>
      <c r="AH4" s="768">
        <v>2023</v>
      </c>
      <c r="AI4" s="1573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1508"/>
      <c r="AJ5" s="1485"/>
    </row>
    <row r="6" spans="1:36" s="19" customFormat="1" x14ac:dyDescent="0.25">
      <c r="A6" s="14" t="s">
        <v>188</v>
      </c>
      <c r="B6" s="89"/>
      <c r="C6" s="89"/>
      <c r="D6" s="89"/>
      <c r="E6" s="89"/>
      <c r="F6" s="89"/>
      <c r="G6" s="89"/>
      <c r="H6" s="89"/>
      <c r="I6" s="89"/>
      <c r="J6" s="89"/>
      <c r="K6" s="21"/>
      <c r="L6" s="21"/>
      <c r="M6" s="21"/>
      <c r="N6" s="21"/>
      <c r="O6" s="21"/>
      <c r="P6" s="21"/>
      <c r="Q6" s="21"/>
      <c r="R6" s="21"/>
      <c r="S6" s="21"/>
      <c r="T6" s="23"/>
      <c r="U6" s="23"/>
      <c r="V6" s="40"/>
      <c r="W6" s="23"/>
      <c r="X6" s="23"/>
      <c r="Y6" s="23"/>
      <c r="Z6" s="23"/>
      <c r="AA6" s="60"/>
      <c r="AB6" s="22"/>
      <c r="AC6" s="17"/>
      <c r="AD6" s="17"/>
      <c r="AE6" s="160"/>
      <c r="AF6" s="160"/>
      <c r="AG6" s="160"/>
      <c r="AH6" s="384"/>
      <c r="AI6" s="1497"/>
      <c r="AJ6" s="1482"/>
    </row>
    <row r="7" spans="1:36" s="19" customFormat="1" ht="15.05" x14ac:dyDescent="0.25">
      <c r="A7" s="14" t="s">
        <v>12</v>
      </c>
      <c r="B7" s="89">
        <v>26.1</v>
      </c>
      <c r="C7" s="89">
        <v>26</v>
      </c>
      <c r="D7" s="89">
        <v>25.4</v>
      </c>
      <c r="E7" s="89">
        <v>23.9</v>
      </c>
      <c r="F7" s="89">
        <v>22.2</v>
      </c>
      <c r="G7" s="89">
        <v>21.2</v>
      </c>
      <c r="H7" s="89">
        <v>20.7</v>
      </c>
      <c r="I7" s="89">
        <v>19.7</v>
      </c>
      <c r="J7" s="89">
        <v>19.600000000000001</v>
      </c>
      <c r="K7" s="21">
        <v>19.3</v>
      </c>
      <c r="L7" s="21">
        <v>18.8</v>
      </c>
      <c r="M7" s="21">
        <v>18.399999999999999</v>
      </c>
      <c r="N7" s="21">
        <v>17.7</v>
      </c>
      <c r="O7" s="21">
        <v>17.2</v>
      </c>
      <c r="P7" s="21">
        <v>16.7</v>
      </c>
      <c r="Q7" s="21">
        <v>16.100000000000001</v>
      </c>
      <c r="R7" s="21">
        <v>15.4</v>
      </c>
      <c r="S7" s="21">
        <v>14.6</v>
      </c>
      <c r="T7" s="1306">
        <v>14.4</v>
      </c>
      <c r="U7" s="1306">
        <v>14.3</v>
      </c>
      <c r="V7" s="1297">
        <v>14</v>
      </c>
      <c r="W7" s="1306">
        <v>13.8</v>
      </c>
      <c r="X7" s="1306">
        <v>13.5</v>
      </c>
      <c r="Y7" s="1306">
        <v>13.2</v>
      </c>
      <c r="Z7" s="1306">
        <v>13</v>
      </c>
      <c r="AA7" s="1237">
        <v>12.7</v>
      </c>
      <c r="AB7" s="1305">
        <v>12.5</v>
      </c>
      <c r="AC7" s="871">
        <v>12.2</v>
      </c>
      <c r="AD7" s="871">
        <v>12.1</v>
      </c>
      <c r="AE7" s="31">
        <v>12</v>
      </c>
      <c r="AF7" s="1306" t="s">
        <v>372</v>
      </c>
      <c r="AG7" s="863">
        <v>12.5</v>
      </c>
      <c r="AH7" s="406">
        <v>12.3</v>
      </c>
      <c r="AI7" s="1498">
        <v>11.8</v>
      </c>
      <c r="AJ7" s="1598">
        <v>11.3</v>
      </c>
    </row>
    <row r="8" spans="1:36" s="18" customFormat="1" ht="13.1" x14ac:dyDescent="0.25">
      <c r="A8" s="14" t="s">
        <v>13</v>
      </c>
      <c r="B8" s="28">
        <v>99.6</v>
      </c>
      <c r="C8" s="28">
        <v>99.6</v>
      </c>
      <c r="D8" s="28">
        <v>97.7</v>
      </c>
      <c r="E8" s="28">
        <v>94.1</v>
      </c>
      <c r="F8" s="28">
        <v>92.9</v>
      </c>
      <c r="G8" s="28">
        <v>95.5</v>
      </c>
      <c r="H8" s="28">
        <v>97.6</v>
      </c>
      <c r="I8" s="28">
        <v>95.2</v>
      </c>
      <c r="J8" s="28">
        <v>99.5</v>
      </c>
      <c r="K8" s="28">
        <v>98.5</v>
      </c>
      <c r="L8" s="28">
        <v>97.4</v>
      </c>
      <c r="M8" s="28">
        <v>97.9</v>
      </c>
      <c r="N8" s="28">
        <v>96.2</v>
      </c>
      <c r="O8" s="28">
        <v>97.2</v>
      </c>
      <c r="P8" s="28">
        <v>97.1</v>
      </c>
      <c r="Q8" s="28">
        <v>96.4</v>
      </c>
      <c r="R8" s="28">
        <v>95.7</v>
      </c>
      <c r="S8" s="28">
        <v>94.8</v>
      </c>
      <c r="T8" s="1295">
        <v>98.6</v>
      </c>
      <c r="U8" s="1295">
        <v>99.3</v>
      </c>
      <c r="V8" s="1295">
        <v>97.9</v>
      </c>
      <c r="W8" s="1295">
        <v>98.6</v>
      </c>
      <c r="X8" s="1295">
        <v>97.8</v>
      </c>
      <c r="Y8" s="1295">
        <v>97.8</v>
      </c>
      <c r="Z8" s="1307">
        <v>98.5</v>
      </c>
      <c r="AA8" s="1295">
        <v>97.7</v>
      </c>
      <c r="AB8" s="1295">
        <v>98.4</v>
      </c>
      <c r="AC8" s="871">
        <v>97.6</v>
      </c>
      <c r="AD8" s="871">
        <v>99.2</v>
      </c>
      <c r="AE8" s="871">
        <v>99.2</v>
      </c>
      <c r="AF8" s="871"/>
      <c r="AG8" s="871">
        <v>98.9</v>
      </c>
      <c r="AH8" s="406">
        <v>98.4</v>
      </c>
      <c r="AI8" s="1498">
        <v>95.9</v>
      </c>
      <c r="AJ8" s="1598">
        <v>95.8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1"/>
      <c r="AE9" s="871"/>
      <c r="AF9" s="871"/>
      <c r="AG9" s="871"/>
      <c r="AH9" s="406"/>
      <c r="AI9" s="1497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278</v>
      </c>
      <c r="U10" s="1303">
        <v>309</v>
      </c>
      <c r="V10" s="1303">
        <v>264</v>
      </c>
      <c r="W10" s="1303">
        <v>280</v>
      </c>
      <c r="X10" s="1303">
        <v>292</v>
      </c>
      <c r="Y10" s="1303">
        <v>247</v>
      </c>
      <c r="Z10" s="1303">
        <v>261</v>
      </c>
      <c r="AA10" s="1303">
        <v>230</v>
      </c>
      <c r="AB10" s="1303">
        <v>223</v>
      </c>
      <c r="AC10" s="1303">
        <v>211</v>
      </c>
      <c r="AD10" s="1303">
        <v>191</v>
      </c>
      <c r="AE10" s="1303">
        <v>213</v>
      </c>
      <c r="AF10" s="1303">
        <v>181</v>
      </c>
      <c r="AG10" s="1303">
        <v>188</v>
      </c>
      <c r="AH10" s="1303">
        <v>161</v>
      </c>
      <c r="AI10" s="1499">
        <v>142</v>
      </c>
      <c r="AJ10" s="1598">
        <v>144</v>
      </c>
    </row>
    <row r="11" spans="1:36" s="2" customFormat="1" ht="26.2" x14ac:dyDescent="0.25">
      <c r="A11" s="14" t="s">
        <v>208</v>
      </c>
      <c r="B11" s="33">
        <v>25.4</v>
      </c>
      <c r="C11" s="33">
        <v>23.4</v>
      </c>
      <c r="D11" s="33">
        <v>22.9</v>
      </c>
      <c r="E11" s="33">
        <v>19.399999999999999</v>
      </c>
      <c r="F11" s="33">
        <v>16</v>
      </c>
      <c r="G11" s="33">
        <v>13.8</v>
      </c>
      <c r="H11" s="33">
        <v>13.8</v>
      </c>
      <c r="I11" s="33">
        <v>10.4</v>
      </c>
      <c r="J11" s="33">
        <v>12.8</v>
      </c>
      <c r="K11" s="21">
        <v>11.2</v>
      </c>
      <c r="L11" s="21">
        <v>11.4</v>
      </c>
      <c r="M11" s="21">
        <v>13</v>
      </c>
      <c r="N11" s="21">
        <v>13</v>
      </c>
      <c r="O11" s="21">
        <v>12.5</v>
      </c>
      <c r="P11" s="21">
        <v>13.7</v>
      </c>
      <c r="Q11" s="21">
        <v>13.1</v>
      </c>
      <c r="R11" s="21">
        <v>12.5</v>
      </c>
      <c r="S11" s="21">
        <v>16.3</v>
      </c>
      <c r="T11" s="934">
        <v>19.2</v>
      </c>
      <c r="U11" s="934">
        <v>21.7</v>
      </c>
      <c r="V11" s="934">
        <v>18.8</v>
      </c>
      <c r="W11" s="934">
        <v>20.3</v>
      </c>
      <c r="X11" s="934">
        <v>21.5</v>
      </c>
      <c r="Y11" s="934">
        <v>18.600000000000001</v>
      </c>
      <c r="Z11" s="283">
        <v>20</v>
      </c>
      <c r="AA11" s="283">
        <v>18</v>
      </c>
      <c r="AB11" s="283">
        <v>17.8</v>
      </c>
      <c r="AC11" s="1304">
        <v>17.2</v>
      </c>
      <c r="AD11" s="1304">
        <v>15.8</v>
      </c>
      <c r="AE11" s="1304">
        <v>17.8</v>
      </c>
      <c r="AF11" s="871">
        <v>15.3</v>
      </c>
      <c r="AG11" s="872">
        <v>15</v>
      </c>
      <c r="AH11" s="408">
        <v>13</v>
      </c>
      <c r="AI11" s="1501">
        <v>11.8</v>
      </c>
      <c r="AJ11" s="1593">
        <v>12.5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934"/>
      <c r="X12" s="934"/>
      <c r="Y12" s="934"/>
      <c r="Z12" s="934"/>
      <c r="AA12" s="283"/>
      <c r="AB12" s="283"/>
      <c r="AC12" s="1304"/>
      <c r="AD12" s="1304"/>
      <c r="AE12" s="1304"/>
      <c r="AF12" s="871"/>
      <c r="AG12" s="872"/>
      <c r="AH12" s="407"/>
      <c r="AI12" s="1501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147</v>
      </c>
      <c r="U13" s="1303">
        <v>166</v>
      </c>
      <c r="V13" s="1303">
        <v>152</v>
      </c>
      <c r="W13" s="1303">
        <v>148</v>
      </c>
      <c r="X13" s="1303">
        <v>140</v>
      </c>
      <c r="Y13" s="1303">
        <v>134</v>
      </c>
      <c r="Z13" s="1303">
        <v>123</v>
      </c>
      <c r="AA13" s="1303">
        <v>119</v>
      </c>
      <c r="AB13" s="1303">
        <v>114</v>
      </c>
      <c r="AC13" s="1303">
        <v>120</v>
      </c>
      <c r="AD13" s="1303">
        <v>120</v>
      </c>
      <c r="AE13" s="1303">
        <v>133</v>
      </c>
      <c r="AF13" s="1303">
        <v>152</v>
      </c>
      <c r="AG13" s="1303">
        <v>113</v>
      </c>
      <c r="AH13" s="1303">
        <v>97</v>
      </c>
      <c r="AI13" s="1499">
        <v>121</v>
      </c>
      <c r="AJ13" s="1593">
        <v>104</v>
      </c>
    </row>
    <row r="14" spans="1:36" s="2" customFormat="1" ht="13.1" x14ac:dyDescent="0.25">
      <c r="A14" s="14" t="s">
        <v>69</v>
      </c>
      <c r="B14" s="33">
        <v>8.1999999999999993</v>
      </c>
      <c r="C14" s="33">
        <v>7.8</v>
      </c>
      <c r="D14" s="33">
        <v>8.6999999999999993</v>
      </c>
      <c r="E14" s="33">
        <v>7.7</v>
      </c>
      <c r="F14" s="33">
        <v>10</v>
      </c>
      <c r="G14" s="33">
        <v>10.8</v>
      </c>
      <c r="H14" s="33">
        <v>9.6</v>
      </c>
      <c r="I14" s="33">
        <v>9.4</v>
      </c>
      <c r="J14" s="33">
        <v>9.6999999999999993</v>
      </c>
      <c r="K14" s="33">
        <v>10.5</v>
      </c>
      <c r="L14" s="33">
        <v>9.9</v>
      </c>
      <c r="M14" s="33">
        <v>10.7</v>
      </c>
      <c r="N14" s="33">
        <v>10.1</v>
      </c>
      <c r="O14" s="33">
        <v>8.6999999999999993</v>
      </c>
      <c r="P14" s="33">
        <v>10.9</v>
      </c>
      <c r="Q14" s="33">
        <v>9.3000000000000007</v>
      </c>
      <c r="R14" s="33">
        <v>11.7</v>
      </c>
      <c r="S14" s="33">
        <v>11.4</v>
      </c>
      <c r="T14" s="1308">
        <v>10.18</v>
      </c>
      <c r="U14" s="1308">
        <v>11.64</v>
      </c>
      <c r="V14" s="1308">
        <v>10.81</v>
      </c>
      <c r="W14" s="1308">
        <v>10.7</v>
      </c>
      <c r="X14" s="1308">
        <v>10.31</v>
      </c>
      <c r="Y14" s="1308">
        <v>10.07</v>
      </c>
      <c r="Z14" s="1308">
        <v>9.42</v>
      </c>
      <c r="AA14" s="1308">
        <v>9.3000000000000007</v>
      </c>
      <c r="AB14" s="1308">
        <v>9.1</v>
      </c>
      <c r="AC14" s="1308">
        <v>9.7799999999999994</v>
      </c>
      <c r="AD14" s="1308">
        <v>9.93</v>
      </c>
      <c r="AE14" s="1308">
        <v>11.12</v>
      </c>
      <c r="AF14" s="1308">
        <v>12.83</v>
      </c>
      <c r="AG14" s="1308">
        <v>9</v>
      </c>
      <c r="AH14" s="1308">
        <v>7.83</v>
      </c>
      <c r="AI14" s="1502">
        <v>10.08</v>
      </c>
      <c r="AJ14" s="1641">
        <v>9</v>
      </c>
    </row>
    <row r="15" spans="1:36" s="2" customFormat="1" ht="26.2" x14ac:dyDescent="0.25">
      <c r="A15" s="14" t="s">
        <v>209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27.8</v>
      </c>
      <c r="K15" s="21">
        <v>44</v>
      </c>
      <c r="L15" s="23">
        <v>14</v>
      </c>
      <c r="M15" s="21">
        <v>24.8</v>
      </c>
      <c r="N15" s="21">
        <v>12.9</v>
      </c>
      <c r="O15" s="21">
        <v>18</v>
      </c>
      <c r="P15" s="23">
        <v>4.3</v>
      </c>
      <c r="Q15" s="23">
        <v>0</v>
      </c>
      <c r="R15" s="23">
        <v>10.199999999999999</v>
      </c>
      <c r="S15" s="23">
        <v>12.2</v>
      </c>
      <c r="T15" s="1306">
        <v>3.6</v>
      </c>
      <c r="U15" s="934">
        <v>19.5</v>
      </c>
      <c r="V15" s="934">
        <v>20.6</v>
      </c>
      <c r="W15" s="934">
        <v>10.7</v>
      </c>
      <c r="X15" s="934" t="s">
        <v>181</v>
      </c>
      <c r="Y15" s="283">
        <v>4.0999999999999996</v>
      </c>
      <c r="Z15" s="1297">
        <v>19.2</v>
      </c>
      <c r="AA15" s="1297">
        <v>4.4000000000000004</v>
      </c>
      <c r="AB15" s="1307">
        <v>4.4000000000000004</v>
      </c>
      <c r="AC15" s="1307" t="s">
        <v>221</v>
      </c>
      <c r="AD15" s="1307">
        <v>10.5</v>
      </c>
      <c r="AE15" s="1307" t="s">
        <v>221</v>
      </c>
      <c r="AF15" s="871">
        <v>5.5</v>
      </c>
      <c r="AG15" s="1307" t="s">
        <v>221</v>
      </c>
      <c r="AH15" s="407">
        <v>6.2</v>
      </c>
      <c r="AI15" s="1503" t="s">
        <v>221</v>
      </c>
      <c r="AJ15" s="1593">
        <v>6.9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407"/>
      <c r="AI16" s="1501"/>
      <c r="AJ16" s="1593"/>
    </row>
    <row r="17" spans="1:36" s="2" customFormat="1" ht="13.1" x14ac:dyDescent="0.25">
      <c r="A17" s="14" t="s">
        <v>16</v>
      </c>
      <c r="B17" s="21">
        <v>453</v>
      </c>
      <c r="C17" s="21">
        <v>411</v>
      </c>
      <c r="D17" s="21">
        <v>374</v>
      </c>
      <c r="E17" s="21">
        <v>295</v>
      </c>
      <c r="F17" s="21">
        <v>144</v>
      </c>
      <c r="G17" s="21">
        <v>68</v>
      </c>
      <c r="H17" s="21">
        <v>90</v>
      </c>
      <c r="I17" s="21">
        <v>20</v>
      </c>
      <c r="J17" s="21">
        <v>60</v>
      </c>
      <c r="K17" s="21">
        <v>13</v>
      </c>
      <c r="L17" s="21">
        <v>29</v>
      </c>
      <c r="M17" s="21">
        <v>43</v>
      </c>
      <c r="N17" s="21">
        <v>52</v>
      </c>
      <c r="O17" s="21">
        <v>70</v>
      </c>
      <c r="P17" s="21">
        <v>47</v>
      </c>
      <c r="Q17" s="21">
        <v>61</v>
      </c>
      <c r="R17" s="21">
        <v>12</v>
      </c>
      <c r="S17" s="21">
        <v>74</v>
      </c>
      <c r="T17" s="1303">
        <v>131</v>
      </c>
      <c r="U17" s="1303">
        <v>143</v>
      </c>
      <c r="V17" s="1303">
        <v>112</v>
      </c>
      <c r="W17" s="1303">
        <v>132</v>
      </c>
      <c r="X17" s="1303">
        <v>152</v>
      </c>
      <c r="Y17" s="1303">
        <v>113</v>
      </c>
      <c r="Z17" s="1303">
        <v>138</v>
      </c>
      <c r="AA17" s="1303">
        <v>111</v>
      </c>
      <c r="AB17" s="1303">
        <v>109</v>
      </c>
      <c r="AC17" s="1303">
        <v>91</v>
      </c>
      <c r="AD17" s="1303">
        <v>71</v>
      </c>
      <c r="AE17" s="1303">
        <v>80</v>
      </c>
      <c r="AF17" s="1303">
        <v>29</v>
      </c>
      <c r="AG17" s="1303">
        <v>75</v>
      </c>
      <c r="AH17" s="1303">
        <v>64</v>
      </c>
      <c r="AI17" s="1499">
        <v>21</v>
      </c>
      <c r="AJ17" s="1593">
        <v>40</v>
      </c>
    </row>
    <row r="18" spans="1:36" s="2" customFormat="1" ht="13.1" x14ac:dyDescent="0.25">
      <c r="A18" s="14" t="s">
        <v>17</v>
      </c>
      <c r="B18" s="33">
        <v>17.2</v>
      </c>
      <c r="C18" s="33">
        <v>15.6</v>
      </c>
      <c r="D18" s="33">
        <v>14.2</v>
      </c>
      <c r="E18" s="33">
        <v>11.7</v>
      </c>
      <c r="F18" s="33">
        <v>6</v>
      </c>
      <c r="G18" s="33">
        <v>3</v>
      </c>
      <c r="H18" s="33">
        <v>4.0999999999999996</v>
      </c>
      <c r="I18" s="33">
        <v>0.9</v>
      </c>
      <c r="J18" s="33">
        <v>3</v>
      </c>
      <c r="K18" s="33">
        <v>0.7</v>
      </c>
      <c r="L18" s="33">
        <v>1.5</v>
      </c>
      <c r="M18" s="33">
        <v>2.2999999999999998</v>
      </c>
      <c r="N18" s="33">
        <v>2.9</v>
      </c>
      <c r="O18" s="33">
        <v>3.9</v>
      </c>
      <c r="P18" s="33">
        <v>2.8</v>
      </c>
      <c r="Q18" s="33">
        <v>3.7</v>
      </c>
      <c r="R18" s="33">
        <v>0.8</v>
      </c>
      <c r="S18" s="33">
        <v>4.9000000000000004</v>
      </c>
      <c r="T18" s="1431">
        <v>9.07</v>
      </c>
      <c r="U18" s="1431">
        <v>10.029999999999999</v>
      </c>
      <c r="V18" s="1431">
        <v>7.96</v>
      </c>
      <c r="W18" s="1431">
        <v>9.5500000000000007</v>
      </c>
      <c r="X18" s="1431">
        <v>11.19</v>
      </c>
      <c r="Y18" s="1431">
        <v>8.49</v>
      </c>
      <c r="Z18" s="1431">
        <v>10.57</v>
      </c>
      <c r="AA18" s="1431">
        <v>8.67</v>
      </c>
      <c r="AB18" s="1431">
        <v>8.6999999999999993</v>
      </c>
      <c r="AC18" s="1431">
        <v>7.42</v>
      </c>
      <c r="AD18" s="1431">
        <v>5.88</v>
      </c>
      <c r="AE18" s="1431">
        <v>6.69</v>
      </c>
      <c r="AF18" s="1431">
        <v>2.4500000000000002</v>
      </c>
      <c r="AG18" s="1431">
        <v>5.97</v>
      </c>
      <c r="AH18" s="1431">
        <v>5.17</v>
      </c>
      <c r="AI18" s="1502">
        <v>1.7</v>
      </c>
      <c r="AJ18" s="1593">
        <v>3.5</v>
      </c>
    </row>
    <row r="19" spans="1:36" s="2" customFormat="1" ht="13.1" x14ac:dyDescent="0.25">
      <c r="A19" s="14" t="s">
        <v>70</v>
      </c>
      <c r="B19" s="33">
        <v>10.3</v>
      </c>
      <c r="C19" s="33">
        <v>9.6999999999999993</v>
      </c>
      <c r="D19" s="33">
        <v>9.9</v>
      </c>
      <c r="E19" s="33">
        <v>7.9</v>
      </c>
      <c r="F19" s="33">
        <v>7.2</v>
      </c>
      <c r="G19" s="33">
        <v>6.7</v>
      </c>
      <c r="H19" s="33">
        <v>6.6</v>
      </c>
      <c r="I19" s="33">
        <v>6.5</v>
      </c>
      <c r="J19" s="33">
        <v>7.2</v>
      </c>
      <c r="K19" s="33">
        <v>6.3</v>
      </c>
      <c r="L19" s="33">
        <v>5.8</v>
      </c>
      <c r="M19" s="33">
        <v>6.9</v>
      </c>
      <c r="N19" s="33">
        <v>6.9</v>
      </c>
      <c r="O19" s="33">
        <v>6.1</v>
      </c>
      <c r="P19" s="33">
        <v>7.3</v>
      </c>
      <c r="Q19" s="33">
        <v>8.6999999999999993</v>
      </c>
      <c r="R19" s="33">
        <v>7.9</v>
      </c>
      <c r="S19" s="33">
        <v>7.4</v>
      </c>
      <c r="T19" s="40">
        <v>7.5</v>
      </c>
      <c r="U19" s="40">
        <v>6.2</v>
      </c>
      <c r="V19" s="33">
        <v>6</v>
      </c>
      <c r="W19" s="23">
        <v>4.5</v>
      </c>
      <c r="X19" s="23">
        <v>4.8</v>
      </c>
      <c r="Y19" s="23">
        <v>5.3</v>
      </c>
      <c r="Z19" s="23">
        <v>3.9</v>
      </c>
      <c r="AA19" s="40">
        <v>4.28</v>
      </c>
      <c r="AB19" s="40">
        <v>4.2</v>
      </c>
      <c r="AC19" s="16">
        <v>4.8</v>
      </c>
      <c r="AD19" s="37">
        <v>4</v>
      </c>
      <c r="AE19" s="165">
        <v>4.5</v>
      </c>
      <c r="AF19" s="161">
        <v>3.5</v>
      </c>
      <c r="AG19" s="161">
        <v>4.5</v>
      </c>
      <c r="AH19" s="407">
        <v>3.6</v>
      </c>
      <c r="AI19" s="1501">
        <v>3.3</v>
      </c>
      <c r="AJ19" s="1593">
        <v>41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109</v>
      </c>
      <c r="U20" s="43">
        <v>88</v>
      </c>
      <c r="V20" s="43">
        <v>85</v>
      </c>
      <c r="W20" s="43">
        <v>63</v>
      </c>
      <c r="X20" s="43">
        <v>65</v>
      </c>
      <c r="Y20" s="43">
        <v>71</v>
      </c>
      <c r="Z20" s="43">
        <v>51</v>
      </c>
      <c r="AA20" s="43">
        <v>55</v>
      </c>
      <c r="AB20" s="43">
        <v>53</v>
      </c>
      <c r="AC20" s="43">
        <v>59</v>
      </c>
      <c r="AD20" s="43">
        <v>48</v>
      </c>
      <c r="AE20" s="43">
        <v>54</v>
      </c>
      <c r="AF20" s="43">
        <v>42</v>
      </c>
      <c r="AG20" s="43">
        <v>56</v>
      </c>
      <c r="AH20" s="407">
        <v>45</v>
      </c>
      <c r="AI20" s="1501">
        <v>40</v>
      </c>
      <c r="AJ20" s="1593">
        <v>3.6</v>
      </c>
    </row>
    <row r="21" spans="1:36" s="2" customFormat="1" ht="13.1" x14ac:dyDescent="0.25">
      <c r="A21" s="14" t="s">
        <v>71</v>
      </c>
      <c r="B21" s="33">
        <v>0.7</v>
      </c>
      <c r="C21" s="33">
        <v>1.3</v>
      </c>
      <c r="D21" s="33">
        <v>1.4</v>
      </c>
      <c r="E21" s="33">
        <v>1</v>
      </c>
      <c r="F21" s="33">
        <v>1.5</v>
      </c>
      <c r="G21" s="33">
        <v>1.5</v>
      </c>
      <c r="H21" s="33">
        <v>0.9</v>
      </c>
      <c r="I21" s="33">
        <v>2.6</v>
      </c>
      <c r="J21" s="33">
        <v>1</v>
      </c>
      <c r="K21" s="33">
        <v>1.1000000000000001</v>
      </c>
      <c r="L21" s="33">
        <v>2</v>
      </c>
      <c r="M21" s="33">
        <v>2.6</v>
      </c>
      <c r="N21" s="33">
        <v>1.1000000000000001</v>
      </c>
      <c r="O21" s="33">
        <v>1.6</v>
      </c>
      <c r="P21" s="33">
        <v>1.2</v>
      </c>
      <c r="Q21" s="33">
        <v>1.6</v>
      </c>
      <c r="R21" s="33">
        <v>1.2</v>
      </c>
      <c r="S21" s="33">
        <v>1.5</v>
      </c>
      <c r="T21" s="40">
        <v>2.2999999999999998</v>
      </c>
      <c r="U21" s="40">
        <v>2.1</v>
      </c>
      <c r="V21" s="33">
        <v>1.1000000000000001</v>
      </c>
      <c r="W21" s="23">
        <v>1.9</v>
      </c>
      <c r="X21" s="23">
        <v>1.5</v>
      </c>
      <c r="Y21" s="23">
        <v>2.5</v>
      </c>
      <c r="Z21" s="23">
        <v>2.8</v>
      </c>
      <c r="AA21" s="40">
        <v>2.4900000000000002</v>
      </c>
      <c r="AB21" s="40">
        <v>1.8</v>
      </c>
      <c r="AC21" s="16">
        <v>3.4</v>
      </c>
      <c r="AD21" s="16">
        <v>2.2000000000000002</v>
      </c>
      <c r="AE21" s="175">
        <v>2</v>
      </c>
      <c r="AF21" s="161">
        <v>1.9</v>
      </c>
      <c r="AG21" s="162">
        <v>2</v>
      </c>
      <c r="AH21" s="407">
        <v>1.9</v>
      </c>
      <c r="AI21" s="1501">
        <v>1.8</v>
      </c>
      <c r="AJ21" s="1593">
        <v>22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33</v>
      </c>
      <c r="U22" s="43">
        <v>30</v>
      </c>
      <c r="V22" s="43">
        <v>16</v>
      </c>
      <c r="W22" s="43">
        <v>26</v>
      </c>
      <c r="X22" s="43">
        <v>20</v>
      </c>
      <c r="Y22" s="43">
        <v>33</v>
      </c>
      <c r="Z22" s="43">
        <v>37</v>
      </c>
      <c r="AA22" s="43">
        <v>32</v>
      </c>
      <c r="AB22" s="43">
        <v>22</v>
      </c>
      <c r="AC22" s="43">
        <v>42</v>
      </c>
      <c r="AD22" s="43">
        <v>27</v>
      </c>
      <c r="AE22" s="43">
        <v>24</v>
      </c>
      <c r="AF22" s="43">
        <v>23</v>
      </c>
      <c r="AG22" s="43">
        <v>25</v>
      </c>
      <c r="AH22" s="407">
        <v>24</v>
      </c>
      <c r="AI22" s="1501">
        <v>22</v>
      </c>
      <c r="AJ22" s="1593">
        <v>1.9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283"/>
      <c r="W23" s="26"/>
      <c r="X23" s="26"/>
      <c r="Y23" s="26"/>
      <c r="Z23" s="26"/>
      <c r="AA23" s="116"/>
      <c r="AB23" s="116"/>
      <c r="AC23" s="286"/>
      <c r="AD23" s="286"/>
      <c r="AE23" s="100"/>
      <c r="AF23" s="25"/>
      <c r="AG23" s="31"/>
      <c r="AH23" s="407"/>
      <c r="AI23" s="1501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257</v>
      </c>
      <c r="U24" s="43">
        <v>265</v>
      </c>
      <c r="V24" s="43">
        <v>151</v>
      </c>
      <c r="W24" s="43">
        <v>354</v>
      </c>
      <c r="X24" s="43">
        <v>270</v>
      </c>
      <c r="Y24" s="43">
        <v>367</v>
      </c>
      <c r="Z24" s="43">
        <v>407</v>
      </c>
      <c r="AA24" s="43">
        <v>485</v>
      </c>
      <c r="AB24" s="43">
        <v>648</v>
      </c>
      <c r="AC24" s="43">
        <v>585</v>
      </c>
      <c r="AD24" s="43">
        <v>954</v>
      </c>
      <c r="AE24" s="43">
        <v>482</v>
      </c>
      <c r="AF24" s="43">
        <v>430</v>
      </c>
      <c r="AG24" s="43">
        <v>328</v>
      </c>
      <c r="AH24" s="407">
        <v>486</v>
      </c>
      <c r="AI24" s="1501">
        <v>602</v>
      </c>
      <c r="AJ24" s="1593">
        <v>657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649</v>
      </c>
      <c r="U25" s="43">
        <v>511</v>
      </c>
      <c r="V25" s="43">
        <v>559</v>
      </c>
      <c r="W25" s="43">
        <v>661</v>
      </c>
      <c r="X25" s="43">
        <v>737</v>
      </c>
      <c r="Y25" s="43">
        <v>728</v>
      </c>
      <c r="Z25" s="43">
        <v>781</v>
      </c>
      <c r="AA25" s="43">
        <v>877</v>
      </c>
      <c r="AB25" s="43">
        <v>1025</v>
      </c>
      <c r="AC25" s="43">
        <v>921</v>
      </c>
      <c r="AD25" s="43">
        <v>1153</v>
      </c>
      <c r="AE25" s="43">
        <v>679</v>
      </c>
      <c r="AF25" s="43">
        <v>570</v>
      </c>
      <c r="AG25" s="43">
        <v>539</v>
      </c>
      <c r="AH25" s="407">
        <v>765</v>
      </c>
      <c r="AI25" s="1504">
        <v>1156</v>
      </c>
      <c r="AJ25" s="1642">
        <v>1145</v>
      </c>
    </row>
    <row r="26" spans="1:36" s="2" customFormat="1" ht="13.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-1348</v>
      </c>
      <c r="H26" s="42">
        <v>-1423</v>
      </c>
      <c r="I26" s="42">
        <v>-1693</v>
      </c>
      <c r="J26" s="42">
        <v>-860</v>
      </c>
      <c r="K26" s="42">
        <v>-1097</v>
      </c>
      <c r="L26" s="42">
        <v>-1963</v>
      </c>
      <c r="M26" s="42">
        <v>-769</v>
      </c>
      <c r="N26" s="42">
        <v>-680</v>
      </c>
      <c r="O26" s="42">
        <v>-833</v>
      </c>
      <c r="P26" s="42">
        <v>-723</v>
      </c>
      <c r="Q26" s="42">
        <v>-316</v>
      </c>
      <c r="R26" s="42">
        <v>-581</v>
      </c>
      <c r="S26" s="43">
        <v>-535</v>
      </c>
      <c r="T26" s="43">
        <v>-510</v>
      </c>
      <c r="U26" s="42">
        <v>-380</v>
      </c>
      <c r="V26" s="43">
        <v>-275</v>
      </c>
      <c r="W26" s="43">
        <v>-97</v>
      </c>
      <c r="X26" s="43">
        <v>-337</v>
      </c>
      <c r="Y26" s="55">
        <v>-337</v>
      </c>
      <c r="Z26" s="43">
        <v>-225</v>
      </c>
      <c r="AA26" s="55">
        <v>-333</v>
      </c>
      <c r="AB26" s="43">
        <v>-202</v>
      </c>
      <c r="AC26" s="16">
        <v>-336</v>
      </c>
      <c r="AD26" s="16">
        <v>-199</v>
      </c>
      <c r="AE26" s="165">
        <v>-197</v>
      </c>
      <c r="AF26" s="161">
        <v>-140</v>
      </c>
      <c r="AG26" s="161">
        <v>-211</v>
      </c>
      <c r="AH26" s="407">
        <v>-279</v>
      </c>
      <c r="AI26" s="1501">
        <v>-554</v>
      </c>
      <c r="AJ26" s="1593">
        <v>-488</v>
      </c>
    </row>
    <row r="27" spans="1:36" s="2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1</v>
      </c>
      <c r="L27" s="44">
        <v>1</v>
      </c>
      <c r="M27" s="44">
        <v>2</v>
      </c>
      <c r="N27" s="44">
        <v>2</v>
      </c>
      <c r="O27" s="44">
        <v>2</v>
      </c>
      <c r="P27" s="44">
        <v>2</v>
      </c>
      <c r="Q27" s="44">
        <v>2</v>
      </c>
      <c r="R27" s="44">
        <v>2</v>
      </c>
      <c r="S27" s="44">
        <v>2</v>
      </c>
      <c r="T27" s="44">
        <v>2</v>
      </c>
      <c r="U27" s="44">
        <v>2</v>
      </c>
      <c r="V27" s="44">
        <v>2</v>
      </c>
      <c r="W27" s="44">
        <v>2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163">
        <v>1</v>
      </c>
      <c r="AF27" s="163">
        <v>1</v>
      </c>
      <c r="AG27" s="163">
        <v>1</v>
      </c>
      <c r="AH27" s="163">
        <v>1</v>
      </c>
      <c r="AI27" s="1503">
        <v>1</v>
      </c>
      <c r="AJ27" s="1683" t="s">
        <v>99</v>
      </c>
    </row>
    <row r="28" spans="1:36" s="57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60</v>
      </c>
      <c r="L28" s="44">
        <v>60</v>
      </c>
      <c r="M28" s="44">
        <v>80</v>
      </c>
      <c r="N28" s="44">
        <v>80</v>
      </c>
      <c r="O28" s="44">
        <v>80</v>
      </c>
      <c r="P28" s="44">
        <v>80</v>
      </c>
      <c r="Q28" s="44">
        <v>80</v>
      </c>
      <c r="R28" s="44">
        <v>80</v>
      </c>
      <c r="S28" s="44">
        <v>80</v>
      </c>
      <c r="T28" s="44">
        <v>80</v>
      </c>
      <c r="U28" s="44">
        <v>80</v>
      </c>
      <c r="V28" s="44">
        <v>75</v>
      </c>
      <c r="W28" s="44">
        <v>75</v>
      </c>
      <c r="X28" s="44">
        <v>45</v>
      </c>
      <c r="Y28" s="44">
        <v>30</v>
      </c>
      <c r="Z28" s="44">
        <v>25</v>
      </c>
      <c r="AA28" s="43">
        <v>25</v>
      </c>
      <c r="AB28" s="55">
        <v>23</v>
      </c>
      <c r="AC28" s="55">
        <v>23</v>
      </c>
      <c r="AD28" s="55">
        <v>23</v>
      </c>
      <c r="AE28" s="163">
        <v>79</v>
      </c>
      <c r="AF28" s="163">
        <v>33</v>
      </c>
      <c r="AG28" s="163">
        <v>23</v>
      </c>
      <c r="AH28" s="163">
        <v>23</v>
      </c>
      <c r="AI28" s="1503">
        <v>23</v>
      </c>
      <c r="AJ28" s="1683" t="s">
        <v>99</v>
      </c>
    </row>
    <row r="29" spans="1:36" s="36" customFormat="1" ht="28.15" x14ac:dyDescent="0.25">
      <c r="A29" s="49" t="s">
        <v>310</v>
      </c>
      <c r="B29" s="44">
        <v>18</v>
      </c>
      <c r="C29" s="44">
        <v>18</v>
      </c>
      <c r="D29" s="44">
        <v>16</v>
      </c>
      <c r="E29" s="44">
        <v>18</v>
      </c>
      <c r="F29" s="44">
        <v>8</v>
      </c>
      <c r="G29" s="55" t="s">
        <v>99</v>
      </c>
      <c r="H29" s="44" t="s">
        <v>100</v>
      </c>
      <c r="I29" s="44" t="s">
        <v>100</v>
      </c>
      <c r="J29" s="44" t="s">
        <v>100</v>
      </c>
      <c r="K29" s="44" t="s">
        <v>100</v>
      </c>
      <c r="L29" s="55" t="s">
        <v>100</v>
      </c>
      <c r="M29" s="44">
        <v>1</v>
      </c>
      <c r="N29" s="44">
        <v>1</v>
      </c>
      <c r="O29" s="44">
        <v>1</v>
      </c>
      <c r="P29" s="44">
        <v>1</v>
      </c>
      <c r="Q29" s="44">
        <v>2</v>
      </c>
      <c r="R29" s="44">
        <v>3</v>
      </c>
      <c r="S29" s="44">
        <v>3</v>
      </c>
      <c r="T29" s="44">
        <v>5</v>
      </c>
      <c r="U29" s="44">
        <v>18</v>
      </c>
      <c r="V29" s="44">
        <v>21</v>
      </c>
      <c r="W29" s="44">
        <v>23</v>
      </c>
      <c r="X29" s="44">
        <v>24</v>
      </c>
      <c r="Y29" s="44">
        <v>24</v>
      </c>
      <c r="Z29" s="44">
        <v>24</v>
      </c>
      <c r="AA29" s="44">
        <v>24</v>
      </c>
      <c r="AB29" s="44">
        <v>24</v>
      </c>
      <c r="AC29" s="44">
        <v>24</v>
      </c>
      <c r="AD29" s="44">
        <v>23</v>
      </c>
      <c r="AE29" s="163">
        <v>23</v>
      </c>
      <c r="AF29" s="163">
        <v>23</v>
      </c>
      <c r="AG29" s="163" t="s">
        <v>99</v>
      </c>
      <c r="AH29" s="407" t="s">
        <v>99</v>
      </c>
      <c r="AI29" s="1574" t="s">
        <v>99</v>
      </c>
      <c r="AJ29" s="1683" t="s">
        <v>99</v>
      </c>
    </row>
    <row r="30" spans="1:36" s="36" customFormat="1" ht="20.95" customHeight="1" x14ac:dyDescent="0.25">
      <c r="A30" s="49" t="s">
        <v>311</v>
      </c>
      <c r="B30" s="44">
        <v>1486</v>
      </c>
      <c r="C30" s="44">
        <v>1209</v>
      </c>
      <c r="D30" s="44">
        <v>986</v>
      </c>
      <c r="E30" s="44">
        <v>692</v>
      </c>
      <c r="F30" s="44">
        <v>288</v>
      </c>
      <c r="G30" s="55" t="s">
        <v>99</v>
      </c>
      <c r="H30" s="44" t="s">
        <v>100</v>
      </c>
      <c r="I30" s="44" t="s">
        <v>100</v>
      </c>
      <c r="J30" s="44" t="s">
        <v>100</v>
      </c>
      <c r="K30" s="44" t="s">
        <v>100</v>
      </c>
      <c r="L30" s="44" t="s">
        <v>100</v>
      </c>
      <c r="M30" s="44">
        <v>27</v>
      </c>
      <c r="N30" s="44">
        <v>33</v>
      </c>
      <c r="O30" s="44">
        <v>53</v>
      </c>
      <c r="P30" s="44">
        <v>52</v>
      </c>
      <c r="Q30" s="44">
        <v>78</v>
      </c>
      <c r="R30" s="44">
        <v>103</v>
      </c>
      <c r="S30" s="44">
        <v>106</v>
      </c>
      <c r="T30" s="44">
        <v>202</v>
      </c>
      <c r="U30" s="44">
        <v>603</v>
      </c>
      <c r="V30" s="44">
        <v>685</v>
      </c>
      <c r="W30" s="44">
        <v>745</v>
      </c>
      <c r="X30" s="44">
        <v>725</v>
      </c>
      <c r="Y30" s="44">
        <v>678</v>
      </c>
      <c r="Z30" s="44">
        <v>663</v>
      </c>
      <c r="AA30" s="44">
        <v>686</v>
      </c>
      <c r="AB30" s="44">
        <v>711</v>
      </c>
      <c r="AC30" s="44">
        <v>661</v>
      </c>
      <c r="AD30" s="44">
        <v>660</v>
      </c>
      <c r="AE30" s="163">
        <v>616</v>
      </c>
      <c r="AF30" s="163">
        <v>582</v>
      </c>
      <c r="AG30" s="163" t="s">
        <v>99</v>
      </c>
      <c r="AH30" s="407" t="s">
        <v>99</v>
      </c>
      <c r="AI30" s="1574" t="s">
        <v>99</v>
      </c>
      <c r="AJ30" s="1683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374</v>
      </c>
      <c r="F31" s="43" t="s">
        <v>374</v>
      </c>
      <c r="G31" s="43" t="s">
        <v>374</v>
      </c>
      <c r="H31" s="43" t="s">
        <v>433</v>
      </c>
      <c r="I31" s="43" t="s">
        <v>434</v>
      </c>
      <c r="J31" s="55" t="s">
        <v>99</v>
      </c>
      <c r="K31" s="43">
        <v>25</v>
      </c>
      <c r="L31" s="43">
        <v>25</v>
      </c>
      <c r="M31" s="43">
        <v>25</v>
      </c>
      <c r="N31" s="43">
        <v>25</v>
      </c>
      <c r="O31" s="43">
        <v>24</v>
      </c>
      <c r="P31" s="43">
        <v>24</v>
      </c>
      <c r="Q31" s="43">
        <v>23</v>
      </c>
      <c r="R31" s="43">
        <v>23</v>
      </c>
      <c r="S31" s="43">
        <v>23</v>
      </c>
      <c r="T31" s="43">
        <v>23</v>
      </c>
      <c r="U31" s="43">
        <v>23</v>
      </c>
      <c r="V31" s="43">
        <v>23</v>
      </c>
      <c r="W31" s="43">
        <v>23</v>
      </c>
      <c r="X31" s="43">
        <v>23</v>
      </c>
      <c r="Y31" s="43">
        <v>23</v>
      </c>
      <c r="Z31" s="43">
        <v>23</v>
      </c>
      <c r="AA31" s="43">
        <v>23</v>
      </c>
      <c r="AB31" s="43">
        <v>23</v>
      </c>
      <c r="AC31" s="43">
        <v>23</v>
      </c>
      <c r="AD31" s="43">
        <v>23</v>
      </c>
      <c r="AE31" s="163">
        <v>23</v>
      </c>
      <c r="AF31" s="163">
        <v>23</v>
      </c>
      <c r="AG31" s="163">
        <v>23</v>
      </c>
      <c r="AH31" s="407">
        <v>23</v>
      </c>
      <c r="AI31" s="1574">
        <v>23</v>
      </c>
      <c r="AJ31" s="1683">
        <v>23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435</v>
      </c>
      <c r="F32" s="43" t="s">
        <v>436</v>
      </c>
      <c r="G32" s="43" t="s">
        <v>437</v>
      </c>
      <c r="H32" s="43" t="s">
        <v>438</v>
      </c>
      <c r="I32" s="43" t="s">
        <v>439</v>
      </c>
      <c r="J32" s="55" t="s">
        <v>99</v>
      </c>
      <c r="K32" s="43">
        <v>4775</v>
      </c>
      <c r="L32" s="43">
        <v>4090</v>
      </c>
      <c r="M32" s="43">
        <v>4015</v>
      </c>
      <c r="N32" s="43">
        <v>3739</v>
      </c>
      <c r="O32" s="43">
        <v>3379</v>
      </c>
      <c r="P32" s="43">
        <v>3068</v>
      </c>
      <c r="Q32" s="43">
        <v>2641</v>
      </c>
      <c r="R32" s="43">
        <v>2427</v>
      </c>
      <c r="S32" s="43">
        <v>2294</v>
      </c>
      <c r="T32" s="43">
        <v>2145</v>
      </c>
      <c r="U32" s="43">
        <v>2027</v>
      </c>
      <c r="V32" s="43">
        <v>1877</v>
      </c>
      <c r="W32" s="43">
        <v>1784</v>
      </c>
      <c r="X32" s="43">
        <v>1671</v>
      </c>
      <c r="Y32" s="43">
        <v>1630</v>
      </c>
      <c r="Z32" s="43">
        <v>1666</v>
      </c>
      <c r="AA32" s="43">
        <v>1730</v>
      </c>
      <c r="AB32" s="43">
        <v>1727</v>
      </c>
      <c r="AC32" s="43">
        <v>1746</v>
      </c>
      <c r="AD32" s="43">
        <v>1886</v>
      </c>
      <c r="AE32" s="173">
        <v>1975</v>
      </c>
      <c r="AF32" s="173">
        <v>2017</v>
      </c>
      <c r="AG32" s="173">
        <v>1929</v>
      </c>
      <c r="AH32" s="443">
        <v>1944</v>
      </c>
      <c r="AI32" s="1575">
        <v>1917</v>
      </c>
      <c r="AJ32" s="1684">
        <v>1909</v>
      </c>
    </row>
    <row r="33" spans="1:36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43" t="s">
        <v>226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 t="s">
        <v>100</v>
      </c>
      <c r="AE33" s="167" t="s">
        <v>100</v>
      </c>
      <c r="AF33" s="167" t="s">
        <v>100</v>
      </c>
      <c r="AG33" s="167" t="s">
        <v>100</v>
      </c>
      <c r="AH33" s="444" t="s">
        <v>100</v>
      </c>
      <c r="AI33" s="1576" t="s">
        <v>100</v>
      </c>
      <c r="AJ33" s="1685" t="s">
        <v>100</v>
      </c>
    </row>
    <row r="34" spans="1:36" s="36" customFormat="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114</v>
      </c>
      <c r="Y34" s="43">
        <v>82</v>
      </c>
      <c r="Z34" s="43">
        <v>73</v>
      </c>
      <c r="AA34" s="43">
        <v>68</v>
      </c>
      <c r="AB34" s="43">
        <v>77</v>
      </c>
      <c r="AC34" s="43">
        <v>89</v>
      </c>
      <c r="AD34" s="43" t="s">
        <v>100</v>
      </c>
      <c r="AE34" s="167" t="s">
        <v>100</v>
      </c>
      <c r="AF34" s="167" t="s">
        <v>100</v>
      </c>
      <c r="AG34" s="167" t="s">
        <v>100</v>
      </c>
      <c r="AH34" s="444" t="s">
        <v>100</v>
      </c>
      <c r="AI34" s="1576" t="s">
        <v>100</v>
      </c>
      <c r="AJ34" s="1685" t="s">
        <v>100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43">
        <v>171</v>
      </c>
      <c r="H35" s="43">
        <v>175</v>
      </c>
      <c r="I35" s="43">
        <v>133</v>
      </c>
      <c r="J35" s="43">
        <v>178</v>
      </c>
      <c r="K35" s="55">
        <v>196</v>
      </c>
      <c r="L35" s="55">
        <v>199</v>
      </c>
      <c r="M35" s="55">
        <v>176</v>
      </c>
      <c r="N35" s="43">
        <v>163</v>
      </c>
      <c r="O35" s="43">
        <v>147</v>
      </c>
      <c r="P35" s="43">
        <v>138</v>
      </c>
      <c r="Q35" s="43">
        <v>148</v>
      </c>
      <c r="R35" s="43">
        <v>111</v>
      </c>
      <c r="S35" s="43">
        <v>140</v>
      </c>
      <c r="T35" s="43">
        <v>164</v>
      </c>
      <c r="U35" s="43">
        <v>178</v>
      </c>
      <c r="V35" s="43">
        <v>152</v>
      </c>
      <c r="W35" s="43">
        <v>208</v>
      </c>
      <c r="X35" s="43">
        <v>250</v>
      </c>
      <c r="Y35" s="43">
        <v>207</v>
      </c>
      <c r="Z35" s="43">
        <v>279</v>
      </c>
      <c r="AA35" s="43">
        <v>162</v>
      </c>
      <c r="AB35" s="55">
        <v>147</v>
      </c>
      <c r="AC35" s="55">
        <v>111</v>
      </c>
      <c r="AD35" s="55">
        <v>79</v>
      </c>
      <c r="AE35" s="165">
        <v>68</v>
      </c>
      <c r="AF35" s="165">
        <v>61</v>
      </c>
      <c r="AG35" s="165">
        <v>61</v>
      </c>
      <c r="AH35" s="407">
        <v>66</v>
      </c>
      <c r="AI35" s="1574">
        <v>55</v>
      </c>
      <c r="AJ35" s="1656">
        <v>57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1508"/>
      <c r="AJ36" s="1508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5"/>
      <c r="AF37" s="165"/>
      <c r="AG37" s="165"/>
      <c r="AH37" s="29"/>
      <c r="AI37" s="1503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4622</v>
      </c>
      <c r="O38" s="43">
        <v>4902</v>
      </c>
      <c r="P38" s="43">
        <v>5505</v>
      </c>
      <c r="Q38" s="43">
        <v>8104</v>
      </c>
      <c r="R38" s="43">
        <v>8761</v>
      </c>
      <c r="S38" s="43">
        <v>11072</v>
      </c>
      <c r="T38" s="43">
        <v>11189</v>
      </c>
      <c r="U38" s="43">
        <v>12069</v>
      </c>
      <c r="V38" s="43">
        <v>15515</v>
      </c>
      <c r="W38" s="43">
        <v>15567</v>
      </c>
      <c r="X38" s="43">
        <v>17013</v>
      </c>
      <c r="Y38" s="43">
        <v>16481</v>
      </c>
      <c r="Z38" s="43">
        <v>16560</v>
      </c>
      <c r="AA38" s="43">
        <v>19277</v>
      </c>
      <c r="AB38" s="43">
        <v>22443</v>
      </c>
      <c r="AC38" s="43">
        <v>25034</v>
      </c>
      <c r="AD38" s="43">
        <v>26878</v>
      </c>
      <c r="AE38" s="166">
        <v>30620</v>
      </c>
      <c r="AF38" s="167">
        <v>38374</v>
      </c>
      <c r="AG38" s="65">
        <v>44445</v>
      </c>
      <c r="AH38" s="55">
        <v>48430</v>
      </c>
      <c r="AI38" s="1577">
        <v>49150</v>
      </c>
      <c r="AJ38" s="1403">
        <v>54987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1"/>
      <c r="AI39" s="1508"/>
      <c r="AJ39" s="1508"/>
    </row>
    <row r="40" spans="1:36" s="35" customFormat="1" x14ac:dyDescent="0.25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50"/>
      <c r="AB40" s="29"/>
      <c r="AC40" s="16"/>
      <c r="AD40" s="16"/>
      <c r="AE40" s="165"/>
      <c r="AF40" s="165"/>
      <c r="AG40" s="165"/>
      <c r="AH40" s="426"/>
      <c r="AI40" s="1510"/>
      <c r="AJ40" s="1483"/>
    </row>
    <row r="41" spans="1:36" s="35" customFormat="1" ht="15.05" x14ac:dyDescent="0.25">
      <c r="A41" s="49" t="s">
        <v>12</v>
      </c>
      <c r="B41" s="43" t="s">
        <v>100</v>
      </c>
      <c r="C41" s="43" t="s">
        <v>100</v>
      </c>
      <c r="D41" s="43" t="s">
        <v>100</v>
      </c>
      <c r="E41" s="43" t="s">
        <v>100</v>
      </c>
      <c r="F41" s="43" t="s">
        <v>100</v>
      </c>
      <c r="G41" s="43" t="s">
        <v>100</v>
      </c>
      <c r="H41" s="43" t="s">
        <v>100</v>
      </c>
      <c r="I41" s="43" t="s">
        <v>100</v>
      </c>
      <c r="J41" s="43" t="s">
        <v>100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8.6</v>
      </c>
      <c r="Z41" s="40" t="s">
        <v>440</v>
      </c>
      <c r="AA41" s="68">
        <v>7.1</v>
      </c>
      <c r="AB41" s="73">
        <v>6.9</v>
      </c>
      <c r="AC41" s="73">
        <v>6.9</v>
      </c>
      <c r="AD41" s="73">
        <v>7.1</v>
      </c>
      <c r="AE41" s="163">
        <v>6.6</v>
      </c>
      <c r="AF41" s="165">
        <v>6.4</v>
      </c>
      <c r="AG41" s="165">
        <v>7.2</v>
      </c>
      <c r="AH41" s="407">
        <v>6.9</v>
      </c>
      <c r="AI41" s="1510">
        <v>6.9</v>
      </c>
      <c r="AJ41" s="1631" t="s">
        <v>99</v>
      </c>
    </row>
    <row r="42" spans="1:36" s="35" customFormat="1" ht="15.05" x14ac:dyDescent="0.25">
      <c r="A42" s="49" t="s">
        <v>13</v>
      </c>
      <c r="B42" s="43"/>
      <c r="C42" s="43"/>
      <c r="D42" s="43"/>
      <c r="E42" s="43"/>
      <c r="F42" s="74"/>
      <c r="G42" s="40"/>
      <c r="H42" s="40"/>
      <c r="I42" s="40"/>
      <c r="J42" s="40"/>
      <c r="K42" s="40"/>
      <c r="L42" s="40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43" t="s">
        <v>100</v>
      </c>
      <c r="Z42" s="40" t="s">
        <v>441</v>
      </c>
      <c r="AA42" s="40">
        <v>97.3</v>
      </c>
      <c r="AB42" s="40">
        <v>97.2</v>
      </c>
      <c r="AC42" s="40">
        <v>100</v>
      </c>
      <c r="AD42" s="204">
        <v>102.9</v>
      </c>
      <c r="AE42" s="205">
        <v>93</v>
      </c>
      <c r="AF42" s="170">
        <v>97</v>
      </c>
      <c r="AG42" s="165">
        <v>112.5</v>
      </c>
      <c r="AH42" s="407">
        <v>95.8</v>
      </c>
      <c r="AI42" s="1511">
        <v>100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16"/>
      <c r="AD43" s="206"/>
      <c r="AE43" s="163"/>
      <c r="AF43" s="165"/>
      <c r="AG43" s="165"/>
      <c r="AH43" s="426"/>
      <c r="AI43" s="1510"/>
      <c r="AJ43" s="1483"/>
    </row>
    <row r="44" spans="1:36" s="35" customFormat="1" ht="15.05" x14ac:dyDescent="0.25">
      <c r="A44" s="49" t="s">
        <v>12</v>
      </c>
      <c r="B44" s="43" t="s">
        <v>100</v>
      </c>
      <c r="C44" s="43" t="s">
        <v>100</v>
      </c>
      <c r="D44" s="43" t="s">
        <v>100</v>
      </c>
      <c r="E44" s="43" t="s">
        <v>100</v>
      </c>
      <c r="F44" s="43" t="s">
        <v>100</v>
      </c>
      <c r="G44" s="43" t="s">
        <v>100</v>
      </c>
      <c r="H44" s="43" t="s">
        <v>100</v>
      </c>
      <c r="I44" s="43" t="s">
        <v>100</v>
      </c>
      <c r="J44" s="43" t="s">
        <v>100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73">
        <v>8.1999999999999993</v>
      </c>
      <c r="Z44" s="74" t="s">
        <v>363</v>
      </c>
      <c r="AA44" s="68">
        <v>6.7</v>
      </c>
      <c r="AB44" s="74">
        <v>6.6</v>
      </c>
      <c r="AC44" s="74">
        <v>6.6</v>
      </c>
      <c r="AD44" s="74">
        <v>6.8</v>
      </c>
      <c r="AE44" s="163">
        <v>6.3</v>
      </c>
      <c r="AF44" s="165">
        <v>6.1</v>
      </c>
      <c r="AG44" s="165">
        <v>6.9</v>
      </c>
      <c r="AH44" s="407">
        <v>6.6</v>
      </c>
      <c r="AI44" s="1510">
        <v>6.5</v>
      </c>
      <c r="AJ44" s="1631" t="s">
        <v>99</v>
      </c>
    </row>
    <row r="45" spans="1:36" s="35" customFormat="1" ht="15.05" x14ac:dyDescent="0.25">
      <c r="A45" s="49" t="s">
        <v>13</v>
      </c>
      <c r="B45" s="43"/>
      <c r="C45" s="43"/>
      <c r="D45" s="43"/>
      <c r="E45" s="43"/>
      <c r="F45" s="72"/>
      <c r="G45" s="72"/>
      <c r="H45" s="72"/>
      <c r="I45" s="72"/>
      <c r="J45" s="72"/>
      <c r="K45" s="72"/>
      <c r="L45" s="72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43" t="s">
        <v>100</v>
      </c>
      <c r="Z45" s="74" t="s">
        <v>442</v>
      </c>
      <c r="AA45" s="74">
        <v>97.1</v>
      </c>
      <c r="AB45" s="74">
        <v>98.5</v>
      </c>
      <c r="AC45" s="40">
        <v>100</v>
      </c>
      <c r="AD45" s="204">
        <v>103</v>
      </c>
      <c r="AE45" s="163">
        <v>92.6</v>
      </c>
      <c r="AF45" s="165">
        <v>96.8</v>
      </c>
      <c r="AG45" s="165">
        <v>113.1</v>
      </c>
      <c r="AH45" s="407">
        <v>95.7</v>
      </c>
      <c r="AI45" s="1510">
        <v>98.5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33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73"/>
      <c r="AC46" s="16"/>
      <c r="AD46" s="206"/>
      <c r="AE46" s="163"/>
      <c r="AF46" s="165"/>
      <c r="AG46" s="165"/>
      <c r="AH46" s="426"/>
      <c r="AI46" s="1510"/>
      <c r="AJ46" s="1483"/>
    </row>
    <row r="47" spans="1:36" s="35" customFormat="1" ht="15.05" x14ac:dyDescent="0.25">
      <c r="A47" s="49" t="s">
        <v>12</v>
      </c>
      <c r="B47" s="43" t="s">
        <v>100</v>
      </c>
      <c r="C47" s="43" t="s">
        <v>100</v>
      </c>
      <c r="D47" s="43" t="s">
        <v>100</v>
      </c>
      <c r="E47" s="43" t="s">
        <v>100</v>
      </c>
      <c r="F47" s="43" t="s">
        <v>100</v>
      </c>
      <c r="G47" s="43" t="s">
        <v>100</v>
      </c>
      <c r="H47" s="43" t="s">
        <v>100</v>
      </c>
      <c r="I47" s="43" t="s">
        <v>100</v>
      </c>
      <c r="J47" s="43" t="s">
        <v>100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4.5999999999999996</v>
      </c>
      <c r="Z47" s="74" t="s">
        <v>384</v>
      </c>
      <c r="AA47" s="68">
        <v>4.3</v>
      </c>
      <c r="AB47" s="74">
        <v>4.4000000000000004</v>
      </c>
      <c r="AC47" s="74">
        <v>4.5999999999999996</v>
      </c>
      <c r="AD47" s="74">
        <v>4.5999999999999996</v>
      </c>
      <c r="AE47" s="163">
        <v>4.5</v>
      </c>
      <c r="AF47" s="165">
        <v>4.3</v>
      </c>
      <c r="AG47" s="165">
        <v>4.9000000000000004</v>
      </c>
      <c r="AH47" s="407">
        <v>4.9000000000000004</v>
      </c>
      <c r="AI47" s="1510">
        <v>4.9000000000000004</v>
      </c>
      <c r="AJ47" s="1631" t="s">
        <v>99</v>
      </c>
    </row>
    <row r="48" spans="1:36" s="35" customFormat="1" ht="15.05" x14ac:dyDescent="0.25">
      <c r="A48" s="49" t="s">
        <v>13</v>
      </c>
      <c r="B48" s="43"/>
      <c r="C48" s="43"/>
      <c r="D48" s="43"/>
      <c r="E48" s="33"/>
      <c r="F48" s="33"/>
      <c r="G48" s="33"/>
      <c r="H48" s="33"/>
      <c r="I48" s="33"/>
      <c r="J48" s="33"/>
      <c r="K48" s="33"/>
      <c r="L48" s="40"/>
      <c r="M48" s="75"/>
      <c r="N48" s="76"/>
      <c r="O48" s="76"/>
      <c r="P48" s="76"/>
      <c r="Q48" s="76"/>
      <c r="R48" s="40"/>
      <c r="S48" s="40"/>
      <c r="T48" s="40"/>
      <c r="U48" s="40"/>
      <c r="V48" s="40"/>
      <c r="W48" s="40"/>
      <c r="X48" s="40"/>
      <c r="Y48" s="43" t="s">
        <v>100</v>
      </c>
      <c r="Z48" s="74" t="s">
        <v>443</v>
      </c>
      <c r="AA48" s="74">
        <v>97.7</v>
      </c>
      <c r="AB48" s="74">
        <v>102.3</v>
      </c>
      <c r="AC48" s="74">
        <v>104.5</v>
      </c>
      <c r="AD48" s="74">
        <v>100</v>
      </c>
      <c r="AE48" s="163">
        <v>97.8</v>
      </c>
      <c r="AF48" s="165">
        <v>95.6</v>
      </c>
      <c r="AG48" s="170">
        <v>114</v>
      </c>
      <c r="AH48" s="408">
        <v>100</v>
      </c>
      <c r="AI48" s="1511">
        <v>100</v>
      </c>
      <c r="AJ48" s="1631" t="s">
        <v>99</v>
      </c>
    </row>
    <row r="49" spans="1:54" s="35" customFormat="1" x14ac:dyDescent="0.25">
      <c r="A49" s="49" t="s">
        <v>50</v>
      </c>
      <c r="B49" s="43"/>
      <c r="C49" s="43"/>
      <c r="D49" s="43"/>
      <c r="E49" s="33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73"/>
      <c r="AC49" s="16"/>
      <c r="AD49" s="206"/>
      <c r="AE49" s="163"/>
      <c r="AF49" s="165"/>
      <c r="AG49" s="165"/>
      <c r="AH49" s="427"/>
      <c r="AI49" s="1510"/>
      <c r="AJ49" s="1483"/>
    </row>
    <row r="50" spans="1:54" s="35" customFormat="1" ht="15.05" x14ac:dyDescent="0.25">
      <c r="A50" s="49" t="s">
        <v>12</v>
      </c>
      <c r="B50" s="43" t="s">
        <v>100</v>
      </c>
      <c r="C50" s="43" t="s">
        <v>100</v>
      </c>
      <c r="D50" s="43" t="s">
        <v>100</v>
      </c>
      <c r="E50" s="43" t="s">
        <v>100</v>
      </c>
      <c r="F50" s="43" t="s">
        <v>100</v>
      </c>
      <c r="G50" s="43" t="s">
        <v>100</v>
      </c>
      <c r="H50" s="43" t="s">
        <v>100</v>
      </c>
      <c r="I50" s="43" t="s">
        <v>100</v>
      </c>
      <c r="J50" s="43" t="s">
        <v>100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3.7</v>
      </c>
      <c r="Z50" s="74" t="s">
        <v>444</v>
      </c>
      <c r="AA50" s="68">
        <v>2.4</v>
      </c>
      <c r="AB50" s="74">
        <v>2.1</v>
      </c>
      <c r="AC50" s="74">
        <v>2</v>
      </c>
      <c r="AD50" s="74">
        <v>2.2000000000000002</v>
      </c>
      <c r="AE50" s="163">
        <v>1.9</v>
      </c>
      <c r="AF50" s="165">
        <v>1.7</v>
      </c>
      <c r="AG50" s="165">
        <v>1.9</v>
      </c>
      <c r="AH50" s="407">
        <v>1.7</v>
      </c>
      <c r="AI50" s="1510">
        <v>1.7</v>
      </c>
      <c r="AJ50" s="1631" t="s">
        <v>99</v>
      </c>
    </row>
    <row r="51" spans="1:54" s="35" customFormat="1" ht="15.05" x14ac:dyDescent="0.25">
      <c r="A51" s="49" t="s">
        <v>13</v>
      </c>
      <c r="B51" s="43"/>
      <c r="C51" s="43"/>
      <c r="D51" s="43"/>
      <c r="E51" s="33"/>
      <c r="F51" s="33"/>
      <c r="G51" s="33"/>
      <c r="H51" s="33"/>
      <c r="I51" s="33"/>
      <c r="J51" s="33"/>
      <c r="K51" s="33"/>
      <c r="L51" s="75"/>
      <c r="M51" s="75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3" t="s">
        <v>100</v>
      </c>
      <c r="Z51" s="74" t="s">
        <v>445</v>
      </c>
      <c r="AA51" s="74">
        <v>100</v>
      </c>
      <c r="AB51" s="74">
        <v>87.5</v>
      </c>
      <c r="AC51" s="74">
        <v>95.2</v>
      </c>
      <c r="AD51" s="74">
        <v>110</v>
      </c>
      <c r="AE51" s="163">
        <v>86.4</v>
      </c>
      <c r="AF51" s="165">
        <v>89.5</v>
      </c>
      <c r="AG51" s="165">
        <v>111.8</v>
      </c>
      <c r="AH51" s="407">
        <v>89.5</v>
      </c>
      <c r="AI51" s="1511">
        <v>100</v>
      </c>
      <c r="AJ51" s="1631" t="s">
        <v>99</v>
      </c>
    </row>
    <row r="52" spans="1:54" s="35" customFormat="1" x14ac:dyDescent="0.25">
      <c r="A52" s="49" t="s">
        <v>23</v>
      </c>
      <c r="B52" s="33"/>
      <c r="C52" s="33"/>
      <c r="D52" s="33"/>
      <c r="E52" s="33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73"/>
      <c r="AC52" s="16"/>
      <c r="AD52" s="206"/>
      <c r="AE52" s="163"/>
      <c r="AF52" s="165"/>
      <c r="AG52" s="165"/>
      <c r="AH52" s="426"/>
      <c r="AI52" s="1510"/>
      <c r="AJ52" s="1483"/>
    </row>
    <row r="53" spans="1:54" s="35" customFormat="1" ht="15.05" x14ac:dyDescent="0.25">
      <c r="A53" s="49" t="s">
        <v>12</v>
      </c>
      <c r="B53" s="43" t="s">
        <v>100</v>
      </c>
      <c r="C53" s="43" t="s">
        <v>100</v>
      </c>
      <c r="D53" s="43" t="s">
        <v>100</v>
      </c>
      <c r="E53" s="43" t="s">
        <v>100</v>
      </c>
      <c r="F53" s="43" t="s">
        <v>100</v>
      </c>
      <c r="G53" s="43" t="s">
        <v>100</v>
      </c>
      <c r="H53" s="43" t="s">
        <v>100</v>
      </c>
      <c r="I53" s="43" t="s">
        <v>100</v>
      </c>
      <c r="J53" s="43" t="s">
        <v>100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267">
        <v>0.4</v>
      </c>
      <c r="Z53" s="74" t="s">
        <v>387</v>
      </c>
      <c r="AA53" s="68">
        <v>0.3</v>
      </c>
      <c r="AB53" s="74">
        <v>0.3</v>
      </c>
      <c r="AC53" s="74">
        <v>0.3</v>
      </c>
      <c r="AD53" s="74">
        <v>0.3</v>
      </c>
      <c r="AE53" s="207">
        <v>0.3</v>
      </c>
      <c r="AF53" s="207">
        <v>0.3</v>
      </c>
      <c r="AG53" s="165">
        <v>0.3</v>
      </c>
      <c r="AH53" s="407">
        <v>0.3</v>
      </c>
      <c r="AI53" s="1510">
        <v>0.3</v>
      </c>
      <c r="AJ53" s="1631" t="s">
        <v>99</v>
      </c>
    </row>
    <row r="54" spans="1:54" s="35" customFormat="1" ht="15.05" x14ac:dyDescent="0.25">
      <c r="A54" s="49" t="s">
        <v>13</v>
      </c>
      <c r="B54" s="43"/>
      <c r="C54" s="43"/>
      <c r="D54" s="43"/>
      <c r="E54" s="43"/>
      <c r="F54" s="77"/>
      <c r="G54" s="77"/>
      <c r="H54" s="77"/>
      <c r="I54" s="77"/>
      <c r="J54" s="77"/>
      <c r="K54" s="77"/>
      <c r="L54" s="77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43" t="s">
        <v>100</v>
      </c>
      <c r="Z54" s="74" t="s">
        <v>368</v>
      </c>
      <c r="AA54" s="74">
        <v>75</v>
      </c>
      <c r="AB54" s="74">
        <v>100</v>
      </c>
      <c r="AC54" s="74">
        <v>100</v>
      </c>
      <c r="AD54" s="74">
        <v>100</v>
      </c>
      <c r="AE54" s="207">
        <v>100</v>
      </c>
      <c r="AF54" s="207">
        <v>100</v>
      </c>
      <c r="AG54" s="170">
        <v>100</v>
      </c>
      <c r="AH54" s="408">
        <v>100</v>
      </c>
      <c r="AI54" s="1511">
        <v>100</v>
      </c>
      <c r="AJ54" s="1631" t="s">
        <v>99</v>
      </c>
    </row>
    <row r="55" spans="1:54" s="35" customFormat="1" ht="28.15" x14ac:dyDescent="0.25">
      <c r="A55" s="49" t="s">
        <v>336</v>
      </c>
      <c r="B55" s="22" t="s">
        <v>100</v>
      </c>
      <c r="C55" s="22" t="s">
        <v>100</v>
      </c>
      <c r="D55" s="22" t="s">
        <v>100</v>
      </c>
      <c r="E55" s="22" t="s">
        <v>100</v>
      </c>
      <c r="F55" s="22" t="s">
        <v>100</v>
      </c>
      <c r="G55" s="22" t="s">
        <v>100</v>
      </c>
      <c r="H55" s="22" t="s">
        <v>100</v>
      </c>
      <c r="I55" s="22" t="s">
        <v>100</v>
      </c>
      <c r="J55" s="22" t="s">
        <v>100</v>
      </c>
      <c r="K55" s="22" t="s">
        <v>100</v>
      </c>
      <c r="L55" s="22" t="s">
        <v>100</v>
      </c>
      <c r="M55" s="22" t="s">
        <v>100</v>
      </c>
      <c r="N55" s="22">
        <v>4.9000000000000004</v>
      </c>
      <c r="O55" s="22">
        <v>5.2</v>
      </c>
      <c r="P55" s="22">
        <v>3.4</v>
      </c>
      <c r="Q55" s="22">
        <v>3.2</v>
      </c>
      <c r="R55" s="22">
        <v>1.5</v>
      </c>
      <c r="S55" s="22">
        <v>0.7</v>
      </c>
      <c r="T55" s="22">
        <v>0.1</v>
      </c>
      <c r="U55" s="22">
        <v>0.1</v>
      </c>
      <c r="V55" s="22">
        <v>0.1</v>
      </c>
      <c r="W55" s="22">
        <v>0.1</v>
      </c>
      <c r="X55" s="22">
        <v>0.1</v>
      </c>
      <c r="Y55" s="22">
        <v>0.1</v>
      </c>
      <c r="Z55" s="22">
        <v>0.1</v>
      </c>
      <c r="AA55" s="22">
        <v>0.5</v>
      </c>
      <c r="AB55" s="22">
        <v>0.6</v>
      </c>
      <c r="AC55" s="29" t="s">
        <v>100</v>
      </c>
      <c r="AD55" s="372" t="s">
        <v>100</v>
      </c>
      <c r="AE55" s="163" t="s">
        <v>100</v>
      </c>
      <c r="AF55" s="163" t="s">
        <v>100</v>
      </c>
      <c r="AG55" s="163" t="s">
        <v>100</v>
      </c>
      <c r="AH55" s="41" t="s">
        <v>100</v>
      </c>
      <c r="AI55" s="1512" t="s">
        <v>100</v>
      </c>
      <c r="AJ55" s="1488" t="s">
        <v>100</v>
      </c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</row>
    <row r="56" spans="1:54" s="35" customFormat="1" ht="28.15" x14ac:dyDescent="0.25">
      <c r="A56" s="49" t="s">
        <v>337</v>
      </c>
      <c r="B56" s="43" t="s">
        <v>100</v>
      </c>
      <c r="C56" s="43" t="s">
        <v>100</v>
      </c>
      <c r="D56" s="43" t="s">
        <v>100</v>
      </c>
      <c r="E56" s="43" t="s">
        <v>100</v>
      </c>
      <c r="F56" s="43" t="s">
        <v>100</v>
      </c>
      <c r="G56" s="43" t="s">
        <v>100</v>
      </c>
      <c r="H56" s="43" t="s">
        <v>100</v>
      </c>
      <c r="I56" s="43" t="s">
        <v>100</v>
      </c>
      <c r="J56" s="43" t="s">
        <v>100</v>
      </c>
      <c r="K56" s="43" t="s">
        <v>100</v>
      </c>
      <c r="L56" s="43" t="s">
        <v>100</v>
      </c>
      <c r="M56" s="43" t="s">
        <v>100</v>
      </c>
      <c r="N56" s="22">
        <v>0.5</v>
      </c>
      <c r="O56" s="22">
        <v>0.4</v>
      </c>
      <c r="P56" s="22">
        <v>0.3</v>
      </c>
      <c r="Q56" s="22">
        <v>0.3</v>
      </c>
      <c r="R56" s="22">
        <v>0.2</v>
      </c>
      <c r="S56" s="22">
        <v>0.1</v>
      </c>
      <c r="T56" s="22">
        <v>0.01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16">
        <v>0.1</v>
      </c>
      <c r="AE56" s="163">
        <v>0.2</v>
      </c>
      <c r="AF56" s="163">
        <v>0.3</v>
      </c>
      <c r="AG56" s="165">
        <v>0.1</v>
      </c>
      <c r="AH56" s="429" t="s">
        <v>299</v>
      </c>
      <c r="AI56" s="1510">
        <v>0.1</v>
      </c>
      <c r="AJ56" s="1483">
        <v>0.1</v>
      </c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</row>
    <row r="57" spans="1:54" s="35" customFormat="1" ht="15.05" x14ac:dyDescent="0.25">
      <c r="A57" s="49" t="s">
        <v>24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4.8</v>
      </c>
      <c r="Z57" s="74" t="s">
        <v>446</v>
      </c>
      <c r="AA57" s="29">
        <v>4.8</v>
      </c>
      <c r="AB57" s="74">
        <v>4.8</v>
      </c>
      <c r="AC57" s="74">
        <v>4.7</v>
      </c>
      <c r="AD57" s="74">
        <v>4.8</v>
      </c>
      <c r="AE57" s="163">
        <v>4.7</v>
      </c>
      <c r="AF57" s="163">
        <v>4.7</v>
      </c>
      <c r="AG57" s="165">
        <v>4.7</v>
      </c>
      <c r="AH57" s="407">
        <v>4.5999999999999996</v>
      </c>
      <c r="AI57" s="1510">
        <v>4.5999999999999996</v>
      </c>
      <c r="AJ57" s="1631" t="s">
        <v>99</v>
      </c>
    </row>
    <row r="58" spans="1:54" s="35" customFormat="1" ht="28.15" x14ac:dyDescent="0.25">
      <c r="A58" s="49" t="s">
        <v>339</v>
      </c>
      <c r="B58" s="43" t="s">
        <v>100</v>
      </c>
      <c r="C58" s="43" t="s">
        <v>100</v>
      </c>
      <c r="D58" s="43" t="s">
        <v>100</v>
      </c>
      <c r="E58" s="43" t="s">
        <v>100</v>
      </c>
      <c r="F58" s="43" t="s">
        <v>100</v>
      </c>
      <c r="G58" s="43" t="s">
        <v>100</v>
      </c>
      <c r="H58" s="43" t="s">
        <v>100</v>
      </c>
      <c r="I58" s="43" t="s">
        <v>100</v>
      </c>
      <c r="J58" s="43" t="s">
        <v>100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40">
        <v>1.6</v>
      </c>
      <c r="Z58" s="74" t="s">
        <v>447</v>
      </c>
      <c r="AA58" s="29">
        <v>2.5</v>
      </c>
      <c r="AB58" s="74">
        <v>3.4</v>
      </c>
      <c r="AC58" s="74">
        <v>2.6</v>
      </c>
      <c r="AD58" s="74" t="s">
        <v>100</v>
      </c>
      <c r="AE58" s="163" t="s">
        <v>100</v>
      </c>
      <c r="AF58" s="163" t="s">
        <v>100</v>
      </c>
      <c r="AG58" s="163" t="s">
        <v>100</v>
      </c>
      <c r="AH58" s="407" t="s">
        <v>100</v>
      </c>
      <c r="AI58" s="1510">
        <v>1.7</v>
      </c>
      <c r="AJ58" s="1631" t="s">
        <v>99</v>
      </c>
    </row>
    <row r="59" spans="1:54" s="35" customFormat="1" ht="28.15" x14ac:dyDescent="0.25">
      <c r="A59" s="49" t="s">
        <v>610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3" t="s">
        <v>100</v>
      </c>
      <c r="G59" s="43" t="s">
        <v>100</v>
      </c>
      <c r="H59" s="43" t="s">
        <v>100</v>
      </c>
      <c r="I59" s="43" t="s">
        <v>100</v>
      </c>
      <c r="J59" s="43" t="s">
        <v>100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40">
        <v>1.1000000000000001</v>
      </c>
      <c r="Z59" s="74" t="s">
        <v>448</v>
      </c>
      <c r="AA59" s="29">
        <v>2.7</v>
      </c>
      <c r="AB59" s="74">
        <v>2.9</v>
      </c>
      <c r="AC59" s="74">
        <v>3.1</v>
      </c>
      <c r="AD59" s="74">
        <v>3.6</v>
      </c>
      <c r="AE59" s="163">
        <v>2.7</v>
      </c>
      <c r="AF59" s="165">
        <v>3.3</v>
      </c>
      <c r="AG59" s="165">
        <v>2.2000000000000002</v>
      </c>
      <c r="AH59" s="407">
        <v>1.5</v>
      </c>
      <c r="AI59" s="1510">
        <v>1.4</v>
      </c>
      <c r="AJ59" s="1631" t="s">
        <v>99</v>
      </c>
    </row>
    <row r="60" spans="1:54" s="35" customFormat="1" ht="28.15" x14ac:dyDescent="0.25">
      <c r="A60" s="49" t="s">
        <v>342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206"/>
      <c r="AE60" s="163"/>
      <c r="AF60" s="165"/>
      <c r="AG60" s="165"/>
      <c r="AH60" s="407"/>
      <c r="AI60" s="1510"/>
      <c r="AJ60" s="1483"/>
    </row>
    <row r="61" spans="1:54" s="35" customFormat="1" x14ac:dyDescent="0.25">
      <c r="A61" s="49" t="s">
        <v>19</v>
      </c>
      <c r="B61" s="23" t="s">
        <v>100</v>
      </c>
      <c r="C61" s="23" t="s">
        <v>100</v>
      </c>
      <c r="D61" s="23" t="s">
        <v>100</v>
      </c>
      <c r="E61" s="23" t="s">
        <v>100</v>
      </c>
      <c r="F61" s="44">
        <v>2284</v>
      </c>
      <c r="G61" s="44">
        <v>4743</v>
      </c>
      <c r="H61" s="44">
        <v>5221</v>
      </c>
      <c r="I61" s="44">
        <v>5046</v>
      </c>
      <c r="J61" s="44">
        <v>7409</v>
      </c>
      <c r="K61" s="44">
        <v>6938</v>
      </c>
      <c r="L61" s="44">
        <v>8095</v>
      </c>
      <c r="M61" s="44">
        <v>10110</v>
      </c>
      <c r="N61" s="44">
        <v>11248</v>
      </c>
      <c r="O61" s="44">
        <v>14631</v>
      </c>
      <c r="P61" s="44">
        <v>17221</v>
      </c>
      <c r="Q61" s="44">
        <v>21206</v>
      </c>
      <c r="R61" s="44">
        <v>27839</v>
      </c>
      <c r="S61" s="44">
        <v>30178</v>
      </c>
      <c r="T61" s="44">
        <v>36707</v>
      </c>
      <c r="U61" s="44">
        <v>43821</v>
      </c>
      <c r="V61" s="44">
        <v>51694</v>
      </c>
      <c r="W61" s="44">
        <v>58345</v>
      </c>
      <c r="X61" s="55">
        <v>58201</v>
      </c>
      <c r="Y61" s="55">
        <v>61910</v>
      </c>
      <c r="Z61" s="55">
        <v>64841</v>
      </c>
      <c r="AA61" s="55">
        <v>80456</v>
      </c>
      <c r="AB61" s="43">
        <v>86463</v>
      </c>
      <c r="AC61" s="15">
        <v>94459</v>
      </c>
      <c r="AD61" s="208">
        <v>106315</v>
      </c>
      <c r="AE61" s="173">
        <v>136729</v>
      </c>
      <c r="AF61" s="166">
        <v>176077</v>
      </c>
      <c r="AG61" s="173">
        <v>199922</v>
      </c>
      <c r="AH61" s="475">
        <v>232899</v>
      </c>
      <c r="AI61" s="1513">
        <v>255947</v>
      </c>
      <c r="AJ61" s="1631" t="s">
        <v>99</v>
      </c>
    </row>
    <row r="62" spans="1:54" s="35" customFormat="1" x14ac:dyDescent="0.25">
      <c r="A62" s="86" t="s">
        <v>284</v>
      </c>
      <c r="B62" s="23" t="s">
        <v>100</v>
      </c>
      <c r="C62" s="23" t="s">
        <v>100</v>
      </c>
      <c r="D62" s="23" t="s">
        <v>100</v>
      </c>
      <c r="E62" s="23" t="s">
        <v>100</v>
      </c>
      <c r="F62" s="209">
        <v>37.473338802296965</v>
      </c>
      <c r="G62" s="209">
        <v>70.475482912332836</v>
      </c>
      <c r="H62" s="209">
        <v>69.207317073170728</v>
      </c>
      <c r="I62" s="209">
        <v>64.444444444444443</v>
      </c>
      <c r="J62" s="209">
        <v>61.989625167336015</v>
      </c>
      <c r="K62" s="209">
        <v>48.814465630056993</v>
      </c>
      <c r="L62" s="209">
        <v>55.165599018672481</v>
      </c>
      <c r="M62" s="209">
        <v>65.957724425887264</v>
      </c>
      <c r="N62" s="209">
        <v>75.197218879529345</v>
      </c>
      <c r="O62" s="209">
        <v>107.54925022052338</v>
      </c>
      <c r="P62" s="209">
        <v>129.59813365442506</v>
      </c>
      <c r="Q62" s="209">
        <v>168.18145768895232</v>
      </c>
      <c r="R62" s="209">
        <v>227.16442268461853</v>
      </c>
      <c r="S62" s="209">
        <v>250.85619285120532</v>
      </c>
      <c r="T62" s="209">
        <v>248.86101694915254</v>
      </c>
      <c r="U62" s="209">
        <v>297.39395995928061</v>
      </c>
      <c r="V62" s="209">
        <v>352.57127267767015</v>
      </c>
      <c r="W62" s="209">
        <v>391.28831064314932</v>
      </c>
      <c r="X62" s="209">
        <v>382.57411424439624</v>
      </c>
      <c r="Y62" s="209">
        <v>345.49919080305818</v>
      </c>
      <c r="Z62" s="209">
        <v>292.43223740585398</v>
      </c>
      <c r="AA62" s="209">
        <v>235.14145429039044</v>
      </c>
      <c r="AB62" s="209">
        <v>265.22392638036808</v>
      </c>
      <c r="AC62" s="209">
        <v>274.02454236894783</v>
      </c>
      <c r="AD62" s="209">
        <v>277.76616590463749</v>
      </c>
      <c r="AE62" s="209">
        <v>331.10303910885096</v>
      </c>
      <c r="AF62" s="209">
        <v>413.29718564420347</v>
      </c>
      <c r="AG62" s="553">
        <v>434.16000694927033</v>
      </c>
      <c r="AH62" s="476">
        <f>AH61/456.31</f>
        <v>510.396441015976</v>
      </c>
      <c r="AI62" s="1510">
        <v>545</v>
      </c>
      <c r="AJ62" s="1631" t="s">
        <v>99</v>
      </c>
    </row>
    <row r="63" spans="1:54" s="35" customFormat="1" ht="28.15" x14ac:dyDescent="0.25">
      <c r="A63" s="86" t="s">
        <v>343</v>
      </c>
      <c r="B63" s="23" t="s">
        <v>100</v>
      </c>
      <c r="C63" s="23" t="s">
        <v>100</v>
      </c>
      <c r="D63" s="23" t="s">
        <v>100</v>
      </c>
      <c r="E63" s="23" t="s">
        <v>100</v>
      </c>
      <c r="F63" s="23" t="s">
        <v>100</v>
      </c>
      <c r="G63" s="22">
        <v>207.7</v>
      </c>
      <c r="H63" s="22">
        <v>110.1</v>
      </c>
      <c r="I63" s="22">
        <v>96.6</v>
      </c>
      <c r="J63" s="22">
        <v>146.80000000000001</v>
      </c>
      <c r="K63" s="22">
        <v>93.6</v>
      </c>
      <c r="L63" s="22">
        <v>116.7</v>
      </c>
      <c r="M63" s="22">
        <v>124.9</v>
      </c>
      <c r="N63" s="22">
        <v>111.3</v>
      </c>
      <c r="O63" s="40">
        <v>130.1</v>
      </c>
      <c r="P63" s="40">
        <v>117.7</v>
      </c>
      <c r="Q63" s="40">
        <v>123.1</v>
      </c>
      <c r="R63" s="23">
        <v>131.30000000000001</v>
      </c>
      <c r="S63" s="22">
        <v>108.4</v>
      </c>
      <c r="T63" s="22">
        <v>121.6</v>
      </c>
      <c r="U63" s="22">
        <v>119.4</v>
      </c>
      <c r="V63" s="22">
        <v>118</v>
      </c>
      <c r="W63" s="68">
        <v>112.9</v>
      </c>
      <c r="X63" s="68">
        <v>99.8</v>
      </c>
      <c r="Y63" s="68">
        <v>106.4</v>
      </c>
      <c r="Z63" s="68">
        <v>103.9</v>
      </c>
      <c r="AA63" s="68">
        <v>124.1</v>
      </c>
      <c r="AB63" s="40">
        <v>107.5</v>
      </c>
      <c r="AC63" s="16">
        <v>109.2</v>
      </c>
      <c r="AD63" s="206">
        <v>112.6</v>
      </c>
      <c r="AE63" s="163">
        <v>128.6</v>
      </c>
      <c r="AF63" s="165">
        <v>128.80000000000001</v>
      </c>
      <c r="AG63" s="163">
        <v>113.5</v>
      </c>
      <c r="AH63" s="477">
        <v>116.5</v>
      </c>
      <c r="AI63" s="1510">
        <v>109.9</v>
      </c>
      <c r="AJ63" s="1631" t="s">
        <v>99</v>
      </c>
    </row>
    <row r="64" spans="1:54" s="35" customFormat="1" ht="28.15" x14ac:dyDescent="0.25">
      <c r="A64" s="86" t="s">
        <v>344</v>
      </c>
      <c r="B64" s="23" t="s">
        <v>100</v>
      </c>
      <c r="C64" s="23" t="s">
        <v>100</v>
      </c>
      <c r="D64" s="23" t="s">
        <v>100</v>
      </c>
      <c r="E64" s="23" t="s">
        <v>100</v>
      </c>
      <c r="F64" s="23" t="s">
        <v>100</v>
      </c>
      <c r="G64" s="22">
        <v>148.6</v>
      </c>
      <c r="H64" s="22">
        <v>94.2</v>
      </c>
      <c r="I64" s="22">
        <v>93.2</v>
      </c>
      <c r="J64" s="22">
        <v>138.6</v>
      </c>
      <c r="K64" s="22">
        <v>82.4</v>
      </c>
      <c r="L64" s="22">
        <v>109</v>
      </c>
      <c r="M64" s="22">
        <v>120.1</v>
      </c>
      <c r="N64" s="22">
        <v>105.3</v>
      </c>
      <c r="O64" s="40">
        <v>122.4</v>
      </c>
      <c r="P64" s="40">
        <v>109.4</v>
      </c>
      <c r="Q64" s="40">
        <v>114.4</v>
      </c>
      <c r="R64" s="22">
        <v>119.3</v>
      </c>
      <c r="S64" s="22">
        <v>92.5</v>
      </c>
      <c r="T64" s="22">
        <v>113.8</v>
      </c>
      <c r="U64" s="22">
        <v>111.6</v>
      </c>
      <c r="V64" s="22">
        <v>109.4</v>
      </c>
      <c r="W64" s="68">
        <v>107</v>
      </c>
      <c r="X64" s="68">
        <v>94.4</v>
      </c>
      <c r="Y64" s="68">
        <v>99.3</v>
      </c>
      <c r="Z64" s="68">
        <v>98</v>
      </c>
      <c r="AA64" s="68">
        <v>108.8</v>
      </c>
      <c r="AB64" s="40">
        <v>99.3</v>
      </c>
      <c r="AC64" s="16">
        <v>103.1</v>
      </c>
      <c r="AD64" s="206">
        <v>107.2</v>
      </c>
      <c r="AE64" s="163">
        <v>120.2</v>
      </c>
      <c r="AF64" s="165">
        <v>119.1</v>
      </c>
      <c r="AG64" s="163">
        <v>99.2</v>
      </c>
      <c r="AH64" s="477">
        <v>101.7</v>
      </c>
      <c r="AI64" s="1510">
        <v>100.9</v>
      </c>
      <c r="AJ64" s="1631" t="s">
        <v>99</v>
      </c>
    </row>
    <row r="65" spans="1:37" s="35" customFormat="1" x14ac:dyDescent="0.25">
      <c r="A65" s="86" t="s">
        <v>285</v>
      </c>
      <c r="B65" s="23" t="s">
        <v>100</v>
      </c>
      <c r="C65" s="23" t="s">
        <v>100</v>
      </c>
      <c r="D65" s="23" t="s">
        <v>100</v>
      </c>
      <c r="E65" s="23" t="s">
        <v>100</v>
      </c>
      <c r="F65" s="23" t="s">
        <v>100</v>
      </c>
      <c r="G65" s="23" t="s">
        <v>100</v>
      </c>
      <c r="H65" s="22">
        <v>94.2</v>
      </c>
      <c r="I65" s="22">
        <v>87.8</v>
      </c>
      <c r="J65" s="22">
        <v>121.7</v>
      </c>
      <c r="K65" s="22">
        <v>100.3</v>
      </c>
      <c r="L65" s="22">
        <v>109.3</v>
      </c>
      <c r="M65" s="22">
        <v>131.30000000000001</v>
      </c>
      <c r="N65" s="22">
        <v>138.30000000000001</v>
      </c>
      <c r="O65" s="40">
        <v>169.3</v>
      </c>
      <c r="P65" s="40">
        <v>185.2</v>
      </c>
      <c r="Q65" s="40">
        <v>211.9</v>
      </c>
      <c r="R65" s="22">
        <v>252.8</v>
      </c>
      <c r="S65" s="22">
        <v>233.8</v>
      </c>
      <c r="T65" s="22">
        <v>266.10000000000002</v>
      </c>
      <c r="U65" s="22">
        <v>297</v>
      </c>
      <c r="V65" s="22">
        <v>324.89999999999998</v>
      </c>
      <c r="W65" s="68">
        <v>347.6</v>
      </c>
      <c r="X65" s="68">
        <v>328.1</v>
      </c>
      <c r="Y65" s="68">
        <v>325.8</v>
      </c>
      <c r="Z65" s="68">
        <v>319.3</v>
      </c>
      <c r="AA65" s="68">
        <v>347.4</v>
      </c>
      <c r="AB65" s="40">
        <v>345</v>
      </c>
      <c r="AC65" s="16">
        <v>355.7</v>
      </c>
      <c r="AD65" s="206">
        <v>381.3</v>
      </c>
      <c r="AE65" s="163">
        <v>458.3</v>
      </c>
      <c r="AF65" s="165">
        <v>545.79999999999995</v>
      </c>
      <c r="AG65" s="205">
        <v>541.4</v>
      </c>
      <c r="AH65" s="408">
        <v>550.6</v>
      </c>
      <c r="AI65" s="1510">
        <v>555.6</v>
      </c>
      <c r="AJ65" s="1631" t="s">
        <v>99</v>
      </c>
    </row>
    <row r="66" spans="1:37" s="35" customFormat="1" ht="35.200000000000003" customHeight="1" x14ac:dyDescent="0.25">
      <c r="A66" s="49" t="s">
        <v>25</v>
      </c>
      <c r="B66" s="23" t="s">
        <v>99</v>
      </c>
      <c r="C66" s="23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208">
        <v>42500</v>
      </c>
      <c r="AE66" s="173">
        <v>42500</v>
      </c>
      <c r="AF66" s="173">
        <v>42500</v>
      </c>
      <c r="AG66" s="173">
        <v>60000</v>
      </c>
      <c r="AH66" s="478">
        <v>70000</v>
      </c>
      <c r="AI66" s="1513">
        <v>85000</v>
      </c>
      <c r="AJ66" s="1626">
        <v>85000</v>
      </c>
    </row>
    <row r="67" spans="1:37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1508"/>
      <c r="AJ67" s="1508"/>
    </row>
    <row r="68" spans="1:37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5"/>
      <c r="AB68" s="29"/>
      <c r="AC68" s="16"/>
      <c r="AD68" s="16"/>
      <c r="AE68" s="165"/>
      <c r="AF68" s="165"/>
      <c r="AG68" s="165"/>
      <c r="AH68" s="373"/>
      <c r="AI68" s="1514"/>
      <c r="AJ68" s="1593"/>
    </row>
    <row r="69" spans="1:37" s="36" customFormat="1" x14ac:dyDescent="0.25">
      <c r="A69" s="49" t="s">
        <v>26</v>
      </c>
      <c r="B69" s="1143" t="s">
        <v>99</v>
      </c>
      <c r="C69" s="1143" t="s">
        <v>99</v>
      </c>
      <c r="D69" s="1143" t="s">
        <v>99</v>
      </c>
      <c r="E69" s="1143" t="s">
        <v>99</v>
      </c>
      <c r="F69" s="1143" t="s">
        <v>99</v>
      </c>
      <c r="G69" s="1143" t="s">
        <v>99</v>
      </c>
      <c r="H69" s="1143" t="s">
        <v>99</v>
      </c>
      <c r="I69" s="1143" t="s">
        <v>99</v>
      </c>
      <c r="J69" s="1143" t="s">
        <v>99</v>
      </c>
      <c r="K69" s="1149">
        <v>16</v>
      </c>
      <c r="L69" s="1149">
        <v>5</v>
      </c>
      <c r="M69" s="1149">
        <v>49</v>
      </c>
      <c r="N69" s="1149">
        <v>50</v>
      </c>
      <c r="O69" s="1149">
        <v>310</v>
      </c>
      <c r="P69" s="1149">
        <v>70</v>
      </c>
      <c r="Q69" s="1149">
        <v>58</v>
      </c>
      <c r="R69" s="1149">
        <v>183</v>
      </c>
      <c r="S69" s="1149">
        <v>198</v>
      </c>
      <c r="T69" s="1149">
        <v>716</v>
      </c>
      <c r="U69" s="1149">
        <v>344</v>
      </c>
      <c r="V69" s="1149">
        <v>533</v>
      </c>
      <c r="W69" s="1149">
        <v>684</v>
      </c>
      <c r="X69" s="1149">
        <v>720</v>
      </c>
      <c r="Y69" s="1149">
        <v>427</v>
      </c>
      <c r="Z69" s="1149">
        <v>728</v>
      </c>
      <c r="AA69" s="1151">
        <v>1457</v>
      </c>
      <c r="AB69" s="1147">
        <v>11627</v>
      </c>
      <c r="AC69" s="1141">
        <v>20130</v>
      </c>
      <c r="AD69" s="1141">
        <v>5627</v>
      </c>
      <c r="AE69" s="1148">
        <v>5569</v>
      </c>
      <c r="AF69" s="782">
        <v>6216</v>
      </c>
      <c r="AG69" s="1148">
        <v>14353</v>
      </c>
      <c r="AH69" s="379">
        <v>16823</v>
      </c>
      <c r="AI69" s="1504">
        <v>14120</v>
      </c>
      <c r="AJ69" s="1642">
        <v>15701</v>
      </c>
      <c r="AK69" s="35"/>
    </row>
    <row r="70" spans="1:37" s="36" customFormat="1" ht="28.15" x14ac:dyDescent="0.25">
      <c r="A70" s="49" t="s">
        <v>692</v>
      </c>
      <c r="B70" s="1143" t="s">
        <v>99</v>
      </c>
      <c r="C70" s="1143" t="s">
        <v>99</v>
      </c>
      <c r="D70" s="1143" t="s">
        <v>99</v>
      </c>
      <c r="E70" s="1143" t="s">
        <v>99</v>
      </c>
      <c r="F70" s="1143" t="s">
        <v>99</v>
      </c>
      <c r="G70" s="1143" t="s">
        <v>99</v>
      </c>
      <c r="H70" s="1143" t="s">
        <v>99</v>
      </c>
      <c r="I70" s="1143" t="s">
        <v>99</v>
      </c>
      <c r="J70" s="1143" t="s">
        <v>99</v>
      </c>
      <c r="K70" s="1143" t="s">
        <v>99</v>
      </c>
      <c r="L70" s="1143" t="s">
        <v>99</v>
      </c>
      <c r="M70" s="1149" t="s">
        <v>172</v>
      </c>
      <c r="N70" s="1149">
        <v>100.1</v>
      </c>
      <c r="O70" s="1149">
        <v>590.79999999999995</v>
      </c>
      <c r="P70" s="1149">
        <v>20.7</v>
      </c>
      <c r="Q70" s="1149">
        <v>78.599999999999994</v>
      </c>
      <c r="R70" s="1149">
        <v>301.3</v>
      </c>
      <c r="S70" s="1149">
        <v>100.3</v>
      </c>
      <c r="T70" s="1149">
        <v>344.4</v>
      </c>
      <c r="U70" s="1149">
        <v>45.4</v>
      </c>
      <c r="V70" s="1149">
        <v>145.30000000000001</v>
      </c>
      <c r="W70" s="1149">
        <v>122.2</v>
      </c>
      <c r="X70" s="1149">
        <v>100.4</v>
      </c>
      <c r="Y70" s="1149">
        <v>56.3</v>
      </c>
      <c r="Z70" s="1149">
        <v>164.8</v>
      </c>
      <c r="AA70" s="1144">
        <v>192.6</v>
      </c>
      <c r="AB70" s="1146">
        <v>759.1</v>
      </c>
      <c r="AC70" s="1142">
        <v>163.69999999999999</v>
      </c>
      <c r="AD70" s="1142">
        <v>27.4</v>
      </c>
      <c r="AE70" s="1152" t="s">
        <v>238</v>
      </c>
      <c r="AF70" s="1150">
        <v>106.9</v>
      </c>
      <c r="AG70" s="1145">
        <v>213.4</v>
      </c>
      <c r="AH70" s="376">
        <v>113.9</v>
      </c>
      <c r="AI70" s="1501">
        <v>80.900000000000006</v>
      </c>
      <c r="AJ70" s="1645">
        <v>107.1</v>
      </c>
    </row>
    <row r="71" spans="1:37" s="35" customFormat="1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2">
        <v>104</v>
      </c>
      <c r="K71" s="42">
        <v>112</v>
      </c>
      <c r="L71" s="42">
        <v>125</v>
      </c>
      <c r="M71" s="42">
        <v>127</v>
      </c>
      <c r="N71" s="42">
        <v>128</v>
      </c>
      <c r="O71" s="42">
        <v>126</v>
      </c>
      <c r="P71" s="42">
        <v>120</v>
      </c>
      <c r="Q71" s="42">
        <v>126</v>
      </c>
      <c r="R71" s="42">
        <v>122</v>
      </c>
      <c r="S71" s="42">
        <v>126</v>
      </c>
      <c r="T71" s="42">
        <v>129</v>
      </c>
      <c r="U71" s="42">
        <v>120</v>
      </c>
      <c r="V71" s="42">
        <v>123</v>
      </c>
      <c r="W71" s="42">
        <v>124</v>
      </c>
      <c r="X71" s="42">
        <v>112</v>
      </c>
      <c r="Y71" s="42">
        <v>110</v>
      </c>
      <c r="Z71" s="42">
        <v>110</v>
      </c>
      <c r="AA71" s="42">
        <v>115</v>
      </c>
      <c r="AB71" s="42">
        <v>113</v>
      </c>
      <c r="AC71" s="16">
        <v>114</v>
      </c>
      <c r="AD71" s="16">
        <v>106</v>
      </c>
      <c r="AE71" s="165">
        <v>106</v>
      </c>
      <c r="AF71" s="165">
        <v>108</v>
      </c>
      <c r="AG71" s="165">
        <v>109</v>
      </c>
      <c r="AH71" s="29">
        <v>114</v>
      </c>
      <c r="AI71" s="1501">
        <v>116</v>
      </c>
      <c r="AJ71" s="1483">
        <v>122</v>
      </c>
    </row>
    <row r="72" spans="1:37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2">
        <v>98</v>
      </c>
      <c r="K72" s="42">
        <v>107</v>
      </c>
      <c r="L72" s="42">
        <v>118</v>
      </c>
      <c r="M72" s="42">
        <v>121</v>
      </c>
      <c r="N72" s="42">
        <v>113</v>
      </c>
      <c r="O72" s="42">
        <v>114</v>
      </c>
      <c r="P72" s="42">
        <v>112</v>
      </c>
      <c r="Q72" s="42">
        <v>105</v>
      </c>
      <c r="R72" s="42">
        <v>100</v>
      </c>
      <c r="S72" s="42">
        <v>105</v>
      </c>
      <c r="T72" s="42">
        <v>109</v>
      </c>
      <c r="U72" s="42">
        <v>91</v>
      </c>
      <c r="V72" s="42">
        <v>89</v>
      </c>
      <c r="W72" s="42">
        <v>91</v>
      </c>
      <c r="X72" s="42">
        <v>92</v>
      </c>
      <c r="Y72" s="42">
        <v>93</v>
      </c>
      <c r="Z72" s="42">
        <v>93</v>
      </c>
      <c r="AA72" s="42">
        <v>99</v>
      </c>
      <c r="AB72" s="42">
        <v>101</v>
      </c>
      <c r="AC72" s="16">
        <v>103</v>
      </c>
      <c r="AD72" s="16">
        <v>95</v>
      </c>
      <c r="AE72" s="165">
        <v>93</v>
      </c>
      <c r="AF72" s="165">
        <v>97</v>
      </c>
      <c r="AG72" s="165">
        <v>101</v>
      </c>
      <c r="AH72" s="29">
        <v>107</v>
      </c>
      <c r="AI72" s="1501">
        <v>110</v>
      </c>
      <c r="AJ72" s="1483">
        <v>118</v>
      </c>
    </row>
    <row r="73" spans="1:37" s="35" customFormat="1" ht="39.299999999999997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22" t="s">
        <v>100</v>
      </c>
      <c r="AI73" s="22" t="s">
        <v>100</v>
      </c>
      <c r="AJ73" s="1488" t="s">
        <v>99</v>
      </c>
    </row>
    <row r="74" spans="1:37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22" t="s">
        <v>100</v>
      </c>
      <c r="AI74" s="22" t="s">
        <v>100</v>
      </c>
      <c r="AJ74" s="1488" t="s">
        <v>99</v>
      </c>
    </row>
    <row r="75" spans="1:37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286"/>
      <c r="AF75" s="286"/>
      <c r="AG75" s="34"/>
      <c r="AH75" s="41"/>
      <c r="AI75" s="22" t="s">
        <v>100</v>
      </c>
      <c r="AJ75" s="1488"/>
    </row>
    <row r="76" spans="1:37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22" t="s">
        <v>100</v>
      </c>
      <c r="AI76" s="22" t="s">
        <v>100</v>
      </c>
      <c r="AJ76" s="1488" t="s">
        <v>99</v>
      </c>
    </row>
    <row r="77" spans="1:37" s="35" customFormat="1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22" t="s">
        <v>100</v>
      </c>
      <c r="AI77" s="22" t="s">
        <v>100</v>
      </c>
      <c r="AJ77" s="1488" t="s">
        <v>99</v>
      </c>
    </row>
    <row r="78" spans="1:37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22" t="s">
        <v>100</v>
      </c>
      <c r="AI78" s="22" t="s">
        <v>100</v>
      </c>
      <c r="AJ78" s="1488" t="s">
        <v>99</v>
      </c>
    </row>
    <row r="79" spans="1:37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22" t="s">
        <v>100</v>
      </c>
      <c r="AI79" s="22" t="s">
        <v>100</v>
      </c>
      <c r="AJ79" s="1488" t="s">
        <v>99</v>
      </c>
    </row>
    <row r="80" spans="1:37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22" t="s">
        <v>100</v>
      </c>
      <c r="AI80" s="22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22" t="s">
        <v>100</v>
      </c>
      <c r="AI81" s="22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286"/>
      <c r="AF82" s="286"/>
      <c r="AG82" s="34"/>
      <c r="AH82" s="41"/>
      <c r="AI82" s="22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22" t="s">
        <v>100</v>
      </c>
      <c r="AI83" s="22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22" t="s">
        <v>100</v>
      </c>
      <c r="AI84" s="22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22" t="s">
        <v>100</v>
      </c>
      <c r="AI85" s="22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22" t="s">
        <v>100</v>
      </c>
      <c r="AI86" s="22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22" t="s">
        <v>100</v>
      </c>
      <c r="AI87" s="22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1595"/>
    </row>
    <row r="89" spans="1:36" s="35" customFormat="1" ht="29.95" customHeight="1" x14ac:dyDescent="0.25">
      <c r="A89" s="424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5"/>
      <c r="AF89" s="165"/>
      <c r="AG89" s="165"/>
      <c r="AH89" s="29"/>
      <c r="AI89" s="1304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89">
        <v>794</v>
      </c>
      <c r="L90" s="489">
        <v>830</v>
      </c>
      <c r="M90" s="489">
        <v>808</v>
      </c>
      <c r="N90" s="489">
        <v>964</v>
      </c>
      <c r="O90" s="489">
        <v>1032</v>
      </c>
      <c r="P90" s="489">
        <v>1045</v>
      </c>
      <c r="Q90" s="489">
        <v>939</v>
      </c>
      <c r="R90" s="489">
        <v>974</v>
      </c>
      <c r="S90" s="489">
        <v>901</v>
      </c>
      <c r="T90" s="42">
        <v>939</v>
      </c>
      <c r="U90" s="42">
        <v>420</v>
      </c>
      <c r="V90" s="485">
        <v>648</v>
      </c>
      <c r="W90" s="42">
        <v>623</v>
      </c>
      <c r="X90" s="42">
        <v>1348</v>
      </c>
      <c r="Y90" s="485">
        <v>1416</v>
      </c>
      <c r="Z90" s="485">
        <v>1242</v>
      </c>
      <c r="AA90" s="55">
        <v>1169</v>
      </c>
      <c r="AB90" s="42">
        <v>1276</v>
      </c>
      <c r="AC90" s="64">
        <v>1328</v>
      </c>
      <c r="AD90" s="64">
        <v>1463</v>
      </c>
      <c r="AE90" s="210">
        <v>1488</v>
      </c>
      <c r="AF90" s="210">
        <v>1663</v>
      </c>
      <c r="AG90" s="486">
        <v>336</v>
      </c>
      <c r="AH90" s="26">
        <v>242</v>
      </c>
      <c r="AI90" s="1416">
        <v>268</v>
      </c>
      <c r="AJ90" s="1620">
        <v>363</v>
      </c>
    </row>
    <row r="91" spans="1:36" s="27" customFormat="1" ht="33.75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0.6</v>
      </c>
      <c r="L91" s="282">
        <v>0.1</v>
      </c>
      <c r="M91" s="282">
        <v>0.1</v>
      </c>
      <c r="N91" s="281">
        <v>0</v>
      </c>
      <c r="O91" s="281">
        <v>0.1</v>
      </c>
      <c r="P91" s="281">
        <v>0.1</v>
      </c>
      <c r="Q91" s="281">
        <v>0.2</v>
      </c>
      <c r="R91" s="281">
        <v>0.1</v>
      </c>
      <c r="S91" s="297">
        <v>0.1</v>
      </c>
      <c r="T91" s="297">
        <v>0.2</v>
      </c>
      <c r="U91" s="281">
        <v>0</v>
      </c>
      <c r="V91" s="297">
        <v>0.1</v>
      </c>
      <c r="W91" s="281">
        <v>0</v>
      </c>
      <c r="X91" s="297">
        <v>0.1</v>
      </c>
      <c r="Y91" s="297">
        <v>0.1</v>
      </c>
      <c r="Z91" s="297">
        <v>0.1</v>
      </c>
      <c r="AA91" s="297">
        <v>0.1</v>
      </c>
      <c r="AB91" s="297">
        <v>0.1</v>
      </c>
      <c r="AC91" s="540">
        <v>0.1</v>
      </c>
      <c r="AD91" s="540">
        <v>0.1</v>
      </c>
      <c r="AE91" s="540">
        <v>0.1</v>
      </c>
      <c r="AF91" s="280">
        <v>0.1</v>
      </c>
      <c r="AG91" s="280">
        <v>0</v>
      </c>
      <c r="AH91" s="116">
        <v>0</v>
      </c>
      <c r="AI91" s="872">
        <v>0</v>
      </c>
      <c r="AJ91" s="1624">
        <v>0</v>
      </c>
    </row>
    <row r="92" spans="1:36" s="35" customFormat="1" ht="26.2" x14ac:dyDescent="0.25">
      <c r="A92" s="49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129</v>
      </c>
      <c r="K92" s="99">
        <v>13.6</v>
      </c>
      <c r="L92" s="99">
        <v>164.3</v>
      </c>
      <c r="M92" s="99">
        <v>84.8</v>
      </c>
      <c r="N92" s="99">
        <v>123.6</v>
      </c>
      <c r="O92" s="99">
        <v>94.4</v>
      </c>
      <c r="P92" s="99">
        <v>94</v>
      </c>
      <c r="Q92" s="99">
        <v>86.3</v>
      </c>
      <c r="R92" s="99">
        <v>98.8</v>
      </c>
      <c r="S92" s="99">
        <v>116</v>
      </c>
      <c r="T92" s="99">
        <v>91.2</v>
      </c>
      <c r="U92" s="33">
        <v>100</v>
      </c>
      <c r="V92" s="28">
        <v>125.1</v>
      </c>
      <c r="W92" s="20">
        <v>86.4</v>
      </c>
      <c r="X92" s="33">
        <v>97</v>
      </c>
      <c r="Y92" s="33">
        <v>101.8</v>
      </c>
      <c r="Z92" s="21">
        <v>87.6</v>
      </c>
      <c r="AA92" s="33">
        <v>164.7</v>
      </c>
      <c r="AB92" s="33">
        <v>100.9</v>
      </c>
      <c r="AC92" s="16">
        <v>112.8</v>
      </c>
      <c r="AD92" s="16">
        <v>129.5</v>
      </c>
      <c r="AE92" s="165">
        <v>92.3</v>
      </c>
      <c r="AF92" s="165">
        <v>102.7</v>
      </c>
      <c r="AG92" s="452">
        <v>119.8</v>
      </c>
      <c r="AH92" s="41">
        <v>78.3</v>
      </c>
      <c r="AI92" s="1417">
        <v>100</v>
      </c>
      <c r="AJ92" s="1621">
        <v>130</v>
      </c>
    </row>
    <row r="93" spans="1:36" s="35" customFormat="1" ht="26.2" x14ac:dyDescent="0.25">
      <c r="A93" s="8" t="s">
        <v>62</v>
      </c>
      <c r="B93" s="43"/>
      <c r="C93" s="43"/>
      <c r="D93" s="43"/>
      <c r="E93" s="43"/>
      <c r="F93" s="43"/>
      <c r="G93" s="43"/>
      <c r="H93" s="43"/>
      <c r="I93" s="43"/>
      <c r="J93" s="43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33"/>
      <c r="V93" s="28"/>
      <c r="W93" s="20"/>
      <c r="X93" s="33"/>
      <c r="Y93" s="33"/>
      <c r="Z93" s="21"/>
      <c r="AA93" s="33"/>
      <c r="AB93" s="33"/>
      <c r="AC93" s="16"/>
      <c r="AD93" s="16"/>
      <c r="AE93" s="12"/>
      <c r="AF93" s="165"/>
      <c r="AG93" s="488"/>
      <c r="AH93" s="41"/>
      <c r="AI93" s="1304"/>
      <c r="AJ93" s="1593"/>
    </row>
    <row r="94" spans="1:36" s="35" customFormat="1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29" t="s">
        <v>221</v>
      </c>
      <c r="L94" s="29" t="s">
        <v>221</v>
      </c>
      <c r="M94" s="29" t="s">
        <v>221</v>
      </c>
      <c r="N94" s="29" t="s">
        <v>221</v>
      </c>
      <c r="O94" s="29" t="s">
        <v>221</v>
      </c>
      <c r="P94" s="29" t="s">
        <v>221</v>
      </c>
      <c r="Q94" s="29" t="s">
        <v>221</v>
      </c>
      <c r="R94" s="29" t="s">
        <v>221</v>
      </c>
      <c r="S94" s="29" t="s">
        <v>221</v>
      </c>
      <c r="T94" s="29" t="s">
        <v>221</v>
      </c>
      <c r="U94" s="29" t="s">
        <v>221</v>
      </c>
      <c r="V94" s="29" t="s">
        <v>221</v>
      </c>
      <c r="W94" s="29" t="s">
        <v>221</v>
      </c>
      <c r="X94" s="29" t="s">
        <v>221</v>
      </c>
      <c r="Y94" s="29" t="s">
        <v>221</v>
      </c>
      <c r="Z94" s="29" t="s">
        <v>221</v>
      </c>
      <c r="AA94" s="29" t="s">
        <v>221</v>
      </c>
      <c r="AB94" s="29" t="s">
        <v>221</v>
      </c>
      <c r="AC94" s="29" t="s">
        <v>221</v>
      </c>
      <c r="AD94" s="29">
        <v>8</v>
      </c>
      <c r="AE94" s="165">
        <v>7</v>
      </c>
      <c r="AF94" s="165">
        <v>7</v>
      </c>
      <c r="AG94" s="488">
        <v>3</v>
      </c>
      <c r="AH94" s="41">
        <v>7</v>
      </c>
      <c r="AI94" s="1418">
        <v>7</v>
      </c>
      <c r="AJ94" s="1620">
        <v>106</v>
      </c>
    </row>
    <row r="95" spans="1:36" s="35" customFormat="1" ht="27" customHeight="1" x14ac:dyDescent="0.25">
      <c r="A95" s="86" t="s">
        <v>101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3" t="s">
        <v>99</v>
      </c>
      <c r="K95" s="29" t="s">
        <v>221</v>
      </c>
      <c r="L95" s="29" t="s">
        <v>221</v>
      </c>
      <c r="M95" s="29" t="s">
        <v>221</v>
      </c>
      <c r="N95" s="29" t="s">
        <v>221</v>
      </c>
      <c r="O95" s="29" t="s">
        <v>221</v>
      </c>
      <c r="P95" s="29" t="s">
        <v>221</v>
      </c>
      <c r="Q95" s="29" t="s">
        <v>221</v>
      </c>
      <c r="R95" s="29" t="s">
        <v>221</v>
      </c>
      <c r="S95" s="29" t="s">
        <v>221</v>
      </c>
      <c r="T95" s="29" t="s">
        <v>221</v>
      </c>
      <c r="U95" s="29" t="s">
        <v>221</v>
      </c>
      <c r="V95" s="29" t="s">
        <v>221</v>
      </c>
      <c r="W95" s="29" t="s">
        <v>221</v>
      </c>
      <c r="X95" s="29" t="s">
        <v>221</v>
      </c>
      <c r="Y95" s="29" t="s">
        <v>221</v>
      </c>
      <c r="Z95" s="29" t="s">
        <v>221</v>
      </c>
      <c r="AA95" s="29" t="s">
        <v>221</v>
      </c>
      <c r="AB95" s="29" t="s">
        <v>221</v>
      </c>
      <c r="AC95" s="29" t="s">
        <v>221</v>
      </c>
      <c r="AD95" s="29" t="s">
        <v>100</v>
      </c>
      <c r="AE95" s="165">
        <v>44.3</v>
      </c>
      <c r="AF95" s="165">
        <v>100.7</v>
      </c>
      <c r="AG95" s="452">
        <v>48.2</v>
      </c>
      <c r="AH95" s="41" t="s">
        <v>589</v>
      </c>
      <c r="AI95" s="1419">
        <v>100</v>
      </c>
      <c r="AJ95" s="1631" t="s">
        <v>589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5"/>
      <c r="AF96" s="165"/>
      <c r="AG96" s="488"/>
      <c r="AH96" s="41"/>
      <c r="AI96" s="1304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89">
        <v>710</v>
      </c>
      <c r="L97" s="489">
        <v>773</v>
      </c>
      <c r="M97" s="489">
        <v>728</v>
      </c>
      <c r="N97" s="489">
        <v>959</v>
      </c>
      <c r="O97" s="489">
        <v>1028</v>
      </c>
      <c r="P97" s="489">
        <v>1040</v>
      </c>
      <c r="Q97" s="489">
        <v>934</v>
      </c>
      <c r="R97" s="489">
        <v>968</v>
      </c>
      <c r="S97" s="489">
        <v>894</v>
      </c>
      <c r="T97" s="42">
        <v>930</v>
      </c>
      <c r="U97" s="42">
        <v>404</v>
      </c>
      <c r="V97" s="485">
        <v>628</v>
      </c>
      <c r="W97" s="42">
        <v>598</v>
      </c>
      <c r="X97" s="42">
        <v>1312</v>
      </c>
      <c r="Y97" s="42">
        <v>1360</v>
      </c>
      <c r="Z97" s="42">
        <v>1184</v>
      </c>
      <c r="AA97" s="43">
        <v>1062</v>
      </c>
      <c r="AB97" s="43">
        <v>1146</v>
      </c>
      <c r="AC97" s="64">
        <v>1243</v>
      </c>
      <c r="AD97" s="64">
        <v>1355</v>
      </c>
      <c r="AE97" s="210">
        <v>1351</v>
      </c>
      <c r="AF97" s="210">
        <v>1520</v>
      </c>
      <c r="AG97" s="486">
        <v>146</v>
      </c>
      <c r="AH97" s="26">
        <v>50</v>
      </c>
      <c r="AI97" s="1333">
        <v>11</v>
      </c>
      <c r="AJ97" s="1620">
        <v>9</v>
      </c>
    </row>
    <row r="98" spans="1:36" s="35" customFormat="1" ht="26.2" x14ac:dyDescent="0.25">
      <c r="A98" s="49" t="s">
        <v>101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130</v>
      </c>
      <c r="K98" s="99">
        <v>12.7</v>
      </c>
      <c r="L98" s="99">
        <v>167.8</v>
      </c>
      <c r="M98" s="99">
        <v>87.3</v>
      </c>
      <c r="N98" s="99">
        <v>124.3</v>
      </c>
      <c r="O98" s="99">
        <v>91.8</v>
      </c>
      <c r="P98" s="99">
        <v>100.8</v>
      </c>
      <c r="Q98" s="99">
        <v>85.8</v>
      </c>
      <c r="R98" s="99">
        <v>99.5</v>
      </c>
      <c r="S98" s="99">
        <v>106.2</v>
      </c>
      <c r="T98" s="20" t="s">
        <v>100</v>
      </c>
      <c r="U98" s="33">
        <v>38.5</v>
      </c>
      <c r="V98" s="28">
        <v>125.4</v>
      </c>
      <c r="W98" s="20">
        <v>88.9</v>
      </c>
      <c r="X98" s="20">
        <v>88.5</v>
      </c>
      <c r="Y98" s="20">
        <v>101.5</v>
      </c>
      <c r="Z98" s="20">
        <v>86.9</v>
      </c>
      <c r="AA98" s="20">
        <v>171.2</v>
      </c>
      <c r="AB98" s="22">
        <v>97.5</v>
      </c>
      <c r="AC98" s="16">
        <v>114.2</v>
      </c>
      <c r="AD98" s="16">
        <v>118.7</v>
      </c>
      <c r="AE98" s="165">
        <v>92.5</v>
      </c>
      <c r="AF98" s="165">
        <v>103.3</v>
      </c>
      <c r="AG98" s="452">
        <v>136.5</v>
      </c>
      <c r="AH98" s="41">
        <v>62.3</v>
      </c>
      <c r="AI98" s="1321">
        <v>78.2</v>
      </c>
      <c r="AJ98" s="1621">
        <v>93.4</v>
      </c>
    </row>
    <row r="99" spans="1:36" ht="26.2" x14ac:dyDescent="0.25">
      <c r="A99" s="103" t="s">
        <v>28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680</v>
      </c>
      <c r="L99" s="489">
        <v>741</v>
      </c>
      <c r="M99" s="489">
        <v>690</v>
      </c>
      <c r="N99" s="489">
        <v>915</v>
      </c>
      <c r="O99" s="489">
        <v>988</v>
      </c>
      <c r="P99" s="489">
        <v>981</v>
      </c>
      <c r="Q99" s="489">
        <v>909</v>
      </c>
      <c r="R99" s="489">
        <v>945</v>
      </c>
      <c r="S99" s="489">
        <v>869</v>
      </c>
      <c r="T99" s="42">
        <v>904</v>
      </c>
      <c r="U99" s="42">
        <v>369</v>
      </c>
      <c r="V99" s="485">
        <v>607</v>
      </c>
      <c r="W99" s="42">
        <v>586</v>
      </c>
      <c r="X99" s="42">
        <v>1295</v>
      </c>
      <c r="Y99" s="42">
        <v>1340</v>
      </c>
      <c r="Z99" s="42">
        <v>1179</v>
      </c>
      <c r="AA99" s="42">
        <v>1062</v>
      </c>
      <c r="AB99" s="42">
        <v>1144</v>
      </c>
      <c r="AC99" s="64">
        <v>1148</v>
      </c>
      <c r="AD99" s="64">
        <v>1295</v>
      </c>
      <c r="AE99" s="210">
        <v>1304</v>
      </c>
      <c r="AF99" s="210">
        <v>1470</v>
      </c>
      <c r="AG99" s="486">
        <v>135</v>
      </c>
      <c r="AH99" s="26">
        <v>42</v>
      </c>
      <c r="AI99" s="1333">
        <v>3</v>
      </c>
      <c r="AJ99" s="1620">
        <v>3</v>
      </c>
    </row>
    <row r="100" spans="1:36" x14ac:dyDescent="0.25">
      <c r="A100" s="103" t="s">
        <v>30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89">
        <v>19</v>
      </c>
      <c r="L100" s="489">
        <v>21</v>
      </c>
      <c r="M100" s="489">
        <v>19</v>
      </c>
      <c r="N100" s="489">
        <v>25</v>
      </c>
      <c r="O100" s="489">
        <v>25</v>
      </c>
      <c r="P100" s="489">
        <v>25</v>
      </c>
      <c r="Q100" s="489">
        <v>23</v>
      </c>
      <c r="R100" s="489">
        <v>22</v>
      </c>
      <c r="S100" s="489">
        <v>25</v>
      </c>
      <c r="T100" s="43">
        <v>25</v>
      </c>
      <c r="U100" s="43">
        <v>32</v>
      </c>
      <c r="V100" s="485">
        <v>22</v>
      </c>
      <c r="W100" s="42">
        <v>12</v>
      </c>
      <c r="X100" s="42">
        <v>16</v>
      </c>
      <c r="Y100" s="42">
        <v>20</v>
      </c>
      <c r="Z100" s="42">
        <v>4</v>
      </c>
      <c r="AA100" s="42" t="s">
        <v>100</v>
      </c>
      <c r="AB100" s="42">
        <v>1</v>
      </c>
      <c r="AC100" s="24">
        <v>31</v>
      </c>
      <c r="AD100" s="24">
        <v>35</v>
      </c>
      <c r="AE100" s="161">
        <v>40</v>
      </c>
      <c r="AF100" s="161">
        <v>43</v>
      </c>
      <c r="AG100" s="486">
        <v>2</v>
      </c>
      <c r="AH100" s="116">
        <v>0</v>
      </c>
      <c r="AI100" s="1297">
        <v>0</v>
      </c>
      <c r="AJ100" s="1632">
        <v>0</v>
      </c>
    </row>
    <row r="101" spans="1:36" s="213" customFormat="1" ht="52.4" x14ac:dyDescent="0.25">
      <c r="A101" s="103" t="s">
        <v>201</v>
      </c>
      <c r="B101" s="189" t="s">
        <v>99</v>
      </c>
      <c r="C101" s="189" t="s">
        <v>99</v>
      </c>
      <c r="D101" s="189" t="s">
        <v>99</v>
      </c>
      <c r="E101" s="189" t="s">
        <v>99</v>
      </c>
      <c r="F101" s="189" t="s">
        <v>99</v>
      </c>
      <c r="G101" s="189" t="s">
        <v>99</v>
      </c>
      <c r="H101" s="189" t="s">
        <v>99</v>
      </c>
      <c r="I101" s="189" t="s">
        <v>99</v>
      </c>
      <c r="J101" s="189" t="s">
        <v>99</v>
      </c>
      <c r="K101" s="211" t="s">
        <v>100</v>
      </c>
      <c r="L101" s="189" t="s">
        <v>100</v>
      </c>
      <c r="M101" s="189">
        <v>1</v>
      </c>
      <c r="N101" s="189" t="s">
        <v>109</v>
      </c>
      <c r="O101" s="189" t="s">
        <v>109</v>
      </c>
      <c r="P101" s="189" t="s">
        <v>109</v>
      </c>
      <c r="Q101" s="189" t="s">
        <v>109</v>
      </c>
      <c r="R101" s="189" t="s">
        <v>100</v>
      </c>
      <c r="S101" s="189" t="s">
        <v>100</v>
      </c>
      <c r="T101" s="189" t="s">
        <v>100</v>
      </c>
      <c r="U101" s="211" t="s">
        <v>131</v>
      </c>
      <c r="V101" s="211" t="s">
        <v>100</v>
      </c>
      <c r="W101" s="211" t="s">
        <v>100</v>
      </c>
      <c r="X101" s="211" t="s">
        <v>100</v>
      </c>
      <c r="Y101" s="211" t="s">
        <v>100</v>
      </c>
      <c r="Z101" s="211" t="s">
        <v>100</v>
      </c>
      <c r="AA101" s="211" t="s">
        <v>100</v>
      </c>
      <c r="AB101" s="211" t="s">
        <v>100</v>
      </c>
      <c r="AC101" s="211" t="s">
        <v>109</v>
      </c>
      <c r="AD101" s="211" t="s">
        <v>151</v>
      </c>
      <c r="AE101" s="212" t="s">
        <v>100</v>
      </c>
      <c r="AF101" s="212" t="s">
        <v>100</v>
      </c>
      <c r="AG101" s="486" t="s">
        <v>100</v>
      </c>
      <c r="AH101" s="106" t="s">
        <v>100</v>
      </c>
      <c r="AI101" s="1309" t="s">
        <v>100</v>
      </c>
      <c r="AJ101" s="1622" t="s">
        <v>100</v>
      </c>
    </row>
    <row r="102" spans="1:36" ht="26.2" x14ac:dyDescent="0.25">
      <c r="A102" s="103" t="s">
        <v>4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3" t="s">
        <v>100</v>
      </c>
      <c r="L102" s="43" t="s">
        <v>100</v>
      </c>
      <c r="M102" s="43" t="s">
        <v>100</v>
      </c>
      <c r="N102" s="43" t="s">
        <v>100</v>
      </c>
      <c r="O102" s="489" t="s">
        <v>100</v>
      </c>
      <c r="P102" s="43" t="s">
        <v>100</v>
      </c>
      <c r="Q102" s="40">
        <v>0</v>
      </c>
      <c r="R102" s="43" t="s">
        <v>100</v>
      </c>
      <c r="S102" s="489" t="s">
        <v>100</v>
      </c>
      <c r="T102" s="43" t="s">
        <v>100</v>
      </c>
      <c r="U102" s="42" t="s">
        <v>100</v>
      </c>
      <c r="V102" s="42" t="s">
        <v>100</v>
      </c>
      <c r="W102" s="42" t="s">
        <v>100</v>
      </c>
      <c r="X102" s="21" t="s">
        <v>100</v>
      </c>
      <c r="Y102" s="21" t="s">
        <v>100</v>
      </c>
      <c r="Z102" s="42" t="s">
        <v>100</v>
      </c>
      <c r="AA102" s="42" t="s">
        <v>100</v>
      </c>
      <c r="AB102" s="20">
        <v>0</v>
      </c>
      <c r="AC102" s="24">
        <v>63</v>
      </c>
      <c r="AD102" s="24">
        <v>2</v>
      </c>
      <c r="AE102" s="214" t="s">
        <v>100</v>
      </c>
      <c r="AF102" s="161">
        <v>2</v>
      </c>
      <c r="AG102" s="486">
        <v>2</v>
      </c>
      <c r="AH102" s="106" t="s">
        <v>100</v>
      </c>
      <c r="AI102" s="1309" t="s">
        <v>100</v>
      </c>
      <c r="AJ102" s="1622" t="s">
        <v>100</v>
      </c>
    </row>
    <row r="103" spans="1:36" ht="26.2" x14ac:dyDescent="0.25">
      <c r="A103" s="103" t="s">
        <v>34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3" t="s">
        <v>100</v>
      </c>
      <c r="L103" s="43" t="s">
        <v>100</v>
      </c>
      <c r="M103" s="43" t="s">
        <v>100</v>
      </c>
      <c r="N103" s="43" t="s">
        <v>100</v>
      </c>
      <c r="O103" s="43" t="s">
        <v>100</v>
      </c>
      <c r="P103" s="489">
        <v>3</v>
      </c>
      <c r="Q103" s="43" t="s">
        <v>100</v>
      </c>
      <c r="R103" s="43" t="s">
        <v>100</v>
      </c>
      <c r="S103" s="43" t="s">
        <v>100</v>
      </c>
      <c r="T103" s="43" t="s">
        <v>100</v>
      </c>
      <c r="U103" s="42" t="s">
        <v>100</v>
      </c>
      <c r="V103" s="42" t="s">
        <v>100</v>
      </c>
      <c r="W103" s="42" t="s">
        <v>100</v>
      </c>
      <c r="X103" s="21" t="s">
        <v>100</v>
      </c>
      <c r="Y103" s="21" t="s">
        <v>100</v>
      </c>
      <c r="Z103" s="42" t="s">
        <v>100</v>
      </c>
      <c r="AA103" s="42" t="s">
        <v>100</v>
      </c>
      <c r="AB103" s="42" t="s">
        <v>100</v>
      </c>
      <c r="AC103" s="42" t="s">
        <v>100</v>
      </c>
      <c r="AD103" s="42" t="s">
        <v>100</v>
      </c>
      <c r="AE103" s="214" t="s">
        <v>100</v>
      </c>
      <c r="AF103" s="214" t="s">
        <v>100</v>
      </c>
      <c r="AG103" s="486" t="s">
        <v>100</v>
      </c>
      <c r="AH103" s="106" t="s">
        <v>100</v>
      </c>
      <c r="AI103" s="1309" t="s">
        <v>100</v>
      </c>
      <c r="AJ103" s="1622" t="s">
        <v>100</v>
      </c>
    </row>
    <row r="104" spans="1:36" s="213" customFormat="1" x14ac:dyDescent="0.25">
      <c r="A104" s="103" t="s">
        <v>32</v>
      </c>
      <c r="B104" s="189" t="s">
        <v>99</v>
      </c>
      <c r="C104" s="189" t="s">
        <v>99</v>
      </c>
      <c r="D104" s="189" t="s">
        <v>99</v>
      </c>
      <c r="E104" s="189" t="s">
        <v>99</v>
      </c>
      <c r="F104" s="189" t="s">
        <v>99</v>
      </c>
      <c r="G104" s="189" t="s">
        <v>99</v>
      </c>
      <c r="H104" s="189" t="s">
        <v>99</v>
      </c>
      <c r="I104" s="189" t="s">
        <v>99</v>
      </c>
      <c r="J104" s="189" t="s">
        <v>99</v>
      </c>
      <c r="K104" s="189" t="s">
        <v>100</v>
      </c>
      <c r="L104" s="189" t="s">
        <v>100</v>
      </c>
      <c r="M104" s="189">
        <v>1</v>
      </c>
      <c r="N104" s="189">
        <v>3</v>
      </c>
      <c r="O104" s="189">
        <v>5</v>
      </c>
      <c r="P104" s="189">
        <v>3</v>
      </c>
      <c r="Q104" s="189">
        <v>2</v>
      </c>
      <c r="R104" s="189" t="s">
        <v>109</v>
      </c>
      <c r="S104" s="189" t="s">
        <v>100</v>
      </c>
      <c r="T104" s="211">
        <v>1</v>
      </c>
      <c r="U104" s="211" t="s">
        <v>100</v>
      </c>
      <c r="V104" s="211" t="s">
        <v>100</v>
      </c>
      <c r="W104" s="211" t="s">
        <v>100</v>
      </c>
      <c r="X104" s="211" t="s">
        <v>109</v>
      </c>
      <c r="Y104" s="211" t="s">
        <v>109</v>
      </c>
      <c r="Z104" s="211" t="s">
        <v>109</v>
      </c>
      <c r="AA104" s="211" t="s">
        <v>132</v>
      </c>
      <c r="AB104" s="211" t="s">
        <v>132</v>
      </c>
      <c r="AC104" s="211" t="s">
        <v>132</v>
      </c>
      <c r="AD104" s="211" t="s">
        <v>138</v>
      </c>
      <c r="AE104" s="212" t="s">
        <v>236</v>
      </c>
      <c r="AF104" s="212" t="s">
        <v>138</v>
      </c>
      <c r="AG104" s="486">
        <v>4</v>
      </c>
      <c r="AH104" s="106" t="s">
        <v>100</v>
      </c>
      <c r="AI104" s="1309" t="s">
        <v>100</v>
      </c>
      <c r="AJ104" s="1622" t="s">
        <v>100</v>
      </c>
    </row>
    <row r="105" spans="1:36" s="35" customFormat="1" ht="26.2" x14ac:dyDescent="0.25">
      <c r="A105" s="554" t="s">
        <v>9</v>
      </c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29"/>
      <c r="Z105" s="29"/>
      <c r="AA105" s="29"/>
      <c r="AB105" s="55"/>
      <c r="AC105" s="16"/>
      <c r="AD105" s="16"/>
      <c r="AE105" s="163"/>
      <c r="AF105" s="165"/>
      <c r="AG105" s="488"/>
      <c r="AH105" s="41"/>
      <c r="AI105" s="1304"/>
      <c r="AJ105" s="1593"/>
    </row>
    <row r="106" spans="1:36" x14ac:dyDescent="0.25">
      <c r="A106" s="86" t="s">
        <v>26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489">
        <v>82</v>
      </c>
      <c r="L106" s="489">
        <v>55</v>
      </c>
      <c r="M106" s="489">
        <v>80</v>
      </c>
      <c r="N106" s="489">
        <v>4</v>
      </c>
      <c r="O106" s="489">
        <v>3</v>
      </c>
      <c r="P106" s="489">
        <v>4</v>
      </c>
      <c r="Q106" s="489">
        <v>4</v>
      </c>
      <c r="R106" s="489">
        <v>5</v>
      </c>
      <c r="S106" s="489">
        <v>5</v>
      </c>
      <c r="T106" s="42">
        <v>6</v>
      </c>
      <c r="U106" s="42">
        <v>6</v>
      </c>
      <c r="V106" s="42">
        <v>7</v>
      </c>
      <c r="W106" s="42">
        <v>17</v>
      </c>
      <c r="X106" s="42">
        <v>27</v>
      </c>
      <c r="Y106" s="42">
        <v>39</v>
      </c>
      <c r="Z106" s="42">
        <v>41</v>
      </c>
      <c r="AA106" s="43">
        <v>86</v>
      </c>
      <c r="AB106" s="42">
        <v>103</v>
      </c>
      <c r="AC106" s="24">
        <v>64</v>
      </c>
      <c r="AD106" s="24">
        <v>72</v>
      </c>
      <c r="AE106" s="214">
        <v>77</v>
      </c>
      <c r="AF106" s="161">
        <v>76</v>
      </c>
      <c r="AG106" s="486">
        <v>125</v>
      </c>
      <c r="AH106" s="26">
        <v>132</v>
      </c>
      <c r="AI106" s="1333">
        <v>166</v>
      </c>
      <c r="AJ106" s="1620">
        <v>158</v>
      </c>
    </row>
    <row r="107" spans="1:36" s="35" customFormat="1" ht="26.2" x14ac:dyDescent="0.25">
      <c r="A107" s="49" t="s">
        <v>101</v>
      </c>
      <c r="B107" s="189" t="s">
        <v>99</v>
      </c>
      <c r="C107" s="189" t="s">
        <v>99</v>
      </c>
      <c r="D107" s="189" t="s">
        <v>99</v>
      </c>
      <c r="E107" s="189" t="s">
        <v>99</v>
      </c>
      <c r="F107" s="189" t="s">
        <v>99</v>
      </c>
      <c r="G107" s="189" t="s">
        <v>99</v>
      </c>
      <c r="H107" s="189" t="s">
        <v>99</v>
      </c>
      <c r="I107" s="189" t="s">
        <v>99</v>
      </c>
      <c r="J107" s="189" t="s">
        <v>100</v>
      </c>
      <c r="K107" s="99">
        <v>94.1</v>
      </c>
      <c r="L107" s="99">
        <v>99.2</v>
      </c>
      <c r="M107" s="99">
        <v>50</v>
      </c>
      <c r="N107" s="99">
        <v>178.7</v>
      </c>
      <c r="O107" s="99" t="s">
        <v>103</v>
      </c>
      <c r="P107" s="99">
        <v>47.1</v>
      </c>
      <c r="Q107" s="99">
        <v>78.900000000000006</v>
      </c>
      <c r="R107" s="99">
        <v>106.5</v>
      </c>
      <c r="S107" s="99" t="s">
        <v>111</v>
      </c>
      <c r="T107" s="99">
        <v>90</v>
      </c>
      <c r="U107" s="33">
        <v>100</v>
      </c>
      <c r="V107" s="50">
        <v>100.2</v>
      </c>
      <c r="W107" s="20">
        <v>22.9</v>
      </c>
      <c r="X107" s="20" t="s">
        <v>133</v>
      </c>
      <c r="Y107" s="20">
        <v>134.80000000000001</v>
      </c>
      <c r="Z107" s="20">
        <v>116.9</v>
      </c>
      <c r="AA107" s="20">
        <v>101</v>
      </c>
      <c r="AB107" s="20">
        <v>170.4</v>
      </c>
      <c r="AC107" s="16">
        <v>60.4</v>
      </c>
      <c r="AD107" s="16">
        <v>138.9</v>
      </c>
      <c r="AE107" s="163">
        <v>101.3</v>
      </c>
      <c r="AF107" s="170">
        <v>97.5</v>
      </c>
      <c r="AG107" s="452">
        <v>103</v>
      </c>
      <c r="AH107" s="41">
        <v>104.3</v>
      </c>
      <c r="AI107" s="1321">
        <v>121.2</v>
      </c>
      <c r="AJ107" s="1621">
        <v>93.7</v>
      </c>
    </row>
    <row r="108" spans="1:36" s="35" customFormat="1" ht="26.2" x14ac:dyDescent="0.25">
      <c r="A108" s="555" t="s">
        <v>10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50"/>
      <c r="L108" s="55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29"/>
      <c r="AC108" s="16"/>
      <c r="AD108" s="16"/>
      <c r="AE108" s="163"/>
      <c r="AF108" s="165"/>
      <c r="AG108" s="488"/>
      <c r="AH108" s="41"/>
      <c r="AI108" s="1304"/>
      <c r="AJ108" s="1593"/>
    </row>
    <row r="109" spans="1:36" x14ac:dyDescent="0.25">
      <c r="A109" s="86" t="s">
        <v>26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99</v>
      </c>
      <c r="K109" s="489">
        <v>2</v>
      </c>
      <c r="L109" s="489">
        <v>2</v>
      </c>
      <c r="M109" s="489">
        <v>1</v>
      </c>
      <c r="N109" s="40">
        <v>0</v>
      </c>
      <c r="O109" s="489">
        <v>1</v>
      </c>
      <c r="P109" s="489">
        <v>1</v>
      </c>
      <c r="Q109" s="489">
        <v>1</v>
      </c>
      <c r="R109" s="489">
        <v>1</v>
      </c>
      <c r="S109" s="489">
        <v>2</v>
      </c>
      <c r="T109" s="42">
        <v>3</v>
      </c>
      <c r="U109" s="42">
        <v>10</v>
      </c>
      <c r="V109" s="42">
        <v>13</v>
      </c>
      <c r="W109" s="42">
        <v>8</v>
      </c>
      <c r="X109" s="42">
        <v>9</v>
      </c>
      <c r="Y109" s="42">
        <v>17</v>
      </c>
      <c r="Z109" s="42">
        <v>18</v>
      </c>
      <c r="AA109" s="43">
        <v>21</v>
      </c>
      <c r="AB109" s="42">
        <v>26</v>
      </c>
      <c r="AC109" s="24">
        <v>20</v>
      </c>
      <c r="AD109" s="24">
        <v>29</v>
      </c>
      <c r="AE109" s="214">
        <v>53</v>
      </c>
      <c r="AF109" s="161">
        <v>59</v>
      </c>
      <c r="AG109" s="486">
        <v>62</v>
      </c>
      <c r="AH109" s="26">
        <v>53</v>
      </c>
      <c r="AI109" s="1333">
        <v>84</v>
      </c>
      <c r="AJ109" s="1620">
        <v>90</v>
      </c>
    </row>
    <row r="110" spans="1:36" s="35" customFormat="1" ht="26.2" x14ac:dyDescent="0.25">
      <c r="A110" s="49" t="s">
        <v>101</v>
      </c>
      <c r="B110" s="189" t="s">
        <v>99</v>
      </c>
      <c r="C110" s="189" t="s">
        <v>99</v>
      </c>
      <c r="D110" s="189" t="s">
        <v>99</v>
      </c>
      <c r="E110" s="189" t="s">
        <v>99</v>
      </c>
      <c r="F110" s="189" t="s">
        <v>99</v>
      </c>
      <c r="G110" s="189" t="s">
        <v>99</v>
      </c>
      <c r="H110" s="189" t="s">
        <v>99</v>
      </c>
      <c r="I110" s="189" t="s">
        <v>99</v>
      </c>
      <c r="J110" s="189" t="s">
        <v>100</v>
      </c>
      <c r="K110" s="99">
        <v>2.2000000000000002</v>
      </c>
      <c r="L110" s="99" t="s">
        <v>134</v>
      </c>
      <c r="M110" s="99">
        <v>101.5</v>
      </c>
      <c r="N110" s="99">
        <v>44.5</v>
      </c>
      <c r="O110" s="99">
        <v>146.5</v>
      </c>
      <c r="P110" s="99">
        <v>65</v>
      </c>
      <c r="Q110" s="99">
        <v>40</v>
      </c>
      <c r="R110" s="99">
        <v>161.5</v>
      </c>
      <c r="S110" s="99">
        <v>188.7</v>
      </c>
      <c r="T110" s="99">
        <v>180.1</v>
      </c>
      <c r="U110" s="33" t="s">
        <v>103</v>
      </c>
      <c r="V110" s="50" t="s">
        <v>130</v>
      </c>
      <c r="W110" s="20">
        <v>31</v>
      </c>
      <c r="X110" s="20">
        <v>62.5</v>
      </c>
      <c r="Y110" s="20">
        <v>113.7</v>
      </c>
      <c r="Z110" s="20">
        <v>109.4</v>
      </c>
      <c r="AA110" s="20">
        <v>87.7</v>
      </c>
      <c r="AB110" s="20">
        <v>115</v>
      </c>
      <c r="AC110" s="16">
        <v>91.6</v>
      </c>
      <c r="AD110" s="16">
        <v>137.9</v>
      </c>
      <c r="AE110" s="163" t="s">
        <v>582</v>
      </c>
      <c r="AF110" s="165">
        <v>99.1</v>
      </c>
      <c r="AG110" s="452">
        <v>104.5</v>
      </c>
      <c r="AH110" s="324" t="s">
        <v>590</v>
      </c>
      <c r="AI110" s="1321">
        <v>150.30000000000001</v>
      </c>
      <c r="AJ110" s="1621">
        <v>169.6</v>
      </c>
    </row>
    <row r="111" spans="1:36" s="35" customFormat="1" ht="28.15" x14ac:dyDescent="0.25">
      <c r="A111" s="8" t="s">
        <v>609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29"/>
      <c r="V111" s="91"/>
      <c r="W111" s="91"/>
      <c r="X111" s="91"/>
      <c r="Y111" s="91"/>
      <c r="Z111" s="91"/>
      <c r="AA111" s="91"/>
      <c r="AB111" s="29"/>
      <c r="AC111" s="16"/>
      <c r="AD111" s="16"/>
      <c r="AE111" s="165"/>
      <c r="AF111" s="165"/>
      <c r="AG111" s="165"/>
      <c r="AH111" s="29"/>
      <c r="AI111" s="1453"/>
      <c r="AJ111" s="1483"/>
    </row>
    <row r="112" spans="1:36" s="35" customFormat="1" x14ac:dyDescent="0.25">
      <c r="A112" s="49" t="s">
        <v>36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5703.7</v>
      </c>
      <c r="V112" s="22">
        <v>6624.6</v>
      </c>
      <c r="W112" s="22">
        <v>7003.9</v>
      </c>
      <c r="X112" s="22">
        <v>9841.4</v>
      </c>
      <c r="Y112" s="22">
        <v>10170.5</v>
      </c>
      <c r="Z112" s="22">
        <v>11825.7</v>
      </c>
      <c r="AA112" s="22">
        <v>11522</v>
      </c>
      <c r="AB112" s="89">
        <v>14332.3</v>
      </c>
      <c r="AC112" s="107">
        <v>15704.4</v>
      </c>
      <c r="AD112" s="107">
        <v>17799.5</v>
      </c>
      <c r="AE112" s="175">
        <v>19420.099999999999</v>
      </c>
      <c r="AF112" s="175">
        <v>30254.3</v>
      </c>
      <c r="AG112" s="175">
        <v>37514.699999999997</v>
      </c>
      <c r="AH112" s="89">
        <v>32741.200000000001</v>
      </c>
      <c r="AI112" s="1454">
        <v>28469.332747470002</v>
      </c>
      <c r="AJ112" s="1493">
        <v>31459.4</v>
      </c>
    </row>
    <row r="113" spans="1:36" s="35" customFormat="1" ht="28.15" x14ac:dyDescent="0.25">
      <c r="A113" s="49" t="s">
        <v>346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22">
        <v>108.1</v>
      </c>
      <c r="V113" s="22">
        <v>97.3</v>
      </c>
      <c r="W113" s="22">
        <v>101</v>
      </c>
      <c r="X113" s="22">
        <v>120.7</v>
      </c>
      <c r="Y113" s="22">
        <v>100.8</v>
      </c>
      <c r="Z113" s="22">
        <v>111.8</v>
      </c>
      <c r="AA113" s="22">
        <v>102.9</v>
      </c>
      <c r="AB113" s="68">
        <v>110.3</v>
      </c>
      <c r="AC113" s="107">
        <v>101.9</v>
      </c>
      <c r="AD113" s="107">
        <v>105.4</v>
      </c>
      <c r="AE113" s="175">
        <v>94.9</v>
      </c>
      <c r="AF113" s="175">
        <v>108.6</v>
      </c>
      <c r="AG113" s="175">
        <v>111.1</v>
      </c>
      <c r="AH113" s="29">
        <v>99.4</v>
      </c>
      <c r="AI113" s="1455">
        <v>79.497385488739994</v>
      </c>
      <c r="AJ113" s="1493">
        <v>100</v>
      </c>
    </row>
    <row r="114" spans="1:36" s="35" customFormat="1" x14ac:dyDescent="0.25">
      <c r="A114" s="49" t="s">
        <v>37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29"/>
      <c r="AC114" s="107"/>
      <c r="AD114" s="107"/>
      <c r="AE114" s="175"/>
      <c r="AF114" s="175"/>
      <c r="AG114" s="175"/>
      <c r="AH114" s="29"/>
      <c r="AI114" s="1453"/>
      <c r="AJ114" s="1493"/>
    </row>
    <row r="115" spans="1:36" s="35" customFormat="1" x14ac:dyDescent="0.25">
      <c r="A115" s="49" t="s">
        <v>58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22"/>
      <c r="V115" s="22"/>
      <c r="W115" s="22"/>
      <c r="X115" s="22"/>
      <c r="Y115" s="22"/>
      <c r="Z115" s="22"/>
      <c r="AA115" s="22"/>
      <c r="AB115" s="29"/>
      <c r="AC115" s="107"/>
      <c r="AD115" s="107"/>
      <c r="AE115" s="175"/>
      <c r="AF115" s="175"/>
      <c r="AG115" s="175"/>
      <c r="AH115" s="29"/>
      <c r="AI115" s="1453"/>
      <c r="AJ115" s="1493"/>
    </row>
    <row r="116" spans="1:36" s="35" customFormat="1" x14ac:dyDescent="0.25">
      <c r="A116" s="49" t="s">
        <v>26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2142</v>
      </c>
      <c r="V116" s="22">
        <v>2285.9</v>
      </c>
      <c r="W116" s="22">
        <v>1961.3</v>
      </c>
      <c r="X116" s="22">
        <v>4580.1000000000004</v>
      </c>
      <c r="Y116" s="22">
        <v>4554.5</v>
      </c>
      <c r="Z116" s="22">
        <v>5771.9</v>
      </c>
      <c r="AA116" s="22">
        <v>4894.8999999999996</v>
      </c>
      <c r="AB116" s="89">
        <v>7069.6</v>
      </c>
      <c r="AC116" s="107">
        <v>7490.1</v>
      </c>
      <c r="AD116" s="107">
        <v>8436.2999999999993</v>
      </c>
      <c r="AE116" s="175">
        <v>8747.7999999999993</v>
      </c>
      <c r="AF116" s="175">
        <v>18073</v>
      </c>
      <c r="AG116" s="175">
        <v>22916.1</v>
      </c>
      <c r="AH116" s="89">
        <v>23791.200000000001</v>
      </c>
      <c r="AI116" s="1454">
        <v>19333.124139619998</v>
      </c>
      <c r="AJ116" s="1493">
        <v>21872.400000000001</v>
      </c>
    </row>
    <row r="117" spans="1:36" s="35" customFormat="1" ht="26.2" x14ac:dyDescent="0.25">
      <c r="A117" s="49" t="s">
        <v>55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119.7</v>
      </c>
      <c r="V117" s="22">
        <v>89.6</v>
      </c>
      <c r="W117" s="22">
        <v>99.9</v>
      </c>
      <c r="X117" s="22">
        <v>172.1</v>
      </c>
      <c r="Y117" s="22">
        <v>98.5</v>
      </c>
      <c r="Z117" s="22">
        <v>124.6</v>
      </c>
      <c r="AA117" s="22">
        <v>104.4</v>
      </c>
      <c r="AB117" s="29">
        <v>124.1</v>
      </c>
      <c r="AC117" s="107">
        <v>102</v>
      </c>
      <c r="AD117" s="107">
        <v>110.1</v>
      </c>
      <c r="AE117" s="175">
        <v>88.6</v>
      </c>
      <c r="AF117" s="175">
        <v>114.4</v>
      </c>
      <c r="AG117" s="175">
        <v>117.17399192246761</v>
      </c>
      <c r="AH117" s="325">
        <v>101</v>
      </c>
      <c r="AI117" s="1454">
        <v>70.385633924310596</v>
      </c>
      <c r="AJ117" s="1493">
        <v>100.7</v>
      </c>
    </row>
    <row r="118" spans="1:36" s="35" customFormat="1" x14ac:dyDescent="0.25">
      <c r="A118" s="49" t="s">
        <v>57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22"/>
      <c r="V118" s="22"/>
      <c r="W118" s="22"/>
      <c r="X118" s="22"/>
      <c r="Y118" s="22"/>
      <c r="Z118" s="22"/>
      <c r="AA118" s="22"/>
      <c r="AB118" s="29"/>
      <c r="AC118" s="107"/>
      <c r="AD118" s="107"/>
      <c r="AE118" s="175"/>
      <c r="AF118" s="175"/>
      <c r="AG118" s="175"/>
      <c r="AH118" s="29"/>
      <c r="AI118" s="1454"/>
      <c r="AJ118" s="1493"/>
    </row>
    <row r="119" spans="1:36" s="35" customFormat="1" x14ac:dyDescent="0.25">
      <c r="A119" s="49" t="s">
        <v>26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3561.7</v>
      </c>
      <c r="V119" s="22">
        <v>4338.7</v>
      </c>
      <c r="W119" s="22">
        <v>5042.6000000000004</v>
      </c>
      <c r="X119" s="22">
        <v>5261.4</v>
      </c>
      <c r="Y119" s="22">
        <v>5616</v>
      </c>
      <c r="Z119" s="22">
        <v>6038.6</v>
      </c>
      <c r="AA119" s="22">
        <v>6627.1</v>
      </c>
      <c r="AB119" s="89">
        <v>7262.3</v>
      </c>
      <c r="AC119" s="107">
        <v>8213.2000000000007</v>
      </c>
      <c r="AD119" s="107">
        <v>9362.4</v>
      </c>
      <c r="AE119" s="175">
        <v>10672.3</v>
      </c>
      <c r="AF119" s="175">
        <v>12181.3</v>
      </c>
      <c r="AG119" s="175">
        <v>14598.6</v>
      </c>
      <c r="AH119" s="89">
        <v>8950</v>
      </c>
      <c r="AI119" s="1454">
        <v>9136.2086078499997</v>
      </c>
      <c r="AJ119" s="1493">
        <v>9579.4</v>
      </c>
    </row>
    <row r="120" spans="1:36" s="35" customFormat="1" ht="26.2" x14ac:dyDescent="0.25">
      <c r="A120" s="49" t="s">
        <v>56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22">
        <v>101.8</v>
      </c>
      <c r="V120" s="22">
        <v>101.9</v>
      </c>
      <c r="W120" s="22">
        <v>101.5</v>
      </c>
      <c r="X120" s="22">
        <v>100.7</v>
      </c>
      <c r="Y120" s="22">
        <v>102.9</v>
      </c>
      <c r="Z120" s="22">
        <v>101.2</v>
      </c>
      <c r="AA120" s="22">
        <v>101.5</v>
      </c>
      <c r="AB120" s="29">
        <v>100.2</v>
      </c>
      <c r="AC120" s="107">
        <v>101.7</v>
      </c>
      <c r="AD120" s="107">
        <v>101.1</v>
      </c>
      <c r="AE120" s="175">
        <v>100.6</v>
      </c>
      <c r="AF120" s="175">
        <v>103.9</v>
      </c>
      <c r="AG120" s="175">
        <v>102.05632613987132</v>
      </c>
      <c r="AH120" s="29">
        <v>95.1</v>
      </c>
      <c r="AI120" s="1455">
        <v>102.78625492782901</v>
      </c>
      <c r="AJ120" s="1493">
        <v>98.1</v>
      </c>
    </row>
    <row r="121" spans="1:36" s="35" customFormat="1" ht="26.2" x14ac:dyDescent="0.25">
      <c r="A121" s="49" t="s">
        <v>87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110"/>
      <c r="V121" s="110"/>
      <c r="W121" s="110"/>
      <c r="X121" s="110"/>
      <c r="Y121" s="111"/>
      <c r="Z121" s="111"/>
      <c r="AA121" s="111"/>
      <c r="AB121" s="112"/>
      <c r="AC121" s="107"/>
      <c r="AD121" s="107"/>
      <c r="AE121" s="175"/>
      <c r="AF121" s="175"/>
      <c r="AG121" s="175"/>
      <c r="AH121" s="29"/>
      <c r="AI121" s="1304"/>
      <c r="AJ121" s="1493"/>
    </row>
    <row r="122" spans="1:36" x14ac:dyDescent="0.25">
      <c r="A122" s="86" t="s">
        <v>51</v>
      </c>
      <c r="B122" s="20">
        <v>90.4</v>
      </c>
      <c r="C122" s="20">
        <v>25.5</v>
      </c>
      <c r="D122" s="20">
        <v>27.8</v>
      </c>
      <c r="E122" s="20">
        <v>7.9</v>
      </c>
      <c r="F122" s="20">
        <v>5.6</v>
      </c>
      <c r="G122" s="20">
        <v>5</v>
      </c>
      <c r="H122" s="20">
        <v>1.4</v>
      </c>
      <c r="I122" s="20">
        <v>1.1000000000000001</v>
      </c>
      <c r="J122" s="20">
        <v>0.7</v>
      </c>
      <c r="K122" s="20">
        <v>2.1</v>
      </c>
      <c r="L122" s="20">
        <v>4</v>
      </c>
      <c r="M122" s="20">
        <v>7</v>
      </c>
      <c r="N122" s="20">
        <v>2</v>
      </c>
      <c r="O122" s="20">
        <v>3</v>
      </c>
      <c r="P122" s="20">
        <v>0.8</v>
      </c>
      <c r="Q122" s="20">
        <v>0.2</v>
      </c>
      <c r="R122" s="20">
        <v>0.4</v>
      </c>
      <c r="S122" s="20">
        <v>0.2</v>
      </c>
      <c r="T122" s="20">
        <v>1.3</v>
      </c>
      <c r="U122" s="20">
        <v>0.2</v>
      </c>
      <c r="V122" s="20">
        <v>0.2</v>
      </c>
      <c r="W122" s="20">
        <v>0.2</v>
      </c>
      <c r="X122" s="20">
        <v>0.8</v>
      </c>
      <c r="Y122" s="20">
        <v>0.6</v>
      </c>
      <c r="Z122" s="20">
        <v>0.1</v>
      </c>
      <c r="AA122" s="20">
        <v>0.5</v>
      </c>
      <c r="AB122" s="22">
        <v>0.7</v>
      </c>
      <c r="AC122" s="114">
        <v>1.6</v>
      </c>
      <c r="AD122" s="114">
        <v>1.4</v>
      </c>
      <c r="AE122" s="175">
        <v>3.3</v>
      </c>
      <c r="AF122" s="200">
        <v>4.0999999999999996</v>
      </c>
      <c r="AG122" s="200">
        <v>4.5</v>
      </c>
      <c r="AH122" s="23">
        <v>5.9</v>
      </c>
      <c r="AI122" s="871">
        <v>2.6</v>
      </c>
      <c r="AJ122" s="1466">
        <v>1.2</v>
      </c>
    </row>
    <row r="123" spans="1:36" s="35" customFormat="1" x14ac:dyDescent="0.25">
      <c r="A123" s="49" t="s">
        <v>52</v>
      </c>
      <c r="B123" s="89">
        <v>0.4</v>
      </c>
      <c r="C123" s="89">
        <v>0.6</v>
      </c>
      <c r="D123" s="89">
        <v>0.8</v>
      </c>
      <c r="E123" s="89">
        <v>0.7</v>
      </c>
      <c r="F123" s="89">
        <v>0.9</v>
      </c>
      <c r="G123" s="89">
        <v>0.5</v>
      </c>
      <c r="H123" s="89">
        <v>0.2</v>
      </c>
      <c r="I123" s="89">
        <v>0.1</v>
      </c>
      <c r="J123" s="89">
        <v>0</v>
      </c>
      <c r="K123" s="89">
        <v>0.1</v>
      </c>
      <c r="L123" s="89">
        <v>0.2</v>
      </c>
      <c r="M123" s="89">
        <v>0.3</v>
      </c>
      <c r="N123" s="89">
        <v>0.3</v>
      </c>
      <c r="O123" s="89">
        <v>0.4</v>
      </c>
      <c r="P123" s="89">
        <v>0.2</v>
      </c>
      <c r="Q123" s="89">
        <v>0.3</v>
      </c>
      <c r="R123" s="89">
        <v>0.1</v>
      </c>
      <c r="S123" s="89">
        <v>0.1</v>
      </c>
      <c r="T123" s="89">
        <v>0.1</v>
      </c>
      <c r="U123" s="91">
        <v>0.1</v>
      </c>
      <c r="V123" s="91">
        <v>0.2</v>
      </c>
      <c r="W123" s="91">
        <v>0.1</v>
      </c>
      <c r="X123" s="91">
        <v>0.1</v>
      </c>
      <c r="Y123" s="91" t="s">
        <v>100</v>
      </c>
      <c r="Z123" s="91" t="s">
        <v>100</v>
      </c>
      <c r="AA123" s="91">
        <v>0.1</v>
      </c>
      <c r="AB123" s="91" t="s">
        <v>100</v>
      </c>
      <c r="AC123" s="107">
        <v>0.1</v>
      </c>
      <c r="AD123" s="114">
        <v>0.1</v>
      </c>
      <c r="AE123" s="175">
        <v>0.2</v>
      </c>
      <c r="AF123" s="175">
        <v>1</v>
      </c>
      <c r="AG123" s="175">
        <v>0.5</v>
      </c>
      <c r="AH123" s="29">
        <v>1.2</v>
      </c>
      <c r="AI123" s="1304">
        <v>2.4</v>
      </c>
      <c r="AJ123" s="1493">
        <v>4.5</v>
      </c>
    </row>
    <row r="124" spans="1:36" s="35" customFormat="1" x14ac:dyDescent="0.25">
      <c r="A124" s="49" t="s">
        <v>38</v>
      </c>
      <c r="B124" s="91">
        <v>6.6</v>
      </c>
      <c r="C124" s="91">
        <v>10.1</v>
      </c>
      <c r="D124" s="91">
        <v>10</v>
      </c>
      <c r="E124" s="91">
        <v>9.9</v>
      </c>
      <c r="F124" s="91">
        <v>10.1</v>
      </c>
      <c r="G124" s="91">
        <v>3</v>
      </c>
      <c r="H124" s="91">
        <v>1.4</v>
      </c>
      <c r="I124" s="91">
        <v>1.1000000000000001</v>
      </c>
      <c r="J124" s="91">
        <v>1.9</v>
      </c>
      <c r="K124" s="91">
        <v>2.2000000000000002</v>
      </c>
      <c r="L124" s="91">
        <v>6.4</v>
      </c>
      <c r="M124" s="91">
        <v>2.5</v>
      </c>
      <c r="N124" s="91">
        <v>4.3</v>
      </c>
      <c r="O124" s="91">
        <v>6</v>
      </c>
      <c r="P124" s="91">
        <v>5</v>
      </c>
      <c r="Q124" s="91">
        <v>4</v>
      </c>
      <c r="R124" s="91">
        <v>5.3</v>
      </c>
      <c r="S124" s="91">
        <v>6.4</v>
      </c>
      <c r="T124" s="91">
        <v>7.4</v>
      </c>
      <c r="U124" s="91">
        <v>8.5</v>
      </c>
      <c r="V124" s="91">
        <v>10.7</v>
      </c>
      <c r="W124" s="91">
        <v>20.100000000000001</v>
      </c>
      <c r="X124" s="91">
        <v>27.6</v>
      </c>
      <c r="Y124" s="91">
        <v>31.1</v>
      </c>
      <c r="Z124" s="91">
        <v>33.799999999999997</v>
      </c>
      <c r="AA124" s="22">
        <v>28.1</v>
      </c>
      <c r="AB124" s="89">
        <v>37.9</v>
      </c>
      <c r="AC124" s="107">
        <v>42.4</v>
      </c>
      <c r="AD124" s="107">
        <v>50.3</v>
      </c>
      <c r="AE124" s="175">
        <v>51.9</v>
      </c>
      <c r="AF124" s="175">
        <v>54.3</v>
      </c>
      <c r="AG124" s="175">
        <v>54.6</v>
      </c>
      <c r="AH124" s="29">
        <v>47.2</v>
      </c>
      <c r="AI124" s="1304">
        <v>24.6</v>
      </c>
      <c r="AJ124" s="1493">
        <v>32.5</v>
      </c>
    </row>
    <row r="125" spans="1:36" s="35" customFormat="1" x14ac:dyDescent="0.25">
      <c r="A125" s="49" t="s">
        <v>54</v>
      </c>
      <c r="B125" s="91">
        <v>0.6</v>
      </c>
      <c r="C125" s="91">
        <v>0.6</v>
      </c>
      <c r="D125" s="91">
        <v>0.6</v>
      </c>
      <c r="E125" s="91">
        <v>0.6</v>
      </c>
      <c r="F125" s="91">
        <v>1.2</v>
      </c>
      <c r="G125" s="91">
        <v>0.2</v>
      </c>
      <c r="H125" s="91">
        <v>0.7</v>
      </c>
      <c r="I125" s="91">
        <v>0.3</v>
      </c>
      <c r="J125" s="91">
        <v>0.6</v>
      </c>
      <c r="K125" s="91">
        <v>2.6</v>
      </c>
      <c r="L125" s="91">
        <v>1.5</v>
      </c>
      <c r="M125" s="91">
        <v>2.2999999999999998</v>
      </c>
      <c r="N125" s="91">
        <v>2.5</v>
      </c>
      <c r="O125" s="91">
        <v>3.3</v>
      </c>
      <c r="P125" s="91">
        <v>3.6</v>
      </c>
      <c r="Q125" s="91">
        <v>2.7</v>
      </c>
      <c r="R125" s="91">
        <v>2</v>
      </c>
      <c r="S125" s="91">
        <v>2.4</v>
      </c>
      <c r="T125" s="91">
        <v>3</v>
      </c>
      <c r="U125" s="91">
        <v>4.5999999999999996</v>
      </c>
      <c r="V125" s="91">
        <v>4.2</v>
      </c>
      <c r="W125" s="91">
        <v>2.5</v>
      </c>
      <c r="X125" s="91">
        <v>3.8</v>
      </c>
      <c r="Y125" s="91">
        <v>4.2</v>
      </c>
      <c r="Z125" s="91">
        <v>4.7</v>
      </c>
      <c r="AA125" s="22">
        <v>6.8</v>
      </c>
      <c r="AB125" s="89">
        <v>9.3000000000000007</v>
      </c>
      <c r="AC125" s="107">
        <v>6.6</v>
      </c>
      <c r="AD125" s="107">
        <v>6.6</v>
      </c>
      <c r="AE125" s="175">
        <v>9.3000000000000007</v>
      </c>
      <c r="AF125" s="175">
        <v>9.4</v>
      </c>
      <c r="AG125" s="175">
        <v>14.9</v>
      </c>
      <c r="AH125" s="89">
        <v>15.9</v>
      </c>
      <c r="AI125" s="1308">
        <v>6</v>
      </c>
      <c r="AJ125" s="1493">
        <v>3.9</v>
      </c>
    </row>
    <row r="126" spans="1:36" s="35" customFormat="1" ht="26.2" x14ac:dyDescent="0.25">
      <c r="A126" s="49" t="s">
        <v>88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9"/>
      <c r="Y126" s="89"/>
      <c r="Z126" s="89"/>
      <c r="AA126" s="89"/>
      <c r="AB126" s="112"/>
      <c r="AC126" s="107"/>
      <c r="AD126" s="107"/>
      <c r="AE126" s="175"/>
      <c r="AF126" s="175"/>
      <c r="AG126" s="175"/>
      <c r="AH126" s="29"/>
      <c r="AI126" s="1304"/>
      <c r="AJ126" s="1493"/>
    </row>
    <row r="127" spans="1:36" s="35" customFormat="1" x14ac:dyDescent="0.25">
      <c r="A127" s="49" t="s">
        <v>53</v>
      </c>
      <c r="B127" s="23">
        <v>1.9</v>
      </c>
      <c r="C127" s="40">
        <v>5</v>
      </c>
      <c r="D127" s="40">
        <v>5.0999999999999996</v>
      </c>
      <c r="E127" s="40">
        <v>2.8</v>
      </c>
      <c r="F127" s="40">
        <v>2.5</v>
      </c>
      <c r="G127" s="40">
        <v>2.9</v>
      </c>
      <c r="H127" s="40">
        <v>1.2</v>
      </c>
      <c r="I127" s="40">
        <v>2.1</v>
      </c>
      <c r="J127" s="40">
        <v>3.5</v>
      </c>
      <c r="K127" s="40">
        <v>5.5</v>
      </c>
      <c r="L127" s="23">
        <v>8.5</v>
      </c>
      <c r="M127" s="23">
        <v>11.1</v>
      </c>
      <c r="N127" s="40">
        <v>3.8</v>
      </c>
      <c r="O127" s="40">
        <v>5.3</v>
      </c>
      <c r="P127" s="40">
        <v>4</v>
      </c>
      <c r="Q127" s="23">
        <v>3.7</v>
      </c>
      <c r="R127" s="40">
        <v>3.6</v>
      </c>
      <c r="S127" s="40">
        <v>1.9</v>
      </c>
      <c r="T127" s="40">
        <v>8.8000000000000007</v>
      </c>
      <c r="U127" s="40">
        <v>1.9</v>
      </c>
      <c r="V127" s="40">
        <v>3.3</v>
      </c>
      <c r="W127" s="40">
        <v>2.6</v>
      </c>
      <c r="X127" s="23">
        <v>9.6999999999999993</v>
      </c>
      <c r="Y127" s="40">
        <v>4</v>
      </c>
      <c r="Z127" s="40">
        <v>4.5999999999999996</v>
      </c>
      <c r="AA127" s="40">
        <v>8.4</v>
      </c>
      <c r="AB127" s="40">
        <v>9.1999999999999993</v>
      </c>
      <c r="AC127" s="107">
        <v>14.1</v>
      </c>
      <c r="AD127" s="107">
        <v>8.6</v>
      </c>
      <c r="AE127" s="175">
        <v>16.399999999999999</v>
      </c>
      <c r="AF127" s="175">
        <v>19.2</v>
      </c>
      <c r="AG127" s="175">
        <v>20.2</v>
      </c>
      <c r="AH127" s="29">
        <v>14.9</v>
      </c>
      <c r="AI127" s="1308">
        <v>11</v>
      </c>
      <c r="AJ127" s="1493">
        <v>5.0999999999999996</v>
      </c>
    </row>
    <row r="128" spans="1:36" s="35" customFormat="1" x14ac:dyDescent="0.25">
      <c r="A128" s="49" t="s">
        <v>52</v>
      </c>
      <c r="B128" s="23">
        <v>2.2999999999999998</v>
      </c>
      <c r="C128" s="40">
        <v>2.9</v>
      </c>
      <c r="D128" s="40">
        <v>3</v>
      </c>
      <c r="E128" s="40">
        <v>2.6</v>
      </c>
      <c r="F128" s="40">
        <v>2.2999999999999998</v>
      </c>
      <c r="G128" s="40">
        <v>1.2</v>
      </c>
      <c r="H128" s="40">
        <v>0.6</v>
      </c>
      <c r="I128" s="40">
        <v>0.7</v>
      </c>
      <c r="J128" s="40">
        <v>3.2</v>
      </c>
      <c r="K128" s="23">
        <v>2.9</v>
      </c>
      <c r="L128" s="40">
        <v>2.7</v>
      </c>
      <c r="M128" s="23">
        <v>3.1</v>
      </c>
      <c r="N128" s="40">
        <v>2.5</v>
      </c>
      <c r="O128" s="40">
        <v>3.9</v>
      </c>
      <c r="P128" s="40">
        <v>2.8</v>
      </c>
      <c r="Q128" s="40">
        <v>2</v>
      </c>
      <c r="R128" s="40">
        <v>4</v>
      </c>
      <c r="S128" s="40">
        <v>3.8</v>
      </c>
      <c r="T128" s="40">
        <v>4.5</v>
      </c>
      <c r="U128" s="23">
        <v>1.1000000000000001</v>
      </c>
      <c r="V128" s="40">
        <v>1.8</v>
      </c>
      <c r="W128" s="40">
        <v>1.2</v>
      </c>
      <c r="X128" s="40">
        <v>3.4</v>
      </c>
      <c r="Y128" s="40" t="s">
        <v>100</v>
      </c>
      <c r="Z128" s="40">
        <v>2.1</v>
      </c>
      <c r="AA128" s="40">
        <v>5</v>
      </c>
      <c r="AB128" s="40" t="s">
        <v>100</v>
      </c>
      <c r="AC128" s="107">
        <v>4.5999999999999996</v>
      </c>
      <c r="AD128" s="114">
        <v>5.6</v>
      </c>
      <c r="AE128" s="175">
        <v>6</v>
      </c>
      <c r="AF128" s="175">
        <v>12.5</v>
      </c>
      <c r="AG128" s="175">
        <v>7.9</v>
      </c>
      <c r="AH128" s="29">
        <v>5.3</v>
      </c>
      <c r="AI128" s="1304">
        <v>6.5</v>
      </c>
      <c r="AJ128" s="1493">
        <v>7.3</v>
      </c>
    </row>
    <row r="129" spans="1:36" s="35" customFormat="1" x14ac:dyDescent="0.25">
      <c r="A129" s="49" t="s">
        <v>38</v>
      </c>
      <c r="B129" s="40">
        <v>129</v>
      </c>
      <c r="C129" s="40">
        <v>133</v>
      </c>
      <c r="D129" s="40">
        <v>135</v>
      </c>
      <c r="E129" s="40">
        <v>134</v>
      </c>
      <c r="F129" s="40">
        <v>141</v>
      </c>
      <c r="G129" s="40">
        <v>61</v>
      </c>
      <c r="H129" s="40">
        <v>30</v>
      </c>
      <c r="I129" s="40">
        <v>40</v>
      </c>
      <c r="J129" s="40">
        <v>75</v>
      </c>
      <c r="K129" s="23">
        <v>105</v>
      </c>
      <c r="L129" s="40">
        <v>119</v>
      </c>
      <c r="M129" s="40">
        <v>64</v>
      </c>
      <c r="N129" s="40">
        <v>90</v>
      </c>
      <c r="O129" s="40">
        <v>118</v>
      </c>
      <c r="P129" s="40">
        <v>101</v>
      </c>
      <c r="Q129" s="40">
        <v>122</v>
      </c>
      <c r="R129" s="40">
        <v>186</v>
      </c>
      <c r="S129" s="40">
        <v>180</v>
      </c>
      <c r="T129" s="40">
        <v>185</v>
      </c>
      <c r="U129" s="23">
        <v>190</v>
      </c>
      <c r="V129" s="40">
        <v>185</v>
      </c>
      <c r="W129" s="40">
        <v>227</v>
      </c>
      <c r="X129" s="40">
        <v>266.5</v>
      </c>
      <c r="Y129" s="40">
        <v>311.39999999999998</v>
      </c>
      <c r="Z129" s="40">
        <v>250.5</v>
      </c>
      <c r="AA129" s="40">
        <v>278.8</v>
      </c>
      <c r="AB129" s="40">
        <v>279.39999999999998</v>
      </c>
      <c r="AC129" s="107">
        <v>272.8</v>
      </c>
      <c r="AD129" s="107">
        <v>300</v>
      </c>
      <c r="AE129" s="175">
        <v>300.7</v>
      </c>
      <c r="AF129" s="175">
        <v>305.2</v>
      </c>
      <c r="AG129" s="175">
        <v>301.8</v>
      </c>
      <c r="AH129" s="29">
        <v>330.7</v>
      </c>
      <c r="AI129" s="1304">
        <v>273.2</v>
      </c>
      <c r="AJ129" s="1493">
        <v>228.7</v>
      </c>
    </row>
    <row r="130" spans="1:36" s="35" customFormat="1" x14ac:dyDescent="0.25">
      <c r="A130" s="49" t="s">
        <v>194</v>
      </c>
      <c r="B130" s="40">
        <v>133</v>
      </c>
      <c r="C130" s="40">
        <v>136</v>
      </c>
      <c r="D130" s="40">
        <v>134</v>
      </c>
      <c r="E130" s="40">
        <v>157</v>
      </c>
      <c r="F130" s="40">
        <v>183</v>
      </c>
      <c r="G130" s="40">
        <v>68</v>
      </c>
      <c r="H130" s="40">
        <v>161</v>
      </c>
      <c r="I130" s="40">
        <v>47</v>
      </c>
      <c r="J130" s="40">
        <v>146</v>
      </c>
      <c r="K130" s="23">
        <v>296</v>
      </c>
      <c r="L130" s="40">
        <v>213</v>
      </c>
      <c r="M130" s="40">
        <v>98</v>
      </c>
      <c r="N130" s="40">
        <v>90</v>
      </c>
      <c r="O130" s="40">
        <v>124</v>
      </c>
      <c r="P130" s="40">
        <v>120</v>
      </c>
      <c r="Q130" s="40">
        <v>159</v>
      </c>
      <c r="R130" s="40">
        <v>182</v>
      </c>
      <c r="S130" s="40">
        <v>153</v>
      </c>
      <c r="T130" s="40">
        <v>151</v>
      </c>
      <c r="U130" s="40">
        <v>224</v>
      </c>
      <c r="V130" s="40">
        <v>235</v>
      </c>
      <c r="W130" s="40">
        <v>249</v>
      </c>
      <c r="X130" s="40">
        <v>260.5</v>
      </c>
      <c r="Y130" s="40">
        <v>251.7</v>
      </c>
      <c r="Z130" s="40">
        <v>243</v>
      </c>
      <c r="AA130" s="40">
        <v>240.7</v>
      </c>
      <c r="AB130" s="23">
        <v>205.5</v>
      </c>
      <c r="AC130" s="107">
        <v>283.3</v>
      </c>
      <c r="AD130" s="107">
        <v>282.8</v>
      </c>
      <c r="AE130" s="175">
        <v>243.8</v>
      </c>
      <c r="AF130" s="175">
        <v>309.60000000000002</v>
      </c>
      <c r="AG130" s="175">
        <v>337.1</v>
      </c>
      <c r="AH130" s="89">
        <v>313.2</v>
      </c>
      <c r="AI130" s="1304">
        <v>282.7</v>
      </c>
      <c r="AJ130" s="1493">
        <v>299.10000000000002</v>
      </c>
    </row>
    <row r="131" spans="1:36" s="35" customFormat="1" x14ac:dyDescent="0.25">
      <c r="A131" s="49" t="s">
        <v>59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89"/>
      <c r="Y131" s="89"/>
      <c r="Z131" s="89"/>
      <c r="AA131" s="89"/>
      <c r="AB131" s="29"/>
      <c r="AC131" s="107"/>
      <c r="AD131" s="107"/>
      <c r="AE131" s="175"/>
      <c r="AF131" s="175"/>
      <c r="AG131" s="165"/>
      <c r="AH131" s="29"/>
      <c r="AI131" s="1304"/>
      <c r="AJ131" s="1493"/>
    </row>
    <row r="132" spans="1:36" s="35" customFormat="1" x14ac:dyDescent="0.25">
      <c r="A132" s="49" t="s">
        <v>39</v>
      </c>
      <c r="B132" s="89">
        <v>53.6</v>
      </c>
      <c r="C132" s="89">
        <v>52.9</v>
      </c>
      <c r="D132" s="89">
        <v>53.8</v>
      </c>
      <c r="E132" s="89">
        <v>42.1</v>
      </c>
      <c r="F132" s="89">
        <v>35.799999999999997</v>
      </c>
      <c r="G132" s="91">
        <v>28.5</v>
      </c>
      <c r="H132" s="91">
        <v>23.3</v>
      </c>
      <c r="I132" s="91">
        <v>18.7</v>
      </c>
      <c r="J132" s="91">
        <v>18.2</v>
      </c>
      <c r="K132" s="91">
        <v>20</v>
      </c>
      <c r="L132" s="91">
        <v>20.3</v>
      </c>
      <c r="M132" s="91">
        <v>21.7</v>
      </c>
      <c r="N132" s="91">
        <v>22.7</v>
      </c>
      <c r="O132" s="91">
        <v>25.6</v>
      </c>
      <c r="P132" s="91">
        <v>26.1</v>
      </c>
      <c r="Q132" s="91">
        <v>26.2</v>
      </c>
      <c r="R132" s="91">
        <v>27.4</v>
      </c>
      <c r="S132" s="91">
        <v>28.1</v>
      </c>
      <c r="T132" s="91">
        <v>29.1</v>
      </c>
      <c r="U132" s="91">
        <v>29.1</v>
      </c>
      <c r="V132" s="91">
        <v>29.3</v>
      </c>
      <c r="W132" s="91">
        <v>29.3</v>
      </c>
      <c r="X132" s="91">
        <v>29.5</v>
      </c>
      <c r="Y132" s="91">
        <v>30.3</v>
      </c>
      <c r="Z132" s="91">
        <v>30.4</v>
      </c>
      <c r="AA132" s="22">
        <v>30.4</v>
      </c>
      <c r="AB132" s="91">
        <v>30.7</v>
      </c>
      <c r="AC132" s="107">
        <v>32.200000000000003</v>
      </c>
      <c r="AD132" s="107">
        <v>33.5</v>
      </c>
      <c r="AE132" s="175">
        <v>37.299999999999997</v>
      </c>
      <c r="AF132" s="175">
        <v>39</v>
      </c>
      <c r="AG132" s="165">
        <v>33.700000000000003</v>
      </c>
      <c r="AH132" s="29">
        <v>35.799999999999997</v>
      </c>
      <c r="AI132" s="1304">
        <v>46.1</v>
      </c>
      <c r="AJ132" s="1493">
        <v>39.5</v>
      </c>
    </row>
    <row r="133" spans="1:36" s="35" customFormat="1" x14ac:dyDescent="0.25">
      <c r="A133" s="49" t="s">
        <v>40</v>
      </c>
      <c r="B133" s="91">
        <v>150.6</v>
      </c>
      <c r="C133" s="91">
        <v>146.19999999999999</v>
      </c>
      <c r="D133" s="91">
        <v>124.1</v>
      </c>
      <c r="E133" s="91">
        <v>85.4</v>
      </c>
      <c r="F133" s="91">
        <v>55.5</v>
      </c>
      <c r="G133" s="91">
        <v>35.4</v>
      </c>
      <c r="H133" s="91">
        <v>21.2</v>
      </c>
      <c r="I133" s="91">
        <v>15.7</v>
      </c>
      <c r="J133" s="91">
        <v>17.7</v>
      </c>
      <c r="K133" s="91">
        <v>19.8</v>
      </c>
      <c r="L133" s="91">
        <v>20.7</v>
      </c>
      <c r="M133" s="91">
        <v>22.5</v>
      </c>
      <c r="N133" s="91">
        <v>24.9</v>
      </c>
      <c r="O133" s="91">
        <v>24.7</v>
      </c>
      <c r="P133" s="91">
        <v>26.4</v>
      </c>
      <c r="Q133" s="91">
        <v>28.5</v>
      </c>
      <c r="R133" s="91">
        <v>31.4</v>
      </c>
      <c r="S133" s="91">
        <v>31.8</v>
      </c>
      <c r="T133" s="91">
        <v>32.799999999999997</v>
      </c>
      <c r="U133" s="91">
        <v>35.700000000000003</v>
      </c>
      <c r="V133" s="91">
        <v>35.799999999999997</v>
      </c>
      <c r="W133" s="22">
        <v>36.6</v>
      </c>
      <c r="X133" s="22">
        <v>38.1</v>
      </c>
      <c r="Y133" s="22">
        <v>39.5</v>
      </c>
      <c r="Z133" s="22">
        <v>40.4</v>
      </c>
      <c r="AA133" s="22">
        <v>39.6</v>
      </c>
      <c r="AB133" s="91">
        <v>40.200000000000003</v>
      </c>
      <c r="AC133" s="107">
        <v>41.2</v>
      </c>
      <c r="AD133" s="107">
        <v>41.4</v>
      </c>
      <c r="AE133" s="175">
        <v>42.1</v>
      </c>
      <c r="AF133" s="175">
        <v>43</v>
      </c>
      <c r="AG133" s="165">
        <v>42.3</v>
      </c>
      <c r="AH133" s="29">
        <v>46.6</v>
      </c>
      <c r="AI133" s="1304">
        <v>47.7</v>
      </c>
      <c r="AJ133" s="1493">
        <v>38.299999999999997</v>
      </c>
    </row>
    <row r="134" spans="1:36" s="35" customFormat="1" x14ac:dyDescent="0.25">
      <c r="A134" s="49" t="s">
        <v>41</v>
      </c>
      <c r="B134" s="91">
        <v>0.7</v>
      </c>
      <c r="C134" s="91">
        <v>0.7</v>
      </c>
      <c r="D134" s="91">
        <v>0.4</v>
      </c>
      <c r="E134" s="91">
        <v>0.3</v>
      </c>
      <c r="F134" s="91">
        <v>0.3</v>
      </c>
      <c r="G134" s="91">
        <v>0.2</v>
      </c>
      <c r="H134" s="91">
        <v>0.2</v>
      </c>
      <c r="I134" s="91">
        <v>0.3</v>
      </c>
      <c r="J134" s="91">
        <v>0.5</v>
      </c>
      <c r="K134" s="91">
        <v>0.5</v>
      </c>
      <c r="L134" s="91">
        <v>0.6</v>
      </c>
      <c r="M134" s="91">
        <v>0.6</v>
      </c>
      <c r="N134" s="91">
        <v>0.9</v>
      </c>
      <c r="O134" s="91">
        <v>0.9</v>
      </c>
      <c r="P134" s="91">
        <v>0.9</v>
      </c>
      <c r="Q134" s="91">
        <v>0.7</v>
      </c>
      <c r="R134" s="91">
        <v>0.8</v>
      </c>
      <c r="S134" s="91">
        <v>0.8</v>
      </c>
      <c r="T134" s="91">
        <v>0.8</v>
      </c>
      <c r="U134" s="91">
        <v>0.7</v>
      </c>
      <c r="V134" s="91">
        <v>0.3</v>
      </c>
      <c r="W134" s="91">
        <v>0.5</v>
      </c>
      <c r="X134" s="91">
        <v>0.5</v>
      </c>
      <c r="Y134" s="91">
        <v>0.2</v>
      </c>
      <c r="Z134" s="91">
        <v>0.2</v>
      </c>
      <c r="AA134" s="22">
        <v>0.2</v>
      </c>
      <c r="AB134" s="91">
        <v>0.1</v>
      </c>
      <c r="AC134" s="89" t="s">
        <v>100</v>
      </c>
      <c r="AD134" s="89" t="s">
        <v>100</v>
      </c>
      <c r="AE134" s="201" t="s">
        <v>100</v>
      </c>
      <c r="AF134" s="201" t="s">
        <v>100</v>
      </c>
      <c r="AG134" s="163" t="s">
        <v>221</v>
      </c>
      <c r="AH134" s="68">
        <v>0</v>
      </c>
      <c r="AI134" s="1308">
        <v>0.1</v>
      </c>
      <c r="AJ134" s="1494" t="s">
        <v>100</v>
      </c>
    </row>
    <row r="135" spans="1:36" s="35" customFormat="1" x14ac:dyDescent="0.25">
      <c r="A135" s="49" t="s">
        <v>42</v>
      </c>
      <c r="B135" s="91">
        <v>8.5</v>
      </c>
      <c r="C135" s="91">
        <v>8.9</v>
      </c>
      <c r="D135" s="91">
        <v>9.6999999999999993</v>
      </c>
      <c r="E135" s="91">
        <v>8.1999999999999993</v>
      </c>
      <c r="F135" s="91">
        <v>7.3</v>
      </c>
      <c r="G135" s="91">
        <v>5.8</v>
      </c>
      <c r="H135" s="91">
        <v>5</v>
      </c>
      <c r="I135" s="91">
        <v>3.5</v>
      </c>
      <c r="J135" s="91">
        <v>3.3</v>
      </c>
      <c r="K135" s="91">
        <v>3.5</v>
      </c>
      <c r="L135" s="91">
        <v>3.8</v>
      </c>
      <c r="M135" s="91">
        <v>4.2</v>
      </c>
      <c r="N135" s="91">
        <v>4.2</v>
      </c>
      <c r="O135" s="91">
        <v>4.9000000000000004</v>
      </c>
      <c r="P135" s="91">
        <v>5.3</v>
      </c>
      <c r="Q135" s="91">
        <v>5.4</v>
      </c>
      <c r="R135" s="91">
        <v>5.6</v>
      </c>
      <c r="S135" s="91">
        <v>6</v>
      </c>
      <c r="T135" s="91">
        <v>6.2</v>
      </c>
      <c r="U135" s="91">
        <v>7.4</v>
      </c>
      <c r="V135" s="91">
        <v>8.1</v>
      </c>
      <c r="W135" s="91">
        <v>9.1999999999999993</v>
      </c>
      <c r="X135" s="91">
        <v>9.9</v>
      </c>
      <c r="Y135" s="91">
        <v>11.7</v>
      </c>
      <c r="Z135" s="91">
        <v>12.1</v>
      </c>
      <c r="AA135" s="22">
        <v>13</v>
      </c>
      <c r="AB135" s="91">
        <v>13.1</v>
      </c>
      <c r="AC135" s="107">
        <v>13.4</v>
      </c>
      <c r="AD135" s="107">
        <v>14.5</v>
      </c>
      <c r="AE135" s="175">
        <v>16.100000000000001</v>
      </c>
      <c r="AF135" s="165">
        <v>17.3</v>
      </c>
      <c r="AG135" s="165">
        <v>20.7</v>
      </c>
      <c r="AH135" s="29">
        <v>19.5</v>
      </c>
      <c r="AI135" s="1304">
        <v>21.1</v>
      </c>
      <c r="AJ135" s="1493">
        <v>21.6</v>
      </c>
    </row>
    <row r="136" spans="1:36" s="35" customFormat="1" x14ac:dyDescent="0.25">
      <c r="A136" s="49" t="s">
        <v>213</v>
      </c>
      <c r="B136" s="91" t="s">
        <v>165</v>
      </c>
      <c r="C136" s="91" t="s">
        <v>165</v>
      </c>
      <c r="D136" s="91">
        <v>25.6</v>
      </c>
      <c r="E136" s="91">
        <v>15.4</v>
      </c>
      <c r="F136" s="91">
        <v>11.2</v>
      </c>
      <c r="G136" s="91">
        <v>6.1</v>
      </c>
      <c r="H136" s="91">
        <v>6.1</v>
      </c>
      <c r="I136" s="91">
        <v>7.7</v>
      </c>
      <c r="J136" s="91">
        <v>9.4</v>
      </c>
      <c r="K136" s="91">
        <v>11.7</v>
      </c>
      <c r="L136" s="91">
        <v>13.1</v>
      </c>
      <c r="M136" s="91">
        <v>14.4</v>
      </c>
      <c r="N136" s="91">
        <v>15.7</v>
      </c>
      <c r="O136" s="91">
        <v>17.7</v>
      </c>
      <c r="P136" s="91">
        <v>17.8</v>
      </c>
      <c r="Q136" s="91">
        <v>14.6</v>
      </c>
      <c r="R136" s="91">
        <v>16</v>
      </c>
      <c r="S136" s="91">
        <v>16</v>
      </c>
      <c r="T136" s="91">
        <v>16.2</v>
      </c>
      <c r="U136" s="91">
        <v>14</v>
      </c>
      <c r="V136" s="91">
        <v>14</v>
      </c>
      <c r="W136" s="91">
        <v>10</v>
      </c>
      <c r="X136" s="91">
        <v>16.399999999999999</v>
      </c>
      <c r="Y136" s="91">
        <v>16.399999999999999</v>
      </c>
      <c r="Z136" s="91">
        <v>16.399999999999999</v>
      </c>
      <c r="AA136" s="22">
        <v>16.399999999999999</v>
      </c>
      <c r="AB136" s="91">
        <v>16.5</v>
      </c>
      <c r="AC136" s="107">
        <v>16.7</v>
      </c>
      <c r="AD136" s="107">
        <v>16.7</v>
      </c>
      <c r="AE136" s="175">
        <v>15.4</v>
      </c>
      <c r="AF136" s="165">
        <v>16.3</v>
      </c>
      <c r="AG136" s="165">
        <v>7.8</v>
      </c>
      <c r="AH136" s="29">
        <v>22.4</v>
      </c>
      <c r="AI136" s="1304">
        <v>6.6</v>
      </c>
      <c r="AJ136" s="1493">
        <v>6.5</v>
      </c>
    </row>
    <row r="137" spans="1:36" s="35" customFormat="1" ht="20.95" customHeight="1" x14ac:dyDescent="0.25">
      <c r="A137" s="8" t="s">
        <v>675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29"/>
      <c r="AC137" s="16"/>
      <c r="AD137" s="16"/>
      <c r="AE137" s="165"/>
      <c r="AF137" s="165"/>
      <c r="AG137" s="165"/>
      <c r="AH137" s="29"/>
      <c r="AI137" s="1317"/>
      <c r="AJ137" s="1483"/>
    </row>
    <row r="138" spans="1:36" s="36" customFormat="1" x14ac:dyDescent="0.25">
      <c r="A138" s="49" t="s">
        <v>26</v>
      </c>
      <c r="B138" s="1156" t="s">
        <v>99</v>
      </c>
      <c r="C138" s="1156" t="s">
        <v>99</v>
      </c>
      <c r="D138" s="1163">
        <v>1</v>
      </c>
      <c r="E138" s="1163">
        <v>6</v>
      </c>
      <c r="F138" s="1163">
        <v>0</v>
      </c>
      <c r="G138" s="1163" t="s">
        <v>100</v>
      </c>
      <c r="H138" s="1163" t="s">
        <v>100</v>
      </c>
      <c r="I138" s="1163">
        <v>7</v>
      </c>
      <c r="J138" s="1163">
        <v>9</v>
      </c>
      <c r="K138" s="1170">
        <v>7</v>
      </c>
      <c r="L138" s="1170">
        <v>6</v>
      </c>
      <c r="M138" s="1170">
        <v>4</v>
      </c>
      <c r="N138" s="1170">
        <v>2</v>
      </c>
      <c r="O138" s="1170" t="s">
        <v>100</v>
      </c>
      <c r="P138" s="1170" t="s">
        <v>100</v>
      </c>
      <c r="Q138" s="1170" t="s">
        <v>100</v>
      </c>
      <c r="R138" s="1170" t="s">
        <v>100</v>
      </c>
      <c r="S138" s="1170">
        <v>73</v>
      </c>
      <c r="T138" s="1161">
        <v>664</v>
      </c>
      <c r="U138" s="1161">
        <v>302</v>
      </c>
      <c r="V138" s="1161">
        <v>253</v>
      </c>
      <c r="W138" s="1161">
        <v>1179</v>
      </c>
      <c r="X138" s="1161">
        <v>695</v>
      </c>
      <c r="Y138" s="1161">
        <v>338</v>
      </c>
      <c r="Z138" s="1161">
        <v>440</v>
      </c>
      <c r="AA138" s="1161">
        <v>865</v>
      </c>
      <c r="AB138" s="1161">
        <v>6401</v>
      </c>
      <c r="AC138" s="1153">
        <v>20212</v>
      </c>
      <c r="AD138" s="1153">
        <v>3082</v>
      </c>
      <c r="AE138" s="1162">
        <v>2656</v>
      </c>
      <c r="AF138" s="1171">
        <v>2918</v>
      </c>
      <c r="AG138" s="1162">
        <v>4105</v>
      </c>
      <c r="AH138" s="382">
        <v>4350</v>
      </c>
      <c r="AI138" s="1153">
        <v>6156</v>
      </c>
      <c r="AJ138" s="1642">
        <v>9242</v>
      </c>
    </row>
    <row r="139" spans="1:36" s="36" customFormat="1" ht="15.05" x14ac:dyDescent="0.25">
      <c r="A139" s="49" t="s">
        <v>693</v>
      </c>
      <c r="B139" s="1156" t="s">
        <v>99</v>
      </c>
      <c r="C139" s="1156" t="s">
        <v>99</v>
      </c>
      <c r="D139" s="1156" t="s">
        <v>99</v>
      </c>
      <c r="E139" s="1156" t="s">
        <v>99</v>
      </c>
      <c r="F139" s="1156" t="s">
        <v>99</v>
      </c>
      <c r="G139" s="1156" t="s">
        <v>99</v>
      </c>
      <c r="H139" s="1156" t="s">
        <v>99</v>
      </c>
      <c r="I139" s="1156" t="s">
        <v>99</v>
      </c>
      <c r="J139" s="1156" t="s">
        <v>99</v>
      </c>
      <c r="K139" s="1156" t="s">
        <v>99</v>
      </c>
      <c r="L139" s="1155">
        <v>84.3</v>
      </c>
      <c r="M139" s="1155">
        <v>56.7</v>
      </c>
      <c r="N139" s="1155">
        <v>62.6</v>
      </c>
      <c r="O139" s="1155" t="s">
        <v>100</v>
      </c>
      <c r="P139" s="1155" t="s">
        <v>100</v>
      </c>
      <c r="Q139" s="1155" t="s">
        <v>100</v>
      </c>
      <c r="R139" s="1155" t="s">
        <v>100</v>
      </c>
      <c r="S139" s="1155" t="s">
        <v>100</v>
      </c>
      <c r="T139" s="1155">
        <v>873.6</v>
      </c>
      <c r="U139" s="1155">
        <v>43.2</v>
      </c>
      <c r="V139" s="1155">
        <v>79.2</v>
      </c>
      <c r="W139" s="1155">
        <v>440.2</v>
      </c>
      <c r="X139" s="1155">
        <v>56.5</v>
      </c>
      <c r="Y139" s="1155">
        <v>46.2</v>
      </c>
      <c r="Z139" s="1155">
        <v>126.4</v>
      </c>
      <c r="AA139" s="1155">
        <v>189.1</v>
      </c>
      <c r="AB139" s="1156">
        <v>704.1</v>
      </c>
      <c r="AC139" s="1154">
        <v>299.3</v>
      </c>
      <c r="AD139" s="1166">
        <v>15</v>
      </c>
      <c r="AE139" s="1158">
        <v>86.3</v>
      </c>
      <c r="AF139" s="783">
        <v>105.7</v>
      </c>
      <c r="AG139" s="1158">
        <v>135.1</v>
      </c>
      <c r="AH139" s="1172">
        <v>101.7</v>
      </c>
      <c r="AI139" s="1154">
        <v>135.30000000000001</v>
      </c>
      <c r="AJ139" s="1593">
        <v>145.9</v>
      </c>
    </row>
    <row r="140" spans="1:36" s="36" customFormat="1" ht="26.2" x14ac:dyDescent="0.25">
      <c r="A140" s="49" t="s">
        <v>682</v>
      </c>
      <c r="B140" s="1157"/>
      <c r="C140" s="1157"/>
      <c r="D140" s="1157"/>
      <c r="E140" s="1157"/>
      <c r="F140" s="1157"/>
      <c r="G140" s="1157"/>
      <c r="H140" s="1157"/>
      <c r="I140" s="1157"/>
      <c r="J140" s="1157"/>
      <c r="K140" s="1155"/>
      <c r="L140" s="1155"/>
      <c r="M140" s="1155"/>
      <c r="N140" s="1155"/>
      <c r="O140" s="1155"/>
      <c r="P140" s="1155"/>
      <c r="Q140" s="1155"/>
      <c r="R140" s="1155"/>
      <c r="S140" s="1155"/>
      <c r="T140" s="1155"/>
      <c r="U140" s="1155"/>
      <c r="V140" s="1155"/>
      <c r="W140" s="1155"/>
      <c r="X140" s="1155"/>
      <c r="Y140" s="1155"/>
      <c r="Z140" s="1155"/>
      <c r="AA140" s="1155"/>
      <c r="AB140" s="1157"/>
      <c r="AC140" s="1154"/>
      <c r="AD140" s="1154"/>
      <c r="AE140" s="1158"/>
      <c r="AF140" s="1158"/>
      <c r="AG140" s="1158"/>
      <c r="AH140" s="1173"/>
      <c r="AI140" s="1167"/>
      <c r="AJ140" s="1593"/>
    </row>
    <row r="141" spans="1:36" s="36" customFormat="1" x14ac:dyDescent="0.25">
      <c r="A141" s="49" t="s">
        <v>43</v>
      </c>
      <c r="B141" s="1156">
        <v>9</v>
      </c>
      <c r="C141" s="1156">
        <v>6</v>
      </c>
      <c r="D141" s="1156">
        <v>2</v>
      </c>
      <c r="E141" s="1156">
        <v>0.3</v>
      </c>
      <c r="F141" s="1156">
        <v>0.1</v>
      </c>
      <c r="G141" s="1156" t="s">
        <v>99</v>
      </c>
      <c r="H141" s="1155" t="s">
        <v>100</v>
      </c>
      <c r="I141" s="1155" t="s">
        <v>100</v>
      </c>
      <c r="J141" s="1155" t="s">
        <v>100</v>
      </c>
      <c r="K141" s="1155" t="s">
        <v>100</v>
      </c>
      <c r="L141" s="1155" t="s">
        <v>100</v>
      </c>
      <c r="M141" s="1155" t="s">
        <v>100</v>
      </c>
      <c r="N141" s="1155" t="s">
        <v>100</v>
      </c>
      <c r="O141" s="1155">
        <v>0.4</v>
      </c>
      <c r="P141" s="1155" t="s">
        <v>100</v>
      </c>
      <c r="Q141" s="1155" t="s">
        <v>100</v>
      </c>
      <c r="R141" s="1155" t="s">
        <v>100</v>
      </c>
      <c r="S141" s="1155" t="s">
        <v>100</v>
      </c>
      <c r="T141" s="1155">
        <v>0.3</v>
      </c>
      <c r="U141" s="1155">
        <v>0.2</v>
      </c>
      <c r="V141" s="1155">
        <v>1.9</v>
      </c>
      <c r="W141" s="1155">
        <v>0.5</v>
      </c>
      <c r="X141" s="1155">
        <v>1.9</v>
      </c>
      <c r="Y141" s="1155">
        <v>0.4</v>
      </c>
      <c r="Z141" s="1155">
        <v>2.1</v>
      </c>
      <c r="AA141" s="1155">
        <v>2.5</v>
      </c>
      <c r="AB141" s="1156">
        <v>2.8</v>
      </c>
      <c r="AC141" s="1154">
        <v>3.4</v>
      </c>
      <c r="AD141" s="1159">
        <v>4</v>
      </c>
      <c r="AE141" s="1160">
        <v>4</v>
      </c>
      <c r="AF141" s="1165">
        <v>4.7</v>
      </c>
      <c r="AG141" s="1158">
        <v>5.5</v>
      </c>
      <c r="AH141" s="376">
        <v>5.8</v>
      </c>
      <c r="AI141" s="1154">
        <v>5.9</v>
      </c>
      <c r="AJ141" s="1593">
        <v>6.3</v>
      </c>
    </row>
    <row r="142" spans="1:36" s="36" customFormat="1" ht="28.15" x14ac:dyDescent="0.25">
      <c r="A142" s="49" t="s">
        <v>694</v>
      </c>
      <c r="B142" s="1156" t="s">
        <v>99</v>
      </c>
      <c r="C142" s="1156">
        <v>63.8</v>
      </c>
      <c r="D142" s="1156">
        <v>36.299999999999997</v>
      </c>
      <c r="E142" s="1156">
        <v>13.2</v>
      </c>
      <c r="F142" s="1156">
        <v>35.1</v>
      </c>
      <c r="G142" s="1156" t="s">
        <v>99</v>
      </c>
      <c r="H142" s="1155" t="s">
        <v>100</v>
      </c>
      <c r="I142" s="1155" t="s">
        <v>100</v>
      </c>
      <c r="J142" s="1155" t="s">
        <v>100</v>
      </c>
      <c r="K142" s="1155" t="s">
        <v>100</v>
      </c>
      <c r="L142" s="1155" t="s">
        <v>100</v>
      </c>
      <c r="M142" s="1155" t="s">
        <v>100</v>
      </c>
      <c r="N142" s="1155" t="s">
        <v>100</v>
      </c>
      <c r="O142" s="1155" t="s">
        <v>100</v>
      </c>
      <c r="P142" s="1155" t="s">
        <v>100</v>
      </c>
      <c r="Q142" s="1155" t="s">
        <v>100</v>
      </c>
      <c r="R142" s="1155" t="s">
        <v>100</v>
      </c>
      <c r="S142" s="1155" t="s">
        <v>100</v>
      </c>
      <c r="T142" s="1155" t="s">
        <v>100</v>
      </c>
      <c r="U142" s="1155">
        <v>52.3</v>
      </c>
      <c r="V142" s="1155">
        <v>1105.8</v>
      </c>
      <c r="W142" s="1155">
        <v>25.6</v>
      </c>
      <c r="X142" s="1155">
        <v>395.1</v>
      </c>
      <c r="Y142" s="1155">
        <v>22.8</v>
      </c>
      <c r="Z142" s="1155">
        <v>481</v>
      </c>
      <c r="AA142" s="1155">
        <v>120.4</v>
      </c>
      <c r="AB142" s="1156">
        <v>110.8</v>
      </c>
      <c r="AC142" s="1154">
        <v>122.7</v>
      </c>
      <c r="AD142" s="1154">
        <v>116.4</v>
      </c>
      <c r="AE142" s="1160">
        <v>100</v>
      </c>
      <c r="AF142" s="784">
        <v>117</v>
      </c>
      <c r="AG142" s="1158">
        <v>118.4</v>
      </c>
      <c r="AH142" s="383">
        <v>104.7</v>
      </c>
      <c r="AI142" s="1154">
        <v>101.6</v>
      </c>
      <c r="AJ142" s="1593">
        <v>106.3</v>
      </c>
    </row>
    <row r="143" spans="1:36" s="35" customFormat="1" ht="26.2" x14ac:dyDescent="0.25">
      <c r="A143" s="49" t="s">
        <v>63</v>
      </c>
      <c r="B143" s="1163"/>
      <c r="C143" s="1163"/>
      <c r="D143" s="1163"/>
      <c r="E143" s="1163"/>
      <c r="F143" s="1163"/>
      <c r="G143" s="1163"/>
      <c r="H143" s="1163"/>
      <c r="I143" s="1163"/>
      <c r="J143" s="1163"/>
      <c r="K143" s="1168"/>
      <c r="L143" s="1168"/>
      <c r="M143" s="1168"/>
      <c r="N143" s="1168"/>
      <c r="O143" s="1168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57"/>
      <c r="AC143" s="1154"/>
      <c r="AD143" s="1154"/>
      <c r="AE143" s="1158"/>
      <c r="AF143" s="1158"/>
      <c r="AG143" s="1158"/>
      <c r="AH143" s="1173"/>
      <c r="AI143" s="1154"/>
      <c r="AJ143" s="1593"/>
    </row>
    <row r="144" spans="1:36" s="2" customFormat="1" ht="26.2" x14ac:dyDescent="0.25">
      <c r="A144" s="49" t="s">
        <v>64</v>
      </c>
      <c r="B144" s="1155" t="s">
        <v>100</v>
      </c>
      <c r="C144" s="1161">
        <v>492</v>
      </c>
      <c r="D144" s="1161">
        <v>132</v>
      </c>
      <c r="E144" s="1155" t="s">
        <v>100</v>
      </c>
      <c r="F144" s="1155" t="s">
        <v>100</v>
      </c>
      <c r="G144" s="1155" t="s">
        <v>100</v>
      </c>
      <c r="H144" s="1155" t="s">
        <v>100</v>
      </c>
      <c r="I144" s="1155" t="s">
        <v>100</v>
      </c>
      <c r="J144" s="1155" t="s">
        <v>100</v>
      </c>
      <c r="K144" s="1168" t="s">
        <v>100</v>
      </c>
      <c r="L144" s="1168" t="s">
        <v>100</v>
      </c>
      <c r="M144" s="1168" t="s">
        <v>100</v>
      </c>
      <c r="N144" s="1168">
        <v>80</v>
      </c>
      <c r="O144" s="1168" t="s">
        <v>100</v>
      </c>
      <c r="P144" s="1168">
        <v>278</v>
      </c>
      <c r="Q144" s="1168" t="s">
        <v>100</v>
      </c>
      <c r="R144" s="1168" t="s">
        <v>100</v>
      </c>
      <c r="S144" s="1168" t="s">
        <v>100</v>
      </c>
      <c r="T144" s="1168" t="s">
        <v>100</v>
      </c>
      <c r="U144" s="1168" t="s">
        <v>100</v>
      </c>
      <c r="V144" s="1168" t="s">
        <v>100</v>
      </c>
      <c r="W144" s="1168" t="s">
        <v>100</v>
      </c>
      <c r="X144" s="1168" t="s">
        <v>100</v>
      </c>
      <c r="Y144" s="1168" t="s">
        <v>100</v>
      </c>
      <c r="Z144" s="1168" t="s">
        <v>100</v>
      </c>
      <c r="AA144" s="1168" t="s">
        <v>100</v>
      </c>
      <c r="AB144" s="1168" t="s">
        <v>100</v>
      </c>
      <c r="AC144" s="1168" t="s">
        <v>100</v>
      </c>
      <c r="AD144" s="1168" t="s">
        <v>100</v>
      </c>
      <c r="AE144" s="1169" t="s">
        <v>100</v>
      </c>
      <c r="AF144" s="1169" t="s">
        <v>100</v>
      </c>
      <c r="AG144" s="1169" t="s">
        <v>100</v>
      </c>
      <c r="AH144" s="1174" t="s">
        <v>100</v>
      </c>
      <c r="AI144" s="1157" t="s">
        <v>100</v>
      </c>
      <c r="AJ144" s="1631">
        <v>70</v>
      </c>
    </row>
    <row r="145" spans="1:36" s="2" customFormat="1" ht="26.2" x14ac:dyDescent="0.25">
      <c r="A145" s="49" t="s">
        <v>65</v>
      </c>
      <c r="B145" s="1155" t="s">
        <v>100</v>
      </c>
      <c r="C145" s="1161">
        <v>50</v>
      </c>
      <c r="D145" s="1161">
        <v>50</v>
      </c>
      <c r="E145" s="1155" t="s">
        <v>100</v>
      </c>
      <c r="F145" s="1155" t="s">
        <v>100</v>
      </c>
      <c r="G145" s="1155" t="s">
        <v>100</v>
      </c>
      <c r="H145" s="1155" t="s">
        <v>100</v>
      </c>
      <c r="I145" s="1155" t="s">
        <v>100</v>
      </c>
      <c r="J145" s="1155" t="s">
        <v>100</v>
      </c>
      <c r="K145" s="1168" t="s">
        <v>100</v>
      </c>
      <c r="L145" s="1168" t="s">
        <v>100</v>
      </c>
      <c r="M145" s="1168" t="s">
        <v>100</v>
      </c>
      <c r="N145" s="1168" t="s">
        <v>100</v>
      </c>
      <c r="O145" s="1168" t="s">
        <v>100</v>
      </c>
      <c r="P145" s="1168" t="s">
        <v>100</v>
      </c>
      <c r="Q145" s="1168" t="s">
        <v>100</v>
      </c>
      <c r="R145" s="1168" t="s">
        <v>100</v>
      </c>
      <c r="S145" s="1168" t="s">
        <v>100</v>
      </c>
      <c r="T145" s="1168">
        <v>100</v>
      </c>
      <c r="U145" s="1168" t="s">
        <v>100</v>
      </c>
      <c r="V145" s="1168" t="s">
        <v>100</v>
      </c>
      <c r="W145" s="1168" t="s">
        <v>100</v>
      </c>
      <c r="X145" s="1168" t="s">
        <v>100</v>
      </c>
      <c r="Y145" s="1168" t="s">
        <v>100</v>
      </c>
      <c r="Z145" s="1168" t="s">
        <v>100</v>
      </c>
      <c r="AA145" s="1168" t="s">
        <v>100</v>
      </c>
      <c r="AB145" s="1168" t="s">
        <v>100</v>
      </c>
      <c r="AC145" s="1168" t="s">
        <v>100</v>
      </c>
      <c r="AD145" s="1168" t="s">
        <v>100</v>
      </c>
      <c r="AE145" s="1169" t="s">
        <v>100</v>
      </c>
      <c r="AF145" s="1169" t="s">
        <v>100</v>
      </c>
      <c r="AG145" s="1169" t="s">
        <v>100</v>
      </c>
      <c r="AH145" s="1174" t="s">
        <v>100</v>
      </c>
      <c r="AI145" s="1157" t="s">
        <v>100</v>
      </c>
      <c r="AJ145" s="1631" t="s">
        <v>100</v>
      </c>
    </row>
    <row r="146" spans="1:36" s="12" customFormat="1" ht="13.1" x14ac:dyDescent="0.25">
      <c r="A146" s="49" t="s">
        <v>44</v>
      </c>
      <c r="B146" s="1164"/>
      <c r="C146" s="1164"/>
      <c r="D146" s="1164"/>
      <c r="E146" s="1164"/>
      <c r="F146" s="1164"/>
      <c r="G146" s="1164"/>
      <c r="H146" s="1164"/>
      <c r="I146" s="1164"/>
      <c r="J146" s="1164"/>
      <c r="K146" s="1168"/>
      <c r="L146" s="1168"/>
      <c r="M146" s="1168"/>
      <c r="N146" s="1168"/>
      <c r="O146" s="1168"/>
      <c r="P146" s="1168"/>
      <c r="Q146" s="1168"/>
      <c r="R146" s="1168"/>
      <c r="S146" s="1168"/>
      <c r="T146" s="1168"/>
      <c r="U146" s="1168"/>
      <c r="V146" s="1168"/>
      <c r="W146" s="1168"/>
      <c r="X146" s="1168"/>
      <c r="Y146" s="1168"/>
      <c r="Z146" s="1168"/>
      <c r="AA146" s="1168"/>
      <c r="AB146" s="1168"/>
      <c r="AC146" s="1168"/>
      <c r="AD146" s="1168"/>
      <c r="AE146" s="1169"/>
      <c r="AF146" s="1169"/>
      <c r="AG146" s="1169"/>
      <c r="AH146" s="1173"/>
      <c r="AI146" s="1157"/>
      <c r="AJ146" s="1631"/>
    </row>
    <row r="147" spans="1:36" s="2" customFormat="1" ht="26.2" x14ac:dyDescent="0.25">
      <c r="A147" s="49" t="s">
        <v>66</v>
      </c>
      <c r="B147" s="1155" t="s">
        <v>100</v>
      </c>
      <c r="C147" s="1161">
        <v>50</v>
      </c>
      <c r="D147" s="1155" t="s">
        <v>100</v>
      </c>
      <c r="E147" s="1155" t="s">
        <v>100</v>
      </c>
      <c r="F147" s="1155" t="s">
        <v>100</v>
      </c>
      <c r="G147" s="1155" t="s">
        <v>100</v>
      </c>
      <c r="H147" s="1155" t="s">
        <v>100</v>
      </c>
      <c r="I147" s="1155" t="s">
        <v>100</v>
      </c>
      <c r="J147" s="1155" t="s">
        <v>100</v>
      </c>
      <c r="K147" s="1168" t="s">
        <v>100</v>
      </c>
      <c r="L147" s="1168" t="s">
        <v>100</v>
      </c>
      <c r="M147" s="1168" t="s">
        <v>100</v>
      </c>
      <c r="N147" s="1168" t="s">
        <v>100</v>
      </c>
      <c r="O147" s="1168" t="s">
        <v>100</v>
      </c>
      <c r="P147" s="1168" t="s">
        <v>100</v>
      </c>
      <c r="Q147" s="1168" t="s">
        <v>100</v>
      </c>
      <c r="R147" s="1168" t="s">
        <v>100</v>
      </c>
      <c r="S147" s="1168" t="s">
        <v>100</v>
      </c>
      <c r="T147" s="1168" t="s">
        <v>100</v>
      </c>
      <c r="U147" s="1168" t="s">
        <v>100</v>
      </c>
      <c r="V147" s="1168" t="s">
        <v>100</v>
      </c>
      <c r="W147" s="1168" t="s">
        <v>100</v>
      </c>
      <c r="X147" s="1168" t="s">
        <v>100</v>
      </c>
      <c r="Y147" s="1168" t="s">
        <v>100</v>
      </c>
      <c r="Z147" s="1168" t="s">
        <v>100</v>
      </c>
      <c r="AA147" s="1168" t="s">
        <v>100</v>
      </c>
      <c r="AB147" s="1168" t="s">
        <v>100</v>
      </c>
      <c r="AC147" s="1168" t="s">
        <v>100</v>
      </c>
      <c r="AD147" s="1168" t="s">
        <v>100</v>
      </c>
      <c r="AE147" s="1169" t="s">
        <v>100</v>
      </c>
      <c r="AF147" s="1169" t="s">
        <v>100</v>
      </c>
      <c r="AG147" s="1169" t="s">
        <v>100</v>
      </c>
      <c r="AH147" s="1174" t="s">
        <v>100</v>
      </c>
      <c r="AI147" s="1156" t="s">
        <v>100</v>
      </c>
      <c r="AJ147" s="1601" t="s">
        <v>100</v>
      </c>
    </row>
    <row r="148" spans="1:36" s="2" customFormat="1" ht="39.299999999999997" x14ac:dyDescent="0.25">
      <c r="A148" s="1475" t="s">
        <v>67</v>
      </c>
      <c r="B148" s="1476" t="s">
        <v>100</v>
      </c>
      <c r="C148" s="1476" t="s">
        <v>100</v>
      </c>
      <c r="D148" s="1476" t="s">
        <v>100</v>
      </c>
      <c r="E148" s="1476" t="s">
        <v>100</v>
      </c>
      <c r="F148" s="1476" t="s">
        <v>100</v>
      </c>
      <c r="G148" s="1476" t="s">
        <v>100</v>
      </c>
      <c r="H148" s="1476" t="s">
        <v>100</v>
      </c>
      <c r="I148" s="1476" t="s">
        <v>100</v>
      </c>
      <c r="J148" s="1476" t="s">
        <v>100</v>
      </c>
      <c r="K148" s="1476" t="s">
        <v>100</v>
      </c>
      <c r="L148" s="1476" t="s">
        <v>100</v>
      </c>
      <c r="M148" s="1476" t="s">
        <v>100</v>
      </c>
      <c r="N148" s="1476" t="s">
        <v>100</v>
      </c>
      <c r="O148" s="1476" t="s">
        <v>100</v>
      </c>
      <c r="P148" s="1476" t="s">
        <v>100</v>
      </c>
      <c r="Q148" s="1476" t="s">
        <v>100</v>
      </c>
      <c r="R148" s="1476" t="s">
        <v>100</v>
      </c>
      <c r="S148" s="1476" t="s">
        <v>100</v>
      </c>
      <c r="T148" s="1476" t="s">
        <v>100</v>
      </c>
      <c r="U148" s="1476" t="s">
        <v>100</v>
      </c>
      <c r="V148" s="1476" t="s">
        <v>100</v>
      </c>
      <c r="W148" s="1476" t="s">
        <v>100</v>
      </c>
      <c r="X148" s="1476" t="s">
        <v>100</v>
      </c>
      <c r="Y148" s="1476" t="s">
        <v>100</v>
      </c>
      <c r="Z148" s="1476" t="s">
        <v>100</v>
      </c>
      <c r="AA148" s="1476" t="s">
        <v>100</v>
      </c>
      <c r="AB148" s="1476" t="s">
        <v>100</v>
      </c>
      <c r="AC148" s="1476" t="s">
        <v>100</v>
      </c>
      <c r="AD148" s="1476" t="s">
        <v>100</v>
      </c>
      <c r="AE148" s="1476" t="s">
        <v>100</v>
      </c>
      <c r="AF148" s="1476" t="s">
        <v>100</v>
      </c>
      <c r="AG148" s="1476" t="s">
        <v>100</v>
      </c>
      <c r="AH148" s="1477" t="s">
        <v>100</v>
      </c>
      <c r="AI148" s="1469">
        <v>25</v>
      </c>
      <c r="AJ148" s="1601" t="s">
        <v>100</v>
      </c>
    </row>
    <row r="149" spans="1:36" s="36" customFormat="1" ht="26.2" x14ac:dyDescent="0.25">
      <c r="A149" s="123" t="s">
        <v>90</v>
      </c>
      <c r="B149" s="1318" t="s">
        <v>100</v>
      </c>
      <c r="C149" s="1318" t="s">
        <v>100</v>
      </c>
      <c r="D149" s="1318" t="s">
        <v>100</v>
      </c>
      <c r="E149" s="1318" t="s">
        <v>100</v>
      </c>
      <c r="F149" s="1318" t="s">
        <v>100</v>
      </c>
      <c r="G149" s="1318" t="s">
        <v>100</v>
      </c>
      <c r="H149" s="1318" t="s">
        <v>100</v>
      </c>
      <c r="I149" s="1318" t="s">
        <v>100</v>
      </c>
      <c r="J149" s="1318" t="s">
        <v>100</v>
      </c>
      <c r="K149" s="1318" t="s">
        <v>100</v>
      </c>
      <c r="L149" s="1318" t="s">
        <v>100</v>
      </c>
      <c r="M149" s="1318" t="s">
        <v>100</v>
      </c>
      <c r="N149" s="1318" t="s">
        <v>100</v>
      </c>
      <c r="O149" s="1318" t="s">
        <v>100</v>
      </c>
      <c r="P149" s="1318" t="s">
        <v>100</v>
      </c>
      <c r="Q149" s="1318" t="s">
        <v>100</v>
      </c>
      <c r="R149" s="1318" t="s">
        <v>100</v>
      </c>
      <c r="S149" s="1318" t="s">
        <v>100</v>
      </c>
      <c r="T149" s="1318" t="s">
        <v>100</v>
      </c>
      <c r="U149" s="1318" t="s">
        <v>100</v>
      </c>
      <c r="V149" s="1318" t="s">
        <v>100</v>
      </c>
      <c r="W149" s="1318" t="s">
        <v>100</v>
      </c>
      <c r="X149" s="1318" t="s">
        <v>100</v>
      </c>
      <c r="Y149" s="1318" t="s">
        <v>100</v>
      </c>
      <c r="Z149" s="1318">
        <v>558</v>
      </c>
      <c r="AA149" s="1318">
        <v>577</v>
      </c>
      <c r="AB149" s="1318">
        <v>530</v>
      </c>
      <c r="AC149" s="1318">
        <v>565</v>
      </c>
      <c r="AD149" s="1318">
        <v>674</v>
      </c>
      <c r="AE149" s="1286">
        <v>647</v>
      </c>
      <c r="AF149" s="1286">
        <v>664</v>
      </c>
      <c r="AG149" s="1286">
        <v>785</v>
      </c>
      <c r="AH149" s="1174">
        <v>820</v>
      </c>
      <c r="AI149" s="1306">
        <v>770</v>
      </c>
      <c r="AJ149" s="1483">
        <v>738</v>
      </c>
    </row>
    <row r="150" spans="1:36" s="36" customFormat="1" ht="28.15" x14ac:dyDescent="0.25">
      <c r="A150" s="123" t="s">
        <v>347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43">
        <v>517</v>
      </c>
      <c r="AA150" s="43">
        <v>462</v>
      </c>
      <c r="AB150" s="43">
        <v>468</v>
      </c>
      <c r="AC150" s="42">
        <v>530</v>
      </c>
      <c r="AD150" s="42">
        <v>652</v>
      </c>
      <c r="AE150" s="176">
        <v>628</v>
      </c>
      <c r="AF150" s="176">
        <v>646</v>
      </c>
      <c r="AG150" s="176">
        <v>768</v>
      </c>
      <c r="AH150" s="29">
        <v>798</v>
      </c>
      <c r="AI150" s="29">
        <v>742</v>
      </c>
      <c r="AJ150" s="1483">
        <v>702</v>
      </c>
    </row>
    <row r="151" spans="1:36" s="36" customFormat="1" ht="26.2" x14ac:dyDescent="0.25">
      <c r="A151" s="124" t="s">
        <v>243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1005</v>
      </c>
      <c r="AB151" s="42">
        <v>1138</v>
      </c>
      <c r="AC151" s="42">
        <v>930</v>
      </c>
      <c r="AD151" s="42">
        <v>1166</v>
      </c>
      <c r="AE151" s="166">
        <v>1092</v>
      </c>
      <c r="AF151" s="166">
        <v>1156</v>
      </c>
      <c r="AG151" s="176">
        <v>1268</v>
      </c>
      <c r="AH151" s="443">
        <v>1317</v>
      </c>
      <c r="AI151" s="1309">
        <v>1194</v>
      </c>
      <c r="AJ151" s="1721" t="s">
        <v>99</v>
      </c>
    </row>
    <row r="152" spans="1:36" s="36" customFormat="1" ht="26.2" x14ac:dyDescent="0.25">
      <c r="A152" s="124" t="s">
        <v>244</v>
      </c>
      <c r="B152" s="23" t="s">
        <v>100</v>
      </c>
      <c r="C152" s="23" t="s">
        <v>100</v>
      </c>
      <c r="D152" s="23" t="s">
        <v>100</v>
      </c>
      <c r="E152" s="23" t="s">
        <v>100</v>
      </c>
      <c r="F152" s="23" t="s">
        <v>100</v>
      </c>
      <c r="G152" s="23" t="s">
        <v>100</v>
      </c>
      <c r="H152" s="23" t="s">
        <v>100</v>
      </c>
      <c r="I152" s="23" t="s">
        <v>100</v>
      </c>
      <c r="J152" s="23" t="s">
        <v>100</v>
      </c>
      <c r="K152" s="23" t="s">
        <v>100</v>
      </c>
      <c r="L152" s="23" t="s">
        <v>100</v>
      </c>
      <c r="M152" s="23" t="s">
        <v>100</v>
      </c>
      <c r="N152" s="23" t="s">
        <v>100</v>
      </c>
      <c r="O152" s="23" t="s">
        <v>100</v>
      </c>
      <c r="P152" s="23" t="s">
        <v>100</v>
      </c>
      <c r="Q152" s="23" t="s">
        <v>100</v>
      </c>
      <c r="R152" s="23" t="s">
        <v>100</v>
      </c>
      <c r="S152" s="23" t="s">
        <v>100</v>
      </c>
      <c r="T152" s="23" t="s">
        <v>100</v>
      </c>
      <c r="U152" s="23" t="s">
        <v>100</v>
      </c>
      <c r="V152" s="23" t="s">
        <v>100</v>
      </c>
      <c r="W152" s="23" t="s">
        <v>100</v>
      </c>
      <c r="X152" s="23" t="s">
        <v>100</v>
      </c>
      <c r="Y152" s="23" t="s">
        <v>100</v>
      </c>
      <c r="Z152" s="23" t="s">
        <v>100</v>
      </c>
      <c r="AA152" s="42">
        <v>4598</v>
      </c>
      <c r="AB152" s="42">
        <v>7504</v>
      </c>
      <c r="AC152" s="42">
        <v>7350</v>
      </c>
      <c r="AD152" s="42">
        <v>8389</v>
      </c>
      <c r="AE152" s="166">
        <v>9165</v>
      </c>
      <c r="AF152" s="166">
        <v>17331</v>
      </c>
      <c r="AG152" s="176">
        <v>18668</v>
      </c>
      <c r="AH152" s="443">
        <v>20731</v>
      </c>
      <c r="AI152" s="1309">
        <v>26140</v>
      </c>
      <c r="AJ152" s="1721" t="s">
        <v>99</v>
      </c>
    </row>
    <row r="153" spans="1:36" s="36" customFormat="1" ht="26.2" x14ac:dyDescent="0.25">
      <c r="A153" s="124" t="s">
        <v>268</v>
      </c>
      <c r="B153" s="91" t="s">
        <v>99</v>
      </c>
      <c r="C153" s="91" t="s">
        <v>99</v>
      </c>
      <c r="D153" s="91" t="s">
        <v>99</v>
      </c>
      <c r="E153" s="91" t="s">
        <v>99</v>
      </c>
      <c r="F153" s="91" t="s">
        <v>99</v>
      </c>
      <c r="G153" s="91" t="s">
        <v>99</v>
      </c>
      <c r="H153" s="91">
        <v>928.2</v>
      </c>
      <c r="I153" s="91">
        <v>402.7</v>
      </c>
      <c r="J153" s="91">
        <v>304.2</v>
      </c>
      <c r="K153" s="91">
        <v>250.9</v>
      </c>
      <c r="L153" s="91">
        <v>233.2</v>
      </c>
      <c r="M153" s="91">
        <v>273.39299999999997</v>
      </c>
      <c r="N153" s="91">
        <v>281.10000000000002</v>
      </c>
      <c r="O153" s="91">
        <v>305.81</v>
      </c>
      <c r="P153" s="91">
        <v>560.75099999999998</v>
      </c>
      <c r="Q153" s="91">
        <v>664.84100000000001</v>
      </c>
      <c r="R153" s="91">
        <v>984.47799999999995</v>
      </c>
      <c r="S153" s="91">
        <v>866.9</v>
      </c>
      <c r="T153" s="91">
        <v>1284</v>
      </c>
      <c r="U153" s="91">
        <v>1615.6</v>
      </c>
      <c r="V153" s="91">
        <v>1651</v>
      </c>
      <c r="W153" s="91">
        <v>1779.1</v>
      </c>
      <c r="X153" s="91">
        <v>1867.3</v>
      </c>
      <c r="Y153" s="91">
        <v>2328.1</v>
      </c>
      <c r="Z153" s="91">
        <v>2168.5</v>
      </c>
      <c r="AA153" s="91">
        <v>2683.4</v>
      </c>
      <c r="AB153" s="91">
        <v>3902.9</v>
      </c>
      <c r="AC153" s="91">
        <v>4600</v>
      </c>
      <c r="AD153" s="91">
        <v>4394.3</v>
      </c>
      <c r="AE153" s="91">
        <v>3441.2</v>
      </c>
      <c r="AF153" s="91">
        <v>4139.3999999999996</v>
      </c>
      <c r="AG153" s="91">
        <v>5035.2</v>
      </c>
      <c r="AH153" s="91">
        <v>7079.8</v>
      </c>
      <c r="AI153" s="91">
        <v>7828.7</v>
      </c>
      <c r="AJ153" s="1721" t="s">
        <v>99</v>
      </c>
    </row>
    <row r="154" spans="1:36" s="13" customFormat="1" ht="15.75" x14ac:dyDescent="0.3">
      <c r="A154" s="711" t="s">
        <v>81</v>
      </c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711"/>
      <c r="AJ154" s="711"/>
    </row>
    <row r="155" spans="1:36" s="36" customFormat="1" x14ac:dyDescent="0.25">
      <c r="A155" s="49" t="s">
        <v>74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29"/>
      <c r="X155" s="29"/>
      <c r="Y155" s="29"/>
      <c r="Z155" s="29"/>
      <c r="AA155" s="29"/>
      <c r="AB155" s="29"/>
      <c r="AC155" s="16"/>
      <c r="AD155" s="16"/>
      <c r="AE155" s="165"/>
      <c r="AF155" s="165"/>
      <c r="AG155" s="165"/>
      <c r="AH155" s="29"/>
      <c r="AI155" s="29"/>
      <c r="AJ155" s="1483"/>
    </row>
    <row r="156" spans="1:36" s="36" customFormat="1" x14ac:dyDescent="0.25">
      <c r="A156" s="49" t="s">
        <v>45</v>
      </c>
      <c r="B156" s="20">
        <v>9</v>
      </c>
      <c r="C156" s="42">
        <v>59</v>
      </c>
      <c r="D156" s="154">
        <v>1E-3</v>
      </c>
      <c r="E156" s="154">
        <v>0.02</v>
      </c>
      <c r="F156" s="154">
        <v>0.04</v>
      </c>
      <c r="G156" s="154">
        <v>0.05</v>
      </c>
      <c r="H156" s="154">
        <v>0.05</v>
      </c>
      <c r="I156" s="154">
        <v>0.06</v>
      </c>
      <c r="J156" s="154">
        <v>0.02</v>
      </c>
      <c r="K156" s="91">
        <v>5.0000000000000001E-3</v>
      </c>
      <c r="L156" s="91">
        <v>6.0000000000000001E-3</v>
      </c>
      <c r="M156" s="91">
        <v>0.04</v>
      </c>
      <c r="N156" s="91">
        <v>0.04</v>
      </c>
      <c r="O156" s="91">
        <v>0.03</v>
      </c>
      <c r="P156" s="91">
        <v>0.1</v>
      </c>
      <c r="Q156" s="91">
        <v>0.2</v>
      </c>
      <c r="R156" s="91">
        <v>0.3</v>
      </c>
      <c r="S156" s="91">
        <v>0.3</v>
      </c>
      <c r="T156" s="91">
        <v>0.6</v>
      </c>
      <c r="U156" s="91">
        <v>0.9</v>
      </c>
      <c r="V156" s="91">
        <v>1.1000000000000001</v>
      </c>
      <c r="W156" s="89">
        <v>1.2</v>
      </c>
      <c r="X156" s="89">
        <v>1.3</v>
      </c>
      <c r="Y156" s="89">
        <v>0.1</v>
      </c>
      <c r="Z156" s="89">
        <v>0.3</v>
      </c>
      <c r="AA156" s="89">
        <v>1.1000000000000001</v>
      </c>
      <c r="AB156" s="89">
        <v>2.5</v>
      </c>
      <c r="AC156" s="89">
        <v>2.9</v>
      </c>
      <c r="AD156" s="89" t="s">
        <v>182</v>
      </c>
      <c r="AE156" s="165">
        <v>3.1</v>
      </c>
      <c r="AF156" s="165">
        <v>3.3</v>
      </c>
      <c r="AG156" s="165">
        <v>0.9</v>
      </c>
      <c r="AH156" s="29">
        <v>3.5</v>
      </c>
      <c r="AI156" s="1317">
        <v>5.6</v>
      </c>
      <c r="AJ156" s="1484">
        <v>6</v>
      </c>
    </row>
    <row r="157" spans="1:36" s="36" customFormat="1" x14ac:dyDescent="0.25">
      <c r="A157" s="49" t="s">
        <v>61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 t="s">
        <v>99</v>
      </c>
      <c r="I157" s="91" t="s">
        <v>99</v>
      </c>
      <c r="J157" s="91" t="s">
        <v>99</v>
      </c>
      <c r="K157" s="22">
        <v>26.6</v>
      </c>
      <c r="L157" s="22">
        <v>109.5</v>
      </c>
      <c r="M157" s="22">
        <v>105.6</v>
      </c>
      <c r="N157" s="22">
        <v>107.1</v>
      </c>
      <c r="O157" s="22">
        <v>69.599999999999994</v>
      </c>
      <c r="P157" s="22" t="s">
        <v>110</v>
      </c>
      <c r="Q157" s="22">
        <v>143.5</v>
      </c>
      <c r="R157" s="22">
        <v>152</v>
      </c>
      <c r="S157" s="22">
        <v>81.2</v>
      </c>
      <c r="T157" s="22">
        <v>102.6</v>
      </c>
      <c r="U157" s="22">
        <v>185.3</v>
      </c>
      <c r="V157" s="22">
        <v>132.19999999999999</v>
      </c>
      <c r="W157" s="22">
        <v>104.7</v>
      </c>
      <c r="X157" s="22">
        <v>99.6</v>
      </c>
      <c r="Y157" s="22">
        <v>10.5</v>
      </c>
      <c r="Z157" s="22">
        <v>188.5</v>
      </c>
      <c r="AA157" s="22">
        <v>321</v>
      </c>
      <c r="AB157" s="22">
        <v>103.7</v>
      </c>
      <c r="AC157" s="89">
        <v>106.6</v>
      </c>
      <c r="AD157" s="89">
        <v>100</v>
      </c>
      <c r="AE157" s="170">
        <v>94.6</v>
      </c>
      <c r="AF157" s="201">
        <v>100.2</v>
      </c>
      <c r="AG157" s="170">
        <v>24.3</v>
      </c>
      <c r="AH157" s="68">
        <v>338.4</v>
      </c>
      <c r="AI157" s="1317">
        <v>152.30000000000001</v>
      </c>
      <c r="AJ157" s="1484">
        <v>100</v>
      </c>
    </row>
    <row r="158" spans="1:36" s="27" customFormat="1" ht="13.1" x14ac:dyDescent="0.25">
      <c r="A158" s="497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496"/>
      <c r="Y158" s="496"/>
      <c r="Z158" s="155"/>
      <c r="AA158" s="155"/>
      <c r="AB158" s="155"/>
    </row>
    <row r="159" spans="1:36" x14ac:dyDescent="0.25">
      <c r="A159" s="1773" t="s">
        <v>613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x14ac:dyDescent="0.25">
      <c r="A160" s="1773" t="s">
        <v>614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35" x14ac:dyDescent="0.25">
      <c r="A161" s="1773" t="s">
        <v>615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35" x14ac:dyDescent="0.25">
      <c r="A162" s="1773" t="s">
        <v>639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35" x14ac:dyDescent="0.25">
      <c r="A163" s="1773" t="s">
        <v>616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C163" s="97"/>
      <c r="AD163" s="97"/>
      <c r="AF163" s="97"/>
      <c r="AG163" s="97"/>
      <c r="AH163" s="97"/>
      <c r="AI163" s="97"/>
    </row>
    <row r="164" spans="1:35" x14ac:dyDescent="0.25">
      <c r="A164" s="1773" t="s">
        <v>643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35" x14ac:dyDescent="0.25">
      <c r="A165" s="1773" t="s">
        <v>646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C165" s="97"/>
      <c r="AD165" s="97"/>
      <c r="AF165" s="97"/>
      <c r="AG165" s="97"/>
      <c r="AH165" s="97"/>
      <c r="AI165" s="97"/>
    </row>
    <row r="166" spans="1:35" x14ac:dyDescent="0.25">
      <c r="A166" s="1773" t="s">
        <v>618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35" x14ac:dyDescent="0.25">
      <c r="A167" s="1773" t="s">
        <v>619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5" x14ac:dyDescent="0.25">
      <c r="A168" s="1773" t="s">
        <v>620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5" ht="25.55" customHeight="1" x14ac:dyDescent="0.25">
      <c r="A169" s="1773" t="s">
        <v>621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5" x14ac:dyDescent="0.25">
      <c r="A170" s="1773" t="s">
        <v>647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5" x14ac:dyDescent="0.25">
      <c r="A171" s="1773" t="s">
        <v>672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35" x14ac:dyDescent="0.25">
      <c r="A172" s="1782" t="s">
        <v>705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</sheetData>
  <mergeCells count="14">
    <mergeCell ref="A172:AB172"/>
    <mergeCell ref="A159:AB159"/>
    <mergeCell ref="A160:AB160"/>
    <mergeCell ref="A161:AB161"/>
    <mergeCell ref="A162:AB162"/>
    <mergeCell ref="A168:AB168"/>
    <mergeCell ref="A169:AB169"/>
    <mergeCell ref="A170:AB170"/>
    <mergeCell ref="A171:AB171"/>
    <mergeCell ref="A163:AB163"/>
    <mergeCell ref="A164:AB164"/>
    <mergeCell ref="A165:AB165"/>
    <mergeCell ref="A166:AB166"/>
    <mergeCell ref="A167:AB167"/>
  </mergeCells>
  <phoneticPr fontId="0" type="noConversion"/>
  <hyperlinks>
    <hyperlink ref="C326:IT326" r:id="rId1" display="http://www.nationalbank.kz/"/>
    <hyperlink ref="C325:IT325" r:id="rId2" display="13) По данным Министерства финансов Республики Казахстан"/>
    <hyperlink ref="C258:IT258" r:id="rId3" display="http://www.nationalbank.kz/"/>
    <hyperlink ref="C257:IT257" r:id="rId4" display="13) По данным Министерства финансов Республики Казахстан"/>
    <hyperlink ref="C330:IT330" r:id="rId5" display="http://www.nationalbank.kz/"/>
    <hyperlink ref="C329:IT329" r:id="rId6" display="13) По данным Министерства финансов Республики Казахстан"/>
    <hyperlink ref="C262:IT262" r:id="rId7" display="http://www.nationalbank.kz/"/>
    <hyperlink ref="C261:IT261" r:id="rId8" display="13) По данным Министерства финансов Республики Казахстан"/>
    <hyperlink ref="C328:IT328" r:id="rId9" display="http://www.nationalbank.kz/"/>
    <hyperlink ref="C327:IT327" r:id="rId10" display="13) По данным Министерства финансов Республики Казахстан"/>
    <hyperlink ref="C260:IT260" r:id="rId11" display="http://www.nationalbank.kz/"/>
    <hyperlink ref="C259:IT259" r:id="rId12" display="13) По данным Министерства финансов Республики Казахстан"/>
    <hyperlink ref="A328:IT328" r:id="rId13" display="http://www.nationalbank.kz/"/>
    <hyperlink ref="A327:IT327" r:id="rId14" display="13) По данным Министерства финансов Республики Казахстан"/>
    <hyperlink ref="A260:IT260" r:id="rId15" display="http://www.nationalbank.kz/"/>
    <hyperlink ref="A259:IT259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orientation="landscape" r:id="rId17"/>
  <headerFooter alignWithMargins="0">
    <oddHeader>&amp;C&amp;P</oddHeader>
  </headerFooter>
  <rowBreaks count="2" manualBreakCount="2">
    <brk id="38" max="16383" man="1"/>
    <brk id="15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2"/>
  <sheetViews>
    <sheetView topLeftCell="A109" zoomScale="80" zoomScaleNormal="80" workbookViewId="0">
      <pane xSplit="1" topLeftCell="AE1" activePane="topRight" state="frozen"/>
      <selection pane="topRight" activeCell="AJ110" sqref="AJ110"/>
    </sheetView>
  </sheetViews>
  <sheetFormatPr defaultColWidth="9.109375" defaultRowHeight="14.4" x14ac:dyDescent="0.25"/>
  <cols>
    <col min="1" max="1" width="38.109375" style="480" customWidth="1"/>
    <col min="2" max="23" width="11.6640625" style="2" customWidth="1"/>
    <col min="24" max="25" width="11.6640625" style="4" customWidth="1"/>
    <col min="26" max="28" width="11.6640625" style="2" customWidth="1"/>
    <col min="29" max="32" width="11.6640625" style="27" customWidth="1"/>
    <col min="33" max="34" width="11.6640625" style="97" customWidth="1"/>
    <col min="35" max="35" width="12.44140625" style="97" customWidth="1"/>
    <col min="36" max="36" width="22.33203125" style="9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</row>
    <row r="2" spans="1:36" s="13" customFormat="1" ht="17.7" x14ac:dyDescent="0.3">
      <c r="A2" s="537" t="s">
        <v>95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</row>
    <row r="4" spans="1:36" s="481" customFormat="1" ht="28.15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6">
        <v>2018</v>
      </c>
      <c r="AD4" s="766">
        <v>2019</v>
      </c>
      <c r="AE4" s="766" t="s">
        <v>234</v>
      </c>
      <c r="AF4" s="766">
        <v>2021</v>
      </c>
      <c r="AG4" s="767">
        <v>2022</v>
      </c>
      <c r="AH4" s="768">
        <v>2023</v>
      </c>
      <c r="AI4" s="462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</row>
    <row r="6" spans="1:36" s="19" customFormat="1" ht="26.2" x14ac:dyDescent="0.25">
      <c r="A6" s="14" t="s">
        <v>188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"/>
      <c r="AD6" s="17"/>
      <c r="AE6" s="17"/>
      <c r="AF6" s="17"/>
      <c r="AG6" s="194"/>
      <c r="AH6" s="405"/>
      <c r="AI6" s="1555"/>
      <c r="AJ6" s="1486"/>
    </row>
    <row r="7" spans="1:36" s="19" customFormat="1" ht="15.05" x14ac:dyDescent="0.25">
      <c r="A7" s="14" t="s">
        <v>12</v>
      </c>
      <c r="B7" s="89">
        <v>22.7</v>
      </c>
      <c r="C7" s="89">
        <v>23.1</v>
      </c>
      <c r="D7" s="89">
        <v>22.9</v>
      </c>
      <c r="E7" s="89">
        <v>21.6</v>
      </c>
      <c r="F7" s="89">
        <v>20.5</v>
      </c>
      <c r="G7" s="89">
        <v>19.8</v>
      </c>
      <c r="H7" s="89">
        <v>19.100000000000001</v>
      </c>
      <c r="I7" s="89">
        <v>16.899999999999999</v>
      </c>
      <c r="J7" s="89">
        <v>16.600000000000001</v>
      </c>
      <c r="K7" s="20">
        <v>16</v>
      </c>
      <c r="L7" s="21">
        <v>15.5</v>
      </c>
      <c r="M7" s="21">
        <v>15.1</v>
      </c>
      <c r="N7" s="21">
        <v>14.5</v>
      </c>
      <c r="O7" s="21">
        <v>14</v>
      </c>
      <c r="P7" s="21">
        <v>13.5</v>
      </c>
      <c r="Q7" s="21">
        <v>13</v>
      </c>
      <c r="R7" s="21">
        <v>12.6</v>
      </c>
      <c r="S7" s="21">
        <v>12.6</v>
      </c>
      <c r="T7" s="1306">
        <v>12.3</v>
      </c>
      <c r="U7" s="1306">
        <v>12.2</v>
      </c>
      <c r="V7" s="1297">
        <v>12</v>
      </c>
      <c r="W7" s="1306">
        <v>11.8</v>
      </c>
      <c r="X7" s="1306">
        <v>11.5</v>
      </c>
      <c r="Y7" s="1306">
        <v>11.2</v>
      </c>
      <c r="Z7" s="1306">
        <v>10.9</v>
      </c>
      <c r="AA7" s="1237">
        <v>10.7</v>
      </c>
      <c r="AB7" s="1305">
        <v>10.4</v>
      </c>
      <c r="AC7" s="872">
        <v>10.4</v>
      </c>
      <c r="AD7" s="872">
        <v>10.3</v>
      </c>
      <c r="AE7" s="872">
        <v>10.1</v>
      </c>
      <c r="AF7" s="1297" t="s">
        <v>412</v>
      </c>
      <c r="AG7" s="31">
        <v>10.5</v>
      </c>
      <c r="AH7" s="409">
        <v>10.3</v>
      </c>
      <c r="AI7" s="1517">
        <v>10</v>
      </c>
      <c r="AJ7" s="1624">
        <v>9.6999999999999993</v>
      </c>
    </row>
    <row r="8" spans="1:36" s="19" customFormat="1" x14ac:dyDescent="0.25">
      <c r="A8" s="14" t="s">
        <v>13</v>
      </c>
      <c r="B8" s="28">
        <v>100</v>
      </c>
      <c r="C8" s="28">
        <v>101.8</v>
      </c>
      <c r="D8" s="28">
        <v>99.1</v>
      </c>
      <c r="E8" s="28">
        <v>94.3</v>
      </c>
      <c r="F8" s="28">
        <v>94.9</v>
      </c>
      <c r="G8" s="28">
        <v>96.6</v>
      </c>
      <c r="H8" s="28">
        <v>96.5</v>
      </c>
      <c r="I8" s="28">
        <v>88.5</v>
      </c>
      <c r="J8" s="28">
        <v>98.2</v>
      </c>
      <c r="K8" s="28">
        <v>96.4</v>
      </c>
      <c r="L8" s="28">
        <v>96.9</v>
      </c>
      <c r="M8" s="28">
        <v>97.4</v>
      </c>
      <c r="N8" s="28">
        <v>96</v>
      </c>
      <c r="O8" s="28">
        <v>96.6</v>
      </c>
      <c r="P8" s="28">
        <v>96.4</v>
      </c>
      <c r="Q8" s="28">
        <v>96.3</v>
      </c>
      <c r="R8" s="28">
        <v>96.9</v>
      </c>
      <c r="S8" s="28">
        <v>100</v>
      </c>
      <c r="T8" s="1295">
        <v>97.6</v>
      </c>
      <c r="U8" s="1295">
        <v>99.2</v>
      </c>
      <c r="V8" s="1295">
        <v>98.4</v>
      </c>
      <c r="W8" s="1295">
        <v>98.3</v>
      </c>
      <c r="X8" s="1295">
        <v>97.5</v>
      </c>
      <c r="Y8" s="1295">
        <v>97.4</v>
      </c>
      <c r="Z8" s="1307">
        <v>97.3</v>
      </c>
      <c r="AA8" s="1295">
        <v>98.2</v>
      </c>
      <c r="AB8" s="1295">
        <v>97.2</v>
      </c>
      <c r="AC8" s="872">
        <v>100</v>
      </c>
      <c r="AD8" s="872">
        <v>99</v>
      </c>
      <c r="AE8" s="872">
        <v>98.1</v>
      </c>
      <c r="AF8" s="872"/>
      <c r="AG8" s="872">
        <v>98.7</v>
      </c>
      <c r="AH8" s="409">
        <v>98.1</v>
      </c>
      <c r="AI8" s="1498">
        <v>97.1</v>
      </c>
      <c r="AJ8" s="1624">
        <v>97</v>
      </c>
    </row>
    <row r="9" spans="1:36" s="19" customFormat="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2"/>
      <c r="AD9" s="872"/>
      <c r="AE9" s="872"/>
      <c r="AF9" s="872"/>
      <c r="AG9" s="872"/>
      <c r="AH9" s="409"/>
      <c r="AI9" s="1497"/>
      <c r="AJ9" s="1654"/>
    </row>
    <row r="10" spans="1:36" s="19" customFormat="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217</v>
      </c>
      <c r="U10" s="1303">
        <v>193</v>
      </c>
      <c r="V10" s="1303">
        <v>211</v>
      </c>
      <c r="W10" s="1303">
        <v>221</v>
      </c>
      <c r="X10" s="1303">
        <v>251</v>
      </c>
      <c r="Y10" s="1303">
        <v>221</v>
      </c>
      <c r="Z10" s="1303">
        <v>213</v>
      </c>
      <c r="AA10" s="1303">
        <v>188</v>
      </c>
      <c r="AB10" s="1303">
        <v>198</v>
      </c>
      <c r="AC10" s="1303">
        <v>161</v>
      </c>
      <c r="AD10" s="1303">
        <v>159</v>
      </c>
      <c r="AE10" s="1303">
        <v>184</v>
      </c>
      <c r="AF10" s="1303">
        <v>163</v>
      </c>
      <c r="AG10" s="1303">
        <v>174</v>
      </c>
      <c r="AH10" s="1303">
        <v>146</v>
      </c>
      <c r="AI10" s="1499">
        <v>140</v>
      </c>
      <c r="AJ10" s="1598">
        <v>124</v>
      </c>
    </row>
    <row r="11" spans="1:36" s="36" customFormat="1" ht="26.2" x14ac:dyDescent="0.25">
      <c r="A11" s="14" t="s">
        <v>68</v>
      </c>
      <c r="B11" s="33">
        <v>21.8</v>
      </c>
      <c r="C11" s="33">
        <v>25</v>
      </c>
      <c r="D11" s="33">
        <v>19.100000000000001</v>
      </c>
      <c r="E11" s="33">
        <v>18.8</v>
      </c>
      <c r="F11" s="33">
        <v>14</v>
      </c>
      <c r="G11" s="33">
        <v>12.2</v>
      </c>
      <c r="H11" s="33">
        <v>13.5</v>
      </c>
      <c r="I11" s="33">
        <v>9</v>
      </c>
      <c r="J11" s="33">
        <v>10.5</v>
      </c>
      <c r="K11" s="33">
        <v>11</v>
      </c>
      <c r="L11" s="21">
        <v>10.1</v>
      </c>
      <c r="M11" s="21">
        <v>13.1</v>
      </c>
      <c r="N11" s="21">
        <v>13.6</v>
      </c>
      <c r="O11" s="21">
        <v>12.6</v>
      </c>
      <c r="P11" s="21">
        <v>12.1</v>
      </c>
      <c r="Q11" s="21">
        <v>13.3</v>
      </c>
      <c r="R11" s="21">
        <v>15.6</v>
      </c>
      <c r="S11" s="21">
        <v>20.399999999999999</v>
      </c>
      <c r="T11" s="934">
        <v>17.5</v>
      </c>
      <c r="U11" s="934">
        <v>15.8</v>
      </c>
      <c r="V11" s="934">
        <v>17.600000000000001</v>
      </c>
      <c r="W11" s="934">
        <v>18.7</v>
      </c>
      <c r="X11" s="934">
        <v>21.6</v>
      </c>
      <c r="Y11" s="934">
        <v>19.5</v>
      </c>
      <c r="Z11" s="934">
        <v>19.3</v>
      </c>
      <c r="AA11" s="283">
        <v>17.5</v>
      </c>
      <c r="AB11" s="283">
        <v>18.899999999999999</v>
      </c>
      <c r="AC11" s="1304">
        <v>15.6</v>
      </c>
      <c r="AD11" s="1304">
        <v>15.5</v>
      </c>
      <c r="AE11" s="1304">
        <v>18.2</v>
      </c>
      <c r="AF11" s="871">
        <v>16.399999999999999</v>
      </c>
      <c r="AG11" s="871">
        <v>16.5</v>
      </c>
      <c r="AH11" s="411">
        <v>14.1</v>
      </c>
      <c r="AI11" s="1500">
        <v>13.8</v>
      </c>
      <c r="AJ11" s="1593">
        <v>12.6</v>
      </c>
    </row>
    <row r="12" spans="1:36" s="36" customFormat="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934"/>
      <c r="X12" s="934"/>
      <c r="Y12" s="934"/>
      <c r="Z12" s="934"/>
      <c r="AA12" s="283"/>
      <c r="AB12" s="283"/>
      <c r="AC12" s="1304"/>
      <c r="AD12" s="1304"/>
      <c r="AE12" s="1304"/>
      <c r="AF12" s="871"/>
      <c r="AG12" s="871"/>
      <c r="AH12" s="411"/>
      <c r="AI12" s="1501"/>
      <c r="AJ12" s="1593"/>
    </row>
    <row r="13" spans="1:36" s="36" customFormat="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190"/>
      <c r="M13" s="190"/>
      <c r="N13" s="190"/>
      <c r="O13" s="190"/>
      <c r="P13" s="190"/>
      <c r="Q13" s="190"/>
      <c r="R13" s="190"/>
      <c r="S13" s="190"/>
      <c r="T13" s="1303">
        <v>128</v>
      </c>
      <c r="U13" s="1303">
        <v>134</v>
      </c>
      <c r="V13" s="1303">
        <v>112</v>
      </c>
      <c r="W13" s="1303">
        <v>105</v>
      </c>
      <c r="X13" s="1303">
        <v>124</v>
      </c>
      <c r="Y13" s="1303">
        <v>118</v>
      </c>
      <c r="Z13" s="1303">
        <v>108</v>
      </c>
      <c r="AA13" s="1303">
        <v>88</v>
      </c>
      <c r="AB13" s="1303">
        <v>95</v>
      </c>
      <c r="AC13" s="1303">
        <v>83</v>
      </c>
      <c r="AD13" s="1303">
        <v>110</v>
      </c>
      <c r="AE13" s="1303">
        <v>107</v>
      </c>
      <c r="AF13" s="1303">
        <v>131</v>
      </c>
      <c r="AG13" s="1303">
        <v>93</v>
      </c>
      <c r="AH13" s="1303">
        <v>91</v>
      </c>
      <c r="AI13" s="1499">
        <v>94</v>
      </c>
      <c r="AJ13" s="1593">
        <v>97</v>
      </c>
    </row>
    <row r="14" spans="1:36" s="36" customFormat="1" ht="26.2" x14ac:dyDescent="0.25">
      <c r="A14" s="14" t="s">
        <v>69</v>
      </c>
      <c r="B14" s="33">
        <v>7.2</v>
      </c>
      <c r="C14" s="33">
        <v>7.4</v>
      </c>
      <c r="D14" s="33">
        <v>7.6</v>
      </c>
      <c r="E14" s="33">
        <v>12.1</v>
      </c>
      <c r="F14" s="33">
        <v>9.1999999999999993</v>
      </c>
      <c r="G14" s="33">
        <v>9.1</v>
      </c>
      <c r="H14" s="33">
        <v>9.5</v>
      </c>
      <c r="I14" s="33">
        <v>10</v>
      </c>
      <c r="J14" s="33">
        <v>9.4</v>
      </c>
      <c r="K14" s="33">
        <v>9.1</v>
      </c>
      <c r="L14" s="33">
        <v>9.3000000000000007</v>
      </c>
      <c r="M14" s="33">
        <v>7.7</v>
      </c>
      <c r="N14" s="33">
        <v>8.9</v>
      </c>
      <c r="O14" s="33">
        <v>9</v>
      </c>
      <c r="P14" s="33">
        <v>9.6999999999999993</v>
      </c>
      <c r="Q14" s="33">
        <v>10.3</v>
      </c>
      <c r="R14" s="33">
        <v>8.6</v>
      </c>
      <c r="S14" s="33">
        <v>9.1999999999999993</v>
      </c>
      <c r="T14" s="1308">
        <v>10.3</v>
      </c>
      <c r="U14" s="1308">
        <v>11.01</v>
      </c>
      <c r="V14" s="1308">
        <v>9.33</v>
      </c>
      <c r="W14" s="1308">
        <v>8.8800000000000008</v>
      </c>
      <c r="X14" s="1308">
        <v>10.69</v>
      </c>
      <c r="Y14" s="1308">
        <v>10.42</v>
      </c>
      <c r="Z14" s="1308">
        <v>9.7899999999999991</v>
      </c>
      <c r="AA14" s="1308">
        <v>8.19</v>
      </c>
      <c r="AB14" s="1308">
        <v>9.08</v>
      </c>
      <c r="AC14" s="1308">
        <v>8.0399999999999991</v>
      </c>
      <c r="AD14" s="1308">
        <v>10.72</v>
      </c>
      <c r="AE14" s="1308">
        <v>10.57</v>
      </c>
      <c r="AF14" s="1308">
        <v>13.14</v>
      </c>
      <c r="AG14" s="1308">
        <v>8.83</v>
      </c>
      <c r="AH14" s="1308">
        <v>8.77</v>
      </c>
      <c r="AI14" s="1502">
        <v>9.24</v>
      </c>
      <c r="AJ14" s="1593">
        <v>9.8000000000000007</v>
      </c>
    </row>
    <row r="15" spans="1:36" s="36" customFormat="1" ht="26.2" x14ac:dyDescent="0.25">
      <c r="A15" s="14" t="s">
        <v>14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22.6</v>
      </c>
      <c r="K15" s="21">
        <v>33.4</v>
      </c>
      <c r="L15" s="23">
        <v>50.3</v>
      </c>
      <c r="M15" s="21">
        <v>35</v>
      </c>
      <c r="N15" s="21">
        <v>5</v>
      </c>
      <c r="O15" s="21">
        <v>37.4</v>
      </c>
      <c r="P15" s="23">
        <v>6.3</v>
      </c>
      <c r="Q15" s="23">
        <v>0.6</v>
      </c>
      <c r="R15" s="23">
        <v>5</v>
      </c>
      <c r="S15" s="23">
        <v>19.7</v>
      </c>
      <c r="T15" s="1306">
        <v>18.399999999999999</v>
      </c>
      <c r="U15" s="934">
        <v>34.6</v>
      </c>
      <c r="V15" s="934">
        <v>19.399999999999999</v>
      </c>
      <c r="W15" s="934" t="s">
        <v>181</v>
      </c>
      <c r="X15" s="1297">
        <v>16</v>
      </c>
      <c r="Y15" s="934">
        <v>17.600000000000001</v>
      </c>
      <c r="Z15" s="934" t="s">
        <v>181</v>
      </c>
      <c r="AA15" s="934" t="s">
        <v>181</v>
      </c>
      <c r="AB15" s="1307">
        <v>5.0999999999999996</v>
      </c>
      <c r="AC15" s="934" t="s">
        <v>181</v>
      </c>
      <c r="AD15" s="934">
        <v>12.5</v>
      </c>
      <c r="AE15" s="1304">
        <v>6.3</v>
      </c>
      <c r="AF15" s="871">
        <v>5.3</v>
      </c>
      <c r="AG15" s="871">
        <v>5.8</v>
      </c>
      <c r="AH15" s="934" t="s">
        <v>181</v>
      </c>
      <c r="AI15" s="1556">
        <v>7.1</v>
      </c>
      <c r="AJ15" s="1593">
        <v>8.1</v>
      </c>
    </row>
    <row r="16" spans="1:36" s="36" customFormat="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410"/>
      <c r="AI16" s="1501"/>
      <c r="AJ16" s="1593"/>
    </row>
    <row r="17" spans="1:36" s="36" customFormat="1" x14ac:dyDescent="0.25">
      <c r="A17" s="14" t="s">
        <v>16</v>
      </c>
      <c r="B17" s="21">
        <v>334</v>
      </c>
      <c r="C17" s="21">
        <v>407</v>
      </c>
      <c r="D17" s="21">
        <v>268</v>
      </c>
      <c r="E17" s="21">
        <v>154</v>
      </c>
      <c r="F17" s="21">
        <v>106</v>
      </c>
      <c r="G17" s="21">
        <v>65</v>
      </c>
      <c r="H17" s="21">
        <v>80</v>
      </c>
      <c r="I17" s="21">
        <v>-21</v>
      </c>
      <c r="J17" s="21">
        <v>19</v>
      </c>
      <c r="K17" s="21">
        <v>30</v>
      </c>
      <c r="L17" s="21">
        <v>13</v>
      </c>
      <c r="M17" s="21">
        <v>82</v>
      </c>
      <c r="N17" s="21">
        <v>70</v>
      </c>
      <c r="O17" s="21">
        <v>53</v>
      </c>
      <c r="P17" s="21">
        <v>33</v>
      </c>
      <c r="Q17" s="21">
        <v>39</v>
      </c>
      <c r="R17" s="21">
        <v>89</v>
      </c>
      <c r="S17" s="21">
        <v>140</v>
      </c>
      <c r="T17" s="1303">
        <v>89</v>
      </c>
      <c r="U17" s="1303">
        <v>59</v>
      </c>
      <c r="V17" s="1303">
        <v>99</v>
      </c>
      <c r="W17" s="1303">
        <v>116</v>
      </c>
      <c r="X17" s="1303">
        <v>127</v>
      </c>
      <c r="Y17" s="1303">
        <v>103</v>
      </c>
      <c r="Z17" s="1303">
        <v>105</v>
      </c>
      <c r="AA17" s="1303">
        <v>100</v>
      </c>
      <c r="AB17" s="1303">
        <v>103</v>
      </c>
      <c r="AC17" s="1303">
        <v>78</v>
      </c>
      <c r="AD17" s="1303">
        <v>49</v>
      </c>
      <c r="AE17" s="1303">
        <v>77</v>
      </c>
      <c r="AF17" s="1303">
        <v>32</v>
      </c>
      <c r="AG17" s="1303">
        <v>81</v>
      </c>
      <c r="AH17" s="1303">
        <v>55</v>
      </c>
      <c r="AI17" s="1499">
        <v>46</v>
      </c>
      <c r="AJ17" s="1593">
        <v>27</v>
      </c>
    </row>
    <row r="18" spans="1:36" s="36" customFormat="1" x14ac:dyDescent="0.25">
      <c r="A18" s="14" t="s">
        <v>17</v>
      </c>
      <c r="B18" s="33">
        <v>14.6</v>
      </c>
      <c r="C18" s="33">
        <v>17.600000000000001</v>
      </c>
      <c r="D18" s="33">
        <v>11.5</v>
      </c>
      <c r="E18" s="33">
        <v>6.8</v>
      </c>
      <c r="F18" s="33">
        <v>4.8</v>
      </c>
      <c r="G18" s="33">
        <v>3.1</v>
      </c>
      <c r="H18" s="33">
        <v>4</v>
      </c>
      <c r="I18" s="33">
        <v>-1.1000000000000001</v>
      </c>
      <c r="J18" s="33">
        <v>1.1000000000000001</v>
      </c>
      <c r="K18" s="33">
        <v>1.8</v>
      </c>
      <c r="L18" s="33">
        <v>0.8</v>
      </c>
      <c r="M18" s="33">
        <v>5.4</v>
      </c>
      <c r="N18" s="33">
        <v>4.7</v>
      </c>
      <c r="O18" s="33">
        <v>3.6</v>
      </c>
      <c r="P18" s="33">
        <v>2.4</v>
      </c>
      <c r="Q18" s="33">
        <v>3</v>
      </c>
      <c r="R18" s="33">
        <v>7</v>
      </c>
      <c r="S18" s="33">
        <v>11.3</v>
      </c>
      <c r="T18" s="1431">
        <v>7.16</v>
      </c>
      <c r="U18" s="1431">
        <v>4.8499999999999996</v>
      </c>
      <c r="V18" s="1431">
        <v>8.25</v>
      </c>
      <c r="W18" s="1431">
        <v>9.81</v>
      </c>
      <c r="X18" s="1431">
        <v>10.95</v>
      </c>
      <c r="Y18" s="1431">
        <v>9.1</v>
      </c>
      <c r="Z18" s="1431">
        <v>9.52</v>
      </c>
      <c r="AA18" s="1431">
        <v>9.3000000000000007</v>
      </c>
      <c r="AB18" s="1431">
        <v>9.84</v>
      </c>
      <c r="AC18" s="1431">
        <v>7.56</v>
      </c>
      <c r="AD18" s="1431">
        <v>4.78</v>
      </c>
      <c r="AE18" s="1431">
        <v>7.61</v>
      </c>
      <c r="AF18" s="1431">
        <v>3.21</v>
      </c>
      <c r="AG18" s="1431">
        <v>7.69</v>
      </c>
      <c r="AH18" s="1431">
        <v>5.3</v>
      </c>
      <c r="AI18" s="1502">
        <v>4.5199999999999996</v>
      </c>
      <c r="AJ18" s="1593">
        <v>2.7</v>
      </c>
    </row>
    <row r="19" spans="1:36" s="36" customFormat="1" x14ac:dyDescent="0.25">
      <c r="A19" s="14" t="s">
        <v>70</v>
      </c>
      <c r="B19" s="33">
        <v>12.8</v>
      </c>
      <c r="C19" s="33">
        <v>10</v>
      </c>
      <c r="D19" s="33">
        <v>10.4</v>
      </c>
      <c r="E19" s="33">
        <v>8.1999999999999993</v>
      </c>
      <c r="F19" s="33">
        <v>7.9</v>
      </c>
      <c r="G19" s="33">
        <v>6.7</v>
      </c>
      <c r="H19" s="33">
        <v>7.3</v>
      </c>
      <c r="I19" s="33">
        <v>6.6</v>
      </c>
      <c r="J19" s="33">
        <v>6.4</v>
      </c>
      <c r="K19" s="33">
        <v>5.8</v>
      </c>
      <c r="L19" s="33">
        <v>5.0999999999999996</v>
      </c>
      <c r="M19" s="33">
        <v>5.9</v>
      </c>
      <c r="N19" s="33">
        <v>7.4</v>
      </c>
      <c r="O19" s="33">
        <v>6.7</v>
      </c>
      <c r="P19" s="33">
        <v>8.1</v>
      </c>
      <c r="Q19" s="33">
        <v>9.4</v>
      </c>
      <c r="R19" s="33">
        <v>12</v>
      </c>
      <c r="S19" s="33">
        <v>7.2</v>
      </c>
      <c r="T19" s="40">
        <v>6.1</v>
      </c>
      <c r="U19" s="40">
        <v>5.2</v>
      </c>
      <c r="V19" s="21">
        <v>7.2</v>
      </c>
      <c r="W19" s="23">
        <v>8.5</v>
      </c>
      <c r="X19" s="23">
        <v>6.6</v>
      </c>
      <c r="Y19" s="23">
        <v>6.1</v>
      </c>
      <c r="Z19" s="23">
        <v>6.9</v>
      </c>
      <c r="AA19" s="40">
        <v>5.74</v>
      </c>
      <c r="AB19" s="40">
        <v>5.5</v>
      </c>
      <c r="AC19" s="16">
        <v>4.0999999999999996</v>
      </c>
      <c r="AD19" s="16">
        <v>4.2</v>
      </c>
      <c r="AE19" s="16">
        <v>4.7</v>
      </c>
      <c r="AF19" s="30">
        <v>5.9</v>
      </c>
      <c r="AG19" s="162">
        <v>4.5</v>
      </c>
      <c r="AH19" s="410">
        <v>4.2</v>
      </c>
      <c r="AI19" s="1534">
        <v>3.3</v>
      </c>
      <c r="AJ19" s="1593">
        <v>36</v>
      </c>
    </row>
    <row r="20" spans="1:36" s="36" customFormat="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76</v>
      </c>
      <c r="U20" s="43">
        <v>64</v>
      </c>
      <c r="V20" s="43">
        <v>87</v>
      </c>
      <c r="W20" s="43">
        <v>101</v>
      </c>
      <c r="X20" s="43">
        <v>77</v>
      </c>
      <c r="Y20" s="43">
        <v>69</v>
      </c>
      <c r="Z20" s="43">
        <v>76</v>
      </c>
      <c r="AA20" s="43">
        <v>62</v>
      </c>
      <c r="AB20" s="43">
        <v>58</v>
      </c>
      <c r="AC20" s="43">
        <v>42</v>
      </c>
      <c r="AD20" s="43">
        <v>43</v>
      </c>
      <c r="AE20" s="43">
        <v>48</v>
      </c>
      <c r="AF20" s="43">
        <v>59</v>
      </c>
      <c r="AG20" s="43">
        <v>47</v>
      </c>
      <c r="AH20" s="410">
        <v>44</v>
      </c>
      <c r="AI20" s="1534">
        <v>34</v>
      </c>
      <c r="AJ20" s="1593">
        <v>3.7</v>
      </c>
    </row>
    <row r="21" spans="1:36" s="36" customFormat="1" x14ac:dyDescent="0.25">
      <c r="A21" s="14" t="s">
        <v>71</v>
      </c>
      <c r="B21" s="33">
        <v>1.7</v>
      </c>
      <c r="C21" s="33">
        <v>1.4</v>
      </c>
      <c r="D21" s="33">
        <v>2.2999999999999998</v>
      </c>
      <c r="E21" s="33">
        <v>1.1000000000000001</v>
      </c>
      <c r="F21" s="33">
        <v>1.2</v>
      </c>
      <c r="G21" s="33">
        <v>1.2</v>
      </c>
      <c r="H21" s="33">
        <v>0.9</v>
      </c>
      <c r="I21" s="33">
        <v>1.5</v>
      </c>
      <c r="J21" s="33">
        <v>0.6</v>
      </c>
      <c r="K21" s="33">
        <v>0.8</v>
      </c>
      <c r="L21" s="33">
        <v>1.8</v>
      </c>
      <c r="M21" s="33">
        <v>1.3</v>
      </c>
      <c r="N21" s="33">
        <v>1.8</v>
      </c>
      <c r="O21" s="33">
        <v>1.3</v>
      </c>
      <c r="P21" s="33">
        <v>1.2</v>
      </c>
      <c r="Q21" s="33">
        <v>2.9</v>
      </c>
      <c r="R21" s="33">
        <v>3.5</v>
      </c>
      <c r="S21" s="33">
        <v>2.6</v>
      </c>
      <c r="T21" s="40">
        <v>1.6</v>
      </c>
      <c r="U21" s="40">
        <v>2.2999999999999998</v>
      </c>
      <c r="V21" s="21">
        <v>2.9</v>
      </c>
      <c r="W21" s="23">
        <v>2.6</v>
      </c>
      <c r="X21" s="23">
        <v>2.1</v>
      </c>
      <c r="Y21" s="23">
        <v>2.4</v>
      </c>
      <c r="Z21" s="23">
        <v>2.7</v>
      </c>
      <c r="AA21" s="40">
        <v>1.74</v>
      </c>
      <c r="AB21" s="40">
        <v>2.9</v>
      </c>
      <c r="AC21" s="16">
        <v>3.1</v>
      </c>
      <c r="AD21" s="16">
        <v>2.4</v>
      </c>
      <c r="AE21" s="16">
        <v>2.7</v>
      </c>
      <c r="AF21" s="30">
        <v>2.1</v>
      </c>
      <c r="AG21" s="162">
        <v>0.9</v>
      </c>
      <c r="AH21" s="410">
        <v>2.1</v>
      </c>
      <c r="AI21" s="1534">
        <v>1.8</v>
      </c>
      <c r="AJ21" s="1593">
        <v>20</v>
      </c>
    </row>
    <row r="22" spans="1:36" s="36" customFormat="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20</v>
      </c>
      <c r="U22" s="43">
        <v>28</v>
      </c>
      <c r="V22" s="43">
        <v>35</v>
      </c>
      <c r="W22" s="43">
        <v>31</v>
      </c>
      <c r="X22" s="43">
        <v>24</v>
      </c>
      <c r="Y22" s="43">
        <v>27</v>
      </c>
      <c r="Z22" s="43">
        <v>30</v>
      </c>
      <c r="AA22" s="43">
        <v>19</v>
      </c>
      <c r="AB22" s="43">
        <v>30</v>
      </c>
      <c r="AC22" s="43">
        <v>32</v>
      </c>
      <c r="AD22" s="43">
        <v>25</v>
      </c>
      <c r="AE22" s="43">
        <v>27</v>
      </c>
      <c r="AF22" s="43">
        <v>21</v>
      </c>
      <c r="AG22" s="43">
        <v>9</v>
      </c>
      <c r="AH22" s="410">
        <v>22</v>
      </c>
      <c r="AI22" s="1534">
        <v>18</v>
      </c>
      <c r="AJ22" s="1641">
        <v>2</v>
      </c>
    </row>
    <row r="23" spans="1:36" s="36" customFormat="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26"/>
      <c r="Y23" s="26"/>
      <c r="Z23" s="26"/>
      <c r="AA23" s="116"/>
      <c r="AB23" s="116"/>
      <c r="AC23" s="286"/>
      <c r="AD23" s="286"/>
      <c r="AE23" s="286"/>
      <c r="AF23" s="280"/>
      <c r="AG23" s="31"/>
      <c r="AH23" s="410"/>
      <c r="AI23" s="1534"/>
      <c r="AJ23" s="1593"/>
    </row>
    <row r="24" spans="1:36" s="36" customFormat="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169</v>
      </c>
      <c r="U24" s="43">
        <v>201</v>
      </c>
      <c r="V24" s="43">
        <v>180</v>
      </c>
      <c r="W24" s="43">
        <v>202</v>
      </c>
      <c r="X24" s="43">
        <v>198</v>
      </c>
      <c r="Y24" s="43">
        <v>140</v>
      </c>
      <c r="Z24" s="43">
        <v>191</v>
      </c>
      <c r="AA24" s="43">
        <v>326</v>
      </c>
      <c r="AB24" s="43">
        <v>515</v>
      </c>
      <c r="AC24" s="43">
        <v>728</v>
      </c>
      <c r="AD24" s="43">
        <v>849</v>
      </c>
      <c r="AE24" s="43">
        <v>436</v>
      </c>
      <c r="AF24" s="43">
        <v>331</v>
      </c>
      <c r="AG24" s="43">
        <v>349</v>
      </c>
      <c r="AH24" s="410">
        <v>498</v>
      </c>
      <c r="AI24" s="1534">
        <v>686</v>
      </c>
      <c r="AJ24" s="1593">
        <v>559</v>
      </c>
    </row>
    <row r="25" spans="1:36" s="36" customFormat="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602</v>
      </c>
      <c r="U25" s="43">
        <v>415</v>
      </c>
      <c r="V25" s="43">
        <v>460</v>
      </c>
      <c r="W25" s="43">
        <v>503</v>
      </c>
      <c r="X25" s="43">
        <v>595</v>
      </c>
      <c r="Y25" s="43">
        <v>522</v>
      </c>
      <c r="Z25" s="43">
        <v>593</v>
      </c>
      <c r="AA25" s="43">
        <v>700</v>
      </c>
      <c r="AB25" s="43">
        <v>907</v>
      </c>
      <c r="AC25" s="43">
        <v>804</v>
      </c>
      <c r="AD25" s="43">
        <v>1024</v>
      </c>
      <c r="AE25" s="43">
        <v>662</v>
      </c>
      <c r="AF25" s="43">
        <v>518</v>
      </c>
      <c r="AG25" s="43">
        <v>573</v>
      </c>
      <c r="AH25" s="410">
        <v>708</v>
      </c>
      <c r="AI25" s="1534">
        <v>992</v>
      </c>
      <c r="AJ25" s="1593">
        <v>957</v>
      </c>
    </row>
    <row r="26" spans="1:36" s="36" customFormat="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-689</v>
      </c>
      <c r="H26" s="42">
        <v>-535</v>
      </c>
      <c r="I26" s="42">
        <v>-630</v>
      </c>
      <c r="J26" s="42">
        <v>-393</v>
      </c>
      <c r="K26" s="42">
        <v>-535</v>
      </c>
      <c r="L26" s="42">
        <v>-498</v>
      </c>
      <c r="M26" s="42">
        <v>-516</v>
      </c>
      <c r="N26" s="42">
        <v>-620</v>
      </c>
      <c r="O26" s="42">
        <v>-632</v>
      </c>
      <c r="P26" s="42">
        <v>-541</v>
      </c>
      <c r="Q26" s="42">
        <v>-478</v>
      </c>
      <c r="R26" s="42">
        <v>-538</v>
      </c>
      <c r="S26" s="43">
        <v>-445</v>
      </c>
      <c r="T26" s="43">
        <v>-432</v>
      </c>
      <c r="U26" s="42">
        <v>-214</v>
      </c>
      <c r="V26" s="43">
        <v>-280</v>
      </c>
      <c r="W26" s="43">
        <v>-301</v>
      </c>
      <c r="X26" s="43">
        <v>-397</v>
      </c>
      <c r="Y26" s="55">
        <v>-382</v>
      </c>
      <c r="Z26" s="43">
        <v>-402</v>
      </c>
      <c r="AA26" s="55">
        <v>-374</v>
      </c>
      <c r="AB26" s="43">
        <v>-392</v>
      </c>
      <c r="AC26" s="16">
        <v>-76</v>
      </c>
      <c r="AD26" s="16">
        <v>-175</v>
      </c>
      <c r="AE26" s="16">
        <v>-226</v>
      </c>
      <c r="AF26" s="24">
        <v>-187</v>
      </c>
      <c r="AG26" s="161">
        <v>-224</v>
      </c>
      <c r="AH26" s="410">
        <v>-210</v>
      </c>
      <c r="AI26" s="1534">
        <v>-306</v>
      </c>
      <c r="AJ26" s="1593">
        <v>-398</v>
      </c>
    </row>
    <row r="27" spans="1:36" s="36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2</v>
      </c>
      <c r="L27" s="44">
        <v>2</v>
      </c>
      <c r="M27" s="44">
        <v>2</v>
      </c>
      <c r="N27" s="44">
        <v>2</v>
      </c>
      <c r="O27" s="44">
        <v>2</v>
      </c>
      <c r="P27" s="44">
        <v>2</v>
      </c>
      <c r="Q27" s="44">
        <v>2</v>
      </c>
      <c r="R27" s="44">
        <v>2</v>
      </c>
      <c r="S27" s="44">
        <v>2</v>
      </c>
      <c r="T27" s="44">
        <v>2</v>
      </c>
      <c r="U27" s="44">
        <v>2</v>
      </c>
      <c r="V27" s="44">
        <v>2</v>
      </c>
      <c r="W27" s="44">
        <v>2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29">
        <v>1</v>
      </c>
      <c r="AF27" s="29">
        <v>1</v>
      </c>
      <c r="AG27" s="163">
        <v>1</v>
      </c>
      <c r="AH27" s="163">
        <v>1</v>
      </c>
      <c r="AI27" s="1503">
        <v>1</v>
      </c>
      <c r="AJ27" s="1686" t="s">
        <v>99</v>
      </c>
    </row>
    <row r="28" spans="1:36" s="57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65</v>
      </c>
      <c r="L28" s="44">
        <v>65</v>
      </c>
      <c r="M28" s="44">
        <v>85</v>
      </c>
      <c r="N28" s="44">
        <v>85</v>
      </c>
      <c r="O28" s="44">
        <v>85</v>
      </c>
      <c r="P28" s="44">
        <v>85</v>
      </c>
      <c r="Q28" s="44">
        <v>85</v>
      </c>
      <c r="R28" s="44">
        <v>85</v>
      </c>
      <c r="S28" s="44">
        <v>85</v>
      </c>
      <c r="T28" s="44">
        <v>85</v>
      </c>
      <c r="U28" s="44">
        <v>80</v>
      </c>
      <c r="V28" s="44">
        <v>75</v>
      </c>
      <c r="W28" s="44">
        <v>65</v>
      </c>
      <c r="X28" s="44">
        <v>40</v>
      </c>
      <c r="Y28" s="44">
        <v>40</v>
      </c>
      <c r="Z28" s="44">
        <v>35</v>
      </c>
      <c r="AA28" s="43">
        <v>35</v>
      </c>
      <c r="AB28" s="55">
        <v>33</v>
      </c>
      <c r="AC28" s="55">
        <v>33</v>
      </c>
      <c r="AD28" s="55">
        <v>33</v>
      </c>
      <c r="AE28" s="29">
        <v>65</v>
      </c>
      <c r="AF28" s="29">
        <v>37</v>
      </c>
      <c r="AG28" s="163">
        <v>33</v>
      </c>
      <c r="AH28" s="163">
        <v>33</v>
      </c>
      <c r="AI28" s="1503">
        <v>33</v>
      </c>
      <c r="AJ28" s="1686" t="s">
        <v>99</v>
      </c>
    </row>
    <row r="29" spans="1:36" s="36" customFormat="1" ht="28.15" x14ac:dyDescent="0.25">
      <c r="A29" s="49" t="s">
        <v>310</v>
      </c>
      <c r="B29" s="43">
        <v>23</v>
      </c>
      <c r="C29" s="43">
        <v>20</v>
      </c>
      <c r="D29" s="43">
        <v>16</v>
      </c>
      <c r="E29" s="43">
        <v>13</v>
      </c>
      <c r="F29" s="43">
        <v>14</v>
      </c>
      <c r="G29" s="55" t="s">
        <v>99</v>
      </c>
      <c r="H29" s="43">
        <v>1</v>
      </c>
      <c r="I29" s="43">
        <v>1</v>
      </c>
      <c r="J29" s="43" t="s">
        <v>100</v>
      </c>
      <c r="K29" s="55" t="s">
        <v>100</v>
      </c>
      <c r="L29" s="55" t="s">
        <v>100</v>
      </c>
      <c r="M29" s="55" t="s">
        <v>100</v>
      </c>
      <c r="N29" s="43">
        <v>1</v>
      </c>
      <c r="O29" s="43">
        <v>1</v>
      </c>
      <c r="P29" s="43">
        <v>1</v>
      </c>
      <c r="Q29" s="43">
        <v>1</v>
      </c>
      <c r="R29" s="43">
        <v>1</v>
      </c>
      <c r="S29" s="43">
        <v>1</v>
      </c>
      <c r="T29" s="43">
        <v>1</v>
      </c>
      <c r="U29" s="43">
        <v>15</v>
      </c>
      <c r="V29" s="43">
        <v>15</v>
      </c>
      <c r="W29" s="43">
        <v>16</v>
      </c>
      <c r="X29" s="43">
        <v>15</v>
      </c>
      <c r="Y29" s="43">
        <v>15</v>
      </c>
      <c r="Z29" s="43">
        <v>15</v>
      </c>
      <c r="AA29" s="43">
        <v>15</v>
      </c>
      <c r="AB29" s="43">
        <v>15</v>
      </c>
      <c r="AC29" s="43">
        <v>15</v>
      </c>
      <c r="AD29" s="43">
        <v>13</v>
      </c>
      <c r="AE29" s="29">
        <v>13</v>
      </c>
      <c r="AF29" s="29">
        <v>12</v>
      </c>
      <c r="AG29" s="178" t="s">
        <v>99</v>
      </c>
      <c r="AH29" s="410" t="s">
        <v>99</v>
      </c>
      <c r="AI29" s="1557" t="s">
        <v>99</v>
      </c>
      <c r="AJ29" s="1686" t="s">
        <v>99</v>
      </c>
    </row>
    <row r="30" spans="1:36" s="36" customFormat="1" ht="28.15" x14ac:dyDescent="0.25">
      <c r="A30" s="49" t="s">
        <v>311</v>
      </c>
      <c r="B30" s="43">
        <v>1766</v>
      </c>
      <c r="C30" s="43">
        <v>1405</v>
      </c>
      <c r="D30" s="43">
        <v>976</v>
      </c>
      <c r="E30" s="43">
        <v>604</v>
      </c>
      <c r="F30" s="43">
        <v>426</v>
      </c>
      <c r="G30" s="55" t="s">
        <v>99</v>
      </c>
      <c r="H30" s="43">
        <v>43</v>
      </c>
      <c r="I30" s="43">
        <v>37</v>
      </c>
      <c r="J30" s="43" t="s">
        <v>100</v>
      </c>
      <c r="K30" s="43" t="s">
        <v>100</v>
      </c>
      <c r="L30" s="43" t="s">
        <v>100</v>
      </c>
      <c r="M30" s="43" t="s">
        <v>100</v>
      </c>
      <c r="N30" s="43">
        <v>26</v>
      </c>
      <c r="O30" s="43">
        <v>45</v>
      </c>
      <c r="P30" s="43">
        <v>45</v>
      </c>
      <c r="Q30" s="43">
        <v>48</v>
      </c>
      <c r="R30" s="43">
        <v>45</v>
      </c>
      <c r="S30" s="43">
        <v>45</v>
      </c>
      <c r="T30" s="43">
        <v>45</v>
      </c>
      <c r="U30" s="43">
        <v>528</v>
      </c>
      <c r="V30" s="43">
        <v>554</v>
      </c>
      <c r="W30" s="43">
        <v>564</v>
      </c>
      <c r="X30" s="43">
        <v>607</v>
      </c>
      <c r="Y30" s="43">
        <v>567</v>
      </c>
      <c r="Z30" s="43">
        <v>595</v>
      </c>
      <c r="AA30" s="43">
        <v>595</v>
      </c>
      <c r="AB30" s="43">
        <v>580</v>
      </c>
      <c r="AC30" s="43">
        <v>590</v>
      </c>
      <c r="AD30" s="43">
        <v>532</v>
      </c>
      <c r="AE30" s="29">
        <v>491</v>
      </c>
      <c r="AF30" s="29">
        <v>529</v>
      </c>
      <c r="AG30" s="178" t="s">
        <v>99</v>
      </c>
      <c r="AH30" s="410" t="s">
        <v>99</v>
      </c>
      <c r="AI30" s="1557" t="s">
        <v>99</v>
      </c>
      <c r="AJ30" s="1686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413</v>
      </c>
      <c r="F31" s="43" t="s">
        <v>413</v>
      </c>
      <c r="G31" s="43" t="s">
        <v>414</v>
      </c>
      <c r="H31" s="43" t="s">
        <v>414</v>
      </c>
      <c r="I31" s="43" t="s">
        <v>415</v>
      </c>
      <c r="J31" s="55" t="s">
        <v>99</v>
      </c>
      <c r="K31" s="43">
        <v>16</v>
      </c>
      <c r="L31" s="43">
        <v>16</v>
      </c>
      <c r="M31" s="43">
        <v>16</v>
      </c>
      <c r="N31" s="43">
        <v>16</v>
      </c>
      <c r="O31" s="43">
        <v>16</v>
      </c>
      <c r="P31" s="43">
        <v>16</v>
      </c>
      <c r="Q31" s="43">
        <v>15</v>
      </c>
      <c r="R31" s="43">
        <v>15</v>
      </c>
      <c r="S31" s="43">
        <v>15</v>
      </c>
      <c r="T31" s="43">
        <v>14</v>
      </c>
      <c r="U31" s="43">
        <v>14</v>
      </c>
      <c r="V31" s="43">
        <v>14</v>
      </c>
      <c r="W31" s="43">
        <v>14</v>
      </c>
      <c r="X31" s="43">
        <v>14</v>
      </c>
      <c r="Y31" s="43">
        <v>14</v>
      </c>
      <c r="Z31" s="43">
        <v>14</v>
      </c>
      <c r="AA31" s="43">
        <v>14</v>
      </c>
      <c r="AB31" s="43">
        <v>14</v>
      </c>
      <c r="AC31" s="43">
        <v>13</v>
      </c>
      <c r="AD31" s="43">
        <v>13</v>
      </c>
      <c r="AE31" s="29">
        <v>13</v>
      </c>
      <c r="AF31" s="29">
        <v>13</v>
      </c>
      <c r="AG31" s="163">
        <v>13</v>
      </c>
      <c r="AH31" s="410">
        <v>13</v>
      </c>
      <c r="AI31" s="1557">
        <v>13</v>
      </c>
      <c r="AJ31" s="1686">
        <v>13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416</v>
      </c>
      <c r="F32" s="43" t="s">
        <v>417</v>
      </c>
      <c r="G32" s="43" t="s">
        <v>418</v>
      </c>
      <c r="H32" s="43" t="s">
        <v>419</v>
      </c>
      <c r="I32" s="43" t="s">
        <v>420</v>
      </c>
      <c r="J32" s="55" t="s">
        <v>99</v>
      </c>
      <c r="K32" s="43">
        <v>3661</v>
      </c>
      <c r="L32" s="43">
        <v>3152</v>
      </c>
      <c r="M32" s="43">
        <v>3130</v>
      </c>
      <c r="N32" s="43">
        <v>2924</v>
      </c>
      <c r="O32" s="43">
        <v>2643</v>
      </c>
      <c r="P32" s="43">
        <v>2450</v>
      </c>
      <c r="Q32" s="43">
        <v>2217</v>
      </c>
      <c r="R32" s="43">
        <v>2035</v>
      </c>
      <c r="S32" s="43">
        <v>1945</v>
      </c>
      <c r="T32" s="43">
        <v>1895</v>
      </c>
      <c r="U32" s="43">
        <v>1798</v>
      </c>
      <c r="V32" s="43">
        <v>1694</v>
      </c>
      <c r="W32" s="43">
        <v>1642</v>
      </c>
      <c r="X32" s="43">
        <v>1540</v>
      </c>
      <c r="Y32" s="43">
        <v>1521</v>
      </c>
      <c r="Z32" s="43">
        <v>1554</v>
      </c>
      <c r="AA32" s="43">
        <v>1606</v>
      </c>
      <c r="AB32" s="43">
        <v>1578</v>
      </c>
      <c r="AC32" s="43">
        <v>1550</v>
      </c>
      <c r="AD32" s="43">
        <v>1639</v>
      </c>
      <c r="AE32" s="55">
        <v>1695</v>
      </c>
      <c r="AF32" s="55">
        <v>1694</v>
      </c>
      <c r="AG32" s="173">
        <v>1614</v>
      </c>
      <c r="AH32" s="445">
        <v>1639</v>
      </c>
      <c r="AI32" s="1558">
        <v>1578</v>
      </c>
      <c r="AJ32" s="1687">
        <v>1496</v>
      </c>
    </row>
    <row r="33" spans="1:36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 t="s">
        <v>100</v>
      </c>
      <c r="AE33" s="43" t="s">
        <v>100</v>
      </c>
      <c r="AF33" s="43" t="s">
        <v>100</v>
      </c>
      <c r="AG33" s="167" t="s">
        <v>100</v>
      </c>
      <c r="AH33" s="446" t="s">
        <v>100</v>
      </c>
      <c r="AI33" s="1559" t="s">
        <v>100</v>
      </c>
      <c r="AJ33" s="1688" t="s">
        <v>100</v>
      </c>
    </row>
    <row r="34" spans="1:36" s="36" customFormat="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71</v>
      </c>
      <c r="Y34" s="43">
        <v>81</v>
      </c>
      <c r="Z34" s="43">
        <v>72</v>
      </c>
      <c r="AA34" s="43">
        <v>81</v>
      </c>
      <c r="AB34" s="43">
        <v>102</v>
      </c>
      <c r="AC34" s="43">
        <v>122</v>
      </c>
      <c r="AD34" s="43" t="s">
        <v>100</v>
      </c>
      <c r="AE34" s="43" t="s">
        <v>100</v>
      </c>
      <c r="AF34" s="43" t="s">
        <v>100</v>
      </c>
      <c r="AG34" s="167" t="s">
        <v>100</v>
      </c>
      <c r="AH34" s="446" t="s">
        <v>100</v>
      </c>
      <c r="AI34" s="1559" t="s">
        <v>100</v>
      </c>
      <c r="AJ34" s="1688" t="s">
        <v>100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43">
        <v>184</v>
      </c>
      <c r="H35" s="43">
        <v>186</v>
      </c>
      <c r="I35" s="43">
        <v>127</v>
      </c>
      <c r="J35" s="43">
        <v>157</v>
      </c>
      <c r="K35" s="55">
        <v>159</v>
      </c>
      <c r="L35" s="55">
        <v>126</v>
      </c>
      <c r="M35" s="55">
        <v>145</v>
      </c>
      <c r="N35" s="43">
        <v>73</v>
      </c>
      <c r="O35" s="43">
        <v>108</v>
      </c>
      <c r="P35" s="43">
        <v>73</v>
      </c>
      <c r="Q35" s="43">
        <v>91</v>
      </c>
      <c r="R35" s="43">
        <v>85</v>
      </c>
      <c r="S35" s="43">
        <v>89</v>
      </c>
      <c r="T35" s="43">
        <v>97</v>
      </c>
      <c r="U35" s="43">
        <v>131</v>
      </c>
      <c r="V35" s="43">
        <v>130</v>
      </c>
      <c r="W35" s="43">
        <v>110</v>
      </c>
      <c r="X35" s="43">
        <v>130</v>
      </c>
      <c r="Y35" s="43">
        <v>116</v>
      </c>
      <c r="Z35" s="43">
        <v>147</v>
      </c>
      <c r="AA35" s="43">
        <v>101</v>
      </c>
      <c r="AB35" s="43">
        <v>85</v>
      </c>
      <c r="AC35" s="43">
        <v>71</v>
      </c>
      <c r="AD35" s="43">
        <v>50</v>
      </c>
      <c r="AE35" s="16">
        <v>57</v>
      </c>
      <c r="AF35" s="16">
        <v>52</v>
      </c>
      <c r="AG35" s="165">
        <v>63</v>
      </c>
      <c r="AH35" s="410">
        <v>46</v>
      </c>
      <c r="AI35" s="1557">
        <v>40</v>
      </c>
      <c r="AJ35" s="1686">
        <v>44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1508"/>
      <c r="AJ36" s="1508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"/>
      <c r="AF37" s="16"/>
      <c r="AG37" s="193"/>
      <c r="AH37" s="41"/>
      <c r="AI37" s="1503"/>
      <c r="AJ37" s="1487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4613</v>
      </c>
      <c r="O38" s="43">
        <v>5098</v>
      </c>
      <c r="P38" s="43">
        <v>5885</v>
      </c>
      <c r="Q38" s="43">
        <v>8023</v>
      </c>
      <c r="R38" s="43">
        <v>8802</v>
      </c>
      <c r="S38" s="43">
        <v>10903</v>
      </c>
      <c r="T38" s="43">
        <v>11237</v>
      </c>
      <c r="U38" s="43">
        <v>12080</v>
      </c>
      <c r="V38" s="43">
        <v>15853</v>
      </c>
      <c r="W38" s="43">
        <v>16166</v>
      </c>
      <c r="X38" s="43">
        <v>17092</v>
      </c>
      <c r="Y38" s="43">
        <v>18002</v>
      </c>
      <c r="Z38" s="43">
        <v>17695</v>
      </c>
      <c r="AA38" s="43">
        <v>19484</v>
      </c>
      <c r="AB38" s="43">
        <v>22096</v>
      </c>
      <c r="AC38" s="43">
        <v>24913</v>
      </c>
      <c r="AD38" s="43">
        <v>27749</v>
      </c>
      <c r="AE38" s="15">
        <v>31080</v>
      </c>
      <c r="AF38" s="43">
        <v>37913</v>
      </c>
      <c r="AG38" s="65">
        <v>43737</v>
      </c>
      <c r="AH38" s="216">
        <v>47885</v>
      </c>
      <c r="AI38" s="1509">
        <v>48718</v>
      </c>
      <c r="AJ38" s="1403">
        <v>55320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1"/>
      <c r="AI39" s="1508"/>
      <c r="AJ39" s="1508"/>
    </row>
    <row r="40" spans="1:36" s="35" customFormat="1" x14ac:dyDescent="0.25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135"/>
      <c r="AB40" s="29"/>
      <c r="AC40" s="16"/>
      <c r="AD40" s="16"/>
      <c r="AE40" s="16"/>
      <c r="AF40" s="16"/>
      <c r="AG40" s="193"/>
      <c r="AH40" s="426"/>
      <c r="AI40" s="1510"/>
      <c r="AJ40" s="1487"/>
    </row>
    <row r="41" spans="1:36" s="35" customFormat="1" ht="15.05" x14ac:dyDescent="0.25">
      <c r="A41" s="49" t="s">
        <v>12</v>
      </c>
      <c r="B41" s="43" t="s">
        <v>99</v>
      </c>
      <c r="C41" s="43" t="s">
        <v>99</v>
      </c>
      <c r="D41" s="43" t="s">
        <v>99</v>
      </c>
      <c r="E41" s="43" t="s">
        <v>99</v>
      </c>
      <c r="F41" s="43" t="s">
        <v>99</v>
      </c>
      <c r="G41" s="43" t="s">
        <v>99</v>
      </c>
      <c r="H41" s="43" t="s">
        <v>99</v>
      </c>
      <c r="I41" s="43" t="s">
        <v>99</v>
      </c>
      <c r="J41" s="43" t="s">
        <v>99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7.3</v>
      </c>
      <c r="Z41" s="40" t="s">
        <v>421</v>
      </c>
      <c r="AA41" s="549">
        <v>6.2</v>
      </c>
      <c r="AB41" s="73">
        <v>5.8</v>
      </c>
      <c r="AC41" s="73">
        <v>5.5</v>
      </c>
      <c r="AD41" s="73">
        <v>5.6</v>
      </c>
      <c r="AE41" s="29">
        <v>5.4</v>
      </c>
      <c r="AF41" s="16">
        <v>5.3</v>
      </c>
      <c r="AG41" s="193">
        <v>5.8</v>
      </c>
      <c r="AH41" s="410">
        <v>5.8</v>
      </c>
      <c r="AI41" s="1510">
        <v>5.6</v>
      </c>
      <c r="AJ41" s="1631" t="s">
        <v>99</v>
      </c>
    </row>
    <row r="42" spans="1:36" s="35" customFormat="1" ht="15.05" x14ac:dyDescent="0.25">
      <c r="A42" s="49" t="s">
        <v>13</v>
      </c>
      <c r="B42" s="43"/>
      <c r="C42" s="43"/>
      <c r="D42" s="43"/>
      <c r="E42" s="43"/>
      <c r="F42" s="144"/>
      <c r="G42" s="136"/>
      <c r="H42" s="136"/>
      <c r="I42" s="136"/>
      <c r="J42" s="136"/>
      <c r="K42" s="136"/>
      <c r="L42" s="136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43" t="s">
        <v>100</v>
      </c>
      <c r="Z42" s="144" t="s">
        <v>422</v>
      </c>
      <c r="AA42" s="40">
        <v>96.9</v>
      </c>
      <c r="AB42" s="68">
        <v>93.5</v>
      </c>
      <c r="AC42" s="68">
        <v>94.8</v>
      </c>
      <c r="AD42" s="195">
        <v>101.8</v>
      </c>
      <c r="AE42" s="29">
        <v>96.4</v>
      </c>
      <c r="AF42" s="16">
        <v>98.1</v>
      </c>
      <c r="AG42" s="193">
        <v>109.4</v>
      </c>
      <c r="AH42" s="411">
        <v>100</v>
      </c>
      <c r="AI42" s="1510">
        <v>96.6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40"/>
      <c r="AB43" s="40"/>
      <c r="AC43" s="16"/>
      <c r="AD43" s="196"/>
      <c r="AE43" s="29"/>
      <c r="AF43" s="16"/>
      <c r="AG43" s="193"/>
      <c r="AH43" s="426"/>
      <c r="AI43" s="1510"/>
      <c r="AJ43" s="1487"/>
    </row>
    <row r="44" spans="1:36" s="35" customFormat="1" ht="15.05" x14ac:dyDescent="0.25">
      <c r="A44" s="49" t="s">
        <v>12</v>
      </c>
      <c r="B44" s="43" t="s">
        <v>99</v>
      </c>
      <c r="C44" s="43" t="s">
        <v>99</v>
      </c>
      <c r="D44" s="43" t="s">
        <v>99</v>
      </c>
      <c r="E44" s="43" t="s">
        <v>99</v>
      </c>
      <c r="F44" s="43" t="s">
        <v>99</v>
      </c>
      <c r="G44" s="43" t="s">
        <v>99</v>
      </c>
      <c r="H44" s="43" t="s">
        <v>99</v>
      </c>
      <c r="I44" s="43" t="s">
        <v>99</v>
      </c>
      <c r="J44" s="43" t="s">
        <v>99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40">
        <v>7</v>
      </c>
      <c r="Z44" s="74" t="s">
        <v>423</v>
      </c>
      <c r="AA44" s="549">
        <v>5.9</v>
      </c>
      <c r="AB44" s="144">
        <v>5.5</v>
      </c>
      <c r="AC44" s="144">
        <v>5.2</v>
      </c>
      <c r="AD44" s="144">
        <v>5.3</v>
      </c>
      <c r="AE44" s="29">
        <v>5.2</v>
      </c>
      <c r="AF44" s="16">
        <v>5.0999999999999996</v>
      </c>
      <c r="AG44" s="193">
        <v>5.6</v>
      </c>
      <c r="AH44" s="410">
        <v>5.5</v>
      </c>
      <c r="AI44" s="1510">
        <v>5.4</v>
      </c>
      <c r="AJ44" s="1631" t="s">
        <v>99</v>
      </c>
    </row>
    <row r="45" spans="1:36" s="35" customFormat="1" ht="15.05" x14ac:dyDescent="0.25">
      <c r="A45" s="49" t="s">
        <v>13</v>
      </c>
      <c r="B45" s="43"/>
      <c r="C45" s="43"/>
      <c r="D45" s="43"/>
      <c r="E45" s="43"/>
      <c r="F45" s="139"/>
      <c r="G45" s="139"/>
      <c r="H45" s="139"/>
      <c r="I45" s="139"/>
      <c r="J45" s="139"/>
      <c r="K45" s="139"/>
      <c r="L45" s="139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3" t="s">
        <v>100</v>
      </c>
      <c r="Z45" s="144" t="s">
        <v>424</v>
      </c>
      <c r="AA45" s="144">
        <v>96.7</v>
      </c>
      <c r="AB45" s="144">
        <v>93.2</v>
      </c>
      <c r="AC45" s="144">
        <v>94.5</v>
      </c>
      <c r="AD45" s="144">
        <v>101.9</v>
      </c>
      <c r="AE45" s="29">
        <v>98.1</v>
      </c>
      <c r="AF45" s="16">
        <v>98.1</v>
      </c>
      <c r="AG45" s="193">
        <v>109.8</v>
      </c>
      <c r="AH45" s="410">
        <v>98.2</v>
      </c>
      <c r="AI45" s="1510">
        <v>98.2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14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40"/>
      <c r="AB46" s="73"/>
      <c r="AC46" s="16"/>
      <c r="AD46" s="196"/>
      <c r="AE46" s="29"/>
      <c r="AF46" s="16"/>
      <c r="AG46" s="193"/>
      <c r="AH46" s="426"/>
      <c r="AI46" s="1510"/>
      <c r="AJ46" s="1487"/>
    </row>
    <row r="47" spans="1:36" s="35" customFormat="1" ht="15.05" x14ac:dyDescent="0.25">
      <c r="A47" s="49" t="s">
        <v>12</v>
      </c>
      <c r="B47" s="43" t="s">
        <v>99</v>
      </c>
      <c r="C47" s="43" t="s">
        <v>99</v>
      </c>
      <c r="D47" s="43" t="s">
        <v>99</v>
      </c>
      <c r="E47" s="43" t="s">
        <v>99</v>
      </c>
      <c r="F47" s="43" t="s">
        <v>99</v>
      </c>
      <c r="G47" s="43" t="s">
        <v>99</v>
      </c>
      <c r="H47" s="43" t="s">
        <v>99</v>
      </c>
      <c r="I47" s="43" t="s">
        <v>99</v>
      </c>
      <c r="J47" s="43" t="s">
        <v>99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3.9</v>
      </c>
      <c r="Z47" s="68" t="s">
        <v>425</v>
      </c>
      <c r="AA47" s="68">
        <v>3.7</v>
      </c>
      <c r="AB47" s="68">
        <v>3.6</v>
      </c>
      <c r="AC47" s="68">
        <v>3.6</v>
      </c>
      <c r="AD47" s="195">
        <v>3.5</v>
      </c>
      <c r="AE47" s="29">
        <v>3.4</v>
      </c>
      <c r="AF47" s="16">
        <v>3.4</v>
      </c>
      <c r="AG47" s="193">
        <v>3.7</v>
      </c>
      <c r="AH47" s="410">
        <v>3.7</v>
      </c>
      <c r="AI47" s="1510">
        <v>3.6</v>
      </c>
      <c r="AJ47" s="1631" t="s">
        <v>99</v>
      </c>
    </row>
    <row r="48" spans="1:36" s="35" customFormat="1" ht="15.05" x14ac:dyDescent="0.25">
      <c r="A48" s="49" t="s">
        <v>13</v>
      </c>
      <c r="B48" s="43"/>
      <c r="C48" s="43"/>
      <c r="D48" s="43"/>
      <c r="E48" s="140"/>
      <c r="F48" s="140"/>
      <c r="G48" s="140"/>
      <c r="H48" s="140"/>
      <c r="I48" s="140"/>
      <c r="J48" s="140"/>
      <c r="K48" s="140"/>
      <c r="L48" s="136"/>
      <c r="M48" s="141"/>
      <c r="N48" s="142"/>
      <c r="O48" s="142"/>
      <c r="P48" s="142"/>
      <c r="Q48" s="142"/>
      <c r="R48" s="136"/>
      <c r="S48" s="136"/>
      <c r="T48" s="136"/>
      <c r="U48" s="136"/>
      <c r="V48" s="136"/>
      <c r="W48" s="136"/>
      <c r="X48" s="136"/>
      <c r="Y48" s="43" t="s">
        <v>100</v>
      </c>
      <c r="Z48" s="144" t="s">
        <v>426</v>
      </c>
      <c r="AA48" s="144">
        <v>100</v>
      </c>
      <c r="AB48" s="144">
        <v>97.3</v>
      </c>
      <c r="AC48" s="144">
        <v>100</v>
      </c>
      <c r="AD48" s="144">
        <v>97.2</v>
      </c>
      <c r="AE48" s="29">
        <v>97.1</v>
      </c>
      <c r="AF48" s="68">
        <v>100</v>
      </c>
      <c r="AG48" s="193">
        <v>108.8</v>
      </c>
      <c r="AH48" s="411">
        <v>100</v>
      </c>
      <c r="AI48" s="1510">
        <v>97.3</v>
      </c>
      <c r="AJ48" s="1631" t="s">
        <v>99</v>
      </c>
    </row>
    <row r="49" spans="1:36" s="35" customFormat="1" x14ac:dyDescent="0.25">
      <c r="A49" s="49" t="s">
        <v>50</v>
      </c>
      <c r="B49" s="43"/>
      <c r="C49" s="43"/>
      <c r="D49" s="43"/>
      <c r="E49" s="140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40"/>
      <c r="AB49" s="73"/>
      <c r="AC49" s="16"/>
      <c r="AD49" s="196"/>
      <c r="AE49" s="29"/>
      <c r="AF49" s="16"/>
      <c r="AG49" s="193"/>
      <c r="AH49" s="427"/>
      <c r="AI49" s="1510"/>
      <c r="AJ49" s="1487"/>
    </row>
    <row r="50" spans="1:36" s="35" customFormat="1" ht="15.05" x14ac:dyDescent="0.25">
      <c r="A50" s="49" t="s">
        <v>12</v>
      </c>
      <c r="B50" s="43" t="s">
        <v>99</v>
      </c>
      <c r="C50" s="43" t="s">
        <v>99</v>
      </c>
      <c r="D50" s="43" t="s">
        <v>99</v>
      </c>
      <c r="E50" s="43" t="s">
        <v>99</v>
      </c>
      <c r="F50" s="43" t="s">
        <v>99</v>
      </c>
      <c r="G50" s="43" t="s">
        <v>99</v>
      </c>
      <c r="H50" s="43" t="s">
        <v>99</v>
      </c>
      <c r="I50" s="43" t="s">
        <v>99</v>
      </c>
      <c r="J50" s="43" t="s">
        <v>99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3</v>
      </c>
      <c r="Z50" s="68" t="s">
        <v>427</v>
      </c>
      <c r="AA50" s="68">
        <v>2.2000000000000002</v>
      </c>
      <c r="AB50" s="68">
        <v>1.9</v>
      </c>
      <c r="AC50" s="68">
        <v>1.7</v>
      </c>
      <c r="AD50" s="195">
        <v>1.8</v>
      </c>
      <c r="AE50" s="29">
        <v>1.7</v>
      </c>
      <c r="AF50" s="16">
        <v>1.7</v>
      </c>
      <c r="AG50" s="165">
        <v>1.9</v>
      </c>
      <c r="AH50" s="410">
        <v>1.8</v>
      </c>
      <c r="AI50" s="1510">
        <v>1.8</v>
      </c>
      <c r="AJ50" s="1631" t="s">
        <v>99</v>
      </c>
    </row>
    <row r="51" spans="1:36" s="35" customFormat="1" ht="15.05" x14ac:dyDescent="0.25">
      <c r="A51" s="49" t="s">
        <v>13</v>
      </c>
      <c r="B51" s="43"/>
      <c r="C51" s="43"/>
      <c r="D51" s="43"/>
      <c r="E51" s="140"/>
      <c r="F51" s="140"/>
      <c r="G51" s="140"/>
      <c r="H51" s="140"/>
      <c r="I51" s="140"/>
      <c r="J51" s="140"/>
      <c r="K51" s="140"/>
      <c r="L51" s="141"/>
      <c r="M51" s="141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3" t="s">
        <v>100</v>
      </c>
      <c r="Z51" s="68" t="s">
        <v>428</v>
      </c>
      <c r="AA51" s="550">
        <v>95.7</v>
      </c>
      <c r="AB51" s="144">
        <v>86.4</v>
      </c>
      <c r="AC51" s="144">
        <v>89.5</v>
      </c>
      <c r="AD51" s="144">
        <v>105.9</v>
      </c>
      <c r="AE51" s="29">
        <v>94.4</v>
      </c>
      <c r="AF51" s="68">
        <v>100</v>
      </c>
      <c r="AG51" s="165">
        <v>111.8</v>
      </c>
      <c r="AH51" s="410">
        <v>94.7</v>
      </c>
      <c r="AI51" s="1511">
        <v>100</v>
      </c>
      <c r="AJ51" s="1631" t="s">
        <v>99</v>
      </c>
    </row>
    <row r="52" spans="1:36" s="35" customFormat="1" x14ac:dyDescent="0.25">
      <c r="A52" s="49" t="s">
        <v>23</v>
      </c>
      <c r="B52" s="33"/>
      <c r="C52" s="33"/>
      <c r="D52" s="33"/>
      <c r="E52" s="140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68"/>
      <c r="AA52" s="551"/>
      <c r="AB52" s="73"/>
      <c r="AC52" s="16"/>
      <c r="AD52" s="196"/>
      <c r="AE52" s="29"/>
      <c r="AF52" s="16"/>
      <c r="AG52" s="165"/>
      <c r="AH52" s="426"/>
      <c r="AI52" s="1510"/>
      <c r="AJ52" s="1487"/>
    </row>
    <row r="53" spans="1:36" s="35" customFormat="1" ht="15.05" x14ac:dyDescent="0.25">
      <c r="A53" s="49" t="s">
        <v>12</v>
      </c>
      <c r="B53" s="43" t="s">
        <v>99</v>
      </c>
      <c r="C53" s="43" t="s">
        <v>99</v>
      </c>
      <c r="D53" s="43" t="s">
        <v>99</v>
      </c>
      <c r="E53" s="43" t="s">
        <v>99</v>
      </c>
      <c r="F53" s="43" t="s">
        <v>99</v>
      </c>
      <c r="G53" s="43" t="s">
        <v>99</v>
      </c>
      <c r="H53" s="43" t="s">
        <v>99</v>
      </c>
      <c r="I53" s="43" t="s">
        <v>99</v>
      </c>
      <c r="J53" s="43" t="s">
        <v>99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40">
        <v>0.4</v>
      </c>
      <c r="Z53" s="68" t="s">
        <v>429</v>
      </c>
      <c r="AA53" s="549">
        <v>0.3</v>
      </c>
      <c r="AB53" s="144">
        <v>0.3</v>
      </c>
      <c r="AC53" s="144">
        <v>0.3</v>
      </c>
      <c r="AD53" s="144">
        <v>0.2</v>
      </c>
      <c r="AE53" s="144">
        <v>0.2</v>
      </c>
      <c r="AF53" s="16">
        <v>0.2</v>
      </c>
      <c r="AG53" s="165">
        <v>0.2</v>
      </c>
      <c r="AH53" s="410">
        <v>0.2</v>
      </c>
      <c r="AI53" s="1510">
        <v>0.2</v>
      </c>
      <c r="AJ53" s="1631" t="s">
        <v>99</v>
      </c>
    </row>
    <row r="54" spans="1:36" s="35" customFormat="1" ht="15.05" x14ac:dyDescent="0.25">
      <c r="A54" s="49" t="s">
        <v>13</v>
      </c>
      <c r="B54" s="43"/>
      <c r="C54" s="43"/>
      <c r="D54" s="43"/>
      <c r="E54" s="43"/>
      <c r="F54" s="143"/>
      <c r="G54" s="143"/>
      <c r="H54" s="143"/>
      <c r="I54" s="143"/>
      <c r="J54" s="143"/>
      <c r="K54" s="143"/>
      <c r="L54" s="143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43" t="s">
        <v>100</v>
      </c>
      <c r="Z54" s="74" t="s">
        <v>430</v>
      </c>
      <c r="AA54" s="74">
        <v>100</v>
      </c>
      <c r="AB54" s="74">
        <v>100</v>
      </c>
      <c r="AC54" s="74">
        <v>100</v>
      </c>
      <c r="AD54" s="74">
        <v>66.7</v>
      </c>
      <c r="AE54" s="68">
        <v>100</v>
      </c>
      <c r="AF54" s="68">
        <v>100</v>
      </c>
      <c r="AG54" s="170">
        <v>100</v>
      </c>
      <c r="AH54" s="411">
        <v>100</v>
      </c>
      <c r="AI54" s="1511">
        <v>100</v>
      </c>
      <c r="AJ54" s="1631" t="s">
        <v>99</v>
      </c>
    </row>
    <row r="55" spans="1:36" s="35" customFormat="1" ht="28.15" x14ac:dyDescent="0.25">
      <c r="A55" s="49" t="s">
        <v>336</v>
      </c>
      <c r="B55" s="22" t="s">
        <v>99</v>
      </c>
      <c r="C55" s="22" t="s">
        <v>99</v>
      </c>
      <c r="D55" s="22" t="s">
        <v>99</v>
      </c>
      <c r="E55" s="22" t="s">
        <v>99</v>
      </c>
      <c r="F55" s="22" t="s">
        <v>99</v>
      </c>
      <c r="G55" s="22" t="s">
        <v>99</v>
      </c>
      <c r="H55" s="22" t="s">
        <v>99</v>
      </c>
      <c r="I55" s="22" t="s">
        <v>99</v>
      </c>
      <c r="J55" s="22" t="s">
        <v>99</v>
      </c>
      <c r="K55" s="43" t="s">
        <v>100</v>
      </c>
      <c r="L55" s="43" t="s">
        <v>100</v>
      </c>
      <c r="M55" s="43" t="s">
        <v>100</v>
      </c>
      <c r="N55" s="22">
        <v>6.3</v>
      </c>
      <c r="O55" s="22">
        <v>6.3</v>
      </c>
      <c r="P55" s="22">
        <v>6.7</v>
      </c>
      <c r="Q55" s="22">
        <v>4.0999999999999996</v>
      </c>
      <c r="R55" s="22">
        <v>2.8</v>
      </c>
      <c r="S55" s="22">
        <v>1.2</v>
      </c>
      <c r="T55" s="22">
        <v>1</v>
      </c>
      <c r="U55" s="22">
        <v>0.3</v>
      </c>
      <c r="V55" s="22">
        <v>0.8</v>
      </c>
      <c r="W55" s="22">
        <v>1</v>
      </c>
      <c r="X55" s="22">
        <v>1</v>
      </c>
      <c r="Y55" s="22">
        <v>0.8</v>
      </c>
      <c r="Z55" s="22">
        <v>0.4</v>
      </c>
      <c r="AA55" s="22">
        <v>0.4</v>
      </c>
      <c r="AB55" s="22">
        <v>0.7</v>
      </c>
      <c r="AC55" s="29" t="s">
        <v>100</v>
      </c>
      <c r="AD55" s="197" t="s">
        <v>100</v>
      </c>
      <c r="AE55" s="197" t="s">
        <v>100</v>
      </c>
      <c r="AF55" s="197" t="s">
        <v>100</v>
      </c>
      <c r="AG55" s="198" t="s">
        <v>100</v>
      </c>
      <c r="AH55" s="479" t="s">
        <v>100</v>
      </c>
      <c r="AI55" s="1512" t="s">
        <v>100</v>
      </c>
      <c r="AJ55" s="1488" t="s">
        <v>100</v>
      </c>
    </row>
    <row r="56" spans="1:36" s="35" customFormat="1" ht="41.25" x14ac:dyDescent="0.25">
      <c r="A56" s="49" t="s">
        <v>337</v>
      </c>
      <c r="B56" s="43" t="s">
        <v>99</v>
      </c>
      <c r="C56" s="43" t="s">
        <v>99</v>
      </c>
      <c r="D56" s="43" t="s">
        <v>99</v>
      </c>
      <c r="E56" s="43" t="s">
        <v>99</v>
      </c>
      <c r="F56" s="43" t="s">
        <v>99</v>
      </c>
      <c r="G56" s="43" t="s">
        <v>99</v>
      </c>
      <c r="H56" s="43" t="s">
        <v>99</v>
      </c>
      <c r="I56" s="43" t="s">
        <v>99</v>
      </c>
      <c r="J56" s="43" t="s">
        <v>99</v>
      </c>
      <c r="K56" s="43" t="s">
        <v>100</v>
      </c>
      <c r="L56" s="43" t="s">
        <v>100</v>
      </c>
      <c r="M56" s="43" t="s">
        <v>100</v>
      </c>
      <c r="N56" s="22">
        <v>0.4</v>
      </c>
      <c r="O56" s="22">
        <v>0.3</v>
      </c>
      <c r="P56" s="22">
        <v>0.4</v>
      </c>
      <c r="Q56" s="22">
        <v>0.3</v>
      </c>
      <c r="R56" s="22">
        <v>0.2</v>
      </c>
      <c r="S56" s="22">
        <v>0.1</v>
      </c>
      <c r="T56" s="22">
        <v>0.1</v>
      </c>
      <c r="U56" s="22">
        <v>0</v>
      </c>
      <c r="V56" s="22">
        <v>0.1</v>
      </c>
      <c r="W56" s="22">
        <v>0.1</v>
      </c>
      <c r="X56" s="22">
        <v>0.1</v>
      </c>
      <c r="Y56" s="22">
        <v>0.1</v>
      </c>
      <c r="Z56" s="22">
        <v>0</v>
      </c>
      <c r="AA56" s="22">
        <v>0</v>
      </c>
      <c r="AB56" s="22">
        <v>0</v>
      </c>
      <c r="AC56" s="29">
        <v>0.1</v>
      </c>
      <c r="AD56" s="16">
        <v>0.2</v>
      </c>
      <c r="AE56" s="29">
        <v>0.2</v>
      </c>
      <c r="AF56" s="29">
        <v>0.2</v>
      </c>
      <c r="AG56" s="165">
        <v>0.2</v>
      </c>
      <c r="AH56" s="429" t="s">
        <v>297</v>
      </c>
      <c r="AI56" s="1510">
        <v>0.2</v>
      </c>
      <c r="AJ56" s="1631">
        <v>0.2</v>
      </c>
    </row>
    <row r="57" spans="1:36" s="35" customFormat="1" ht="15.05" x14ac:dyDescent="0.25">
      <c r="A57" s="49" t="s">
        <v>24</v>
      </c>
      <c r="B57" s="43" t="s">
        <v>99</v>
      </c>
      <c r="C57" s="43" t="s">
        <v>99</v>
      </c>
      <c r="D57" s="43" t="s">
        <v>99</v>
      </c>
      <c r="E57" s="43" t="s">
        <v>99</v>
      </c>
      <c r="F57" s="43" t="s">
        <v>99</v>
      </c>
      <c r="G57" s="43" t="s">
        <v>99</v>
      </c>
      <c r="H57" s="43" t="s">
        <v>99</v>
      </c>
      <c r="I57" s="43" t="s">
        <v>99</v>
      </c>
      <c r="J57" s="43" t="s">
        <v>99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22">
        <v>4.8</v>
      </c>
      <c r="Z57" s="74" t="s">
        <v>431</v>
      </c>
      <c r="AA57" s="29">
        <v>4.8</v>
      </c>
      <c r="AB57" s="74">
        <v>4.8</v>
      </c>
      <c r="AC57" s="74">
        <v>4.7</v>
      </c>
      <c r="AD57" s="74">
        <v>4.3</v>
      </c>
      <c r="AE57" s="74">
        <v>4.3</v>
      </c>
      <c r="AF57" s="16">
        <v>4.2</v>
      </c>
      <c r="AG57" s="165">
        <v>4.2</v>
      </c>
      <c r="AH57" s="410">
        <v>4.2</v>
      </c>
      <c r="AI57" s="1510">
        <v>4.2</v>
      </c>
      <c r="AJ57" s="1631" t="s">
        <v>99</v>
      </c>
    </row>
    <row r="58" spans="1:36" s="35" customFormat="1" ht="28.15" x14ac:dyDescent="0.25">
      <c r="A58" s="49" t="s">
        <v>339</v>
      </c>
      <c r="B58" s="43" t="s">
        <v>99</v>
      </c>
      <c r="C58" s="43" t="s">
        <v>99</v>
      </c>
      <c r="D58" s="43" t="s">
        <v>99</v>
      </c>
      <c r="E58" s="43" t="s">
        <v>99</v>
      </c>
      <c r="F58" s="43" t="s">
        <v>99</v>
      </c>
      <c r="G58" s="43" t="s">
        <v>99</v>
      </c>
      <c r="H58" s="43" t="s">
        <v>99</v>
      </c>
      <c r="I58" s="43" t="s">
        <v>99</v>
      </c>
      <c r="J58" s="43" t="s">
        <v>99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22">
        <v>2.1</v>
      </c>
      <c r="Z58" s="74" t="s">
        <v>340</v>
      </c>
      <c r="AA58" s="29">
        <v>3.2</v>
      </c>
      <c r="AB58" s="74">
        <v>3.6</v>
      </c>
      <c r="AC58" s="74" t="s">
        <v>100</v>
      </c>
      <c r="AD58" s="74" t="s">
        <v>100</v>
      </c>
      <c r="AE58" s="29" t="s">
        <v>100</v>
      </c>
      <c r="AF58" s="29" t="s">
        <v>100</v>
      </c>
      <c r="AG58" s="163" t="s">
        <v>100</v>
      </c>
      <c r="AH58" s="410" t="s">
        <v>100</v>
      </c>
      <c r="AI58" s="1512" t="s">
        <v>100</v>
      </c>
      <c r="AJ58" s="1706" t="s">
        <v>100</v>
      </c>
    </row>
    <row r="59" spans="1:36" s="35" customFormat="1" ht="28.15" x14ac:dyDescent="0.25">
      <c r="A59" s="49" t="s">
        <v>610</v>
      </c>
      <c r="B59" s="43" t="s">
        <v>99</v>
      </c>
      <c r="C59" s="43" t="s">
        <v>99</v>
      </c>
      <c r="D59" s="43" t="s">
        <v>99</v>
      </c>
      <c r="E59" s="43" t="s">
        <v>99</v>
      </c>
      <c r="F59" s="43" t="s">
        <v>99</v>
      </c>
      <c r="G59" s="43" t="s">
        <v>99</v>
      </c>
      <c r="H59" s="43" t="s">
        <v>99</v>
      </c>
      <c r="I59" s="43" t="s">
        <v>99</v>
      </c>
      <c r="J59" s="43" t="s">
        <v>99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22">
        <v>2.5</v>
      </c>
      <c r="Z59" s="74" t="s">
        <v>432</v>
      </c>
      <c r="AA59" s="29">
        <v>2.6</v>
      </c>
      <c r="AB59" s="74">
        <v>3.2</v>
      </c>
      <c r="AC59" s="74">
        <v>3.4</v>
      </c>
      <c r="AD59" s="74">
        <v>4.3</v>
      </c>
      <c r="AE59" s="29">
        <v>3.2</v>
      </c>
      <c r="AF59" s="16">
        <v>2.5</v>
      </c>
      <c r="AG59" s="165">
        <v>2.2999999999999998</v>
      </c>
      <c r="AH59" s="410">
        <v>1.5</v>
      </c>
      <c r="AI59" s="1510">
        <v>2.1</v>
      </c>
      <c r="AJ59" s="1631" t="s">
        <v>99</v>
      </c>
    </row>
    <row r="60" spans="1:36" s="35" customFormat="1" ht="28.15" x14ac:dyDescent="0.25">
      <c r="A60" s="49" t="s">
        <v>342</v>
      </c>
      <c r="B60" s="43"/>
      <c r="C60" s="43"/>
      <c r="D60" s="43"/>
      <c r="E60" s="43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196"/>
      <c r="AE60" s="29"/>
      <c r="AF60" s="16"/>
      <c r="AG60" s="165"/>
      <c r="AH60" s="426"/>
      <c r="AI60" s="1510"/>
      <c r="AJ60" s="1644"/>
    </row>
    <row r="61" spans="1:36" s="35" customFormat="1" x14ac:dyDescent="0.25">
      <c r="A61" s="49" t="s">
        <v>19</v>
      </c>
      <c r="B61" s="43" t="s">
        <v>99</v>
      </c>
      <c r="C61" s="43" t="s">
        <v>99</v>
      </c>
      <c r="D61" s="43" t="s">
        <v>99</v>
      </c>
      <c r="E61" s="43" t="s">
        <v>99</v>
      </c>
      <c r="F61" s="44">
        <v>2123</v>
      </c>
      <c r="G61" s="44">
        <v>3521</v>
      </c>
      <c r="H61" s="44">
        <v>4314</v>
      </c>
      <c r="I61" s="44">
        <v>5181</v>
      </c>
      <c r="J61" s="44">
        <v>7449</v>
      </c>
      <c r="K61" s="44">
        <v>8487</v>
      </c>
      <c r="L61" s="44">
        <v>8641</v>
      </c>
      <c r="M61" s="44">
        <v>11110</v>
      </c>
      <c r="N61" s="44">
        <v>12816</v>
      </c>
      <c r="O61" s="44">
        <v>16087</v>
      </c>
      <c r="P61" s="44">
        <v>18544</v>
      </c>
      <c r="Q61" s="44">
        <v>22578</v>
      </c>
      <c r="R61" s="44">
        <v>30190</v>
      </c>
      <c r="S61" s="44">
        <v>32040</v>
      </c>
      <c r="T61" s="44">
        <v>39522</v>
      </c>
      <c r="U61" s="44">
        <v>45801</v>
      </c>
      <c r="V61" s="44">
        <v>53885</v>
      </c>
      <c r="W61" s="44">
        <v>59387</v>
      </c>
      <c r="X61" s="55">
        <v>59267</v>
      </c>
      <c r="Y61" s="55">
        <v>63191</v>
      </c>
      <c r="Z61" s="55">
        <v>65607</v>
      </c>
      <c r="AA61" s="55">
        <v>77905</v>
      </c>
      <c r="AB61" s="43">
        <v>79654</v>
      </c>
      <c r="AC61" s="15">
        <v>83397</v>
      </c>
      <c r="AD61" s="199">
        <v>105682</v>
      </c>
      <c r="AE61" s="55">
        <v>137706</v>
      </c>
      <c r="AF61" s="15">
        <v>159228</v>
      </c>
      <c r="AG61" s="173">
        <v>206267</v>
      </c>
      <c r="AH61" s="475">
        <v>233273</v>
      </c>
      <c r="AI61" s="1513">
        <v>264523</v>
      </c>
      <c r="AJ61" s="1631" t="s">
        <v>99</v>
      </c>
    </row>
    <row r="62" spans="1:36" s="35" customFormat="1" x14ac:dyDescent="0.25">
      <c r="A62" s="86" t="s">
        <v>284</v>
      </c>
      <c r="B62" s="43" t="s">
        <v>99</v>
      </c>
      <c r="C62" s="43" t="s">
        <v>99</v>
      </c>
      <c r="D62" s="43" t="s">
        <v>99</v>
      </c>
      <c r="E62" s="43" t="s">
        <v>99</v>
      </c>
      <c r="F62" s="43">
        <v>34.831829368334702</v>
      </c>
      <c r="G62" s="43">
        <v>52.317979197622584</v>
      </c>
      <c r="H62" s="43">
        <v>57.184517497348885</v>
      </c>
      <c r="I62" s="43">
        <v>66.168582375478934</v>
      </c>
      <c r="J62" s="43">
        <v>62.324297188755025</v>
      </c>
      <c r="K62" s="43">
        <v>59.712938858791247</v>
      </c>
      <c r="L62" s="43">
        <v>58.886465857980099</v>
      </c>
      <c r="M62" s="43">
        <v>72.48173277661796</v>
      </c>
      <c r="N62" s="43">
        <v>85.679903730445233</v>
      </c>
      <c r="O62" s="43">
        <v>118.2519847103793</v>
      </c>
      <c r="P62" s="43">
        <v>139.55448524984951</v>
      </c>
      <c r="Q62" s="43">
        <v>179.06257435165358</v>
      </c>
      <c r="R62" s="43">
        <v>246.34842921256632</v>
      </c>
      <c r="S62" s="43">
        <v>266.33416458852867</v>
      </c>
      <c r="T62" s="43">
        <v>267.9457627118644</v>
      </c>
      <c r="U62" s="43">
        <v>310.83135391923992</v>
      </c>
      <c r="V62" s="43">
        <v>367.51466375664984</v>
      </c>
      <c r="W62" s="43">
        <v>398.27644021192407</v>
      </c>
      <c r="X62" s="43">
        <v>389.58127916913168</v>
      </c>
      <c r="Y62" s="43">
        <v>352.64802723366262</v>
      </c>
      <c r="Z62" s="43">
        <v>295.88688946015424</v>
      </c>
      <c r="AA62" s="43">
        <v>227.68587795183538</v>
      </c>
      <c r="AB62" s="43">
        <v>244.33742331288343</v>
      </c>
      <c r="AC62" s="43">
        <v>241.93379942560415</v>
      </c>
      <c r="AD62" s="43">
        <v>276.11234487263226</v>
      </c>
      <c r="AE62" s="43">
        <v>333.46894297130405</v>
      </c>
      <c r="AF62" s="43">
        <v>373.74832758256463</v>
      </c>
      <c r="AG62" s="167">
        <v>447.93910701876302</v>
      </c>
      <c r="AH62" s="476">
        <f>AH61/456.31</f>
        <v>511.21605925796058</v>
      </c>
      <c r="AI62" s="1510">
        <v>563</v>
      </c>
      <c r="AJ62" s="1631" t="s">
        <v>99</v>
      </c>
    </row>
    <row r="63" spans="1:36" s="35" customFormat="1" ht="28.15" x14ac:dyDescent="0.25">
      <c r="A63" s="86" t="s">
        <v>343</v>
      </c>
      <c r="B63" s="43" t="s">
        <v>99</v>
      </c>
      <c r="C63" s="43" t="s">
        <v>99</v>
      </c>
      <c r="D63" s="43" t="s">
        <v>99</v>
      </c>
      <c r="E63" s="43" t="s">
        <v>99</v>
      </c>
      <c r="F63" s="43" t="s">
        <v>99</v>
      </c>
      <c r="G63" s="22">
        <v>165.9</v>
      </c>
      <c r="H63" s="22">
        <v>122.5</v>
      </c>
      <c r="I63" s="22">
        <v>120.1</v>
      </c>
      <c r="J63" s="22">
        <v>143.80000000000001</v>
      </c>
      <c r="K63" s="22">
        <v>113.9</v>
      </c>
      <c r="L63" s="22">
        <v>101.8</v>
      </c>
      <c r="M63" s="22">
        <v>128.6</v>
      </c>
      <c r="N63" s="22">
        <v>115.4</v>
      </c>
      <c r="O63" s="40">
        <v>125.5</v>
      </c>
      <c r="P63" s="40">
        <v>115.3</v>
      </c>
      <c r="Q63" s="40">
        <v>121.8</v>
      </c>
      <c r="R63" s="23">
        <v>133.69999999999999</v>
      </c>
      <c r="S63" s="22">
        <v>106.1</v>
      </c>
      <c r="T63" s="22">
        <v>123.4</v>
      </c>
      <c r="U63" s="22">
        <v>115.9</v>
      </c>
      <c r="V63" s="22">
        <v>117.7</v>
      </c>
      <c r="W63" s="29">
        <v>110.2</v>
      </c>
      <c r="X63" s="29">
        <v>99.8</v>
      </c>
      <c r="Y63" s="29">
        <v>106.6</v>
      </c>
      <c r="Z63" s="29">
        <v>103.8</v>
      </c>
      <c r="AA63" s="29">
        <v>118.7</v>
      </c>
      <c r="AB63" s="23">
        <v>102.2</v>
      </c>
      <c r="AC63" s="16">
        <v>104.7</v>
      </c>
      <c r="AD63" s="196">
        <v>126.7</v>
      </c>
      <c r="AE63" s="29">
        <v>130.30000000000001</v>
      </c>
      <c r="AF63" s="16">
        <v>115.6</v>
      </c>
      <c r="AG63" s="163">
        <v>129.5</v>
      </c>
      <c r="AH63" s="477">
        <v>113.1</v>
      </c>
      <c r="AI63" s="1510">
        <v>113.4</v>
      </c>
      <c r="AJ63" s="1631" t="s">
        <v>99</v>
      </c>
    </row>
    <row r="64" spans="1:36" s="35" customFormat="1" ht="28.15" x14ac:dyDescent="0.25">
      <c r="A64" s="86" t="s">
        <v>344</v>
      </c>
      <c r="B64" s="43" t="s">
        <v>99</v>
      </c>
      <c r="C64" s="43" t="s">
        <v>99</v>
      </c>
      <c r="D64" s="43" t="s">
        <v>99</v>
      </c>
      <c r="E64" s="43" t="s">
        <v>99</v>
      </c>
      <c r="F64" s="43" t="s">
        <v>99</v>
      </c>
      <c r="G64" s="22">
        <v>118.7</v>
      </c>
      <c r="H64" s="22">
        <v>104.8</v>
      </c>
      <c r="I64" s="22">
        <v>115.9</v>
      </c>
      <c r="J64" s="22">
        <v>135.80000000000001</v>
      </c>
      <c r="K64" s="22">
        <v>100.3</v>
      </c>
      <c r="L64" s="22">
        <v>95.2</v>
      </c>
      <c r="M64" s="22">
        <v>123.6</v>
      </c>
      <c r="N64" s="22">
        <v>109.1</v>
      </c>
      <c r="O64" s="40">
        <v>118.1</v>
      </c>
      <c r="P64" s="40">
        <v>107.1</v>
      </c>
      <c r="Q64" s="40">
        <v>113.2</v>
      </c>
      <c r="R64" s="22">
        <v>121.6</v>
      </c>
      <c r="S64" s="22">
        <v>90.6</v>
      </c>
      <c r="T64" s="22">
        <v>115.4</v>
      </c>
      <c r="U64" s="22">
        <v>108.3</v>
      </c>
      <c r="V64" s="22">
        <v>109.1</v>
      </c>
      <c r="W64" s="29">
        <v>104.5</v>
      </c>
      <c r="X64" s="29">
        <v>94.4</v>
      </c>
      <c r="Y64" s="29">
        <v>99.6</v>
      </c>
      <c r="Z64" s="29">
        <v>97.9</v>
      </c>
      <c r="AA64" s="29">
        <v>104.2</v>
      </c>
      <c r="AB64" s="23">
        <v>94.5</v>
      </c>
      <c r="AC64" s="16">
        <v>98.8</v>
      </c>
      <c r="AD64" s="196">
        <v>120.7</v>
      </c>
      <c r="AE64" s="29">
        <v>121.8</v>
      </c>
      <c r="AF64" s="37">
        <v>107</v>
      </c>
      <c r="AG64" s="163">
        <v>113.1</v>
      </c>
      <c r="AH64" s="477">
        <v>98.7</v>
      </c>
      <c r="AI64" s="1510">
        <v>104.1</v>
      </c>
      <c r="AJ64" s="1631" t="s">
        <v>99</v>
      </c>
    </row>
    <row r="65" spans="1:36" s="35" customFormat="1" ht="26.2" x14ac:dyDescent="0.25">
      <c r="A65" s="86" t="s">
        <v>285</v>
      </c>
      <c r="B65" s="43" t="s">
        <v>99</v>
      </c>
      <c r="C65" s="43" t="s">
        <v>99</v>
      </c>
      <c r="D65" s="43" t="s">
        <v>99</v>
      </c>
      <c r="E65" s="43" t="s">
        <v>99</v>
      </c>
      <c r="F65" s="43" t="s">
        <v>99</v>
      </c>
      <c r="G65" s="43" t="s">
        <v>99</v>
      </c>
      <c r="H65" s="22">
        <v>104.8</v>
      </c>
      <c r="I65" s="22">
        <v>121.5</v>
      </c>
      <c r="J65" s="22">
        <v>165</v>
      </c>
      <c r="K65" s="22">
        <v>165.5</v>
      </c>
      <c r="L65" s="22">
        <v>157.6</v>
      </c>
      <c r="M65" s="22">
        <v>194.8</v>
      </c>
      <c r="N65" s="22">
        <v>212.5</v>
      </c>
      <c r="O65" s="40">
        <v>251</v>
      </c>
      <c r="P65" s="40">
        <v>268.8</v>
      </c>
      <c r="Q65" s="40">
        <v>304.3</v>
      </c>
      <c r="R65" s="22">
        <v>370</v>
      </c>
      <c r="S65" s="22">
        <v>335.2</v>
      </c>
      <c r="T65" s="22">
        <v>386.8</v>
      </c>
      <c r="U65" s="22">
        <v>418.9</v>
      </c>
      <c r="V65" s="22">
        <v>457</v>
      </c>
      <c r="W65" s="29">
        <v>477.6</v>
      </c>
      <c r="X65" s="29">
        <v>450.9</v>
      </c>
      <c r="Y65" s="29">
        <v>449.1</v>
      </c>
      <c r="Z65" s="29">
        <v>439.7</v>
      </c>
      <c r="AA65" s="29">
        <v>458.2</v>
      </c>
      <c r="AB65" s="40">
        <v>433</v>
      </c>
      <c r="AC65" s="16">
        <v>427.8</v>
      </c>
      <c r="AD65" s="196">
        <v>516.4</v>
      </c>
      <c r="AE65" s="68">
        <v>629</v>
      </c>
      <c r="AF65" s="37">
        <v>673</v>
      </c>
      <c r="AG65" s="163">
        <v>761.2</v>
      </c>
      <c r="AH65" s="411">
        <v>751.3</v>
      </c>
      <c r="AI65" s="1510">
        <v>782.1</v>
      </c>
      <c r="AJ65" s="1631" t="s">
        <v>99</v>
      </c>
    </row>
    <row r="66" spans="1:36" s="35" customFormat="1" ht="19.149999999999999" customHeight="1" x14ac:dyDescent="0.25">
      <c r="A66" s="49" t="s">
        <v>25</v>
      </c>
      <c r="B66" s="43" t="s">
        <v>99</v>
      </c>
      <c r="C66" s="43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199">
        <v>42500</v>
      </c>
      <c r="AE66" s="55">
        <v>42500</v>
      </c>
      <c r="AF66" s="55">
        <v>42500</v>
      </c>
      <c r="AG66" s="173">
        <v>60000</v>
      </c>
      <c r="AH66" s="478">
        <v>70000</v>
      </c>
      <c r="AI66" s="1709">
        <v>85000</v>
      </c>
      <c r="AJ66" s="1709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1508"/>
      <c r="AJ67" s="1508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16"/>
      <c r="AD68" s="16"/>
      <c r="AE68" s="16"/>
      <c r="AF68" s="16"/>
      <c r="AG68" s="193"/>
      <c r="AH68" s="373"/>
      <c r="AI68" s="1514"/>
      <c r="AJ68" s="1487"/>
    </row>
    <row r="69" spans="1:36" s="36" customFormat="1" x14ac:dyDescent="0.25">
      <c r="A69" s="49" t="s">
        <v>26</v>
      </c>
      <c r="B69" s="1177" t="s">
        <v>99</v>
      </c>
      <c r="C69" s="1177" t="s">
        <v>99</v>
      </c>
      <c r="D69" s="1177" t="s">
        <v>99</v>
      </c>
      <c r="E69" s="1177" t="s">
        <v>99</v>
      </c>
      <c r="F69" s="1177" t="s">
        <v>99</v>
      </c>
      <c r="G69" s="1177" t="s">
        <v>99</v>
      </c>
      <c r="H69" s="1177" t="s">
        <v>99</v>
      </c>
      <c r="I69" s="1177" t="s">
        <v>99</v>
      </c>
      <c r="J69" s="1177" t="s">
        <v>99</v>
      </c>
      <c r="K69" s="1184">
        <v>10</v>
      </c>
      <c r="L69" s="1182">
        <v>3251</v>
      </c>
      <c r="M69" s="1182">
        <v>1253</v>
      </c>
      <c r="N69" s="1184">
        <v>55</v>
      </c>
      <c r="O69" s="1184" t="s">
        <v>100</v>
      </c>
      <c r="P69" s="1184">
        <v>8</v>
      </c>
      <c r="Q69" s="1184">
        <v>9</v>
      </c>
      <c r="R69" s="1184">
        <v>715</v>
      </c>
      <c r="S69" s="1184">
        <v>827</v>
      </c>
      <c r="T69" s="1182">
        <v>1226</v>
      </c>
      <c r="U69" s="1184">
        <v>931</v>
      </c>
      <c r="V69" s="1182">
        <v>1677</v>
      </c>
      <c r="W69" s="1184">
        <v>592</v>
      </c>
      <c r="X69" s="1184">
        <v>370</v>
      </c>
      <c r="Y69" s="1184">
        <v>938</v>
      </c>
      <c r="Z69" s="1182">
        <v>4531</v>
      </c>
      <c r="AA69" s="1185">
        <v>4593</v>
      </c>
      <c r="AB69" s="1181">
        <v>5412</v>
      </c>
      <c r="AC69" s="1175">
        <v>11054</v>
      </c>
      <c r="AD69" s="1175">
        <v>11030</v>
      </c>
      <c r="AE69" s="1175">
        <v>11125</v>
      </c>
      <c r="AF69" s="379">
        <v>14765</v>
      </c>
      <c r="AG69" s="1183">
        <v>17622</v>
      </c>
      <c r="AH69" s="375">
        <v>14429</v>
      </c>
      <c r="AI69" s="1504">
        <v>9921</v>
      </c>
      <c r="AJ69" s="1642">
        <v>17631</v>
      </c>
    </row>
    <row r="70" spans="1:36" s="36" customFormat="1" ht="28.15" x14ac:dyDescent="0.25">
      <c r="A70" s="49" t="s">
        <v>692</v>
      </c>
      <c r="B70" s="1177" t="s">
        <v>99</v>
      </c>
      <c r="C70" s="1177" t="s">
        <v>99</v>
      </c>
      <c r="D70" s="1177" t="s">
        <v>99</v>
      </c>
      <c r="E70" s="1177" t="s">
        <v>99</v>
      </c>
      <c r="F70" s="1177" t="s">
        <v>99</v>
      </c>
      <c r="G70" s="1177" t="s">
        <v>99</v>
      </c>
      <c r="H70" s="1177" t="s">
        <v>99</v>
      </c>
      <c r="I70" s="1177" t="s">
        <v>99</v>
      </c>
      <c r="J70" s="1177" t="s">
        <v>99</v>
      </c>
      <c r="K70" s="1177" t="s">
        <v>99</v>
      </c>
      <c r="L70" s="1177" t="s">
        <v>99</v>
      </c>
      <c r="M70" s="1178">
        <v>37.5</v>
      </c>
      <c r="N70" s="1178">
        <v>4.3</v>
      </c>
      <c r="O70" s="1178" t="s">
        <v>100</v>
      </c>
      <c r="P70" s="1178" t="s">
        <v>100</v>
      </c>
      <c r="Q70" s="1178">
        <v>117.2</v>
      </c>
      <c r="R70" s="1178">
        <v>7174.6</v>
      </c>
      <c r="S70" s="1184">
        <v>107.8</v>
      </c>
      <c r="T70" s="1184">
        <v>140.9</v>
      </c>
      <c r="U70" s="1184">
        <v>71.7</v>
      </c>
      <c r="V70" s="1184">
        <v>169.2</v>
      </c>
      <c r="W70" s="1184">
        <v>33.6</v>
      </c>
      <c r="X70" s="1184">
        <v>59.7</v>
      </c>
      <c r="Y70" s="1184">
        <v>240.1</v>
      </c>
      <c r="Z70" s="1184">
        <v>467.9</v>
      </c>
      <c r="AA70" s="1177">
        <v>97.5</v>
      </c>
      <c r="AB70" s="1180">
        <v>111.9</v>
      </c>
      <c r="AC70" s="1176">
        <v>192.4</v>
      </c>
      <c r="AD70" s="1176">
        <v>97.4</v>
      </c>
      <c r="AE70" s="1176">
        <v>101.1</v>
      </c>
      <c r="AF70" s="1176">
        <v>127.7</v>
      </c>
      <c r="AG70" s="1179">
        <v>106.3</v>
      </c>
      <c r="AH70" s="376">
        <v>78.8</v>
      </c>
      <c r="AI70" s="1500">
        <v>66</v>
      </c>
      <c r="AJ70" s="1641">
        <v>171.9</v>
      </c>
    </row>
    <row r="71" spans="1:36" s="35" customFormat="1" ht="26.2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2">
        <v>78</v>
      </c>
      <c r="K71" s="42">
        <v>69</v>
      </c>
      <c r="L71" s="42">
        <v>87</v>
      </c>
      <c r="M71" s="42">
        <v>89</v>
      </c>
      <c r="N71" s="42">
        <v>91</v>
      </c>
      <c r="O71" s="42">
        <v>97</v>
      </c>
      <c r="P71" s="42">
        <v>108</v>
      </c>
      <c r="Q71" s="42">
        <v>109</v>
      </c>
      <c r="R71" s="42">
        <v>107</v>
      </c>
      <c r="S71" s="42">
        <v>116</v>
      </c>
      <c r="T71" s="42">
        <v>116</v>
      </c>
      <c r="U71" s="42">
        <v>111</v>
      </c>
      <c r="V71" s="42">
        <v>117</v>
      </c>
      <c r="W71" s="42">
        <v>118</v>
      </c>
      <c r="X71" s="42">
        <v>118</v>
      </c>
      <c r="Y71" s="42">
        <v>107</v>
      </c>
      <c r="Z71" s="42">
        <v>106</v>
      </c>
      <c r="AA71" s="42">
        <v>119</v>
      </c>
      <c r="AB71" s="42">
        <v>124</v>
      </c>
      <c r="AC71" s="16">
        <v>126</v>
      </c>
      <c r="AD71" s="16">
        <v>116</v>
      </c>
      <c r="AE71" s="16">
        <v>113</v>
      </c>
      <c r="AF71" s="16">
        <v>112</v>
      </c>
      <c r="AG71" s="165">
        <v>112</v>
      </c>
      <c r="AH71" s="29">
        <v>116</v>
      </c>
      <c r="AI71" s="1501">
        <v>120</v>
      </c>
      <c r="AJ71" s="1483">
        <v>129</v>
      </c>
    </row>
    <row r="72" spans="1:36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2">
        <v>70</v>
      </c>
      <c r="K72" s="42">
        <v>66</v>
      </c>
      <c r="L72" s="42">
        <v>83</v>
      </c>
      <c r="M72" s="42">
        <v>77</v>
      </c>
      <c r="N72" s="42">
        <v>79</v>
      </c>
      <c r="O72" s="42">
        <v>91</v>
      </c>
      <c r="P72" s="42">
        <v>101</v>
      </c>
      <c r="Q72" s="42">
        <v>101</v>
      </c>
      <c r="R72" s="42">
        <v>93</v>
      </c>
      <c r="S72" s="42">
        <v>100</v>
      </c>
      <c r="T72" s="42">
        <v>103</v>
      </c>
      <c r="U72" s="42">
        <v>90</v>
      </c>
      <c r="V72" s="42">
        <v>90</v>
      </c>
      <c r="W72" s="42">
        <v>95</v>
      </c>
      <c r="X72" s="42">
        <v>92</v>
      </c>
      <c r="Y72" s="42">
        <v>91</v>
      </c>
      <c r="Z72" s="42">
        <v>90</v>
      </c>
      <c r="AA72" s="42">
        <v>101</v>
      </c>
      <c r="AB72" s="42">
        <v>113</v>
      </c>
      <c r="AC72" s="16">
        <v>121</v>
      </c>
      <c r="AD72" s="16">
        <v>111</v>
      </c>
      <c r="AE72" s="16">
        <v>106</v>
      </c>
      <c r="AF72" s="16">
        <v>105</v>
      </c>
      <c r="AG72" s="165">
        <v>104</v>
      </c>
      <c r="AH72" s="29">
        <v>110</v>
      </c>
      <c r="AI72" s="1501">
        <v>112</v>
      </c>
      <c r="AJ72" s="1483">
        <v>122</v>
      </c>
    </row>
    <row r="73" spans="1:36" s="35" customFormat="1" ht="52.4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22" t="s">
        <v>100</v>
      </c>
      <c r="AI73" s="151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22" t="s">
        <v>100</v>
      </c>
      <c r="AI74" s="1515" t="s">
        <v>100</v>
      </c>
      <c r="AJ74" s="1488" t="s">
        <v>99</v>
      </c>
    </row>
    <row r="75" spans="1:36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314"/>
      <c r="AF75" s="286"/>
      <c r="AG75" s="120"/>
      <c r="AH75" s="41"/>
      <c r="AI75" s="1515" t="s">
        <v>100</v>
      </c>
      <c r="AJ75" s="1488"/>
    </row>
    <row r="76" spans="1:36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22" t="s">
        <v>100</v>
      </c>
      <c r="AI76" s="1515" t="s">
        <v>100</v>
      </c>
      <c r="AJ76" s="1488" t="s">
        <v>99</v>
      </c>
    </row>
    <row r="77" spans="1:36" s="35" customFormat="1" ht="26.2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22" t="s">
        <v>100</v>
      </c>
      <c r="AI77" s="1515" t="s">
        <v>100</v>
      </c>
      <c r="AJ77" s="1488" t="s">
        <v>99</v>
      </c>
    </row>
    <row r="78" spans="1:36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22" t="s">
        <v>100</v>
      </c>
      <c r="AI78" s="1515" t="s">
        <v>100</v>
      </c>
      <c r="AJ78" s="1488" t="s">
        <v>99</v>
      </c>
    </row>
    <row r="79" spans="1:36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22" t="s">
        <v>100</v>
      </c>
      <c r="AI79" s="151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22" t="s">
        <v>100</v>
      </c>
      <c r="AI80" s="1515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22" t="s">
        <v>100</v>
      </c>
      <c r="AI81" s="1515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314"/>
      <c r="AF82" s="286"/>
      <c r="AG82" s="120"/>
      <c r="AH82" s="41"/>
      <c r="AI82" s="1515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22" t="s">
        <v>100</v>
      </c>
      <c r="AI83" s="1515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22" t="s">
        <v>100</v>
      </c>
      <c r="AI84" s="1515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22" t="s">
        <v>100</v>
      </c>
      <c r="AI85" s="1515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22" t="s">
        <v>100</v>
      </c>
      <c r="AI86" s="151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22" t="s">
        <v>100</v>
      </c>
      <c r="AI87" s="1515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1508"/>
      <c r="AJ88" s="1595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484"/>
      <c r="AH89" s="539"/>
      <c r="AI89" s="1501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55">
        <v>1373</v>
      </c>
      <c r="L90" s="55">
        <v>1474</v>
      </c>
      <c r="M90" s="55">
        <v>1415</v>
      </c>
      <c r="N90" s="55">
        <v>1817</v>
      </c>
      <c r="O90" s="55">
        <v>1955</v>
      </c>
      <c r="P90" s="55">
        <v>1888</v>
      </c>
      <c r="Q90" s="55">
        <v>1684</v>
      </c>
      <c r="R90" s="55">
        <v>1632</v>
      </c>
      <c r="S90" s="55">
        <v>1770</v>
      </c>
      <c r="T90" s="55">
        <v>1833</v>
      </c>
      <c r="U90" s="55">
        <v>736</v>
      </c>
      <c r="V90" s="55">
        <v>340</v>
      </c>
      <c r="W90" s="55">
        <v>453</v>
      </c>
      <c r="X90" s="55">
        <v>1196</v>
      </c>
      <c r="Y90" s="55">
        <v>1845</v>
      </c>
      <c r="Z90" s="55">
        <v>3112</v>
      </c>
      <c r="AA90" s="55">
        <v>4344</v>
      </c>
      <c r="AB90" s="42">
        <v>4550</v>
      </c>
      <c r="AC90" s="64">
        <v>3610</v>
      </c>
      <c r="AD90" s="64">
        <v>3323</v>
      </c>
      <c r="AE90" s="64">
        <v>3151</v>
      </c>
      <c r="AF90" s="64">
        <v>4882</v>
      </c>
      <c r="AG90" s="486">
        <v>4903</v>
      </c>
      <c r="AH90" s="106">
        <v>2202</v>
      </c>
      <c r="AI90" s="1560">
        <v>2207</v>
      </c>
      <c r="AJ90" s="1620">
        <v>1439</v>
      </c>
    </row>
    <row r="91" spans="1:36" s="27" customFormat="1" ht="36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0">
        <v>1</v>
      </c>
      <c r="L91" s="281">
        <v>0</v>
      </c>
      <c r="M91" s="281">
        <v>0.1</v>
      </c>
      <c r="N91" s="281">
        <v>0</v>
      </c>
      <c r="O91" s="281">
        <v>0.1</v>
      </c>
      <c r="P91" s="281">
        <v>0.1</v>
      </c>
      <c r="Q91" s="281">
        <v>0.1</v>
      </c>
      <c r="R91" s="281">
        <v>0.1</v>
      </c>
      <c r="S91" s="297">
        <v>0.3</v>
      </c>
      <c r="T91" s="297">
        <v>0.3</v>
      </c>
      <c r="U91" s="297">
        <v>0.1</v>
      </c>
      <c r="V91" s="281">
        <v>0</v>
      </c>
      <c r="W91" s="281">
        <v>0</v>
      </c>
      <c r="X91" s="297">
        <v>0.1</v>
      </c>
      <c r="Y91" s="297">
        <v>0.2</v>
      </c>
      <c r="Z91" s="297">
        <v>0.3</v>
      </c>
      <c r="AA91" s="297">
        <v>0.3</v>
      </c>
      <c r="AB91" s="297">
        <v>0.3</v>
      </c>
      <c r="AC91" s="540">
        <v>0.2</v>
      </c>
      <c r="AD91" s="540">
        <v>0.2</v>
      </c>
      <c r="AE91" s="540">
        <v>0.1</v>
      </c>
      <c r="AF91" s="282">
        <v>0.2</v>
      </c>
      <c r="AG91" s="282">
        <v>0.2</v>
      </c>
      <c r="AH91" s="26">
        <v>0.1</v>
      </c>
      <c r="AI91" s="1517">
        <v>0.1</v>
      </c>
      <c r="AJ91" s="1624">
        <v>0</v>
      </c>
    </row>
    <row r="92" spans="1:36" s="35" customFormat="1" ht="26.2" x14ac:dyDescent="0.25">
      <c r="A92" s="49" t="s">
        <v>101</v>
      </c>
      <c r="B92" s="150" t="s">
        <v>99</v>
      </c>
      <c r="C92" s="150" t="s">
        <v>99</v>
      </c>
      <c r="D92" s="150" t="s">
        <v>99</v>
      </c>
      <c r="E92" s="150" t="s">
        <v>99</v>
      </c>
      <c r="F92" s="150" t="s">
        <v>99</v>
      </c>
      <c r="G92" s="150" t="s">
        <v>99</v>
      </c>
      <c r="H92" s="150" t="s">
        <v>99</v>
      </c>
      <c r="I92" s="150" t="s">
        <v>99</v>
      </c>
      <c r="J92" s="40" t="s">
        <v>123</v>
      </c>
      <c r="K92" s="99" t="s">
        <v>124</v>
      </c>
      <c r="L92" s="99">
        <v>101.7</v>
      </c>
      <c r="M92" s="99">
        <v>87.5</v>
      </c>
      <c r="N92" s="99">
        <v>124.9</v>
      </c>
      <c r="O92" s="99">
        <v>93.6</v>
      </c>
      <c r="P92" s="99">
        <v>92.9</v>
      </c>
      <c r="Q92" s="99">
        <v>87.7</v>
      </c>
      <c r="R92" s="99">
        <v>95</v>
      </c>
      <c r="S92" s="99">
        <v>110.8</v>
      </c>
      <c r="T92" s="99">
        <v>94.3</v>
      </c>
      <c r="U92" s="21">
        <v>115.8</v>
      </c>
      <c r="V92" s="28">
        <v>47.4</v>
      </c>
      <c r="W92" s="20">
        <v>152.6</v>
      </c>
      <c r="X92" s="21">
        <v>162.5</v>
      </c>
      <c r="Y92" s="21">
        <v>149.5</v>
      </c>
      <c r="Z92" s="21">
        <v>129.5</v>
      </c>
      <c r="AA92" s="21">
        <v>161.30000000000001</v>
      </c>
      <c r="AB92" s="33">
        <v>94.8</v>
      </c>
      <c r="AC92" s="16">
        <v>90.6</v>
      </c>
      <c r="AD92" s="16">
        <v>70.400000000000006</v>
      </c>
      <c r="AE92" s="107">
        <v>151.69999999999999</v>
      </c>
      <c r="AF92" s="37">
        <v>129.1</v>
      </c>
      <c r="AG92" s="452">
        <v>107.1</v>
      </c>
      <c r="AH92" s="41">
        <v>100.1</v>
      </c>
      <c r="AI92" s="1561">
        <v>100.1</v>
      </c>
      <c r="AJ92" s="1621">
        <v>100</v>
      </c>
    </row>
    <row r="93" spans="1:36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29"/>
      <c r="AC93" s="16"/>
      <c r="AD93" s="16"/>
      <c r="AE93" s="16"/>
      <c r="AF93" s="16"/>
      <c r="AG93" s="488"/>
      <c r="AH93" s="41"/>
      <c r="AI93" s="1501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3" t="s">
        <v>100</v>
      </c>
      <c r="L94" s="43" t="s">
        <v>100</v>
      </c>
      <c r="M94" s="43" t="s">
        <v>100</v>
      </c>
      <c r="N94" s="43">
        <v>2</v>
      </c>
      <c r="O94" s="22">
        <v>0</v>
      </c>
      <c r="P94" s="43" t="s">
        <v>100</v>
      </c>
      <c r="Q94" s="43" t="s">
        <v>100</v>
      </c>
      <c r="R94" s="43" t="s">
        <v>100</v>
      </c>
      <c r="S94" s="43" t="s">
        <v>100</v>
      </c>
      <c r="T94" s="43" t="s">
        <v>100</v>
      </c>
      <c r="U94" s="43" t="s">
        <v>100</v>
      </c>
      <c r="V94" s="43" t="s">
        <v>100</v>
      </c>
      <c r="W94" s="22">
        <v>0</v>
      </c>
      <c r="X94" s="22">
        <v>0</v>
      </c>
      <c r="Y94" s="43">
        <v>355</v>
      </c>
      <c r="Z94" s="43">
        <v>1321</v>
      </c>
      <c r="AA94" s="43">
        <v>2488</v>
      </c>
      <c r="AB94" s="42">
        <v>2269</v>
      </c>
      <c r="AC94" s="64">
        <v>1202</v>
      </c>
      <c r="AD94" s="64">
        <v>1401</v>
      </c>
      <c r="AE94" s="24">
        <v>408</v>
      </c>
      <c r="AF94" s="64">
        <v>1384</v>
      </c>
      <c r="AG94" s="486">
        <v>1775</v>
      </c>
      <c r="AH94" s="26">
        <v>573</v>
      </c>
      <c r="AI94" s="1562">
        <v>908</v>
      </c>
      <c r="AJ94" s="1620">
        <v>293</v>
      </c>
    </row>
    <row r="95" spans="1:36" s="35" customFormat="1" ht="26.2" x14ac:dyDescent="0.25">
      <c r="A95" s="49" t="s">
        <v>101</v>
      </c>
      <c r="B95" s="150" t="s">
        <v>99</v>
      </c>
      <c r="C95" s="150" t="s">
        <v>99</v>
      </c>
      <c r="D95" s="150" t="s">
        <v>99</v>
      </c>
      <c r="E95" s="150" t="s">
        <v>99</v>
      </c>
      <c r="F95" s="150" t="s">
        <v>99</v>
      </c>
      <c r="G95" s="150" t="s">
        <v>99</v>
      </c>
      <c r="H95" s="150" t="s">
        <v>99</v>
      </c>
      <c r="I95" s="150" t="s">
        <v>99</v>
      </c>
      <c r="J95" s="99" t="s">
        <v>100</v>
      </c>
      <c r="K95" s="22" t="s">
        <v>100</v>
      </c>
      <c r="L95" s="22" t="s">
        <v>100</v>
      </c>
      <c r="M95" s="22" t="s">
        <v>100</v>
      </c>
      <c r="N95" s="22" t="s">
        <v>100</v>
      </c>
      <c r="O95" s="22">
        <v>8.8000000000000007</v>
      </c>
      <c r="P95" s="22" t="s">
        <v>100</v>
      </c>
      <c r="Q95" s="22" t="s">
        <v>100</v>
      </c>
      <c r="R95" s="22" t="s">
        <v>100</v>
      </c>
      <c r="S95" s="22" t="s">
        <v>100</v>
      </c>
      <c r="T95" s="22" t="s">
        <v>100</v>
      </c>
      <c r="U95" s="22" t="s">
        <v>100</v>
      </c>
      <c r="V95" s="22" t="s">
        <v>100</v>
      </c>
      <c r="W95" s="22" t="s">
        <v>100</v>
      </c>
      <c r="X95" s="22">
        <v>122.3</v>
      </c>
      <c r="Y95" s="22" t="s">
        <v>125</v>
      </c>
      <c r="Z95" s="22">
        <v>163.9</v>
      </c>
      <c r="AA95" s="22">
        <v>170.5</v>
      </c>
      <c r="AB95" s="20">
        <v>93.5</v>
      </c>
      <c r="AC95" s="16">
        <v>22.5</v>
      </c>
      <c r="AD95" s="16">
        <v>80.7</v>
      </c>
      <c r="AE95" s="16">
        <v>33.200000000000003</v>
      </c>
      <c r="AF95" s="16" t="s">
        <v>581</v>
      </c>
      <c r="AG95" s="452">
        <v>131.19999999999999</v>
      </c>
      <c r="AH95" s="41">
        <v>44.6</v>
      </c>
      <c r="AI95" s="1563">
        <v>157.69999999999999</v>
      </c>
      <c r="AJ95" s="1621">
        <v>28.9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"/>
      <c r="AF96" s="16"/>
      <c r="AG96" s="488"/>
      <c r="AH96" s="41"/>
      <c r="AI96" s="1501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>
        <v>1369</v>
      </c>
      <c r="L97" s="43">
        <v>1471</v>
      </c>
      <c r="M97" s="43">
        <v>1370</v>
      </c>
      <c r="N97" s="43">
        <v>1812</v>
      </c>
      <c r="O97" s="43">
        <v>1950</v>
      </c>
      <c r="P97" s="43">
        <v>1883</v>
      </c>
      <c r="Q97" s="43">
        <v>1679</v>
      </c>
      <c r="R97" s="43">
        <v>1629</v>
      </c>
      <c r="S97" s="43">
        <v>1765</v>
      </c>
      <c r="T97" s="43">
        <v>1825</v>
      </c>
      <c r="U97" s="43">
        <v>672</v>
      </c>
      <c r="V97" s="43">
        <v>316</v>
      </c>
      <c r="W97" s="43">
        <v>415</v>
      </c>
      <c r="X97" s="43">
        <v>1150</v>
      </c>
      <c r="Y97" s="43">
        <v>1431</v>
      </c>
      <c r="Z97" s="43">
        <v>1741</v>
      </c>
      <c r="AA97" s="43">
        <v>1789</v>
      </c>
      <c r="AB97" s="42">
        <v>2172</v>
      </c>
      <c r="AC97" s="64">
        <v>2282</v>
      </c>
      <c r="AD97" s="64">
        <v>1826</v>
      </c>
      <c r="AE97" s="64">
        <v>2648</v>
      </c>
      <c r="AF97" s="64">
        <v>3338</v>
      </c>
      <c r="AG97" s="486">
        <v>2976</v>
      </c>
      <c r="AH97" s="106">
        <v>1469</v>
      </c>
      <c r="AI97" s="1564">
        <v>1158</v>
      </c>
      <c r="AJ97" s="1620">
        <v>937</v>
      </c>
    </row>
    <row r="98" spans="1:36" s="35" customFormat="1" ht="26.2" x14ac:dyDescent="0.25">
      <c r="A98" s="49" t="s">
        <v>101</v>
      </c>
      <c r="B98" s="150" t="s">
        <v>99</v>
      </c>
      <c r="C98" s="150" t="s">
        <v>99</v>
      </c>
      <c r="D98" s="150" t="s">
        <v>99</v>
      </c>
      <c r="E98" s="150" t="s">
        <v>99</v>
      </c>
      <c r="F98" s="150" t="s">
        <v>99</v>
      </c>
      <c r="G98" s="150" t="s">
        <v>99</v>
      </c>
      <c r="H98" s="150" t="s">
        <v>99</v>
      </c>
      <c r="I98" s="150" t="s">
        <v>99</v>
      </c>
      <c r="J98" s="40" t="s">
        <v>123</v>
      </c>
      <c r="K98" s="22" t="s">
        <v>124</v>
      </c>
      <c r="L98" s="22">
        <v>101.7</v>
      </c>
      <c r="M98" s="22">
        <v>87.7</v>
      </c>
      <c r="N98" s="22">
        <v>125</v>
      </c>
      <c r="O98" s="22">
        <v>94</v>
      </c>
      <c r="P98" s="22">
        <v>92.5</v>
      </c>
      <c r="Q98" s="22">
        <v>87.6</v>
      </c>
      <c r="R98" s="22">
        <v>94.9</v>
      </c>
      <c r="S98" s="22">
        <v>110.3</v>
      </c>
      <c r="T98" s="22">
        <v>94.6</v>
      </c>
      <c r="U98" s="22">
        <v>28.6</v>
      </c>
      <c r="V98" s="22">
        <v>44.2</v>
      </c>
      <c r="W98" s="22">
        <v>139.69999999999999</v>
      </c>
      <c r="X98" s="22">
        <v>173.8</v>
      </c>
      <c r="Y98" s="22">
        <v>118.3</v>
      </c>
      <c r="Z98" s="22">
        <v>118.5</v>
      </c>
      <c r="AA98" s="22">
        <v>116</v>
      </c>
      <c r="AB98" s="20">
        <v>95.8</v>
      </c>
      <c r="AC98" s="16">
        <v>185.1</v>
      </c>
      <c r="AD98" s="16">
        <v>70.599999999999994</v>
      </c>
      <c r="AE98" s="16">
        <v>191.8</v>
      </c>
      <c r="AF98" s="16">
        <v>106.8</v>
      </c>
      <c r="AG98" s="452">
        <v>99.2</v>
      </c>
      <c r="AH98" s="41">
        <v>97.4</v>
      </c>
      <c r="AI98" s="1565">
        <v>93.8</v>
      </c>
      <c r="AJ98" s="1621">
        <v>100</v>
      </c>
    </row>
    <row r="99" spans="1:36" ht="26.2" x14ac:dyDescent="0.25">
      <c r="A99" s="103" t="s">
        <v>3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1328</v>
      </c>
      <c r="L99" s="489">
        <v>1428</v>
      </c>
      <c r="M99" s="489">
        <v>1330</v>
      </c>
      <c r="N99" s="489">
        <v>1757</v>
      </c>
      <c r="O99" s="489">
        <v>1800</v>
      </c>
      <c r="P99" s="489">
        <v>1794</v>
      </c>
      <c r="Q99" s="489">
        <v>1630</v>
      </c>
      <c r="R99" s="489">
        <v>1582</v>
      </c>
      <c r="S99" s="489">
        <v>1712</v>
      </c>
      <c r="T99" s="42">
        <v>1708</v>
      </c>
      <c r="U99" s="42">
        <v>450</v>
      </c>
      <c r="V99" s="485">
        <v>229</v>
      </c>
      <c r="W99" s="42">
        <v>371</v>
      </c>
      <c r="X99" s="42">
        <v>1064</v>
      </c>
      <c r="Y99" s="42">
        <v>1320</v>
      </c>
      <c r="Z99" s="42">
        <v>1619</v>
      </c>
      <c r="AA99" s="42">
        <v>1692</v>
      </c>
      <c r="AB99" s="42">
        <v>2095</v>
      </c>
      <c r="AC99" s="64">
        <v>1279</v>
      </c>
      <c r="AD99" s="64">
        <v>1546</v>
      </c>
      <c r="AE99" s="64">
        <v>1256</v>
      </c>
      <c r="AF99" s="64">
        <v>1375</v>
      </c>
      <c r="AG99" s="486">
        <v>123</v>
      </c>
      <c r="AH99" s="26">
        <v>197</v>
      </c>
      <c r="AI99" s="1566">
        <v>147</v>
      </c>
      <c r="AJ99" s="1620">
        <v>135</v>
      </c>
    </row>
    <row r="100" spans="1:36" x14ac:dyDescent="0.25">
      <c r="A100" s="103" t="s">
        <v>29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3" t="s">
        <v>100</v>
      </c>
      <c r="O100" s="43" t="s">
        <v>100</v>
      </c>
      <c r="P100" s="43" t="s">
        <v>100</v>
      </c>
      <c r="Q100" s="42" t="s">
        <v>100</v>
      </c>
      <c r="R100" s="42" t="s">
        <v>100</v>
      </c>
      <c r="S100" s="42" t="s">
        <v>100</v>
      </c>
      <c r="T100" s="43" t="s">
        <v>100</v>
      </c>
      <c r="U100" s="42" t="s">
        <v>100</v>
      </c>
      <c r="V100" s="42" t="s">
        <v>100</v>
      </c>
      <c r="W100" s="42" t="s">
        <v>100</v>
      </c>
      <c r="X100" s="42" t="s">
        <v>100</v>
      </c>
      <c r="Y100" s="20">
        <v>0</v>
      </c>
      <c r="Z100" s="20">
        <v>0</v>
      </c>
      <c r="AA100" s="42" t="s">
        <v>100</v>
      </c>
      <c r="AB100" s="42" t="s">
        <v>100</v>
      </c>
      <c r="AC100" s="42" t="s">
        <v>100</v>
      </c>
      <c r="AD100" s="42" t="s">
        <v>100</v>
      </c>
      <c r="AE100" s="23" t="s">
        <v>100</v>
      </c>
      <c r="AF100" s="23" t="s">
        <v>100</v>
      </c>
      <c r="AG100" s="486" t="s">
        <v>100</v>
      </c>
      <c r="AH100" s="106" t="s">
        <v>100</v>
      </c>
      <c r="AI100" s="1524" t="s">
        <v>100</v>
      </c>
      <c r="AJ100" s="1622" t="s">
        <v>100</v>
      </c>
    </row>
    <row r="101" spans="1:36" x14ac:dyDescent="0.25">
      <c r="A101" s="103" t="s">
        <v>30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89">
        <v>41</v>
      </c>
      <c r="L101" s="489">
        <v>44</v>
      </c>
      <c r="M101" s="489">
        <v>40</v>
      </c>
      <c r="N101" s="489">
        <v>54</v>
      </c>
      <c r="O101" s="489">
        <v>53</v>
      </c>
      <c r="P101" s="489">
        <v>54</v>
      </c>
      <c r="Q101" s="489">
        <v>49</v>
      </c>
      <c r="R101" s="489">
        <v>47</v>
      </c>
      <c r="S101" s="489">
        <v>53</v>
      </c>
      <c r="T101" s="43">
        <v>54</v>
      </c>
      <c r="U101" s="43">
        <v>30</v>
      </c>
      <c r="V101" s="485">
        <v>21</v>
      </c>
      <c r="W101" s="42">
        <v>25</v>
      </c>
      <c r="X101" s="42">
        <v>48</v>
      </c>
      <c r="Y101" s="42">
        <v>53</v>
      </c>
      <c r="Z101" s="42">
        <v>43</v>
      </c>
      <c r="AA101" s="42">
        <v>29</v>
      </c>
      <c r="AB101" s="42">
        <v>38</v>
      </c>
      <c r="AC101" s="24">
        <v>25</v>
      </c>
      <c r="AD101" s="24">
        <v>30</v>
      </c>
      <c r="AE101" s="24">
        <v>33</v>
      </c>
      <c r="AF101" s="24">
        <v>37</v>
      </c>
      <c r="AG101" s="486" t="s">
        <v>100</v>
      </c>
      <c r="AH101" s="106" t="s">
        <v>100</v>
      </c>
      <c r="AI101" s="1524" t="s">
        <v>100</v>
      </c>
      <c r="AJ101" s="1622" t="s">
        <v>100</v>
      </c>
    </row>
    <row r="102" spans="1:36" ht="26.2" x14ac:dyDescent="0.25">
      <c r="A102" s="103" t="s">
        <v>4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3" t="s">
        <v>100</v>
      </c>
      <c r="L102" s="43" t="s">
        <v>100</v>
      </c>
      <c r="M102" s="43" t="s">
        <v>100</v>
      </c>
      <c r="N102" s="43" t="s">
        <v>100</v>
      </c>
      <c r="O102" s="489" t="s">
        <v>100</v>
      </c>
      <c r="P102" s="43" t="s">
        <v>100</v>
      </c>
      <c r="Q102" s="43" t="s">
        <v>100</v>
      </c>
      <c r="R102" s="43" t="s">
        <v>100</v>
      </c>
      <c r="S102" s="489" t="s">
        <v>100</v>
      </c>
      <c r="T102" s="42">
        <v>63</v>
      </c>
      <c r="U102" s="42">
        <v>192</v>
      </c>
      <c r="V102" s="485">
        <v>66</v>
      </c>
      <c r="W102" s="42">
        <v>20</v>
      </c>
      <c r="X102" s="42">
        <v>38</v>
      </c>
      <c r="Y102" s="42">
        <v>48</v>
      </c>
      <c r="Z102" s="42">
        <v>76</v>
      </c>
      <c r="AA102" s="42">
        <v>64</v>
      </c>
      <c r="AB102" s="42">
        <v>37</v>
      </c>
      <c r="AC102" s="24">
        <v>967</v>
      </c>
      <c r="AD102" s="24">
        <v>207</v>
      </c>
      <c r="AE102" s="64">
        <v>1322</v>
      </c>
      <c r="AF102" s="64">
        <v>1900</v>
      </c>
      <c r="AG102" s="486">
        <v>2808</v>
      </c>
      <c r="AH102" s="106">
        <v>1261</v>
      </c>
      <c r="AI102" s="1567">
        <v>998</v>
      </c>
      <c r="AJ102" s="1620">
        <v>789</v>
      </c>
    </row>
    <row r="103" spans="1:36" ht="26.2" x14ac:dyDescent="0.25">
      <c r="A103" s="103" t="s">
        <v>230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21" t="s">
        <v>100</v>
      </c>
      <c r="L103" s="21" t="s">
        <v>100</v>
      </c>
      <c r="M103" s="21" t="s">
        <v>100</v>
      </c>
      <c r="N103" s="489" t="s">
        <v>100</v>
      </c>
      <c r="O103" s="489">
        <v>97</v>
      </c>
      <c r="P103" s="43">
        <v>35</v>
      </c>
      <c r="Q103" s="42" t="s">
        <v>100</v>
      </c>
      <c r="R103" s="42" t="s">
        <v>100</v>
      </c>
      <c r="S103" s="42" t="s">
        <v>100</v>
      </c>
      <c r="T103" s="42" t="s">
        <v>100</v>
      </c>
      <c r="U103" s="42" t="s">
        <v>100</v>
      </c>
      <c r="V103" s="42" t="s">
        <v>100</v>
      </c>
      <c r="W103" s="42" t="s">
        <v>100</v>
      </c>
      <c r="X103" s="42" t="s">
        <v>100</v>
      </c>
      <c r="Y103" s="42" t="s">
        <v>100</v>
      </c>
      <c r="Z103" s="42" t="s">
        <v>100</v>
      </c>
      <c r="AA103" s="42" t="s">
        <v>100</v>
      </c>
      <c r="AB103" s="42" t="s">
        <v>100</v>
      </c>
      <c r="AC103" s="42" t="s">
        <v>100</v>
      </c>
      <c r="AD103" s="42" t="s">
        <v>100</v>
      </c>
      <c r="AE103" s="23" t="s">
        <v>100</v>
      </c>
      <c r="AF103" s="23" t="s">
        <v>100</v>
      </c>
      <c r="AG103" s="486" t="s">
        <v>100</v>
      </c>
      <c r="AH103" s="106" t="s">
        <v>100</v>
      </c>
      <c r="AI103" s="1524" t="s">
        <v>100</v>
      </c>
      <c r="AJ103" s="1622" t="s">
        <v>100</v>
      </c>
    </row>
    <row r="104" spans="1:36" ht="39.299999999999997" x14ac:dyDescent="0.25">
      <c r="A104" s="103" t="s">
        <v>7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3" t="s">
        <v>100</v>
      </c>
      <c r="L104" s="43" t="s">
        <v>100</v>
      </c>
      <c r="M104" s="43" t="s">
        <v>100</v>
      </c>
      <c r="N104" s="43" t="s">
        <v>100</v>
      </c>
      <c r="O104" s="43" t="s">
        <v>100</v>
      </c>
      <c r="P104" s="43" t="s">
        <v>100</v>
      </c>
      <c r="Q104" s="43" t="s">
        <v>100</v>
      </c>
      <c r="R104" s="43" t="s">
        <v>100</v>
      </c>
      <c r="S104" s="43" t="s">
        <v>100</v>
      </c>
      <c r="T104" s="43" t="s">
        <v>100</v>
      </c>
      <c r="U104" s="42" t="s">
        <v>100</v>
      </c>
      <c r="V104" s="42" t="s">
        <v>100</v>
      </c>
      <c r="W104" s="42" t="s">
        <v>100</v>
      </c>
      <c r="X104" s="42" t="s">
        <v>100</v>
      </c>
      <c r="Y104" s="42">
        <v>9</v>
      </c>
      <c r="Z104" s="42">
        <v>4</v>
      </c>
      <c r="AA104" s="42">
        <v>3</v>
      </c>
      <c r="AB104" s="42">
        <v>2</v>
      </c>
      <c r="AC104" s="24">
        <v>11</v>
      </c>
      <c r="AD104" s="24">
        <v>43</v>
      </c>
      <c r="AE104" s="23" t="s">
        <v>220</v>
      </c>
      <c r="AF104" s="24">
        <v>27</v>
      </c>
      <c r="AG104" s="486">
        <v>39</v>
      </c>
      <c r="AH104" s="26">
        <v>9</v>
      </c>
      <c r="AI104" s="1526">
        <v>9</v>
      </c>
      <c r="AJ104" s="1620">
        <v>9</v>
      </c>
    </row>
    <row r="105" spans="1:36" s="35" customFormat="1" ht="39.299999999999997" x14ac:dyDescent="0.25">
      <c r="A105" s="552" t="s">
        <v>2</v>
      </c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29"/>
      <c r="Z105" s="29"/>
      <c r="AA105" s="29"/>
      <c r="AB105" s="55"/>
      <c r="AC105" s="16"/>
      <c r="AD105" s="16"/>
      <c r="AE105" s="16"/>
      <c r="AF105" s="16"/>
      <c r="AG105" s="488"/>
      <c r="AH105" s="41"/>
      <c r="AI105" s="1501"/>
      <c r="AJ105" s="1593"/>
    </row>
    <row r="106" spans="1:36" x14ac:dyDescent="0.25">
      <c r="A106" s="86" t="s">
        <v>26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43">
        <v>4</v>
      </c>
      <c r="L106" s="43">
        <v>3</v>
      </c>
      <c r="M106" s="43">
        <v>44</v>
      </c>
      <c r="N106" s="43">
        <v>3</v>
      </c>
      <c r="O106" s="43">
        <v>4</v>
      </c>
      <c r="P106" s="43">
        <v>4</v>
      </c>
      <c r="Q106" s="43">
        <v>5</v>
      </c>
      <c r="R106" s="43">
        <v>3</v>
      </c>
      <c r="S106" s="43" t="s">
        <v>100</v>
      </c>
      <c r="T106" s="43" t="s">
        <v>100</v>
      </c>
      <c r="U106" s="43">
        <v>59</v>
      </c>
      <c r="V106" s="43">
        <v>15</v>
      </c>
      <c r="W106" s="43">
        <v>16</v>
      </c>
      <c r="X106" s="43">
        <v>20</v>
      </c>
      <c r="Y106" s="43">
        <v>22</v>
      </c>
      <c r="Z106" s="43">
        <v>13</v>
      </c>
      <c r="AA106" s="43">
        <v>27</v>
      </c>
      <c r="AB106" s="42">
        <v>53</v>
      </c>
      <c r="AC106" s="24">
        <v>56</v>
      </c>
      <c r="AD106" s="24">
        <v>46</v>
      </c>
      <c r="AE106" s="24">
        <v>44</v>
      </c>
      <c r="AF106" s="24">
        <v>44</v>
      </c>
      <c r="AG106" s="486">
        <v>55</v>
      </c>
      <c r="AH106" s="26">
        <v>55</v>
      </c>
      <c r="AI106" s="1568">
        <v>62</v>
      </c>
      <c r="AJ106" s="1620">
        <v>72</v>
      </c>
    </row>
    <row r="107" spans="1:36" s="35" customFormat="1" ht="26.2" x14ac:dyDescent="0.25">
      <c r="A107" s="49" t="s">
        <v>101</v>
      </c>
      <c r="B107" s="150" t="s">
        <v>99</v>
      </c>
      <c r="C107" s="150" t="s">
        <v>99</v>
      </c>
      <c r="D107" s="150" t="s">
        <v>99</v>
      </c>
      <c r="E107" s="150" t="s">
        <v>99</v>
      </c>
      <c r="F107" s="150" t="s">
        <v>99</v>
      </c>
      <c r="G107" s="150" t="s">
        <v>99</v>
      </c>
      <c r="H107" s="150" t="s">
        <v>99</v>
      </c>
      <c r="I107" s="150" t="s">
        <v>99</v>
      </c>
      <c r="J107" s="40" t="s">
        <v>100</v>
      </c>
      <c r="K107" s="22" t="s">
        <v>100</v>
      </c>
      <c r="L107" s="22" t="s">
        <v>126</v>
      </c>
      <c r="M107" s="22">
        <v>45.7</v>
      </c>
      <c r="N107" s="22" t="s">
        <v>103</v>
      </c>
      <c r="O107" s="22">
        <v>41.5</v>
      </c>
      <c r="P107" s="22">
        <v>87.3</v>
      </c>
      <c r="Q107" s="22">
        <v>78.599999999999994</v>
      </c>
      <c r="R107" s="22">
        <v>95.8</v>
      </c>
      <c r="S107" s="22">
        <v>149.6</v>
      </c>
      <c r="T107" s="22" t="s">
        <v>100</v>
      </c>
      <c r="U107" s="22" t="s">
        <v>127</v>
      </c>
      <c r="V107" s="22">
        <v>81.900000000000006</v>
      </c>
      <c r="W107" s="22" t="s">
        <v>127</v>
      </c>
      <c r="X107" s="22">
        <v>54</v>
      </c>
      <c r="Y107" s="22">
        <v>112</v>
      </c>
      <c r="Z107" s="22">
        <v>120.5</v>
      </c>
      <c r="AA107" s="22">
        <v>86.7</v>
      </c>
      <c r="AB107" s="20">
        <v>108.7</v>
      </c>
      <c r="AC107" s="16">
        <v>100.4</v>
      </c>
      <c r="AD107" s="16">
        <v>81.5</v>
      </c>
      <c r="AE107" s="16">
        <v>96.9</v>
      </c>
      <c r="AF107" s="16">
        <v>97.8</v>
      </c>
      <c r="AG107" s="452">
        <v>112.1</v>
      </c>
      <c r="AH107" s="41">
        <v>114.2</v>
      </c>
      <c r="AI107" s="1569">
        <v>108.8</v>
      </c>
      <c r="AJ107" s="1621">
        <v>175.4</v>
      </c>
    </row>
    <row r="108" spans="1:36" s="35" customFormat="1" ht="39.299999999999997" x14ac:dyDescent="0.25">
      <c r="A108" s="552" t="s">
        <v>10</v>
      </c>
      <c r="B108" s="50"/>
      <c r="C108" s="55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29"/>
      <c r="X108" s="29"/>
      <c r="Y108" s="29"/>
      <c r="Z108" s="29"/>
      <c r="AA108" s="29"/>
      <c r="AB108" s="29"/>
      <c r="AC108" s="16"/>
      <c r="AD108" s="16"/>
      <c r="AE108" s="16"/>
      <c r="AF108" s="16"/>
      <c r="AG108" s="488"/>
      <c r="AH108" s="41"/>
      <c r="AI108" s="1501"/>
      <c r="AJ108" s="1593"/>
    </row>
    <row r="109" spans="1:36" x14ac:dyDescent="0.25">
      <c r="A109" s="86" t="s">
        <v>26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99</v>
      </c>
      <c r="K109" s="22">
        <v>0</v>
      </c>
      <c r="L109" s="43" t="s">
        <v>100</v>
      </c>
      <c r="M109" s="43" t="s">
        <v>100</v>
      </c>
      <c r="N109" s="43" t="s">
        <v>100</v>
      </c>
      <c r="O109" s="22">
        <v>0</v>
      </c>
      <c r="P109" s="43">
        <v>1</v>
      </c>
      <c r="Q109" s="43">
        <v>1</v>
      </c>
      <c r="R109" s="43">
        <v>1</v>
      </c>
      <c r="S109" s="43">
        <v>5</v>
      </c>
      <c r="T109" s="43">
        <v>8</v>
      </c>
      <c r="U109" s="43">
        <v>5</v>
      </c>
      <c r="V109" s="43">
        <v>9</v>
      </c>
      <c r="W109" s="43">
        <v>21</v>
      </c>
      <c r="X109" s="43">
        <v>25</v>
      </c>
      <c r="Y109" s="43">
        <v>37</v>
      </c>
      <c r="Z109" s="43">
        <v>36</v>
      </c>
      <c r="AA109" s="43">
        <v>40</v>
      </c>
      <c r="AB109" s="42">
        <v>56</v>
      </c>
      <c r="AC109" s="24">
        <v>70</v>
      </c>
      <c r="AD109" s="24">
        <v>51</v>
      </c>
      <c r="AE109" s="24">
        <v>51</v>
      </c>
      <c r="AF109" s="24">
        <v>116</v>
      </c>
      <c r="AG109" s="486">
        <v>97</v>
      </c>
      <c r="AH109" s="26">
        <v>105</v>
      </c>
      <c r="AI109" s="1570">
        <v>79</v>
      </c>
      <c r="AJ109" s="1620">
        <v>137</v>
      </c>
    </row>
    <row r="110" spans="1:36" s="35" customFormat="1" ht="26.2" x14ac:dyDescent="0.25">
      <c r="A110" s="49" t="s">
        <v>101</v>
      </c>
      <c r="B110" s="150" t="s">
        <v>99</v>
      </c>
      <c r="C110" s="150" t="s">
        <v>99</v>
      </c>
      <c r="D110" s="150" t="s">
        <v>99</v>
      </c>
      <c r="E110" s="150" t="s">
        <v>99</v>
      </c>
      <c r="F110" s="150" t="s">
        <v>99</v>
      </c>
      <c r="G110" s="150" t="s">
        <v>99</v>
      </c>
      <c r="H110" s="150" t="s">
        <v>99</v>
      </c>
      <c r="I110" s="150" t="s">
        <v>99</v>
      </c>
      <c r="J110" s="40" t="s">
        <v>100</v>
      </c>
      <c r="K110" s="22" t="s">
        <v>100</v>
      </c>
      <c r="L110" s="22" t="s">
        <v>100</v>
      </c>
      <c r="M110" s="22" t="s">
        <v>100</v>
      </c>
      <c r="N110" s="22" t="s">
        <v>100</v>
      </c>
      <c r="O110" s="22" t="s">
        <v>100</v>
      </c>
      <c r="P110" s="22" t="s">
        <v>103</v>
      </c>
      <c r="Q110" s="22" t="s">
        <v>103</v>
      </c>
      <c r="R110" s="22">
        <v>16.5</v>
      </c>
      <c r="S110" s="22" t="s">
        <v>128</v>
      </c>
      <c r="T110" s="22">
        <v>13.2</v>
      </c>
      <c r="U110" s="22">
        <v>66.2</v>
      </c>
      <c r="V110" s="22">
        <v>160.5</v>
      </c>
      <c r="W110" s="22">
        <v>130.6</v>
      </c>
      <c r="X110" s="22">
        <v>106</v>
      </c>
      <c r="Y110" s="22">
        <v>116.7</v>
      </c>
      <c r="Z110" s="22">
        <v>105.2</v>
      </c>
      <c r="AA110" s="22">
        <v>101.2</v>
      </c>
      <c r="AB110" s="20">
        <v>146.4</v>
      </c>
      <c r="AC110" s="37">
        <v>131</v>
      </c>
      <c r="AD110" s="37">
        <v>66.900000000000006</v>
      </c>
      <c r="AE110" s="16">
        <v>98.1</v>
      </c>
      <c r="AF110" s="29" t="s">
        <v>580</v>
      </c>
      <c r="AG110" s="452">
        <v>83.3</v>
      </c>
      <c r="AH110" s="41">
        <v>70.5</v>
      </c>
      <c r="AI110" s="1571">
        <v>62.6</v>
      </c>
      <c r="AJ110" s="1621" t="s">
        <v>127</v>
      </c>
    </row>
    <row r="111" spans="1:36" s="35" customFormat="1" ht="28.15" x14ac:dyDescent="0.25">
      <c r="A111" s="8" t="s">
        <v>609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29"/>
      <c r="V111" s="91"/>
      <c r="W111" s="91"/>
      <c r="X111" s="91"/>
      <c r="Y111" s="91"/>
      <c r="Z111" s="91"/>
      <c r="AA111" s="91"/>
      <c r="AB111" s="29"/>
      <c r="AC111" s="16"/>
      <c r="AD111" s="16"/>
      <c r="AE111" s="16"/>
      <c r="AF111" s="24"/>
      <c r="AG111" s="193"/>
      <c r="AH111" s="29"/>
      <c r="AI111" s="1531"/>
      <c r="AJ111" s="1487"/>
    </row>
    <row r="112" spans="1:36" s="35" customFormat="1" x14ac:dyDescent="0.25">
      <c r="A112" s="49" t="s">
        <v>36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3517.1</v>
      </c>
      <c r="V112" s="22">
        <v>4314.8</v>
      </c>
      <c r="W112" s="22">
        <v>4577.1000000000004</v>
      </c>
      <c r="X112" s="22">
        <v>5459</v>
      </c>
      <c r="Y112" s="22">
        <v>5824.7</v>
      </c>
      <c r="Z112" s="22">
        <v>6655.2</v>
      </c>
      <c r="AA112" s="22">
        <v>6944.4</v>
      </c>
      <c r="AB112" s="89">
        <v>8096.4</v>
      </c>
      <c r="AC112" s="107">
        <v>9931.2999999999993</v>
      </c>
      <c r="AD112" s="107">
        <v>11977.1</v>
      </c>
      <c r="AE112" s="107">
        <v>14465.2</v>
      </c>
      <c r="AF112" s="114">
        <v>16673.099999999999</v>
      </c>
      <c r="AG112" s="200">
        <v>33502.9</v>
      </c>
      <c r="AH112" s="452">
        <v>17678.3</v>
      </c>
      <c r="AI112" s="1532">
        <v>26881.565125397101</v>
      </c>
      <c r="AJ112" s="1615">
        <v>22164.9</v>
      </c>
    </row>
    <row r="113" spans="1:36" s="35" customFormat="1" ht="41.25" x14ac:dyDescent="0.25">
      <c r="A113" s="49" t="s">
        <v>346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22">
        <v>104.9</v>
      </c>
      <c r="V113" s="22">
        <v>103.8</v>
      </c>
      <c r="W113" s="22">
        <v>94.1</v>
      </c>
      <c r="X113" s="22">
        <v>108.6</v>
      </c>
      <c r="Y113" s="22">
        <v>107.8</v>
      </c>
      <c r="Z113" s="22">
        <v>111.2</v>
      </c>
      <c r="AA113" s="22">
        <v>100.4</v>
      </c>
      <c r="AB113" s="68">
        <v>103.3</v>
      </c>
      <c r="AC113" s="107">
        <v>110.9</v>
      </c>
      <c r="AD113" s="107">
        <v>112</v>
      </c>
      <c r="AE113" s="107">
        <v>108.3</v>
      </c>
      <c r="AF113" s="114">
        <v>99.6</v>
      </c>
      <c r="AG113" s="200">
        <v>161.9</v>
      </c>
      <c r="AH113" s="108">
        <v>51.4</v>
      </c>
      <c r="AI113" s="1533">
        <v>155.91330210823301</v>
      </c>
      <c r="AJ113" s="1615">
        <v>100.2</v>
      </c>
    </row>
    <row r="114" spans="1:36" s="35" customFormat="1" x14ac:dyDescent="0.25">
      <c r="A114" s="49" t="s">
        <v>37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29"/>
      <c r="AC114" s="107"/>
      <c r="AD114" s="107"/>
      <c r="AE114" s="107"/>
      <c r="AF114" s="114"/>
      <c r="AG114" s="200"/>
      <c r="AH114" s="108"/>
      <c r="AI114" s="1533"/>
      <c r="AJ114" s="1615"/>
    </row>
    <row r="115" spans="1:36" s="35" customFormat="1" x14ac:dyDescent="0.25">
      <c r="A115" s="49" t="s">
        <v>58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22"/>
      <c r="V115" s="22"/>
      <c r="W115" s="22"/>
      <c r="X115" s="22"/>
      <c r="Y115" s="22"/>
      <c r="Z115" s="22"/>
      <c r="AA115" s="22"/>
      <c r="AB115" s="29"/>
      <c r="AC115" s="107"/>
      <c r="AD115" s="107"/>
      <c r="AE115" s="107"/>
      <c r="AF115" s="114"/>
      <c r="AG115" s="200"/>
      <c r="AH115" s="108"/>
      <c r="AI115" s="1533"/>
      <c r="AJ115" s="1615"/>
    </row>
    <row r="116" spans="1:36" s="35" customFormat="1" x14ac:dyDescent="0.25">
      <c r="A116" s="49" t="s">
        <v>26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850.5</v>
      </c>
      <c r="V116" s="22">
        <v>924.2</v>
      </c>
      <c r="W116" s="22">
        <v>445.4</v>
      </c>
      <c r="X116" s="22">
        <v>1160.3</v>
      </c>
      <c r="Y116" s="22">
        <v>1189.2</v>
      </c>
      <c r="Z116" s="22">
        <v>1451.2</v>
      </c>
      <c r="AA116" s="22">
        <v>1495.8</v>
      </c>
      <c r="AB116" s="89">
        <v>1885</v>
      </c>
      <c r="AC116" s="107">
        <v>2318.8000000000002</v>
      </c>
      <c r="AD116" s="107">
        <v>2436.4</v>
      </c>
      <c r="AE116" s="107">
        <v>3619</v>
      </c>
      <c r="AF116" s="107">
        <v>4949.3</v>
      </c>
      <c r="AG116" s="175">
        <v>19199.400000000001</v>
      </c>
      <c r="AH116" s="108">
        <v>3922.9</v>
      </c>
      <c r="AI116" s="1532">
        <v>9941.5576176400009</v>
      </c>
      <c r="AJ116" s="1615">
        <v>5171.2</v>
      </c>
    </row>
    <row r="117" spans="1:36" s="35" customFormat="1" ht="26.2" x14ac:dyDescent="0.25">
      <c r="A117" s="49" t="s">
        <v>55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98</v>
      </c>
      <c r="V117" s="22">
        <v>93.1</v>
      </c>
      <c r="W117" s="22">
        <v>43.7</v>
      </c>
      <c r="X117" s="22">
        <v>186.2</v>
      </c>
      <c r="Y117" s="22">
        <v>120.4</v>
      </c>
      <c r="Z117" s="22">
        <v>136.19999999999999</v>
      </c>
      <c r="AA117" s="22">
        <v>113.5</v>
      </c>
      <c r="AB117" s="29">
        <v>101.1</v>
      </c>
      <c r="AC117" s="107">
        <v>119.4</v>
      </c>
      <c r="AD117" s="107">
        <v>115.5</v>
      </c>
      <c r="AE117" s="107">
        <v>134</v>
      </c>
      <c r="AF117" s="107">
        <v>94.7</v>
      </c>
      <c r="AG117" s="201" t="s">
        <v>122</v>
      </c>
      <c r="AH117" s="108">
        <v>19.8</v>
      </c>
      <c r="AI117" s="1533">
        <v>261.66901962010797</v>
      </c>
      <c r="AJ117" s="1615">
        <v>142.19999999999999</v>
      </c>
    </row>
    <row r="118" spans="1:36" s="35" customFormat="1" x14ac:dyDescent="0.25">
      <c r="A118" s="49" t="s">
        <v>57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22"/>
      <c r="V118" s="22"/>
      <c r="W118" s="22"/>
      <c r="X118" s="22"/>
      <c r="Y118" s="22"/>
      <c r="Z118" s="22"/>
      <c r="AA118" s="22"/>
      <c r="AB118" s="29"/>
      <c r="AC118" s="107"/>
      <c r="AD118" s="107"/>
      <c r="AE118" s="107"/>
      <c r="AF118" s="114"/>
      <c r="AG118" s="200"/>
      <c r="AH118" s="108"/>
      <c r="AI118" s="1531"/>
      <c r="AJ118" s="1615"/>
    </row>
    <row r="119" spans="1:36" s="35" customFormat="1" x14ac:dyDescent="0.25">
      <c r="A119" s="49" t="s">
        <v>26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2666.6</v>
      </c>
      <c r="V119" s="22">
        <v>3384.1</v>
      </c>
      <c r="W119" s="22">
        <v>4121.8999999999996</v>
      </c>
      <c r="X119" s="22">
        <v>4284.2</v>
      </c>
      <c r="Y119" s="22">
        <v>4635.5</v>
      </c>
      <c r="Z119" s="22">
        <v>5200.5</v>
      </c>
      <c r="AA119" s="22">
        <v>5448.6</v>
      </c>
      <c r="AB119" s="89">
        <v>6211.4</v>
      </c>
      <c r="AC119" s="107">
        <v>7612.5</v>
      </c>
      <c r="AD119" s="107">
        <v>9540.7000000000007</v>
      </c>
      <c r="AE119" s="107">
        <v>10846.2</v>
      </c>
      <c r="AF119" s="107">
        <v>11723.8</v>
      </c>
      <c r="AG119" s="175">
        <v>14303.4</v>
      </c>
      <c r="AH119" s="108">
        <v>13755.2</v>
      </c>
      <c r="AI119" s="1572">
        <v>16939.858223899999</v>
      </c>
      <c r="AJ119" s="1615">
        <v>16989.5</v>
      </c>
    </row>
    <row r="120" spans="1:36" s="35" customFormat="1" ht="26.2" x14ac:dyDescent="0.25">
      <c r="A120" s="49" t="s">
        <v>56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22">
        <v>107.7</v>
      </c>
      <c r="V120" s="22">
        <v>107.2</v>
      </c>
      <c r="W120" s="22">
        <v>107.7</v>
      </c>
      <c r="X120" s="22">
        <v>100.1</v>
      </c>
      <c r="Y120" s="22">
        <v>104.3</v>
      </c>
      <c r="Z120" s="22">
        <v>104.8</v>
      </c>
      <c r="AA120" s="22">
        <v>96.8</v>
      </c>
      <c r="AB120" s="29">
        <v>103.9</v>
      </c>
      <c r="AC120" s="107">
        <v>108.4</v>
      </c>
      <c r="AD120" s="107">
        <v>111</v>
      </c>
      <c r="AE120" s="107">
        <v>101.5</v>
      </c>
      <c r="AF120" s="107">
        <v>101.2</v>
      </c>
      <c r="AG120" s="175">
        <v>102.8353822907897</v>
      </c>
      <c r="AH120" s="108">
        <v>105.1</v>
      </c>
      <c r="AI120" s="1533">
        <v>128.619021321432</v>
      </c>
      <c r="AJ120" s="1615">
        <v>91.5</v>
      </c>
    </row>
    <row r="121" spans="1:36" s="35" customFormat="1" ht="26.2" x14ac:dyDescent="0.25">
      <c r="A121" s="49" t="s">
        <v>87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110"/>
      <c r="V121" s="110"/>
      <c r="W121" s="110"/>
      <c r="X121" s="110"/>
      <c r="Y121" s="111"/>
      <c r="Z121" s="111"/>
      <c r="AA121" s="111"/>
      <c r="AB121" s="112"/>
      <c r="AC121" s="107"/>
      <c r="AD121" s="107"/>
      <c r="AE121" s="107"/>
      <c r="AF121" s="114"/>
      <c r="AG121" s="175"/>
      <c r="AH121" s="29"/>
      <c r="AI121" s="1501"/>
      <c r="AJ121" s="1717"/>
    </row>
    <row r="122" spans="1:36" s="35" customFormat="1" x14ac:dyDescent="0.25">
      <c r="A122" s="49" t="s">
        <v>51</v>
      </c>
      <c r="B122" s="91">
        <v>14.1</v>
      </c>
      <c r="C122" s="91">
        <v>31.9</v>
      </c>
      <c r="D122" s="91">
        <v>35.4</v>
      </c>
      <c r="E122" s="91">
        <v>7.6</v>
      </c>
      <c r="F122" s="91">
        <v>8.6</v>
      </c>
      <c r="G122" s="91">
        <v>5.0999999999999996</v>
      </c>
      <c r="H122" s="91">
        <v>0.1</v>
      </c>
      <c r="I122" s="91">
        <v>1.1000000000000001</v>
      </c>
      <c r="J122" s="91">
        <v>0.3</v>
      </c>
      <c r="K122" s="91">
        <v>0.3</v>
      </c>
      <c r="L122" s="91">
        <v>0.7</v>
      </c>
      <c r="M122" s="91">
        <v>1.7</v>
      </c>
      <c r="N122" s="91">
        <v>0.8</v>
      </c>
      <c r="O122" s="91">
        <v>1.7</v>
      </c>
      <c r="P122" s="91">
        <v>0.5</v>
      </c>
      <c r="Q122" s="91">
        <v>0.3</v>
      </c>
      <c r="R122" s="91">
        <v>0.1</v>
      </c>
      <c r="S122" s="91">
        <v>0.1</v>
      </c>
      <c r="T122" s="91">
        <v>0.7</v>
      </c>
      <c r="U122" s="91">
        <v>0.5</v>
      </c>
      <c r="V122" s="91">
        <v>0.5</v>
      </c>
      <c r="W122" s="91">
        <v>0.3</v>
      </c>
      <c r="X122" s="91">
        <v>1.4</v>
      </c>
      <c r="Y122" s="91">
        <v>1</v>
      </c>
      <c r="Z122" s="91">
        <v>1</v>
      </c>
      <c r="AA122" s="91">
        <v>1.2</v>
      </c>
      <c r="AB122" s="89">
        <v>3.2</v>
      </c>
      <c r="AC122" s="107">
        <v>4.0999999999999996</v>
      </c>
      <c r="AD122" s="107">
        <v>6.2</v>
      </c>
      <c r="AE122" s="107">
        <v>7.4</v>
      </c>
      <c r="AF122" s="114">
        <v>8.6999999999999993</v>
      </c>
      <c r="AG122" s="175">
        <v>12.6</v>
      </c>
      <c r="AH122" s="29">
        <v>1.2</v>
      </c>
      <c r="AI122" s="1501">
        <v>7.2</v>
      </c>
      <c r="AJ122" s="1717">
        <v>3.4</v>
      </c>
    </row>
    <row r="123" spans="1:36" s="35" customFormat="1" x14ac:dyDescent="0.25">
      <c r="A123" s="49" t="s">
        <v>52</v>
      </c>
      <c r="B123" s="89" t="s">
        <v>100</v>
      </c>
      <c r="C123" s="89">
        <v>0.3</v>
      </c>
      <c r="D123" s="89">
        <v>0.5</v>
      </c>
      <c r="E123" s="89">
        <v>0.4</v>
      </c>
      <c r="F123" s="89">
        <v>0.5</v>
      </c>
      <c r="G123" s="89">
        <v>0.3</v>
      </c>
      <c r="H123" s="89">
        <v>0</v>
      </c>
      <c r="I123" s="89">
        <v>0</v>
      </c>
      <c r="J123" s="89"/>
      <c r="K123" s="89">
        <v>0</v>
      </c>
      <c r="L123" s="89">
        <v>0.2</v>
      </c>
      <c r="M123" s="89">
        <v>0.1</v>
      </c>
      <c r="N123" s="89">
        <v>0.3</v>
      </c>
      <c r="O123" s="89">
        <v>0.1</v>
      </c>
      <c r="P123" s="89">
        <v>0</v>
      </c>
      <c r="Q123" s="89">
        <v>0.1</v>
      </c>
      <c r="R123" s="89">
        <v>0</v>
      </c>
      <c r="S123" s="89">
        <v>0</v>
      </c>
      <c r="T123" s="89">
        <v>0.2</v>
      </c>
      <c r="U123" s="91">
        <v>0.1</v>
      </c>
      <c r="V123" s="91">
        <v>0.2</v>
      </c>
      <c r="W123" s="91">
        <v>0.1</v>
      </c>
      <c r="X123" s="91">
        <v>0.3</v>
      </c>
      <c r="Y123" s="91">
        <v>0.2</v>
      </c>
      <c r="Z123" s="91" t="s">
        <v>100</v>
      </c>
      <c r="AA123" s="91">
        <v>0.1</v>
      </c>
      <c r="AB123" s="91">
        <v>0.2</v>
      </c>
      <c r="AC123" s="107">
        <v>0.1</v>
      </c>
      <c r="AD123" s="22" t="s">
        <v>100</v>
      </c>
      <c r="AE123" s="107">
        <v>0.2</v>
      </c>
      <c r="AF123" s="114">
        <v>0.6</v>
      </c>
      <c r="AG123" s="175">
        <v>1.4</v>
      </c>
      <c r="AH123" s="89">
        <v>0.1</v>
      </c>
      <c r="AI123" s="1501">
        <v>0.3</v>
      </c>
      <c r="AJ123" s="1719" t="s">
        <v>100</v>
      </c>
    </row>
    <row r="124" spans="1:36" s="35" customFormat="1" x14ac:dyDescent="0.25">
      <c r="A124" s="49" t="s">
        <v>38</v>
      </c>
      <c r="B124" s="91">
        <v>1.9</v>
      </c>
      <c r="C124" s="91">
        <v>2.8</v>
      </c>
      <c r="D124" s="91">
        <v>2.6</v>
      </c>
      <c r="E124" s="91">
        <v>2.5</v>
      </c>
      <c r="F124" s="91">
        <v>2.5</v>
      </c>
      <c r="G124" s="91">
        <v>2.2000000000000002</v>
      </c>
      <c r="H124" s="91">
        <v>0</v>
      </c>
      <c r="I124" s="91">
        <v>0.2</v>
      </c>
      <c r="J124" s="91">
        <v>1.1000000000000001</v>
      </c>
      <c r="K124" s="91">
        <v>0.4</v>
      </c>
      <c r="L124" s="91">
        <v>0.7</v>
      </c>
      <c r="M124" s="91">
        <v>0.6</v>
      </c>
      <c r="N124" s="91">
        <v>1.1000000000000001</v>
      </c>
      <c r="O124" s="91">
        <v>2.6</v>
      </c>
      <c r="P124" s="91">
        <v>3.3</v>
      </c>
      <c r="Q124" s="91">
        <v>0.9</v>
      </c>
      <c r="R124" s="91">
        <v>0.8</v>
      </c>
      <c r="S124" s="91">
        <v>0.6</v>
      </c>
      <c r="T124" s="91">
        <v>0.9</v>
      </c>
      <c r="U124" s="91">
        <v>0.9</v>
      </c>
      <c r="V124" s="91">
        <v>1.9</v>
      </c>
      <c r="W124" s="91">
        <v>1</v>
      </c>
      <c r="X124" s="91">
        <v>1.9</v>
      </c>
      <c r="Y124" s="91">
        <v>2.1</v>
      </c>
      <c r="Z124" s="91">
        <v>5.5</v>
      </c>
      <c r="AA124" s="22">
        <v>6.1</v>
      </c>
      <c r="AB124" s="89">
        <v>5.3</v>
      </c>
      <c r="AC124" s="107">
        <v>6.4</v>
      </c>
      <c r="AD124" s="107">
        <v>10.1</v>
      </c>
      <c r="AE124" s="107">
        <v>11.2</v>
      </c>
      <c r="AF124" s="114">
        <v>12.4</v>
      </c>
      <c r="AG124" s="175">
        <v>15.4</v>
      </c>
      <c r="AH124" s="29">
        <v>13.5</v>
      </c>
      <c r="AI124" s="1501">
        <v>12.5</v>
      </c>
      <c r="AJ124" s="1717">
        <v>19.600000000000001</v>
      </c>
    </row>
    <row r="125" spans="1:36" s="35" customFormat="1" x14ac:dyDescent="0.25">
      <c r="A125" s="49" t="s">
        <v>54</v>
      </c>
      <c r="B125" s="91">
        <v>0.8</v>
      </c>
      <c r="C125" s="91">
        <v>0.9</v>
      </c>
      <c r="D125" s="91">
        <v>0.9</v>
      </c>
      <c r="E125" s="91">
        <v>0.9</v>
      </c>
      <c r="F125" s="91">
        <v>1.3</v>
      </c>
      <c r="G125" s="91">
        <v>0</v>
      </c>
      <c r="H125" s="91" t="s">
        <v>100</v>
      </c>
      <c r="I125" s="91">
        <v>0</v>
      </c>
      <c r="J125" s="91" t="s">
        <v>100</v>
      </c>
      <c r="K125" s="91">
        <v>0.1</v>
      </c>
      <c r="L125" s="91">
        <v>0.1</v>
      </c>
      <c r="M125" s="91">
        <v>0.1</v>
      </c>
      <c r="N125" s="91">
        <v>0.4</v>
      </c>
      <c r="O125" s="91">
        <v>0.6</v>
      </c>
      <c r="P125" s="91">
        <v>1</v>
      </c>
      <c r="Q125" s="91">
        <v>0.3</v>
      </c>
      <c r="R125" s="91">
        <v>0.4</v>
      </c>
      <c r="S125" s="91">
        <v>0.3</v>
      </c>
      <c r="T125" s="91">
        <v>0.4</v>
      </c>
      <c r="U125" s="91">
        <v>0.4</v>
      </c>
      <c r="V125" s="91">
        <v>0.4</v>
      </c>
      <c r="W125" s="91">
        <v>0.5</v>
      </c>
      <c r="X125" s="91">
        <v>0.7</v>
      </c>
      <c r="Y125" s="91">
        <v>0.9</v>
      </c>
      <c r="Z125" s="91">
        <v>0.7</v>
      </c>
      <c r="AA125" s="22">
        <v>1.3</v>
      </c>
      <c r="AB125" s="89">
        <v>1.5</v>
      </c>
      <c r="AC125" s="107">
        <v>1.6</v>
      </c>
      <c r="AD125" s="107">
        <v>1.5</v>
      </c>
      <c r="AE125" s="107">
        <v>2.2999999999999998</v>
      </c>
      <c r="AF125" s="114">
        <v>2.2000000000000002</v>
      </c>
      <c r="AG125" s="175">
        <v>2.9</v>
      </c>
      <c r="AH125" s="29">
        <v>1.7</v>
      </c>
      <c r="AI125" s="1500">
        <v>1</v>
      </c>
      <c r="AJ125" s="1717">
        <v>0.8</v>
      </c>
    </row>
    <row r="126" spans="1:36" s="35" customFormat="1" ht="39.299999999999997" x14ac:dyDescent="0.25">
      <c r="A126" s="49" t="s">
        <v>88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9"/>
      <c r="Y126" s="89"/>
      <c r="Z126" s="89"/>
      <c r="AA126" s="89"/>
      <c r="AB126" s="112"/>
      <c r="AC126" s="107"/>
      <c r="AD126" s="107"/>
      <c r="AE126" s="107"/>
      <c r="AF126" s="114"/>
      <c r="AG126" s="175"/>
      <c r="AH126" s="29"/>
      <c r="AI126" s="1501"/>
      <c r="AJ126" s="1717"/>
    </row>
    <row r="127" spans="1:36" s="35" customFormat="1" x14ac:dyDescent="0.25">
      <c r="A127" s="49" t="s">
        <v>53</v>
      </c>
      <c r="B127" s="23">
        <v>2.2000000000000002</v>
      </c>
      <c r="C127" s="40">
        <v>4.8</v>
      </c>
      <c r="D127" s="40">
        <v>5</v>
      </c>
      <c r="E127" s="40">
        <v>2.2999999999999998</v>
      </c>
      <c r="F127" s="40">
        <v>2.2000000000000002</v>
      </c>
      <c r="G127" s="40">
        <v>2.5</v>
      </c>
      <c r="H127" s="40">
        <v>0.1</v>
      </c>
      <c r="I127" s="40">
        <v>1.5</v>
      </c>
      <c r="J127" s="40">
        <v>2.4</v>
      </c>
      <c r="K127" s="40">
        <v>2.4</v>
      </c>
      <c r="L127" s="23">
        <v>3.5</v>
      </c>
      <c r="M127" s="23">
        <v>5.7</v>
      </c>
      <c r="N127" s="40">
        <v>4.5</v>
      </c>
      <c r="O127" s="40">
        <v>5</v>
      </c>
      <c r="P127" s="40">
        <v>3.7</v>
      </c>
      <c r="Q127" s="23">
        <v>6.1</v>
      </c>
      <c r="R127" s="40">
        <v>6.7</v>
      </c>
      <c r="S127" s="40">
        <v>3.8</v>
      </c>
      <c r="T127" s="40">
        <v>6.2</v>
      </c>
      <c r="U127" s="40">
        <v>5.3</v>
      </c>
      <c r="V127" s="40">
        <v>6.8</v>
      </c>
      <c r="W127" s="40">
        <v>3.6</v>
      </c>
      <c r="X127" s="23">
        <v>9.1999999999999993</v>
      </c>
      <c r="Y127" s="40">
        <v>6</v>
      </c>
      <c r="Z127" s="40">
        <v>6</v>
      </c>
      <c r="AA127" s="40">
        <v>8.8000000000000007</v>
      </c>
      <c r="AB127" s="40">
        <v>9.1</v>
      </c>
      <c r="AC127" s="107">
        <v>11</v>
      </c>
      <c r="AD127" s="107">
        <v>9.1999999999999993</v>
      </c>
      <c r="AE127" s="107">
        <v>7.5</v>
      </c>
      <c r="AF127" s="114">
        <v>8.1</v>
      </c>
      <c r="AG127" s="175">
        <v>11.3</v>
      </c>
      <c r="AH127" s="29">
        <v>2.2000000000000002</v>
      </c>
      <c r="AI127" s="1500">
        <v>8</v>
      </c>
      <c r="AJ127" s="1717">
        <v>6.7</v>
      </c>
    </row>
    <row r="128" spans="1:36" s="35" customFormat="1" x14ac:dyDescent="0.25">
      <c r="A128" s="49" t="s">
        <v>52</v>
      </c>
      <c r="B128" s="23" t="s">
        <v>100</v>
      </c>
      <c r="C128" s="40">
        <v>3</v>
      </c>
      <c r="D128" s="40">
        <v>3.7</v>
      </c>
      <c r="E128" s="40">
        <v>1.8</v>
      </c>
      <c r="F128" s="40">
        <v>1.7</v>
      </c>
      <c r="G128" s="40">
        <v>0.7</v>
      </c>
      <c r="H128" s="40">
        <v>0.4</v>
      </c>
      <c r="I128" s="40">
        <v>0.7</v>
      </c>
      <c r="J128" s="40" t="s">
        <v>100</v>
      </c>
      <c r="K128" s="23">
        <v>1.2</v>
      </c>
      <c r="L128" s="40">
        <v>1.2</v>
      </c>
      <c r="M128" s="23">
        <v>0.9</v>
      </c>
      <c r="N128" s="40">
        <v>2.7</v>
      </c>
      <c r="O128" s="40">
        <v>1.7</v>
      </c>
      <c r="P128" s="40">
        <v>0.9</v>
      </c>
      <c r="Q128" s="40">
        <v>1.3</v>
      </c>
      <c r="R128" s="40">
        <v>1.8</v>
      </c>
      <c r="S128" s="40">
        <v>1.2</v>
      </c>
      <c r="T128" s="40">
        <v>1.3</v>
      </c>
      <c r="U128" s="23">
        <v>0.5</v>
      </c>
      <c r="V128" s="40">
        <v>1.3</v>
      </c>
      <c r="W128" s="40">
        <v>1</v>
      </c>
      <c r="X128" s="40">
        <v>2.9</v>
      </c>
      <c r="Y128" s="40">
        <v>1.8</v>
      </c>
      <c r="Z128" s="40" t="s">
        <v>100</v>
      </c>
      <c r="AA128" s="40">
        <v>2.7</v>
      </c>
      <c r="AB128" s="40">
        <v>2.7</v>
      </c>
      <c r="AC128" s="107">
        <v>1.4</v>
      </c>
      <c r="AD128" s="89" t="s">
        <v>100</v>
      </c>
      <c r="AE128" s="107">
        <v>4.8</v>
      </c>
      <c r="AF128" s="114">
        <v>6.6</v>
      </c>
      <c r="AG128" s="175">
        <v>9.3000000000000007</v>
      </c>
      <c r="AH128" s="89">
        <v>2</v>
      </c>
      <c r="AI128" s="1501">
        <v>4.0999999999999996</v>
      </c>
      <c r="AJ128" s="1719" t="s">
        <v>100</v>
      </c>
    </row>
    <row r="129" spans="1:36" s="35" customFormat="1" x14ac:dyDescent="0.25">
      <c r="A129" s="49" t="s">
        <v>38</v>
      </c>
      <c r="B129" s="40">
        <v>105</v>
      </c>
      <c r="C129" s="40">
        <v>114</v>
      </c>
      <c r="D129" s="40">
        <v>112</v>
      </c>
      <c r="E129" s="40">
        <v>130</v>
      </c>
      <c r="F129" s="40">
        <v>129</v>
      </c>
      <c r="G129" s="40">
        <v>64</v>
      </c>
      <c r="H129" s="40">
        <v>1</v>
      </c>
      <c r="I129" s="40">
        <v>31</v>
      </c>
      <c r="J129" s="40">
        <v>75</v>
      </c>
      <c r="K129" s="23">
        <v>59</v>
      </c>
      <c r="L129" s="40">
        <v>60</v>
      </c>
      <c r="M129" s="40">
        <v>54</v>
      </c>
      <c r="N129" s="40">
        <v>87</v>
      </c>
      <c r="O129" s="40">
        <v>85</v>
      </c>
      <c r="P129" s="40">
        <v>100</v>
      </c>
      <c r="Q129" s="40">
        <v>87</v>
      </c>
      <c r="R129" s="40">
        <v>79</v>
      </c>
      <c r="S129" s="40">
        <v>60</v>
      </c>
      <c r="T129" s="40">
        <v>85</v>
      </c>
      <c r="U129" s="23">
        <v>79</v>
      </c>
      <c r="V129" s="40">
        <v>141</v>
      </c>
      <c r="W129" s="40">
        <v>90</v>
      </c>
      <c r="X129" s="40">
        <v>128.30000000000001</v>
      </c>
      <c r="Y129" s="40">
        <v>128.6</v>
      </c>
      <c r="Z129" s="40">
        <v>216.4</v>
      </c>
      <c r="AA129" s="40">
        <v>245</v>
      </c>
      <c r="AB129" s="40">
        <v>248.9</v>
      </c>
      <c r="AC129" s="107">
        <v>218.2</v>
      </c>
      <c r="AD129" s="107">
        <v>244</v>
      </c>
      <c r="AE129" s="107">
        <v>279.39999999999998</v>
      </c>
      <c r="AF129" s="114">
        <v>274</v>
      </c>
      <c r="AG129" s="175">
        <v>321.2</v>
      </c>
      <c r="AH129" s="68">
        <v>221</v>
      </c>
      <c r="AI129" s="1501">
        <v>314.89999999999998</v>
      </c>
      <c r="AJ129" s="1717">
        <v>330.3</v>
      </c>
    </row>
    <row r="130" spans="1:36" s="35" customFormat="1" x14ac:dyDescent="0.25">
      <c r="A130" s="49" t="s">
        <v>194</v>
      </c>
      <c r="B130" s="40">
        <v>131</v>
      </c>
      <c r="C130" s="40">
        <v>127</v>
      </c>
      <c r="D130" s="40">
        <v>129</v>
      </c>
      <c r="E130" s="40">
        <v>164</v>
      </c>
      <c r="F130" s="40">
        <v>193</v>
      </c>
      <c r="G130" s="40">
        <v>130</v>
      </c>
      <c r="H130" s="40" t="s">
        <v>100</v>
      </c>
      <c r="I130" s="40">
        <v>65</v>
      </c>
      <c r="J130" s="40" t="s">
        <v>100</v>
      </c>
      <c r="K130" s="23">
        <v>109</v>
      </c>
      <c r="L130" s="40">
        <v>46</v>
      </c>
      <c r="M130" s="40">
        <v>35</v>
      </c>
      <c r="N130" s="40">
        <v>125</v>
      </c>
      <c r="O130" s="40">
        <v>157</v>
      </c>
      <c r="P130" s="40">
        <v>169</v>
      </c>
      <c r="Q130" s="40">
        <v>132</v>
      </c>
      <c r="R130" s="40">
        <v>153</v>
      </c>
      <c r="S130" s="40">
        <v>129</v>
      </c>
      <c r="T130" s="40">
        <v>143</v>
      </c>
      <c r="U130" s="40">
        <v>158</v>
      </c>
      <c r="V130" s="40">
        <v>168</v>
      </c>
      <c r="W130" s="40">
        <v>74</v>
      </c>
      <c r="X130" s="40">
        <v>141.30000000000001</v>
      </c>
      <c r="Y130" s="40">
        <v>196</v>
      </c>
      <c r="Z130" s="40">
        <v>157.19999999999999</v>
      </c>
      <c r="AA130" s="40">
        <v>323.10000000000002</v>
      </c>
      <c r="AB130" s="23">
        <v>475.6</v>
      </c>
      <c r="AC130" s="107">
        <v>153.69999999999999</v>
      </c>
      <c r="AD130" s="107">
        <v>246.4</v>
      </c>
      <c r="AE130" s="107">
        <v>247.6</v>
      </c>
      <c r="AF130" s="114">
        <v>258.8</v>
      </c>
      <c r="AG130" s="175">
        <v>301.3</v>
      </c>
      <c r="AH130" s="89">
        <v>268</v>
      </c>
      <c r="AI130" s="1501">
        <v>296.7</v>
      </c>
      <c r="AJ130" s="1717">
        <v>406.1</v>
      </c>
    </row>
    <row r="131" spans="1:36" s="35" customFormat="1" ht="26.2" x14ac:dyDescent="0.25">
      <c r="A131" s="49" t="s">
        <v>59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89"/>
      <c r="Y131" s="89"/>
      <c r="Z131" s="89"/>
      <c r="AA131" s="89"/>
      <c r="AB131" s="29"/>
      <c r="AC131" s="107"/>
      <c r="AD131" s="107"/>
      <c r="AE131" s="107"/>
      <c r="AF131" s="114"/>
      <c r="AG131" s="200"/>
      <c r="AH131" s="29"/>
      <c r="AI131" s="1501"/>
      <c r="AJ131" s="1717"/>
    </row>
    <row r="132" spans="1:36" s="35" customFormat="1" x14ac:dyDescent="0.25">
      <c r="A132" s="49" t="s">
        <v>39</v>
      </c>
      <c r="B132" s="29">
        <v>44.4</v>
      </c>
      <c r="C132" s="29">
        <v>44.6</v>
      </c>
      <c r="D132" s="29">
        <v>47.3</v>
      </c>
      <c r="E132" s="29">
        <v>38.799999999999997</v>
      </c>
      <c r="F132" s="29">
        <v>29.6</v>
      </c>
      <c r="G132" s="91">
        <v>23.5</v>
      </c>
      <c r="H132" s="91">
        <v>20.7</v>
      </c>
      <c r="I132" s="91">
        <v>14.8</v>
      </c>
      <c r="J132" s="91">
        <v>11.9</v>
      </c>
      <c r="K132" s="91">
        <v>13.6</v>
      </c>
      <c r="L132" s="91">
        <v>15.1</v>
      </c>
      <c r="M132" s="91">
        <v>16</v>
      </c>
      <c r="N132" s="91">
        <v>18.399999999999999</v>
      </c>
      <c r="O132" s="91">
        <v>20.399999999999999</v>
      </c>
      <c r="P132" s="91">
        <v>21.6</v>
      </c>
      <c r="Q132" s="91">
        <v>21.5</v>
      </c>
      <c r="R132" s="91">
        <v>23.8</v>
      </c>
      <c r="S132" s="91">
        <v>24.3</v>
      </c>
      <c r="T132" s="91">
        <v>24.5</v>
      </c>
      <c r="U132" s="91">
        <v>24.9</v>
      </c>
      <c r="V132" s="91">
        <v>25.1</v>
      </c>
      <c r="W132" s="91">
        <v>25.1</v>
      </c>
      <c r="X132" s="91">
        <v>26.6</v>
      </c>
      <c r="Y132" s="91">
        <v>27.1</v>
      </c>
      <c r="Z132" s="91">
        <v>30.1</v>
      </c>
      <c r="AA132" s="22">
        <v>31.1</v>
      </c>
      <c r="AB132" s="91">
        <v>31.2</v>
      </c>
      <c r="AC132" s="107">
        <v>31.4</v>
      </c>
      <c r="AD132" s="107">
        <v>33.6</v>
      </c>
      <c r="AE132" s="107">
        <v>34</v>
      </c>
      <c r="AF132" s="114">
        <v>41.7</v>
      </c>
      <c r="AG132" s="200">
        <v>39.9</v>
      </c>
      <c r="AH132" s="202">
        <v>36</v>
      </c>
      <c r="AI132" s="1501">
        <v>44.4</v>
      </c>
      <c r="AJ132" s="1717">
        <v>49</v>
      </c>
    </row>
    <row r="133" spans="1:36" s="35" customFormat="1" x14ac:dyDescent="0.25">
      <c r="A133" s="49" t="s">
        <v>40</v>
      </c>
      <c r="B133" s="50">
        <v>202.5</v>
      </c>
      <c r="C133" s="50">
        <v>203.6</v>
      </c>
      <c r="D133" s="50">
        <v>197.1</v>
      </c>
      <c r="E133" s="50">
        <v>145.5</v>
      </c>
      <c r="F133" s="50">
        <v>112.1</v>
      </c>
      <c r="G133" s="91">
        <v>81</v>
      </c>
      <c r="H133" s="91">
        <v>61.9</v>
      </c>
      <c r="I133" s="91">
        <v>40</v>
      </c>
      <c r="J133" s="91">
        <v>31.7</v>
      </c>
      <c r="K133" s="91">
        <v>30.6</v>
      </c>
      <c r="L133" s="91">
        <v>31.3</v>
      </c>
      <c r="M133" s="91">
        <v>33.700000000000003</v>
      </c>
      <c r="N133" s="91">
        <v>37.700000000000003</v>
      </c>
      <c r="O133" s="91">
        <v>46.5</v>
      </c>
      <c r="P133" s="91">
        <v>55</v>
      </c>
      <c r="Q133" s="91">
        <v>58.2</v>
      </c>
      <c r="R133" s="91">
        <v>61.7</v>
      </c>
      <c r="S133" s="91">
        <v>69.099999999999994</v>
      </c>
      <c r="T133" s="91">
        <v>75.599999999999994</v>
      </c>
      <c r="U133" s="91">
        <v>82</v>
      </c>
      <c r="V133" s="91">
        <v>77.5</v>
      </c>
      <c r="W133" s="22">
        <v>79.3</v>
      </c>
      <c r="X133" s="22">
        <v>83.2</v>
      </c>
      <c r="Y133" s="22">
        <v>75.599999999999994</v>
      </c>
      <c r="Z133" s="22">
        <v>93.7</v>
      </c>
      <c r="AA133" s="22">
        <v>93.7</v>
      </c>
      <c r="AB133" s="91">
        <v>93.7</v>
      </c>
      <c r="AC133" s="107">
        <v>93.8</v>
      </c>
      <c r="AD133" s="107">
        <v>95.5</v>
      </c>
      <c r="AE133" s="107">
        <v>96.4</v>
      </c>
      <c r="AF133" s="114">
        <v>104</v>
      </c>
      <c r="AG133" s="200">
        <v>66.400000000000006</v>
      </c>
      <c r="AH133" s="202">
        <v>65.099999999999994</v>
      </c>
      <c r="AI133" s="1501">
        <v>72.2</v>
      </c>
      <c r="AJ133" s="1717">
        <v>74</v>
      </c>
    </row>
    <row r="134" spans="1:36" s="35" customFormat="1" x14ac:dyDescent="0.25">
      <c r="A134" s="49" t="s">
        <v>41</v>
      </c>
      <c r="B134" s="50">
        <v>0.4</v>
      </c>
      <c r="C134" s="50">
        <v>0.5</v>
      </c>
      <c r="D134" s="50">
        <v>0.9</v>
      </c>
      <c r="E134" s="50">
        <v>0.6</v>
      </c>
      <c r="F134" s="50">
        <v>0.6</v>
      </c>
      <c r="G134" s="91">
        <v>0.6</v>
      </c>
      <c r="H134" s="91">
        <v>0.6</v>
      </c>
      <c r="I134" s="91">
        <v>0.5</v>
      </c>
      <c r="J134" s="91">
        <v>0.4</v>
      </c>
      <c r="K134" s="91">
        <v>0.5</v>
      </c>
      <c r="L134" s="91">
        <v>0.6</v>
      </c>
      <c r="M134" s="91">
        <v>0.7</v>
      </c>
      <c r="N134" s="91">
        <v>0.7</v>
      </c>
      <c r="O134" s="91">
        <v>1.1000000000000001</v>
      </c>
      <c r="P134" s="91">
        <v>0.3</v>
      </c>
      <c r="Q134" s="91">
        <v>0.2</v>
      </c>
      <c r="R134" s="91">
        <v>0.2</v>
      </c>
      <c r="S134" s="91">
        <v>0.2</v>
      </c>
      <c r="T134" s="91">
        <v>0.3</v>
      </c>
      <c r="U134" s="91">
        <v>0.2</v>
      </c>
      <c r="V134" s="91">
        <v>0.3</v>
      </c>
      <c r="W134" s="91">
        <v>0.3</v>
      </c>
      <c r="X134" s="91">
        <v>0.3</v>
      </c>
      <c r="Y134" s="91">
        <v>0</v>
      </c>
      <c r="Z134" s="43" t="s">
        <v>100</v>
      </c>
      <c r="AA134" s="43" t="s">
        <v>100</v>
      </c>
      <c r="AB134" s="91" t="s">
        <v>100</v>
      </c>
      <c r="AC134" s="89" t="s">
        <v>100</v>
      </c>
      <c r="AD134" s="89" t="s">
        <v>100</v>
      </c>
      <c r="AE134" s="89" t="s">
        <v>100</v>
      </c>
      <c r="AF134" s="22" t="s">
        <v>100</v>
      </c>
      <c r="AG134" s="203" t="s">
        <v>100</v>
      </c>
      <c r="AH134" s="202" t="s">
        <v>221</v>
      </c>
      <c r="AI134" s="1503" t="s">
        <v>221</v>
      </c>
      <c r="AJ134" s="1719" t="s">
        <v>100</v>
      </c>
    </row>
    <row r="135" spans="1:36" s="35" customFormat="1" x14ac:dyDescent="0.25">
      <c r="A135" s="49" t="s">
        <v>42</v>
      </c>
      <c r="B135" s="50">
        <v>19.3</v>
      </c>
      <c r="C135" s="50">
        <v>19.5</v>
      </c>
      <c r="D135" s="50">
        <v>20.6</v>
      </c>
      <c r="E135" s="50">
        <v>18</v>
      </c>
      <c r="F135" s="50">
        <v>15.7</v>
      </c>
      <c r="G135" s="91">
        <v>13.4</v>
      </c>
      <c r="H135" s="91">
        <v>11.2</v>
      </c>
      <c r="I135" s="91">
        <v>7.7</v>
      </c>
      <c r="J135" s="91">
        <v>6.3</v>
      </c>
      <c r="K135" s="91">
        <v>6.1</v>
      </c>
      <c r="L135" s="91">
        <v>5.7</v>
      </c>
      <c r="M135" s="91">
        <v>5.7</v>
      </c>
      <c r="N135" s="91">
        <v>5.7</v>
      </c>
      <c r="O135" s="91">
        <v>6.6</v>
      </c>
      <c r="P135" s="91">
        <v>6.8</v>
      </c>
      <c r="Q135" s="91">
        <v>7.1</v>
      </c>
      <c r="R135" s="91">
        <v>7.7</v>
      </c>
      <c r="S135" s="91">
        <v>8.3000000000000007</v>
      </c>
      <c r="T135" s="91">
        <v>9.1999999999999993</v>
      </c>
      <c r="U135" s="91">
        <v>9.5</v>
      </c>
      <c r="V135" s="91">
        <v>9.9</v>
      </c>
      <c r="W135" s="91">
        <v>11.2</v>
      </c>
      <c r="X135" s="91">
        <v>12.6</v>
      </c>
      <c r="Y135" s="91">
        <v>13.3</v>
      </c>
      <c r="Z135" s="91">
        <v>15</v>
      </c>
      <c r="AA135" s="22">
        <v>15</v>
      </c>
      <c r="AB135" s="91">
        <v>15.4</v>
      </c>
      <c r="AC135" s="107">
        <v>15.9</v>
      </c>
      <c r="AD135" s="107">
        <v>20.100000000000001</v>
      </c>
      <c r="AE135" s="107">
        <v>20.100000000000001</v>
      </c>
      <c r="AF135" s="114">
        <v>26.1</v>
      </c>
      <c r="AG135" s="200">
        <v>32.4</v>
      </c>
      <c r="AH135" s="202">
        <v>31</v>
      </c>
      <c r="AI135" s="1500">
        <v>39.966000000000001</v>
      </c>
      <c r="AJ135" s="1717">
        <v>42.5</v>
      </c>
    </row>
    <row r="136" spans="1:36" s="35" customFormat="1" x14ac:dyDescent="0.25">
      <c r="A136" s="49" t="s">
        <v>213</v>
      </c>
      <c r="B136" s="50" t="s">
        <v>165</v>
      </c>
      <c r="C136" s="50" t="s">
        <v>165</v>
      </c>
      <c r="D136" s="50">
        <v>15.6</v>
      </c>
      <c r="E136" s="50">
        <v>13.1</v>
      </c>
      <c r="F136" s="50">
        <v>10.6</v>
      </c>
      <c r="G136" s="50">
        <v>9.1999999999999993</v>
      </c>
      <c r="H136" s="91">
        <v>9.3000000000000007</v>
      </c>
      <c r="I136" s="91">
        <v>5.8</v>
      </c>
      <c r="J136" s="91">
        <v>6.9</v>
      </c>
      <c r="K136" s="91">
        <v>7.7</v>
      </c>
      <c r="L136" s="91">
        <v>9.6</v>
      </c>
      <c r="M136" s="91">
        <v>9.9</v>
      </c>
      <c r="N136" s="91">
        <v>12.1</v>
      </c>
      <c r="O136" s="91">
        <v>14.1</v>
      </c>
      <c r="P136" s="91">
        <v>15.4</v>
      </c>
      <c r="Q136" s="91">
        <v>7.5</v>
      </c>
      <c r="R136" s="91">
        <v>7.9</v>
      </c>
      <c r="S136" s="91">
        <v>7.9</v>
      </c>
      <c r="T136" s="91">
        <v>8.9</v>
      </c>
      <c r="U136" s="91">
        <v>9</v>
      </c>
      <c r="V136" s="91">
        <v>9.4</v>
      </c>
      <c r="W136" s="91">
        <v>11.8</v>
      </c>
      <c r="X136" s="91">
        <v>11.9</v>
      </c>
      <c r="Y136" s="91">
        <v>11.9</v>
      </c>
      <c r="Z136" s="91">
        <v>12.8</v>
      </c>
      <c r="AA136" s="22">
        <v>12.9</v>
      </c>
      <c r="AB136" s="91">
        <v>9.4</v>
      </c>
      <c r="AC136" s="107">
        <v>9.4</v>
      </c>
      <c r="AD136" s="107">
        <v>9.4</v>
      </c>
      <c r="AE136" s="107">
        <v>9.4</v>
      </c>
      <c r="AF136" s="114">
        <v>9.5</v>
      </c>
      <c r="AG136" s="200">
        <v>5.8</v>
      </c>
      <c r="AH136" s="202">
        <v>5.0999999999999996</v>
      </c>
      <c r="AI136" s="1501">
        <v>5.0999999999999996</v>
      </c>
      <c r="AJ136" s="1717">
        <v>4.8</v>
      </c>
    </row>
    <row r="137" spans="1:36" s="35" customFormat="1" ht="26.2" x14ac:dyDescent="0.25">
      <c r="A137" s="8" t="s">
        <v>675</v>
      </c>
      <c r="B137" s="1190"/>
      <c r="C137" s="1190"/>
      <c r="D137" s="1190"/>
      <c r="E137" s="1190"/>
      <c r="F137" s="1190"/>
      <c r="G137" s="1190"/>
      <c r="H137" s="1190"/>
      <c r="I137" s="1190"/>
      <c r="J137" s="1190"/>
      <c r="K137" s="1201"/>
      <c r="L137" s="1201"/>
      <c r="M137" s="1201"/>
      <c r="N137" s="1201"/>
      <c r="O137" s="1201"/>
      <c r="P137" s="1201"/>
      <c r="Q137" s="1201"/>
      <c r="R137" s="1201"/>
      <c r="S137" s="1201"/>
      <c r="T137" s="1201"/>
      <c r="U137" s="1201"/>
      <c r="V137" s="1201"/>
      <c r="W137" s="1201"/>
      <c r="X137" s="1201"/>
      <c r="Y137" s="1201"/>
      <c r="Z137" s="1201"/>
      <c r="AA137" s="1201"/>
      <c r="AB137" s="1190"/>
      <c r="AC137" s="1202"/>
      <c r="AD137" s="1202"/>
      <c r="AE137" s="1187"/>
      <c r="AF137" s="1187"/>
      <c r="AG137" s="1203"/>
      <c r="AH137" s="1188"/>
      <c r="AI137" s="1534"/>
      <c r="AJ137" s="1487"/>
    </row>
    <row r="138" spans="1:36" s="36" customFormat="1" x14ac:dyDescent="0.25">
      <c r="A138" s="49" t="s">
        <v>26</v>
      </c>
      <c r="B138" s="1206" t="s">
        <v>165</v>
      </c>
      <c r="C138" s="1206" t="s">
        <v>165</v>
      </c>
      <c r="D138" s="1195" t="s">
        <v>100</v>
      </c>
      <c r="E138" s="1195" t="s">
        <v>100</v>
      </c>
      <c r="F138" s="1195" t="s">
        <v>100</v>
      </c>
      <c r="G138" s="1195" t="s">
        <v>100</v>
      </c>
      <c r="H138" s="1195" t="s">
        <v>100</v>
      </c>
      <c r="I138" s="1195">
        <v>18</v>
      </c>
      <c r="J138" s="1195" t="s">
        <v>100</v>
      </c>
      <c r="K138" s="1206">
        <v>4</v>
      </c>
      <c r="L138" s="1206">
        <v>4</v>
      </c>
      <c r="M138" s="1193">
        <v>0.7</v>
      </c>
      <c r="N138" s="1206" t="s">
        <v>100</v>
      </c>
      <c r="O138" s="1206" t="s">
        <v>100</v>
      </c>
      <c r="P138" s="1206" t="s">
        <v>100</v>
      </c>
      <c r="Q138" s="1206" t="s">
        <v>100</v>
      </c>
      <c r="R138" s="1206" t="s">
        <v>100</v>
      </c>
      <c r="S138" s="1206">
        <v>43</v>
      </c>
      <c r="T138" s="1206">
        <v>117</v>
      </c>
      <c r="U138" s="1194">
        <v>338</v>
      </c>
      <c r="V138" s="1194">
        <v>361</v>
      </c>
      <c r="W138" s="1194">
        <v>515</v>
      </c>
      <c r="X138" s="1194">
        <v>323</v>
      </c>
      <c r="Y138" s="1194">
        <v>209</v>
      </c>
      <c r="Z138" s="1194">
        <v>3130</v>
      </c>
      <c r="AA138" s="1194">
        <v>3603</v>
      </c>
      <c r="AB138" s="1194">
        <v>2251</v>
      </c>
      <c r="AC138" s="1186">
        <v>3836</v>
      </c>
      <c r="AD138" s="1186">
        <v>7224</v>
      </c>
      <c r="AE138" s="1186">
        <v>6630</v>
      </c>
      <c r="AF138" s="1197">
        <v>9276</v>
      </c>
      <c r="AG138" s="249">
        <v>7367</v>
      </c>
      <c r="AH138" s="1194">
        <v>9174</v>
      </c>
      <c r="AI138" s="1504">
        <v>12038</v>
      </c>
      <c r="AJ138" s="1642">
        <v>13078</v>
      </c>
    </row>
    <row r="139" spans="1:36" s="36" customFormat="1" ht="28.15" x14ac:dyDescent="0.25">
      <c r="A139" s="49" t="s">
        <v>693</v>
      </c>
      <c r="B139" s="1206" t="s">
        <v>165</v>
      </c>
      <c r="C139" s="1206" t="s">
        <v>165</v>
      </c>
      <c r="D139" s="1206" t="s">
        <v>165</v>
      </c>
      <c r="E139" s="1206" t="s">
        <v>165</v>
      </c>
      <c r="F139" s="1206" t="s">
        <v>165</v>
      </c>
      <c r="G139" s="1206" t="s">
        <v>165</v>
      </c>
      <c r="H139" s="1206" t="s">
        <v>165</v>
      </c>
      <c r="I139" s="1206" t="s">
        <v>165</v>
      </c>
      <c r="J139" s="1206" t="s">
        <v>165</v>
      </c>
      <c r="K139" s="1206" t="s">
        <v>165</v>
      </c>
      <c r="L139" s="1188">
        <v>100.1</v>
      </c>
      <c r="M139" s="1188">
        <v>16.600000000000001</v>
      </c>
      <c r="N139" s="1188" t="s">
        <v>100</v>
      </c>
      <c r="O139" s="1188" t="s">
        <v>100</v>
      </c>
      <c r="P139" s="1188" t="s">
        <v>100</v>
      </c>
      <c r="Q139" s="1188" t="s">
        <v>100</v>
      </c>
      <c r="R139" s="1188" t="s">
        <v>100</v>
      </c>
      <c r="S139" s="1188" t="s">
        <v>100</v>
      </c>
      <c r="T139" s="1188">
        <v>261.5</v>
      </c>
      <c r="U139" s="1188">
        <v>274.10000000000002</v>
      </c>
      <c r="V139" s="1188">
        <v>100.5</v>
      </c>
      <c r="W139" s="1188">
        <v>135.1</v>
      </c>
      <c r="X139" s="1188">
        <v>60.2</v>
      </c>
      <c r="Y139" s="1188">
        <v>61.3</v>
      </c>
      <c r="Z139" s="1188">
        <v>1459.1</v>
      </c>
      <c r="AA139" s="1188">
        <v>110.7</v>
      </c>
      <c r="AB139" s="1189">
        <v>59.5</v>
      </c>
      <c r="AC139" s="1187">
        <v>161.5</v>
      </c>
      <c r="AD139" s="1187">
        <v>185.7</v>
      </c>
      <c r="AE139" s="1187">
        <v>91.9</v>
      </c>
      <c r="AF139" s="1207">
        <v>134.5</v>
      </c>
      <c r="AG139" s="1208">
        <v>76.3</v>
      </c>
      <c r="AH139" s="1188">
        <v>119.5</v>
      </c>
      <c r="AI139" s="1501">
        <v>125.5</v>
      </c>
      <c r="AJ139" s="1593">
        <v>105.6</v>
      </c>
    </row>
    <row r="140" spans="1:36" s="36" customFormat="1" ht="26.2" x14ac:dyDescent="0.25">
      <c r="A140" s="49" t="s">
        <v>682</v>
      </c>
      <c r="B140" s="1190"/>
      <c r="C140" s="1190"/>
      <c r="D140" s="1190"/>
      <c r="E140" s="1190"/>
      <c r="F140" s="1190"/>
      <c r="G140" s="1190"/>
      <c r="H140" s="1190"/>
      <c r="I140" s="1190"/>
      <c r="J140" s="1190"/>
      <c r="K140" s="1188"/>
      <c r="L140" s="1188"/>
      <c r="M140" s="1188"/>
      <c r="N140" s="1188"/>
      <c r="O140" s="1188"/>
      <c r="P140" s="1188"/>
      <c r="Q140" s="1188"/>
      <c r="R140" s="1188"/>
      <c r="S140" s="1188"/>
      <c r="T140" s="1188"/>
      <c r="U140" s="1188"/>
      <c r="V140" s="1188"/>
      <c r="W140" s="1188"/>
      <c r="X140" s="1188"/>
      <c r="Y140" s="1188"/>
      <c r="Z140" s="1188"/>
      <c r="AA140" s="1188"/>
      <c r="AB140" s="1190"/>
      <c r="AC140" s="1187"/>
      <c r="AD140" s="1187"/>
      <c r="AE140" s="1187"/>
      <c r="AF140" s="1187"/>
      <c r="AG140" s="1203"/>
      <c r="AH140" s="1210"/>
      <c r="AI140" s="1534"/>
      <c r="AJ140" s="1644"/>
    </row>
    <row r="141" spans="1:36" s="36" customFormat="1" x14ac:dyDescent="0.25">
      <c r="A141" s="49" t="s">
        <v>43</v>
      </c>
      <c r="B141" s="1189">
        <v>9</v>
      </c>
      <c r="C141" s="1189">
        <v>6</v>
      </c>
      <c r="D141" s="1189">
        <v>2</v>
      </c>
      <c r="E141" s="1189">
        <v>0.5</v>
      </c>
      <c r="F141" s="1188" t="s">
        <v>100</v>
      </c>
      <c r="G141" s="1188" t="s">
        <v>100</v>
      </c>
      <c r="H141" s="1188" t="s">
        <v>100</v>
      </c>
      <c r="I141" s="1188" t="s">
        <v>100</v>
      </c>
      <c r="J141" s="1188" t="s">
        <v>100</v>
      </c>
      <c r="K141" s="1188" t="s">
        <v>100</v>
      </c>
      <c r="L141" s="1188" t="s">
        <v>100</v>
      </c>
      <c r="M141" s="1188">
        <v>0.7</v>
      </c>
      <c r="N141" s="1188">
        <v>0.4</v>
      </c>
      <c r="O141" s="1188" t="s">
        <v>100</v>
      </c>
      <c r="P141" s="1188">
        <v>0.2</v>
      </c>
      <c r="Q141" s="1188">
        <v>0.2</v>
      </c>
      <c r="R141" s="1188">
        <v>0.3</v>
      </c>
      <c r="S141" s="1188">
        <v>0.2</v>
      </c>
      <c r="T141" s="1188" t="s">
        <v>100</v>
      </c>
      <c r="U141" s="1188" t="s">
        <v>100</v>
      </c>
      <c r="V141" s="1188">
        <v>0.6</v>
      </c>
      <c r="W141" s="1188">
        <v>0.1</v>
      </c>
      <c r="X141" s="1188">
        <v>0.3</v>
      </c>
      <c r="Y141" s="1188" t="s">
        <v>100</v>
      </c>
      <c r="Z141" s="1188">
        <v>0.2</v>
      </c>
      <c r="AA141" s="1188">
        <v>0.7</v>
      </c>
      <c r="AB141" s="1189">
        <v>1.6</v>
      </c>
      <c r="AC141" s="1187">
        <v>1.7</v>
      </c>
      <c r="AD141" s="1187">
        <v>2.6</v>
      </c>
      <c r="AE141" s="1187">
        <v>2.9</v>
      </c>
      <c r="AF141" s="1198" t="s">
        <v>242</v>
      </c>
      <c r="AG141" s="1191">
        <v>5.3</v>
      </c>
      <c r="AH141" s="376">
        <v>5.3</v>
      </c>
      <c r="AI141" s="1501">
        <v>5.5</v>
      </c>
      <c r="AJ141" s="1593">
        <v>5.7</v>
      </c>
    </row>
    <row r="142" spans="1:36" s="36" customFormat="1" ht="28.15" x14ac:dyDescent="0.25">
      <c r="A142" s="49" t="s">
        <v>694</v>
      </c>
      <c r="B142" s="1189" t="s">
        <v>99</v>
      </c>
      <c r="C142" s="1189">
        <v>59.2</v>
      </c>
      <c r="D142" s="1189">
        <v>37.5</v>
      </c>
      <c r="E142" s="1189">
        <v>23.6</v>
      </c>
      <c r="F142" s="1188" t="s">
        <v>100</v>
      </c>
      <c r="G142" s="1188" t="s">
        <v>100</v>
      </c>
      <c r="H142" s="1188" t="s">
        <v>100</v>
      </c>
      <c r="I142" s="1188" t="s">
        <v>100</v>
      </c>
      <c r="J142" s="1188" t="s">
        <v>100</v>
      </c>
      <c r="K142" s="1188" t="s">
        <v>100</v>
      </c>
      <c r="L142" s="1188" t="s">
        <v>100</v>
      </c>
      <c r="M142" s="1188" t="s">
        <v>100</v>
      </c>
      <c r="N142" s="1188">
        <v>49.4</v>
      </c>
      <c r="O142" s="1188" t="s">
        <v>100</v>
      </c>
      <c r="P142" s="1188" t="s">
        <v>100</v>
      </c>
      <c r="Q142" s="1188">
        <v>95.1</v>
      </c>
      <c r="R142" s="1188">
        <v>200</v>
      </c>
      <c r="S142" s="1188">
        <v>52.6</v>
      </c>
      <c r="T142" s="1188" t="s">
        <v>100</v>
      </c>
      <c r="U142" s="1188" t="s">
        <v>100</v>
      </c>
      <c r="V142" s="1188" t="s">
        <v>100</v>
      </c>
      <c r="W142" s="1188">
        <v>23.6</v>
      </c>
      <c r="X142" s="1188">
        <v>213.4</v>
      </c>
      <c r="Y142" s="1188" t="s">
        <v>100</v>
      </c>
      <c r="Z142" s="1188" t="s">
        <v>100</v>
      </c>
      <c r="AA142" s="1188">
        <v>341.7</v>
      </c>
      <c r="AB142" s="1189">
        <v>221.2</v>
      </c>
      <c r="AC142" s="1192">
        <v>109</v>
      </c>
      <c r="AD142" s="1192">
        <v>151.30000000000001</v>
      </c>
      <c r="AE142" s="1187">
        <v>111.9</v>
      </c>
      <c r="AF142" s="1209">
        <v>169.9</v>
      </c>
      <c r="AG142" s="1191">
        <v>106.5</v>
      </c>
      <c r="AH142" s="378">
        <v>100</v>
      </c>
      <c r="AI142" s="1501">
        <v>102.3</v>
      </c>
      <c r="AJ142" s="1593">
        <v>104.9</v>
      </c>
    </row>
    <row r="143" spans="1:36" s="35" customFormat="1" ht="26.2" x14ac:dyDescent="0.25">
      <c r="A143" s="49" t="s">
        <v>63</v>
      </c>
      <c r="B143" s="1195"/>
      <c r="C143" s="1195"/>
      <c r="D143" s="1195"/>
      <c r="E143" s="1195"/>
      <c r="F143" s="1195"/>
      <c r="G143" s="1195"/>
      <c r="H143" s="1195"/>
      <c r="I143" s="1195"/>
      <c r="J143" s="1195"/>
      <c r="K143" s="1199"/>
      <c r="L143" s="1199"/>
      <c r="M143" s="1199"/>
      <c r="N143" s="1199"/>
      <c r="O143" s="1199"/>
      <c r="P143" s="1199"/>
      <c r="Q143" s="1199"/>
      <c r="R143" s="1199"/>
      <c r="S143" s="1199"/>
      <c r="T143" s="1199"/>
      <c r="U143" s="1199"/>
      <c r="V143" s="1199"/>
      <c r="W143" s="1199"/>
      <c r="X143" s="1199"/>
      <c r="Y143" s="1199"/>
      <c r="Z143" s="1199"/>
      <c r="AA143" s="1199"/>
      <c r="AB143" s="1190"/>
      <c r="AC143" s="1187"/>
      <c r="AD143" s="1187"/>
      <c r="AE143" s="1187"/>
      <c r="AF143" s="1187"/>
      <c r="AG143" s="1191"/>
      <c r="AH143" s="1210"/>
      <c r="AI143" s="1534"/>
      <c r="AJ143" s="1644"/>
    </row>
    <row r="144" spans="1:36" s="2" customFormat="1" ht="26.2" x14ac:dyDescent="0.25">
      <c r="A144" s="49" t="s">
        <v>64</v>
      </c>
      <c r="B144" s="1194">
        <v>264</v>
      </c>
      <c r="C144" s="1188" t="s">
        <v>100</v>
      </c>
      <c r="D144" s="1194">
        <v>264</v>
      </c>
      <c r="E144" s="1188" t="s">
        <v>100</v>
      </c>
      <c r="F144" s="1188" t="s">
        <v>100</v>
      </c>
      <c r="G144" s="1188" t="s">
        <v>100</v>
      </c>
      <c r="H144" s="1188" t="s">
        <v>100</v>
      </c>
      <c r="I144" s="1188" t="s">
        <v>100</v>
      </c>
      <c r="J144" s="1188" t="s">
        <v>100</v>
      </c>
      <c r="K144" s="1188" t="s">
        <v>100</v>
      </c>
      <c r="L144" s="1188" t="s">
        <v>100</v>
      </c>
      <c r="M144" s="1188" t="s">
        <v>100</v>
      </c>
      <c r="N144" s="1188" t="s">
        <v>100</v>
      </c>
      <c r="O144" s="1188" t="s">
        <v>100</v>
      </c>
      <c r="P144" s="1188" t="s">
        <v>100</v>
      </c>
      <c r="Q144" s="1188" t="s">
        <v>100</v>
      </c>
      <c r="R144" s="1188" t="s">
        <v>100</v>
      </c>
      <c r="S144" s="1204">
        <v>350</v>
      </c>
      <c r="T144" s="1188" t="s">
        <v>100</v>
      </c>
      <c r="U144" s="1188" t="s">
        <v>100</v>
      </c>
      <c r="V144" s="1188" t="s">
        <v>100</v>
      </c>
      <c r="W144" s="1188" t="s">
        <v>100</v>
      </c>
      <c r="X144" s="1188" t="s">
        <v>100</v>
      </c>
      <c r="Y144" s="1188" t="s">
        <v>100</v>
      </c>
      <c r="Z144" s="1188" t="s">
        <v>100</v>
      </c>
      <c r="AA144" s="1188" t="s">
        <v>100</v>
      </c>
      <c r="AB144" s="1188" t="s">
        <v>100</v>
      </c>
      <c r="AC144" s="1188" t="s">
        <v>100</v>
      </c>
      <c r="AD144" s="1188" t="s">
        <v>100</v>
      </c>
      <c r="AE144" s="1188" t="s">
        <v>100</v>
      </c>
      <c r="AF144" s="1188" t="s">
        <v>100</v>
      </c>
      <c r="AG144" s="1200" t="s">
        <v>100</v>
      </c>
      <c r="AH144" s="1210" t="s">
        <v>100</v>
      </c>
      <c r="AI144" s="1503" t="s">
        <v>100</v>
      </c>
      <c r="AJ144" s="1631" t="s">
        <v>100</v>
      </c>
    </row>
    <row r="145" spans="1:36" s="2" customFormat="1" ht="26.2" x14ac:dyDescent="0.25">
      <c r="A145" s="49" t="s">
        <v>65</v>
      </c>
      <c r="B145" s="1188" t="s">
        <v>100</v>
      </c>
      <c r="C145" s="1194">
        <v>140</v>
      </c>
      <c r="D145" s="1188" t="s">
        <v>100</v>
      </c>
      <c r="E145" s="1188" t="s">
        <v>100</v>
      </c>
      <c r="F145" s="1188" t="s">
        <v>100</v>
      </c>
      <c r="G145" s="1188" t="s">
        <v>100</v>
      </c>
      <c r="H145" s="1188" t="s">
        <v>100</v>
      </c>
      <c r="I145" s="1188" t="s">
        <v>100</v>
      </c>
      <c r="J145" s="1188" t="s">
        <v>100</v>
      </c>
      <c r="K145" s="1188" t="s">
        <v>100</v>
      </c>
      <c r="L145" s="1188" t="s">
        <v>100</v>
      </c>
      <c r="M145" s="1188" t="s">
        <v>100</v>
      </c>
      <c r="N145" s="1188" t="s">
        <v>100</v>
      </c>
      <c r="O145" s="1188" t="s">
        <v>100</v>
      </c>
      <c r="P145" s="1188" t="s">
        <v>100</v>
      </c>
      <c r="Q145" s="1188" t="s">
        <v>100</v>
      </c>
      <c r="R145" s="1188" t="s">
        <v>100</v>
      </c>
      <c r="S145" s="1188" t="s">
        <v>100</v>
      </c>
      <c r="T145" s="1188" t="s">
        <v>100</v>
      </c>
      <c r="U145" s="1188" t="s">
        <v>100</v>
      </c>
      <c r="V145" s="1188" t="s">
        <v>100</v>
      </c>
      <c r="W145" s="1188" t="s">
        <v>100</v>
      </c>
      <c r="X145" s="1188" t="s">
        <v>100</v>
      </c>
      <c r="Y145" s="1188" t="s">
        <v>100</v>
      </c>
      <c r="Z145" s="1188" t="s">
        <v>100</v>
      </c>
      <c r="AA145" s="1188" t="s">
        <v>100</v>
      </c>
      <c r="AB145" s="1188" t="s">
        <v>100</v>
      </c>
      <c r="AC145" s="1188" t="s">
        <v>100</v>
      </c>
      <c r="AD145" s="1188" t="s">
        <v>100</v>
      </c>
      <c r="AE145" s="1188" t="s">
        <v>100</v>
      </c>
      <c r="AF145" s="1188" t="s">
        <v>100</v>
      </c>
      <c r="AG145" s="1200" t="s">
        <v>100</v>
      </c>
      <c r="AH145" s="1210" t="s">
        <v>100</v>
      </c>
      <c r="AI145" s="1503" t="s">
        <v>100</v>
      </c>
      <c r="AJ145" s="1631" t="s">
        <v>100</v>
      </c>
    </row>
    <row r="146" spans="1:36" s="12" customFormat="1" ht="26.2" x14ac:dyDescent="0.25">
      <c r="A146" s="49" t="s">
        <v>44</v>
      </c>
      <c r="B146" s="1196"/>
      <c r="C146" s="1196"/>
      <c r="D146" s="1196"/>
      <c r="E146" s="1196"/>
      <c r="F146" s="1196"/>
      <c r="G146" s="1196"/>
      <c r="H146" s="1196"/>
      <c r="I146" s="1196"/>
      <c r="J146" s="1196"/>
      <c r="K146" s="1204"/>
      <c r="L146" s="1204"/>
      <c r="M146" s="1204"/>
      <c r="N146" s="1204"/>
      <c r="O146" s="1204"/>
      <c r="P146" s="1204"/>
      <c r="Q146" s="1204"/>
      <c r="R146" s="1204"/>
      <c r="S146" s="1204"/>
      <c r="T146" s="1204"/>
      <c r="U146" s="1204"/>
      <c r="V146" s="1204"/>
      <c r="W146" s="1204"/>
      <c r="X146" s="1204"/>
      <c r="Y146" s="1204"/>
      <c r="Z146" s="1204"/>
      <c r="AA146" s="1204"/>
      <c r="AB146" s="1204"/>
      <c r="AC146" s="1204"/>
      <c r="AD146" s="1204"/>
      <c r="AE146" s="1204"/>
      <c r="AF146" s="1204"/>
      <c r="AG146" s="1205"/>
      <c r="AH146" s="1210"/>
      <c r="AI146" s="1503"/>
      <c r="AJ146" s="1631"/>
    </row>
    <row r="147" spans="1:36" s="2" customFormat="1" ht="26.2" x14ac:dyDescent="0.25">
      <c r="A147" s="49" t="s">
        <v>66</v>
      </c>
      <c r="B147" s="1188" t="s">
        <v>100</v>
      </c>
      <c r="C147" s="1189">
        <v>25</v>
      </c>
      <c r="D147" s="1188" t="s">
        <v>100</v>
      </c>
      <c r="E147" s="1188" t="s">
        <v>100</v>
      </c>
      <c r="F147" s="1188" t="s">
        <v>100</v>
      </c>
      <c r="G147" s="1188" t="s">
        <v>100</v>
      </c>
      <c r="H147" s="1188" t="s">
        <v>100</v>
      </c>
      <c r="I147" s="1188" t="s">
        <v>100</v>
      </c>
      <c r="J147" s="1188" t="s">
        <v>100</v>
      </c>
      <c r="K147" s="1188" t="s">
        <v>100</v>
      </c>
      <c r="L147" s="1188" t="s">
        <v>100</v>
      </c>
      <c r="M147" s="1188" t="s">
        <v>100</v>
      </c>
      <c r="N147" s="1188" t="s">
        <v>100</v>
      </c>
      <c r="O147" s="1188" t="s">
        <v>100</v>
      </c>
      <c r="P147" s="1188" t="s">
        <v>100</v>
      </c>
      <c r="Q147" s="1188" t="s">
        <v>100</v>
      </c>
      <c r="R147" s="1188" t="s">
        <v>100</v>
      </c>
      <c r="S147" s="1188" t="s">
        <v>100</v>
      </c>
      <c r="T147" s="1204">
        <v>75</v>
      </c>
      <c r="U147" s="1188" t="s">
        <v>100</v>
      </c>
      <c r="V147" s="1188" t="s">
        <v>100</v>
      </c>
      <c r="W147" s="1188" t="s">
        <v>100</v>
      </c>
      <c r="X147" s="1188" t="s">
        <v>100</v>
      </c>
      <c r="Y147" s="1188" t="s">
        <v>100</v>
      </c>
      <c r="Z147" s="1188" t="s">
        <v>100</v>
      </c>
      <c r="AA147" s="1188" t="s">
        <v>100</v>
      </c>
      <c r="AB147" s="1188" t="s">
        <v>100</v>
      </c>
      <c r="AC147" s="1188" t="s">
        <v>100</v>
      </c>
      <c r="AD147" s="1188" t="s">
        <v>100</v>
      </c>
      <c r="AE147" s="1188" t="s">
        <v>100</v>
      </c>
      <c r="AF147" s="1188" t="s">
        <v>100</v>
      </c>
      <c r="AG147" s="1200" t="s">
        <v>100</v>
      </c>
      <c r="AH147" s="1210" t="s">
        <v>100</v>
      </c>
      <c r="AI147" s="1503" t="s">
        <v>100</v>
      </c>
      <c r="AJ147" s="1631" t="s">
        <v>100</v>
      </c>
    </row>
    <row r="148" spans="1:36" s="36" customFormat="1" ht="39.299999999999997" x14ac:dyDescent="0.25">
      <c r="A148" s="49" t="s">
        <v>67</v>
      </c>
      <c r="B148" s="1188" t="s">
        <v>100</v>
      </c>
      <c r="C148" s="1189">
        <v>75</v>
      </c>
      <c r="D148" s="1188" t="s">
        <v>100</v>
      </c>
      <c r="E148" s="1188" t="s">
        <v>100</v>
      </c>
      <c r="F148" s="1188" t="s">
        <v>100</v>
      </c>
      <c r="G148" s="1188" t="s">
        <v>100</v>
      </c>
      <c r="H148" s="1188" t="s">
        <v>100</v>
      </c>
      <c r="I148" s="1188" t="s">
        <v>100</v>
      </c>
      <c r="J148" s="1188" t="s">
        <v>100</v>
      </c>
      <c r="K148" s="1188" t="s">
        <v>100</v>
      </c>
      <c r="L148" s="1188" t="s">
        <v>100</v>
      </c>
      <c r="M148" s="1188" t="s">
        <v>100</v>
      </c>
      <c r="N148" s="1188" t="s">
        <v>100</v>
      </c>
      <c r="O148" s="1188" t="s">
        <v>100</v>
      </c>
      <c r="P148" s="1188" t="s">
        <v>100</v>
      </c>
      <c r="Q148" s="1188" t="s">
        <v>100</v>
      </c>
      <c r="R148" s="1188" t="s">
        <v>100</v>
      </c>
      <c r="S148" s="1188" t="s">
        <v>100</v>
      </c>
      <c r="T148" s="1188" t="s">
        <v>100</v>
      </c>
      <c r="U148" s="1188" t="s">
        <v>100</v>
      </c>
      <c r="V148" s="1188" t="s">
        <v>100</v>
      </c>
      <c r="W148" s="1188" t="s">
        <v>100</v>
      </c>
      <c r="X148" s="1188" t="s">
        <v>100</v>
      </c>
      <c r="Y148" s="1188" t="s">
        <v>100</v>
      </c>
      <c r="Z148" s="1188" t="s">
        <v>100</v>
      </c>
      <c r="AA148" s="1188" t="s">
        <v>100</v>
      </c>
      <c r="AB148" s="1188" t="s">
        <v>100</v>
      </c>
      <c r="AC148" s="1188" t="s">
        <v>100</v>
      </c>
      <c r="AD148" s="1188" t="s">
        <v>100</v>
      </c>
      <c r="AE148" s="1188" t="s">
        <v>100</v>
      </c>
      <c r="AF148" s="1188" t="s">
        <v>100</v>
      </c>
      <c r="AG148" s="1305" t="s">
        <v>100</v>
      </c>
      <c r="AH148" s="1210" t="s">
        <v>100</v>
      </c>
      <c r="AI148" s="1554">
        <v>50</v>
      </c>
      <c r="AJ148" s="1643" t="s">
        <v>100</v>
      </c>
    </row>
    <row r="149" spans="1:36" s="36" customFormat="1" ht="39.299999999999997" x14ac:dyDescent="0.25">
      <c r="A149" s="123" t="s">
        <v>90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472</v>
      </c>
      <c r="AA149" s="43">
        <v>497</v>
      </c>
      <c r="AB149" s="43">
        <v>504</v>
      </c>
      <c r="AC149" s="119">
        <v>586</v>
      </c>
      <c r="AD149" s="16">
        <v>671</v>
      </c>
      <c r="AE149" s="42">
        <v>687</v>
      </c>
      <c r="AF149" s="42">
        <v>654</v>
      </c>
      <c r="AG149" s="176">
        <v>695</v>
      </c>
      <c r="AH149" s="29">
        <v>724</v>
      </c>
      <c r="AI149" s="1554">
        <v>726</v>
      </c>
      <c r="AJ149" s="1487">
        <v>704</v>
      </c>
    </row>
    <row r="150" spans="1:36" s="36" customFormat="1" ht="41.25" x14ac:dyDescent="0.25">
      <c r="A150" s="123" t="s">
        <v>347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43">
        <v>461</v>
      </c>
      <c r="AA150" s="43">
        <v>404</v>
      </c>
      <c r="AB150" s="43">
        <v>430</v>
      </c>
      <c r="AC150" s="42">
        <v>561</v>
      </c>
      <c r="AD150" s="42">
        <v>653</v>
      </c>
      <c r="AE150" s="42">
        <v>671</v>
      </c>
      <c r="AF150" s="42">
        <v>633</v>
      </c>
      <c r="AG150" s="176">
        <v>682</v>
      </c>
      <c r="AH150" s="29">
        <v>705</v>
      </c>
      <c r="AI150" s="1554">
        <v>688</v>
      </c>
      <c r="AJ150" s="1487">
        <v>671</v>
      </c>
    </row>
    <row r="151" spans="1:36" s="36" customFormat="1" ht="39.299999999999997" x14ac:dyDescent="0.25">
      <c r="A151" s="124" t="s">
        <v>243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912</v>
      </c>
      <c r="AB151" s="42">
        <v>1002</v>
      </c>
      <c r="AC151" s="42">
        <v>843</v>
      </c>
      <c r="AD151" s="42">
        <v>939</v>
      </c>
      <c r="AE151" s="42">
        <v>984</v>
      </c>
      <c r="AF151" s="42">
        <v>1010</v>
      </c>
      <c r="AG151" s="176">
        <v>1031</v>
      </c>
      <c r="AH151" s="410">
        <v>998</v>
      </c>
      <c r="AI151" s="1524">
        <v>1221</v>
      </c>
      <c r="AJ151" s="1653" t="s">
        <v>99</v>
      </c>
    </row>
    <row r="152" spans="1:36" s="36" customFormat="1" ht="26.2" x14ac:dyDescent="0.25">
      <c r="A152" s="124" t="s">
        <v>244</v>
      </c>
      <c r="B152" s="23" t="s">
        <v>100</v>
      </c>
      <c r="C152" s="23" t="s">
        <v>100</v>
      </c>
      <c r="D152" s="23" t="s">
        <v>100</v>
      </c>
      <c r="E152" s="23" t="s">
        <v>100</v>
      </c>
      <c r="F152" s="23" t="s">
        <v>100</v>
      </c>
      <c r="G152" s="23" t="s">
        <v>100</v>
      </c>
      <c r="H152" s="23" t="s">
        <v>100</v>
      </c>
      <c r="I152" s="23" t="s">
        <v>100</v>
      </c>
      <c r="J152" s="23" t="s">
        <v>100</v>
      </c>
      <c r="K152" s="23" t="s">
        <v>100</v>
      </c>
      <c r="L152" s="23" t="s">
        <v>100</v>
      </c>
      <c r="M152" s="23" t="s">
        <v>100</v>
      </c>
      <c r="N152" s="23" t="s">
        <v>100</v>
      </c>
      <c r="O152" s="23" t="s">
        <v>100</v>
      </c>
      <c r="P152" s="23" t="s">
        <v>100</v>
      </c>
      <c r="Q152" s="23" t="s">
        <v>100</v>
      </c>
      <c r="R152" s="23" t="s">
        <v>100</v>
      </c>
      <c r="S152" s="23" t="s">
        <v>100</v>
      </c>
      <c r="T152" s="23" t="s">
        <v>100</v>
      </c>
      <c r="U152" s="23" t="s">
        <v>100</v>
      </c>
      <c r="V152" s="23" t="s">
        <v>100</v>
      </c>
      <c r="W152" s="23" t="s">
        <v>100</v>
      </c>
      <c r="X152" s="23" t="s">
        <v>100</v>
      </c>
      <c r="Y152" s="23" t="s">
        <v>100</v>
      </c>
      <c r="Z152" s="23" t="s">
        <v>100</v>
      </c>
      <c r="AA152" s="42">
        <v>2437</v>
      </c>
      <c r="AB152" s="42">
        <v>3836</v>
      </c>
      <c r="AC152" s="42">
        <v>3529</v>
      </c>
      <c r="AD152" s="42">
        <v>5798</v>
      </c>
      <c r="AE152" s="42">
        <v>7096</v>
      </c>
      <c r="AF152" s="42">
        <v>6132</v>
      </c>
      <c r="AG152" s="176">
        <v>15199</v>
      </c>
      <c r="AH152" s="445">
        <v>5523</v>
      </c>
      <c r="AI152" s="1524">
        <v>17337</v>
      </c>
      <c r="AJ152" s="1653" t="s">
        <v>99</v>
      </c>
    </row>
    <row r="153" spans="1:36" s="36" customFormat="1" ht="39.299999999999997" x14ac:dyDescent="0.25">
      <c r="A153" s="124" t="s">
        <v>268</v>
      </c>
      <c r="B153" s="91" t="s">
        <v>99</v>
      </c>
      <c r="C153" s="91" t="s">
        <v>99</v>
      </c>
      <c r="D153" s="91" t="s">
        <v>99</v>
      </c>
      <c r="E153" s="91" t="s">
        <v>99</v>
      </c>
      <c r="F153" s="91" t="s">
        <v>99</v>
      </c>
      <c r="G153" s="91" t="s">
        <v>99</v>
      </c>
      <c r="H153" s="91">
        <v>1006.9</v>
      </c>
      <c r="I153" s="91">
        <v>561.5</v>
      </c>
      <c r="J153" s="91">
        <v>337.4</v>
      </c>
      <c r="K153" s="91">
        <v>240</v>
      </c>
      <c r="L153" s="91">
        <v>250.3</v>
      </c>
      <c r="M153" s="91">
        <v>292.56</v>
      </c>
      <c r="N153" s="91">
        <v>275.8</v>
      </c>
      <c r="O153" s="91">
        <v>349.16800000000001</v>
      </c>
      <c r="P153" s="91">
        <v>391.90300000000002</v>
      </c>
      <c r="Q153" s="91">
        <v>372.73500000000001</v>
      </c>
      <c r="R153" s="91">
        <v>417.15899999999999</v>
      </c>
      <c r="S153" s="91">
        <v>591.79999999999995</v>
      </c>
      <c r="T153" s="91">
        <v>1423.5</v>
      </c>
      <c r="U153" s="91">
        <v>3463.1</v>
      </c>
      <c r="V153" s="91">
        <v>3446.6</v>
      </c>
      <c r="W153" s="91">
        <v>3323.4</v>
      </c>
      <c r="X153" s="91">
        <v>3434.2</v>
      </c>
      <c r="Y153" s="91">
        <v>3585.6</v>
      </c>
      <c r="Z153" s="91">
        <v>3768.9</v>
      </c>
      <c r="AA153" s="91">
        <v>3916.9</v>
      </c>
      <c r="AB153" s="91">
        <v>4980.7</v>
      </c>
      <c r="AC153" s="91">
        <v>5531.4</v>
      </c>
      <c r="AD153" s="91">
        <v>8868.6</v>
      </c>
      <c r="AE153" s="91">
        <v>14434.5</v>
      </c>
      <c r="AF153" s="91">
        <v>19136.2</v>
      </c>
      <c r="AG153" s="91">
        <v>20321.099999999999</v>
      </c>
      <c r="AH153" s="91">
        <v>24459.7</v>
      </c>
      <c r="AI153" s="1537">
        <v>23636.5</v>
      </c>
      <c r="AJ153" s="1653" t="s">
        <v>99</v>
      </c>
    </row>
    <row r="154" spans="1:36" s="13" customFormat="1" ht="15.75" x14ac:dyDescent="0.3">
      <c r="A154" s="711" t="s">
        <v>81</v>
      </c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1508"/>
      <c r="AJ154" s="711"/>
    </row>
    <row r="155" spans="1:36" s="36" customFormat="1" ht="26.2" x14ac:dyDescent="0.25">
      <c r="A155" s="49" t="s">
        <v>74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29"/>
      <c r="X155" s="29"/>
      <c r="Y155" s="29"/>
      <c r="Z155" s="29"/>
      <c r="AA155" s="29"/>
      <c r="AB155" s="29"/>
      <c r="AC155" s="119"/>
      <c r="AD155" s="119"/>
      <c r="AE155" s="16"/>
      <c r="AF155" s="16"/>
      <c r="AG155" s="193"/>
      <c r="AH155" s="29"/>
      <c r="AI155" s="1503"/>
      <c r="AJ155" s="1487"/>
    </row>
    <row r="156" spans="1:36" s="36" customFormat="1" x14ac:dyDescent="0.25">
      <c r="A156" s="49" t="s">
        <v>45</v>
      </c>
      <c r="B156" s="20">
        <v>20</v>
      </c>
      <c r="C156" s="42">
        <v>133</v>
      </c>
      <c r="D156" s="153">
        <v>3.0000000000000001E-3</v>
      </c>
      <c r="E156" s="154">
        <v>0.04</v>
      </c>
      <c r="F156" s="91">
        <v>0.1</v>
      </c>
      <c r="G156" s="91">
        <v>0.1</v>
      </c>
      <c r="H156" s="91">
        <v>0.1</v>
      </c>
      <c r="I156" s="91">
        <v>0.1</v>
      </c>
      <c r="J156" s="154">
        <v>0.04</v>
      </c>
      <c r="K156" s="154">
        <v>0.02</v>
      </c>
      <c r="L156" s="154">
        <v>0.03</v>
      </c>
      <c r="M156" s="154">
        <v>0.05</v>
      </c>
      <c r="N156" s="154">
        <v>0.03</v>
      </c>
      <c r="O156" s="154">
        <v>0.05</v>
      </c>
      <c r="P156" s="91">
        <v>0.1</v>
      </c>
      <c r="Q156" s="91">
        <v>0.1</v>
      </c>
      <c r="R156" s="91">
        <v>0.2</v>
      </c>
      <c r="S156" s="91">
        <v>0.2</v>
      </c>
      <c r="T156" s="91">
        <v>0.3</v>
      </c>
      <c r="U156" s="91">
        <v>0.5</v>
      </c>
      <c r="V156" s="91">
        <v>0.6</v>
      </c>
      <c r="W156" s="89">
        <v>2.4</v>
      </c>
      <c r="X156" s="89">
        <v>3.6</v>
      </c>
      <c r="Y156" s="89">
        <v>0.3</v>
      </c>
      <c r="Z156" s="89">
        <v>0.5</v>
      </c>
      <c r="AA156" s="89">
        <v>0.6</v>
      </c>
      <c r="AB156" s="89">
        <v>4.0999999999999996</v>
      </c>
      <c r="AC156" s="89">
        <v>4.3</v>
      </c>
      <c r="AD156" s="89">
        <v>4.0999999999999996</v>
      </c>
      <c r="AE156" s="37">
        <v>4.9000000000000004</v>
      </c>
      <c r="AF156" s="16">
        <v>5.3</v>
      </c>
      <c r="AG156" s="165">
        <v>6.2</v>
      </c>
      <c r="AH156" s="29">
        <v>6.9</v>
      </c>
      <c r="AI156" s="1534">
        <v>8.9</v>
      </c>
      <c r="AJ156" s="1487">
        <v>9.8000000000000007</v>
      </c>
    </row>
    <row r="157" spans="1:36" s="36" customFormat="1" ht="26.2" x14ac:dyDescent="0.25">
      <c r="A157" s="49" t="s">
        <v>61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 t="s">
        <v>99</v>
      </c>
      <c r="I157" s="91" t="s">
        <v>99</v>
      </c>
      <c r="J157" s="91" t="s">
        <v>99</v>
      </c>
      <c r="K157" s="22">
        <v>40.4</v>
      </c>
      <c r="L157" s="22">
        <v>169.7</v>
      </c>
      <c r="M157" s="22">
        <v>119.6</v>
      </c>
      <c r="N157" s="22">
        <v>120.1</v>
      </c>
      <c r="O157" s="22">
        <v>163.6</v>
      </c>
      <c r="P157" s="22" t="s">
        <v>187</v>
      </c>
      <c r="Q157" s="22">
        <v>100.6</v>
      </c>
      <c r="R157" s="22">
        <v>122.7</v>
      </c>
      <c r="S157" s="22">
        <v>104.1</v>
      </c>
      <c r="T157" s="22">
        <v>102.6</v>
      </c>
      <c r="U157" s="91">
        <v>119.3</v>
      </c>
      <c r="V157" s="91">
        <v>130.30000000000001</v>
      </c>
      <c r="W157" s="89">
        <v>375</v>
      </c>
      <c r="X157" s="89">
        <v>141.69999999999999</v>
      </c>
      <c r="Y157" s="89">
        <v>6.9</v>
      </c>
      <c r="Z157" s="89">
        <v>170.8</v>
      </c>
      <c r="AA157" s="89">
        <v>113.1</v>
      </c>
      <c r="AB157" s="89">
        <v>587.20000000000005</v>
      </c>
      <c r="AC157" s="89">
        <v>100.3</v>
      </c>
      <c r="AD157" s="89">
        <v>90</v>
      </c>
      <c r="AE157" s="37">
        <v>112.2</v>
      </c>
      <c r="AF157" s="37">
        <v>100</v>
      </c>
      <c r="AG157" s="170">
        <v>102.2</v>
      </c>
      <c r="AH157" s="68">
        <v>100.2</v>
      </c>
      <c r="AI157" s="1534">
        <v>121.1</v>
      </c>
      <c r="AJ157" s="1487">
        <v>107.1</v>
      </c>
    </row>
    <row r="158" spans="1:36" s="27" customFormat="1" ht="17.2" customHeight="1" x14ac:dyDescent="0.25">
      <c r="A158" s="664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666"/>
      <c r="Y158" s="666"/>
      <c r="Z158" s="275"/>
      <c r="AA158" s="275"/>
      <c r="AB158" s="275"/>
    </row>
    <row r="159" spans="1:36" s="27" customFormat="1" ht="17.2" customHeight="1" x14ac:dyDescent="0.25">
      <c r="A159" s="1773" t="s">
        <v>613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x14ac:dyDescent="0.25">
      <c r="A160" s="1773" t="s">
        <v>614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30" x14ac:dyDescent="0.25">
      <c r="A161" s="1773" t="s">
        <v>615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30" x14ac:dyDescent="0.25">
      <c r="A162" s="1773" t="s">
        <v>639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30" x14ac:dyDescent="0.25">
      <c r="A163" s="1773" t="s">
        <v>616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C163" s="97"/>
      <c r="AD163" s="97"/>
    </row>
    <row r="164" spans="1:30" x14ac:dyDescent="0.25">
      <c r="A164" s="1773" t="s">
        <v>643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30" x14ac:dyDescent="0.25">
      <c r="A165" s="1773" t="s">
        <v>646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C165" s="97"/>
      <c r="AD165" s="97"/>
    </row>
    <row r="166" spans="1:30" x14ac:dyDescent="0.25">
      <c r="A166" s="1773" t="s">
        <v>618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30" x14ac:dyDescent="0.25">
      <c r="A167" s="1773" t="s">
        <v>619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0" x14ac:dyDescent="0.25">
      <c r="A168" s="1773" t="s">
        <v>620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0" x14ac:dyDescent="0.25">
      <c r="A169" s="1773" t="s">
        <v>621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0" x14ac:dyDescent="0.25">
      <c r="A170" s="1773" t="s">
        <v>647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0" x14ac:dyDescent="0.25">
      <c r="A171" s="1773" t="s">
        <v>672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30" x14ac:dyDescent="0.25">
      <c r="A172" s="1782" t="s">
        <v>705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</sheetData>
  <mergeCells count="14">
    <mergeCell ref="A172:AB172"/>
    <mergeCell ref="A159:AB159"/>
    <mergeCell ref="A160:AB160"/>
    <mergeCell ref="A161:AB161"/>
    <mergeCell ref="A162:AB162"/>
    <mergeCell ref="A168:AB168"/>
    <mergeCell ref="A169:AB169"/>
    <mergeCell ref="A170:AB170"/>
    <mergeCell ref="A171:AB171"/>
    <mergeCell ref="A163:AB163"/>
    <mergeCell ref="A164:AB164"/>
    <mergeCell ref="A165:AB165"/>
    <mergeCell ref="A166:AB166"/>
    <mergeCell ref="A167:AB167"/>
  </mergeCells>
  <phoneticPr fontId="0" type="noConversion"/>
  <hyperlinks>
    <hyperlink ref="C325:IT325" r:id="rId1" display="http://www.nationalbank.kz/"/>
    <hyperlink ref="C324:IT324" r:id="rId2" display="13) По данным Министерства финансов Республики Казахстан"/>
    <hyperlink ref="C257:IT257" r:id="rId3" display="http://www.nationalbank.kz/"/>
    <hyperlink ref="C256:IT256" r:id="rId4" display="13) По данным Министерства финансов Республики Казахстан"/>
    <hyperlink ref="C329:IT329" r:id="rId5" display="http://www.nationalbank.kz/"/>
    <hyperlink ref="C328:IT328" r:id="rId6" display="13) По данным Министерства финансов Республики Казахстан"/>
    <hyperlink ref="C261:IT261" r:id="rId7" display="http://www.nationalbank.kz/"/>
    <hyperlink ref="C260:IT260" r:id="rId8" display="13) По данным Министерства финансов Республики Казахстан"/>
    <hyperlink ref="C327:IT327" r:id="rId9" display="http://www.nationalbank.kz/"/>
    <hyperlink ref="C326:IT326" r:id="rId10" display="13) По данным Министерства финансов Республики Казахстан"/>
    <hyperlink ref="C259:IT259" r:id="rId11" display="http://www.nationalbank.kz/"/>
    <hyperlink ref="C258:IT258" r:id="rId12" display="13) По данным Министерства финансов Республики Казахстан"/>
    <hyperlink ref="A327:IT327" r:id="rId13" display="http://www.nationalbank.kz/"/>
    <hyperlink ref="A326:IT326" r:id="rId14" display="13) По данным Министерства финансов Республики Казахстан"/>
    <hyperlink ref="A259:IT259" r:id="rId15" display="http://www.nationalbank.kz/"/>
    <hyperlink ref="A258:IT258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orientation="landscape" r:id="rId17"/>
  <headerFooter alignWithMargins="0">
    <oddHeader>&amp;C&amp;P</oddHeader>
  </headerFooter>
  <rowBreaks count="3" manualBreakCount="3">
    <brk id="66" max="16383" man="1"/>
    <brk id="110" max="16383" man="1"/>
    <brk id="13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0"/>
  <sheetViews>
    <sheetView zoomScale="85" zoomScaleNormal="85" workbookViewId="0">
      <pane xSplit="1" ySplit="4" topLeftCell="AD65" activePane="bottomRight" state="frozen"/>
      <selection pane="topRight" activeCell="B1" sqref="B1"/>
      <selection pane="bottomLeft" activeCell="A6" sqref="A6"/>
      <selection pane="bottomRight" activeCell="AI65" sqref="AI65:AJ65"/>
    </sheetView>
  </sheetViews>
  <sheetFormatPr defaultColWidth="9.109375" defaultRowHeight="14.4" x14ac:dyDescent="0.25"/>
  <cols>
    <col min="1" max="1" width="44.6640625" style="480" customWidth="1"/>
    <col min="2" max="23" width="9.44140625" style="2" customWidth="1"/>
    <col min="24" max="25" width="9.44140625" style="4" customWidth="1"/>
    <col min="26" max="28" width="9.44140625" style="2" customWidth="1"/>
    <col min="29" max="33" width="9.44140625" style="27" customWidth="1"/>
    <col min="34" max="34" width="10.44140625" style="27" customWidth="1"/>
    <col min="35" max="35" width="14.88671875" style="27" customWidth="1"/>
    <col min="36" max="36" width="19.6640625" style="9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35"/>
    </row>
    <row r="2" spans="1:36" s="13" customFormat="1" ht="17.7" x14ac:dyDescent="0.3">
      <c r="A2" s="537" t="s">
        <v>96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35"/>
    </row>
    <row r="3" spans="1:36" s="13" customFormat="1" ht="17.7" x14ac:dyDescent="0.3">
      <c r="A3" s="537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35"/>
    </row>
    <row r="4" spans="1:36" s="481" customFormat="1" ht="28.15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6">
        <v>2018</v>
      </c>
      <c r="AD4" s="766">
        <v>2019</v>
      </c>
      <c r="AE4" s="766" t="s">
        <v>234</v>
      </c>
      <c r="AF4" s="766">
        <v>2021</v>
      </c>
      <c r="AG4" s="766">
        <v>2022</v>
      </c>
      <c r="AH4" s="769">
        <v>2023</v>
      </c>
      <c r="AI4" s="462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2"/>
      <c r="AI5" s="712"/>
      <c r="AJ5" s="1538"/>
    </row>
    <row r="6" spans="1:36" s="19" customFormat="1" x14ac:dyDescent="0.25">
      <c r="A6" s="14" t="s">
        <v>188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"/>
      <c r="AD6" s="17"/>
      <c r="AE6" s="17"/>
      <c r="AF6" s="17"/>
      <c r="AG6" s="160"/>
      <c r="AH6" s="500"/>
      <c r="AI6" s="278"/>
    </row>
    <row r="7" spans="1:36" s="19" customFormat="1" ht="15.05" x14ac:dyDescent="0.25">
      <c r="A7" s="14" t="s">
        <v>12</v>
      </c>
      <c r="B7" s="89">
        <v>39.6</v>
      </c>
      <c r="C7" s="89">
        <v>39.5</v>
      </c>
      <c r="D7" s="89">
        <v>39</v>
      </c>
      <c r="E7" s="89">
        <v>38.200000000000003</v>
      </c>
      <c r="F7" s="89">
        <v>33.1</v>
      </c>
      <c r="G7" s="89">
        <v>32.4</v>
      </c>
      <c r="H7" s="89">
        <v>30.8</v>
      </c>
      <c r="I7" s="89">
        <v>32.4</v>
      </c>
      <c r="J7" s="89">
        <v>31.9</v>
      </c>
      <c r="K7" s="21">
        <v>31.5</v>
      </c>
      <c r="L7" s="21">
        <v>30.5</v>
      </c>
      <c r="M7" s="21">
        <v>30.4</v>
      </c>
      <c r="N7" s="21">
        <v>29.9</v>
      </c>
      <c r="O7" s="21">
        <v>29.6</v>
      </c>
      <c r="P7" s="21">
        <v>29.2</v>
      </c>
      <c r="Q7" s="21">
        <v>28.8</v>
      </c>
      <c r="R7" s="21">
        <v>29.1</v>
      </c>
      <c r="S7" s="21">
        <v>28.8</v>
      </c>
      <c r="T7" s="1306">
        <v>29</v>
      </c>
      <c r="U7" s="1306">
        <v>29.1</v>
      </c>
      <c r="V7" s="1306">
        <v>29.2</v>
      </c>
      <c r="W7" s="1306">
        <v>28.7</v>
      </c>
      <c r="X7" s="1306">
        <v>26.6</v>
      </c>
      <c r="Y7" s="1306">
        <v>26.4</v>
      </c>
      <c r="Z7" s="1306">
        <v>26.4</v>
      </c>
      <c r="AA7" s="1237">
        <v>26</v>
      </c>
      <c r="AB7" s="1305">
        <v>26.1</v>
      </c>
      <c r="AC7" s="872">
        <v>26.1</v>
      </c>
      <c r="AD7" s="872">
        <v>26.3</v>
      </c>
      <c r="AE7" s="872">
        <v>26.2</v>
      </c>
      <c r="AF7" s="1306" t="s">
        <v>391</v>
      </c>
      <c r="AG7" s="863">
        <v>26.7</v>
      </c>
      <c r="AH7" s="528">
        <v>26.4</v>
      </c>
      <c r="AI7" s="872">
        <v>26</v>
      </c>
      <c r="AJ7" s="1624">
        <v>25.7</v>
      </c>
    </row>
    <row r="8" spans="1:36" s="19" customFormat="1" x14ac:dyDescent="0.25">
      <c r="A8" s="14" t="s">
        <v>13</v>
      </c>
      <c r="B8" s="28">
        <v>99</v>
      </c>
      <c r="C8" s="28">
        <v>99.7</v>
      </c>
      <c r="D8" s="28">
        <v>98.7</v>
      </c>
      <c r="E8" s="28">
        <v>97.9</v>
      </c>
      <c r="F8" s="28">
        <v>86.6</v>
      </c>
      <c r="G8" s="28">
        <v>97.9</v>
      </c>
      <c r="H8" s="28">
        <v>95.1</v>
      </c>
      <c r="I8" s="28">
        <v>105.2</v>
      </c>
      <c r="J8" s="28">
        <v>98.5</v>
      </c>
      <c r="K8" s="28">
        <v>98.7</v>
      </c>
      <c r="L8" s="28">
        <v>96.8</v>
      </c>
      <c r="M8" s="28">
        <v>99.7</v>
      </c>
      <c r="N8" s="28">
        <v>98.4</v>
      </c>
      <c r="O8" s="28">
        <v>99</v>
      </c>
      <c r="P8" s="28">
        <v>98.6</v>
      </c>
      <c r="Q8" s="28">
        <v>98.6</v>
      </c>
      <c r="R8" s="28">
        <v>101</v>
      </c>
      <c r="S8" s="28">
        <v>99</v>
      </c>
      <c r="T8" s="1295">
        <v>100.7</v>
      </c>
      <c r="U8" s="1295">
        <v>100.3</v>
      </c>
      <c r="V8" s="1295">
        <v>100.3</v>
      </c>
      <c r="W8" s="1295">
        <v>98.3</v>
      </c>
      <c r="X8" s="1295">
        <v>92.7</v>
      </c>
      <c r="Y8" s="1295">
        <v>99.2</v>
      </c>
      <c r="Z8" s="1307">
        <v>100</v>
      </c>
      <c r="AA8" s="1295">
        <v>98.5</v>
      </c>
      <c r="AB8" s="1295">
        <v>100.4</v>
      </c>
      <c r="AC8" s="872">
        <v>100.4</v>
      </c>
      <c r="AD8" s="872">
        <v>100.8</v>
      </c>
      <c r="AE8" s="872">
        <v>99.6</v>
      </c>
      <c r="AF8" s="871"/>
      <c r="AG8" s="871">
        <v>99.7</v>
      </c>
      <c r="AH8" s="1447">
        <v>98.9</v>
      </c>
      <c r="AI8" s="871">
        <v>98.5</v>
      </c>
      <c r="AJ8" s="1598">
        <v>98.8</v>
      </c>
    </row>
    <row r="9" spans="1:36" s="19" customFormat="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2"/>
      <c r="AD9" s="872"/>
      <c r="AE9" s="872"/>
      <c r="AF9" s="871"/>
      <c r="AG9" s="871"/>
      <c r="AH9" s="1447"/>
      <c r="AI9" s="278"/>
      <c r="AJ9" s="1654"/>
    </row>
    <row r="10" spans="1:36" s="19" customFormat="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447</v>
      </c>
      <c r="U10" s="1303">
        <v>479</v>
      </c>
      <c r="V10" s="1303">
        <v>473</v>
      </c>
      <c r="W10" s="1303">
        <v>456</v>
      </c>
      <c r="X10" s="1303">
        <v>482</v>
      </c>
      <c r="Y10" s="1303">
        <v>496</v>
      </c>
      <c r="Z10" s="1303">
        <v>468</v>
      </c>
      <c r="AA10" s="1303">
        <v>470</v>
      </c>
      <c r="AB10" s="1303">
        <v>442</v>
      </c>
      <c r="AC10" s="1303">
        <v>439</v>
      </c>
      <c r="AD10" s="1303">
        <v>417</v>
      </c>
      <c r="AE10" s="1303">
        <v>427</v>
      </c>
      <c r="AF10" s="1303">
        <v>415</v>
      </c>
      <c r="AG10" s="1303">
        <v>414</v>
      </c>
      <c r="AH10" s="1303">
        <v>378</v>
      </c>
      <c r="AI10" s="865">
        <v>337</v>
      </c>
      <c r="AJ10" s="1598">
        <v>280</v>
      </c>
    </row>
    <row r="11" spans="1:36" s="36" customFormat="1" ht="26.2" x14ac:dyDescent="0.25">
      <c r="A11" s="14" t="s">
        <v>202</v>
      </c>
      <c r="B11" s="33">
        <v>17.3</v>
      </c>
      <c r="C11" s="33">
        <v>13.7</v>
      </c>
      <c r="D11" s="33">
        <v>13.8</v>
      </c>
      <c r="E11" s="33">
        <v>13.8</v>
      </c>
      <c r="F11" s="33">
        <v>15.1</v>
      </c>
      <c r="G11" s="33">
        <v>13.8</v>
      </c>
      <c r="H11" s="33">
        <v>12.9</v>
      </c>
      <c r="I11" s="33">
        <v>11.7</v>
      </c>
      <c r="J11" s="33">
        <v>10.199999999999999</v>
      </c>
      <c r="K11" s="33">
        <v>11</v>
      </c>
      <c r="L11" s="21">
        <v>10</v>
      </c>
      <c r="M11" s="21">
        <v>10.9</v>
      </c>
      <c r="N11" s="21">
        <v>11.1</v>
      </c>
      <c r="O11" s="21">
        <v>11.1</v>
      </c>
      <c r="P11" s="21">
        <v>11.8</v>
      </c>
      <c r="Q11" s="21">
        <v>13.3</v>
      </c>
      <c r="R11" s="21">
        <v>14.3</v>
      </c>
      <c r="S11" s="21">
        <v>15.6</v>
      </c>
      <c r="T11" s="934">
        <v>16.5</v>
      </c>
      <c r="U11" s="934">
        <v>17.5</v>
      </c>
      <c r="V11" s="934">
        <v>17.3</v>
      </c>
      <c r="W11" s="283">
        <v>16.8</v>
      </c>
      <c r="X11" s="283">
        <v>18</v>
      </c>
      <c r="Y11" s="934">
        <v>18.7</v>
      </c>
      <c r="Z11" s="934">
        <v>17.7</v>
      </c>
      <c r="AA11" s="283">
        <v>17.89</v>
      </c>
      <c r="AB11" s="283">
        <v>17</v>
      </c>
      <c r="AC11" s="1304">
        <v>16.8</v>
      </c>
      <c r="AD11" s="1308">
        <v>15.9</v>
      </c>
      <c r="AE11" s="1304">
        <v>16.3</v>
      </c>
      <c r="AF11" s="871">
        <v>15.9</v>
      </c>
      <c r="AG11" s="871">
        <v>15.5</v>
      </c>
      <c r="AH11" s="412">
        <v>14.2</v>
      </c>
      <c r="AI11" s="1304">
        <v>12.9</v>
      </c>
      <c r="AJ11" s="1593">
        <v>10.8</v>
      </c>
    </row>
    <row r="12" spans="1:36" s="36" customFormat="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283"/>
      <c r="X12" s="934"/>
      <c r="Y12" s="934"/>
      <c r="Z12" s="934"/>
      <c r="AA12" s="283"/>
      <c r="AB12" s="283"/>
      <c r="AC12" s="1304"/>
      <c r="AD12" s="1308"/>
      <c r="AE12" s="1304"/>
      <c r="AF12" s="871"/>
      <c r="AG12" s="871"/>
      <c r="AH12" s="412"/>
      <c r="AI12" s="1304"/>
      <c r="AJ12" s="1593"/>
    </row>
    <row r="13" spans="1:36" s="36" customFormat="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190"/>
      <c r="M13" s="190"/>
      <c r="N13" s="190"/>
      <c r="O13" s="190"/>
      <c r="P13" s="190"/>
      <c r="Q13" s="190"/>
      <c r="R13" s="190"/>
      <c r="S13" s="190"/>
      <c r="T13" s="1303">
        <v>313</v>
      </c>
      <c r="U13" s="1303">
        <v>287</v>
      </c>
      <c r="V13" s="1303">
        <v>304</v>
      </c>
      <c r="W13" s="1303">
        <v>289</v>
      </c>
      <c r="X13" s="1303">
        <v>261</v>
      </c>
      <c r="Y13" s="1303">
        <v>284</v>
      </c>
      <c r="Z13" s="1303">
        <v>240</v>
      </c>
      <c r="AA13" s="1303">
        <v>261</v>
      </c>
      <c r="AB13" s="1303">
        <v>283</v>
      </c>
      <c r="AC13" s="1303">
        <v>266</v>
      </c>
      <c r="AD13" s="1303">
        <v>298</v>
      </c>
      <c r="AE13" s="1303">
        <v>311</v>
      </c>
      <c r="AF13" s="1303">
        <v>379</v>
      </c>
      <c r="AG13" s="1303">
        <v>279</v>
      </c>
      <c r="AH13" s="1303">
        <v>265</v>
      </c>
      <c r="AI13" s="865">
        <v>283</v>
      </c>
      <c r="AJ13" s="1593">
        <v>277</v>
      </c>
    </row>
    <row r="14" spans="1:36" s="36" customFormat="1" ht="26.2" x14ac:dyDescent="0.25">
      <c r="A14" s="14" t="s">
        <v>203</v>
      </c>
      <c r="B14" s="33">
        <v>7.8</v>
      </c>
      <c r="C14" s="33">
        <v>7.9</v>
      </c>
      <c r="D14" s="33">
        <v>10</v>
      </c>
      <c r="E14" s="33">
        <v>10</v>
      </c>
      <c r="F14" s="33">
        <v>11.6</v>
      </c>
      <c r="G14" s="33">
        <v>11.7</v>
      </c>
      <c r="H14" s="33">
        <v>11.3</v>
      </c>
      <c r="I14" s="33">
        <v>14.6</v>
      </c>
      <c r="J14" s="33">
        <v>12.6</v>
      </c>
      <c r="K14" s="21">
        <v>10.8</v>
      </c>
      <c r="L14" s="21">
        <v>10.6</v>
      </c>
      <c r="M14" s="21">
        <v>9.8000000000000007</v>
      </c>
      <c r="N14" s="21">
        <v>11.2</v>
      </c>
      <c r="O14" s="21">
        <v>10.8</v>
      </c>
      <c r="P14" s="21">
        <v>11.6</v>
      </c>
      <c r="Q14" s="21">
        <v>12.7</v>
      </c>
      <c r="R14" s="21">
        <v>11.2</v>
      </c>
      <c r="S14" s="21">
        <v>12.3</v>
      </c>
      <c r="T14" s="1308">
        <v>11.52</v>
      </c>
      <c r="U14" s="1308">
        <v>10.5</v>
      </c>
      <c r="V14" s="1308">
        <v>11.08</v>
      </c>
      <c r="W14" s="1308">
        <v>10.62</v>
      </c>
      <c r="X14" s="1308">
        <v>9.74</v>
      </c>
      <c r="Y14" s="1308">
        <v>10.7</v>
      </c>
      <c r="Z14" s="1308">
        <v>9.08</v>
      </c>
      <c r="AA14" s="1308">
        <v>9.9499999999999993</v>
      </c>
      <c r="AB14" s="1308">
        <v>10.86</v>
      </c>
      <c r="AC14" s="1308">
        <v>10.199999999999999</v>
      </c>
      <c r="AD14" s="1308">
        <v>11.37</v>
      </c>
      <c r="AE14" s="1308">
        <v>11.84</v>
      </c>
      <c r="AF14" s="1308">
        <v>14.53</v>
      </c>
      <c r="AG14" s="1308">
        <v>10.44</v>
      </c>
      <c r="AH14" s="1308">
        <v>9.98</v>
      </c>
      <c r="AI14" s="305">
        <v>10.8</v>
      </c>
      <c r="AJ14" s="1593">
        <v>10.7</v>
      </c>
    </row>
    <row r="15" spans="1:36" s="36" customFormat="1" ht="28.15" customHeight="1" x14ac:dyDescent="0.25">
      <c r="A15" s="14" t="s">
        <v>204</v>
      </c>
      <c r="B15" s="177" t="s">
        <v>99</v>
      </c>
      <c r="C15" s="177" t="s">
        <v>99</v>
      </c>
      <c r="D15" s="177" t="s">
        <v>99</v>
      </c>
      <c r="E15" s="177" t="s">
        <v>99</v>
      </c>
      <c r="F15" s="177" t="s">
        <v>99</v>
      </c>
      <c r="G15" s="177" t="s">
        <v>99</v>
      </c>
      <c r="H15" s="177" t="s">
        <v>99</v>
      </c>
      <c r="I15" s="177" t="s">
        <v>99</v>
      </c>
      <c r="J15" s="23">
        <v>30.5</v>
      </c>
      <c r="K15" s="21">
        <v>20.399999999999999</v>
      </c>
      <c r="L15" s="23">
        <v>19.5</v>
      </c>
      <c r="M15" s="21">
        <v>12.1</v>
      </c>
      <c r="N15" s="21">
        <v>15</v>
      </c>
      <c r="O15" s="21">
        <v>14.9</v>
      </c>
      <c r="P15" s="23">
        <v>11.5</v>
      </c>
      <c r="Q15" s="23">
        <v>12.9</v>
      </c>
      <c r="R15" s="23">
        <v>7.3</v>
      </c>
      <c r="S15" s="23">
        <v>19.7</v>
      </c>
      <c r="T15" s="1306">
        <v>18.899999999999999</v>
      </c>
      <c r="U15" s="934">
        <v>16.3</v>
      </c>
      <c r="V15" s="934">
        <v>19.8</v>
      </c>
      <c r="W15" s="934">
        <v>4.0999999999999996</v>
      </c>
      <c r="X15" s="283">
        <v>6</v>
      </c>
      <c r="Y15" s="283">
        <v>8.1</v>
      </c>
      <c r="Z15" s="1306">
        <v>10.6</v>
      </c>
      <c r="AA15" s="1441">
        <v>2.1</v>
      </c>
      <c r="AB15" s="1307">
        <v>6.7</v>
      </c>
      <c r="AC15" s="1304">
        <v>4.5999999999999996</v>
      </c>
      <c r="AD15" s="1304">
        <v>4.8</v>
      </c>
      <c r="AE15" s="1304">
        <v>11.8</v>
      </c>
      <c r="AF15" s="871">
        <v>7.2</v>
      </c>
      <c r="AG15" s="871">
        <v>4.8</v>
      </c>
      <c r="AH15" s="412">
        <v>10.6</v>
      </c>
      <c r="AI15" s="1304">
        <v>17.2</v>
      </c>
      <c r="AJ15" s="1593">
        <v>3.6</v>
      </c>
    </row>
    <row r="16" spans="1:36" s="36" customFormat="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412"/>
      <c r="AI16" s="1304"/>
      <c r="AJ16" s="1593"/>
    </row>
    <row r="17" spans="1:36" s="36" customFormat="1" x14ac:dyDescent="0.25">
      <c r="A17" s="14" t="s">
        <v>16</v>
      </c>
      <c r="B17" s="21">
        <v>380</v>
      </c>
      <c r="C17" s="21">
        <v>233</v>
      </c>
      <c r="D17" s="21">
        <v>152</v>
      </c>
      <c r="E17" s="21">
        <v>152</v>
      </c>
      <c r="F17" s="21">
        <v>132</v>
      </c>
      <c r="G17" s="21">
        <v>69</v>
      </c>
      <c r="H17" s="21">
        <v>55</v>
      </c>
      <c r="I17" s="21">
        <v>-99</v>
      </c>
      <c r="J17" s="21">
        <v>-79</v>
      </c>
      <c r="K17" s="21">
        <v>6</v>
      </c>
      <c r="L17" s="21">
        <v>-19</v>
      </c>
      <c r="M17" s="21">
        <v>31</v>
      </c>
      <c r="N17" s="21">
        <v>-4</v>
      </c>
      <c r="O17" s="21">
        <v>11</v>
      </c>
      <c r="P17" s="21">
        <v>6</v>
      </c>
      <c r="Q17" s="21">
        <v>19</v>
      </c>
      <c r="R17" s="21">
        <v>90</v>
      </c>
      <c r="S17" s="21">
        <v>97</v>
      </c>
      <c r="T17" s="1303">
        <v>134</v>
      </c>
      <c r="U17" s="1303">
        <v>192</v>
      </c>
      <c r="V17" s="1303">
        <v>169</v>
      </c>
      <c r="W17" s="1303">
        <v>167</v>
      </c>
      <c r="X17" s="1303">
        <v>221</v>
      </c>
      <c r="Y17" s="1303">
        <v>212</v>
      </c>
      <c r="Z17" s="1303">
        <v>228</v>
      </c>
      <c r="AA17" s="1303">
        <v>209</v>
      </c>
      <c r="AB17" s="1303">
        <v>159</v>
      </c>
      <c r="AC17" s="1303">
        <v>173</v>
      </c>
      <c r="AD17" s="1303">
        <v>119</v>
      </c>
      <c r="AE17" s="1303">
        <v>116</v>
      </c>
      <c r="AF17" s="1303">
        <v>36</v>
      </c>
      <c r="AG17" s="1303">
        <v>135</v>
      </c>
      <c r="AH17" s="1303">
        <v>113</v>
      </c>
      <c r="AI17" s="865">
        <v>54</v>
      </c>
      <c r="AJ17" s="1593">
        <v>3</v>
      </c>
    </row>
    <row r="18" spans="1:36" s="36" customFormat="1" x14ac:dyDescent="0.25">
      <c r="A18" s="14" t="s">
        <v>17</v>
      </c>
      <c r="B18" s="33">
        <v>9.5</v>
      </c>
      <c r="C18" s="33">
        <v>5.8</v>
      </c>
      <c r="D18" s="33">
        <v>3.8</v>
      </c>
      <c r="E18" s="33">
        <v>3.8</v>
      </c>
      <c r="F18" s="33">
        <v>3.6</v>
      </c>
      <c r="G18" s="33">
        <v>2</v>
      </c>
      <c r="H18" s="33">
        <v>1.7</v>
      </c>
      <c r="I18" s="33">
        <v>-2.9</v>
      </c>
      <c r="J18" s="33">
        <v>-2.4</v>
      </c>
      <c r="K18" s="33">
        <v>0.2</v>
      </c>
      <c r="L18" s="33">
        <v>0.6</v>
      </c>
      <c r="M18" s="33">
        <v>1</v>
      </c>
      <c r="N18" s="33">
        <v>-0.1</v>
      </c>
      <c r="O18" s="33">
        <v>0.4</v>
      </c>
      <c r="P18" s="33">
        <v>0.2</v>
      </c>
      <c r="Q18" s="33">
        <v>0.7</v>
      </c>
      <c r="R18" s="33">
        <v>3.1</v>
      </c>
      <c r="S18" s="33">
        <v>3.3</v>
      </c>
      <c r="T18" s="1431">
        <v>4.93</v>
      </c>
      <c r="U18" s="1431">
        <v>7.03</v>
      </c>
      <c r="V18" s="1431">
        <v>6.16</v>
      </c>
      <c r="W18" s="1431">
        <v>6.14</v>
      </c>
      <c r="X18" s="1431">
        <v>8.25</v>
      </c>
      <c r="Y18" s="1431">
        <v>7.99</v>
      </c>
      <c r="Z18" s="1431">
        <v>8.6300000000000008</v>
      </c>
      <c r="AA18" s="1431">
        <v>7.97</v>
      </c>
      <c r="AB18" s="1431">
        <v>6.1</v>
      </c>
      <c r="AC18" s="1431">
        <v>6.64</v>
      </c>
      <c r="AD18" s="1431">
        <v>4.54</v>
      </c>
      <c r="AE18" s="1431">
        <v>4.42</v>
      </c>
      <c r="AF18" s="1431">
        <v>1.38</v>
      </c>
      <c r="AG18" s="1431">
        <v>5.05</v>
      </c>
      <c r="AH18" s="1431">
        <v>4.25</v>
      </c>
      <c r="AI18" s="305">
        <v>2.06</v>
      </c>
      <c r="AJ18" s="1593">
        <v>0.1</v>
      </c>
    </row>
    <row r="19" spans="1:36" s="36" customFormat="1" x14ac:dyDescent="0.25">
      <c r="A19" s="14" t="s">
        <v>70</v>
      </c>
      <c r="B19" s="33">
        <v>8.4</v>
      </c>
      <c r="C19" s="33">
        <v>7.6</v>
      </c>
      <c r="D19" s="33">
        <v>7.6</v>
      </c>
      <c r="E19" s="33">
        <v>8.4</v>
      </c>
      <c r="F19" s="33">
        <v>8.1</v>
      </c>
      <c r="G19" s="33">
        <v>6.3</v>
      </c>
      <c r="H19" s="33">
        <v>6.7</v>
      </c>
      <c r="I19" s="33">
        <v>7.3</v>
      </c>
      <c r="J19" s="33">
        <v>7.1</v>
      </c>
      <c r="K19" s="33">
        <v>6.2</v>
      </c>
      <c r="L19" s="33">
        <v>6.1</v>
      </c>
      <c r="M19" s="33">
        <v>7</v>
      </c>
      <c r="N19" s="33">
        <v>7</v>
      </c>
      <c r="O19" s="33">
        <v>7.2</v>
      </c>
      <c r="P19" s="33">
        <v>7.1</v>
      </c>
      <c r="Q19" s="33">
        <v>6.8</v>
      </c>
      <c r="R19" s="33">
        <v>8.3000000000000007</v>
      </c>
      <c r="S19" s="33">
        <v>6.4</v>
      </c>
      <c r="T19" s="40">
        <v>5.4</v>
      </c>
      <c r="U19" s="40">
        <v>6.2</v>
      </c>
      <c r="V19" s="21">
        <v>6.4</v>
      </c>
      <c r="W19" s="23">
        <v>5.5</v>
      </c>
      <c r="X19" s="23">
        <v>3.8</v>
      </c>
      <c r="Y19" s="23">
        <v>5.6</v>
      </c>
      <c r="Z19" s="23">
        <v>6.7</v>
      </c>
      <c r="AA19" s="40">
        <v>6.37</v>
      </c>
      <c r="AB19" s="40">
        <v>5.6</v>
      </c>
      <c r="AC19" s="16">
        <v>5.2</v>
      </c>
      <c r="AD19" s="16">
        <v>6.5</v>
      </c>
      <c r="AE19" s="16">
        <v>5.4</v>
      </c>
      <c r="AF19" s="30">
        <v>5.9</v>
      </c>
      <c r="AG19" s="162">
        <v>7.2</v>
      </c>
      <c r="AH19" s="529">
        <v>4.7</v>
      </c>
      <c r="AI19" s="1304">
        <v>5.5</v>
      </c>
      <c r="AJ19" s="1593">
        <v>124</v>
      </c>
    </row>
    <row r="20" spans="1:36" s="36" customFormat="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157</v>
      </c>
      <c r="U20" s="43">
        <v>180</v>
      </c>
      <c r="V20" s="43">
        <v>187</v>
      </c>
      <c r="W20" s="43">
        <v>159</v>
      </c>
      <c r="X20" s="43">
        <v>104</v>
      </c>
      <c r="Y20" s="43">
        <v>149</v>
      </c>
      <c r="Z20" s="43">
        <v>177</v>
      </c>
      <c r="AA20" s="43">
        <v>167</v>
      </c>
      <c r="AB20" s="43">
        <v>146</v>
      </c>
      <c r="AC20" s="43">
        <v>135</v>
      </c>
      <c r="AD20" s="43">
        <v>171</v>
      </c>
      <c r="AE20" s="43">
        <v>142</v>
      </c>
      <c r="AF20" s="43">
        <v>154</v>
      </c>
      <c r="AG20" s="43">
        <v>192</v>
      </c>
      <c r="AH20" s="529">
        <v>125</v>
      </c>
      <c r="AI20" s="1304">
        <v>143</v>
      </c>
      <c r="AJ20" s="1593">
        <v>4.8</v>
      </c>
    </row>
    <row r="21" spans="1:36" s="36" customFormat="1" x14ac:dyDescent="0.25">
      <c r="A21" s="14" t="s">
        <v>71</v>
      </c>
      <c r="B21" s="33">
        <v>2.7</v>
      </c>
      <c r="C21" s="33">
        <v>2.9</v>
      </c>
      <c r="D21" s="33">
        <v>2.1</v>
      </c>
      <c r="E21" s="33">
        <v>1.8</v>
      </c>
      <c r="F21" s="33">
        <v>2.5</v>
      </c>
      <c r="G21" s="33">
        <v>1.2</v>
      </c>
      <c r="H21" s="33">
        <v>2.8</v>
      </c>
      <c r="I21" s="33">
        <v>2.6</v>
      </c>
      <c r="J21" s="33">
        <v>2</v>
      </c>
      <c r="K21" s="33">
        <v>1.3</v>
      </c>
      <c r="L21" s="33">
        <v>1.8</v>
      </c>
      <c r="M21" s="33">
        <v>1.5</v>
      </c>
      <c r="N21" s="33">
        <v>1.2</v>
      </c>
      <c r="O21" s="33">
        <v>1.7</v>
      </c>
      <c r="P21" s="33">
        <v>1.2</v>
      </c>
      <c r="Q21" s="33">
        <v>1</v>
      </c>
      <c r="R21" s="33">
        <v>1.6</v>
      </c>
      <c r="S21" s="33">
        <v>1.7</v>
      </c>
      <c r="T21" s="40">
        <v>2</v>
      </c>
      <c r="U21" s="40">
        <v>1.8</v>
      </c>
      <c r="V21" s="21">
        <v>2.1</v>
      </c>
      <c r="W21" s="23">
        <v>1.7</v>
      </c>
      <c r="X21" s="23">
        <v>2.2000000000000002</v>
      </c>
      <c r="Y21" s="23">
        <v>2.2999999999999998</v>
      </c>
      <c r="Z21" s="23">
        <v>2.2000000000000002</v>
      </c>
      <c r="AA21" s="40">
        <v>1.95</v>
      </c>
      <c r="AB21" s="40">
        <v>2.2999999999999998</v>
      </c>
      <c r="AC21" s="16">
        <v>2.9</v>
      </c>
      <c r="AD21" s="16">
        <v>3.5</v>
      </c>
      <c r="AE21" s="16">
        <v>3.1</v>
      </c>
      <c r="AF21" s="24">
        <v>3.2</v>
      </c>
      <c r="AG21" s="161">
        <v>2.4</v>
      </c>
      <c r="AH21" s="529">
        <v>2.6</v>
      </c>
      <c r="AI21" s="1304">
        <v>2.8</v>
      </c>
      <c r="AJ21" s="1593">
        <v>85</v>
      </c>
    </row>
    <row r="22" spans="1:36" s="36" customFormat="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58</v>
      </c>
      <c r="U22" s="43">
        <v>52</v>
      </c>
      <c r="V22" s="43">
        <v>61</v>
      </c>
      <c r="W22" s="43">
        <v>48</v>
      </c>
      <c r="X22" s="43">
        <v>61</v>
      </c>
      <c r="Y22" s="43">
        <v>60</v>
      </c>
      <c r="Z22" s="43">
        <v>57</v>
      </c>
      <c r="AA22" s="43">
        <v>51</v>
      </c>
      <c r="AB22" s="43">
        <v>60</v>
      </c>
      <c r="AC22" s="43">
        <v>75</v>
      </c>
      <c r="AD22" s="43">
        <v>91</v>
      </c>
      <c r="AE22" s="43">
        <v>81</v>
      </c>
      <c r="AF22" s="43">
        <v>84</v>
      </c>
      <c r="AG22" s="43">
        <v>64</v>
      </c>
      <c r="AH22" s="529">
        <v>68</v>
      </c>
      <c r="AI22" s="1304">
        <v>73</v>
      </c>
      <c r="AJ22" s="1593">
        <v>3.3</v>
      </c>
    </row>
    <row r="23" spans="1:36" s="36" customFormat="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26"/>
      <c r="Y23" s="26"/>
      <c r="Z23" s="26"/>
      <c r="AA23" s="116"/>
      <c r="AB23" s="116"/>
      <c r="AC23" s="286"/>
      <c r="AD23" s="286"/>
      <c r="AE23" s="286"/>
      <c r="AF23" s="282"/>
      <c r="AG23" s="25"/>
      <c r="AH23" s="529"/>
      <c r="AI23" s="1304"/>
      <c r="AJ23" s="1593"/>
    </row>
    <row r="24" spans="1:36" s="36" customFormat="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1046</v>
      </c>
      <c r="U24" s="43">
        <v>796</v>
      </c>
      <c r="V24" s="43">
        <v>598</v>
      </c>
      <c r="W24" s="43">
        <v>130</v>
      </c>
      <c r="X24" s="43">
        <v>525</v>
      </c>
      <c r="Y24" s="43">
        <v>604</v>
      </c>
      <c r="Z24" s="43">
        <v>765</v>
      </c>
      <c r="AA24" s="43">
        <v>704</v>
      </c>
      <c r="AB24" s="43">
        <v>1462</v>
      </c>
      <c r="AC24" s="43">
        <v>1316</v>
      </c>
      <c r="AD24" s="43">
        <v>2085</v>
      </c>
      <c r="AE24" s="43">
        <v>1356</v>
      </c>
      <c r="AF24" s="43">
        <v>1051</v>
      </c>
      <c r="AG24" s="43">
        <v>1117</v>
      </c>
      <c r="AH24" s="48">
        <v>1346</v>
      </c>
      <c r="AI24" s="1303">
        <v>1780</v>
      </c>
      <c r="AJ24" s="1642">
        <v>1796</v>
      </c>
    </row>
    <row r="25" spans="1:36" s="36" customFormat="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1038</v>
      </c>
      <c r="U25" s="43">
        <v>810</v>
      </c>
      <c r="V25" s="43">
        <v>702</v>
      </c>
      <c r="W25" s="43">
        <v>894</v>
      </c>
      <c r="X25" s="43">
        <v>1039</v>
      </c>
      <c r="Y25" s="43">
        <v>1001</v>
      </c>
      <c r="Z25" s="43">
        <v>1068</v>
      </c>
      <c r="AA25" s="43">
        <v>1236</v>
      </c>
      <c r="AB25" s="43">
        <v>1637</v>
      </c>
      <c r="AC25" s="43">
        <v>1433</v>
      </c>
      <c r="AD25" s="43">
        <v>1987</v>
      </c>
      <c r="AE25" s="43">
        <v>1583</v>
      </c>
      <c r="AF25" s="43">
        <v>1343</v>
      </c>
      <c r="AG25" s="43">
        <v>1344</v>
      </c>
      <c r="AH25" s="48">
        <v>1721</v>
      </c>
      <c r="AI25" s="1303">
        <v>2268</v>
      </c>
      <c r="AJ25" s="1642">
        <v>2113</v>
      </c>
    </row>
    <row r="26" spans="1:36" s="36" customFormat="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-1007</v>
      </c>
      <c r="H26" s="42">
        <v>-1211</v>
      </c>
      <c r="I26" s="42">
        <v>-1204</v>
      </c>
      <c r="J26" s="42">
        <v>-417</v>
      </c>
      <c r="K26" s="42">
        <v>-377</v>
      </c>
      <c r="L26" s="42">
        <v>-1064</v>
      </c>
      <c r="M26" s="42">
        <v>-140</v>
      </c>
      <c r="N26" s="42">
        <v>-410</v>
      </c>
      <c r="O26" s="42">
        <v>-337</v>
      </c>
      <c r="P26" s="42">
        <v>-439</v>
      </c>
      <c r="Q26" s="42">
        <v>-377</v>
      </c>
      <c r="R26" s="42">
        <v>162</v>
      </c>
      <c r="S26" s="43">
        <v>21</v>
      </c>
      <c r="T26" s="43">
        <v>9</v>
      </c>
      <c r="U26" s="42">
        <v>-14</v>
      </c>
      <c r="V26" s="43">
        <v>-104</v>
      </c>
      <c r="W26" s="43">
        <v>-764</v>
      </c>
      <c r="X26" s="43">
        <v>-514</v>
      </c>
      <c r="Y26" s="55">
        <v>-397</v>
      </c>
      <c r="Z26" s="43">
        <v>-303</v>
      </c>
      <c r="AA26" s="55">
        <v>-532</v>
      </c>
      <c r="AB26" s="43">
        <v>-175</v>
      </c>
      <c r="AC26" s="16">
        <v>-117</v>
      </c>
      <c r="AD26" s="16">
        <v>98</v>
      </c>
      <c r="AE26" s="16">
        <v>-227</v>
      </c>
      <c r="AF26" s="24">
        <v>-292</v>
      </c>
      <c r="AG26" s="161">
        <v>-227</v>
      </c>
      <c r="AH26" s="529">
        <v>-375</v>
      </c>
      <c r="AI26" s="1304">
        <v>-488</v>
      </c>
      <c r="AJ26" s="1593">
        <v>-317</v>
      </c>
    </row>
    <row r="27" spans="1:36" s="36" customFormat="1" ht="28.15" x14ac:dyDescent="0.25">
      <c r="A27" s="49" t="s">
        <v>392</v>
      </c>
      <c r="B27" s="43">
        <v>37</v>
      </c>
      <c r="C27" s="43">
        <v>34</v>
      </c>
      <c r="D27" s="43">
        <v>30</v>
      </c>
      <c r="E27" s="43">
        <v>28</v>
      </c>
      <c r="F27" s="43">
        <v>21</v>
      </c>
      <c r="G27" s="55" t="s">
        <v>99</v>
      </c>
      <c r="H27" s="43">
        <v>3</v>
      </c>
      <c r="I27" s="43">
        <v>3</v>
      </c>
      <c r="J27" s="43">
        <v>2</v>
      </c>
      <c r="K27" s="43">
        <v>1</v>
      </c>
      <c r="L27" s="43">
        <v>1</v>
      </c>
      <c r="M27" s="43">
        <v>3</v>
      </c>
      <c r="N27" s="43">
        <v>3</v>
      </c>
      <c r="O27" s="43">
        <v>3</v>
      </c>
      <c r="P27" s="43">
        <v>3</v>
      </c>
      <c r="Q27" s="43">
        <v>3</v>
      </c>
      <c r="R27" s="43">
        <v>3</v>
      </c>
      <c r="S27" s="43">
        <v>4</v>
      </c>
      <c r="T27" s="43">
        <v>3</v>
      </c>
      <c r="U27" s="43">
        <v>30</v>
      </c>
      <c r="V27" s="43">
        <v>33</v>
      </c>
      <c r="W27" s="43">
        <v>34</v>
      </c>
      <c r="X27" s="43">
        <v>32</v>
      </c>
      <c r="Y27" s="43">
        <v>34</v>
      </c>
      <c r="Z27" s="43">
        <v>34</v>
      </c>
      <c r="AA27" s="43">
        <v>30</v>
      </c>
      <c r="AB27" s="43">
        <v>31</v>
      </c>
      <c r="AC27" s="43">
        <v>31</v>
      </c>
      <c r="AD27" s="43">
        <v>31</v>
      </c>
      <c r="AE27" s="29">
        <v>30</v>
      </c>
      <c r="AF27" s="29">
        <v>30</v>
      </c>
      <c r="AG27" s="178" t="s">
        <v>99</v>
      </c>
      <c r="AH27" s="529" t="s">
        <v>99</v>
      </c>
      <c r="AI27" s="412" t="s">
        <v>99</v>
      </c>
      <c r="AJ27" s="1689" t="s">
        <v>99</v>
      </c>
    </row>
    <row r="28" spans="1:36" s="36" customFormat="1" ht="28.15" x14ac:dyDescent="0.25">
      <c r="A28" s="49" t="s">
        <v>311</v>
      </c>
      <c r="B28" s="43">
        <v>3052</v>
      </c>
      <c r="C28" s="43">
        <v>2405</v>
      </c>
      <c r="D28" s="43">
        <v>1562</v>
      </c>
      <c r="E28" s="43">
        <v>1127</v>
      </c>
      <c r="F28" s="43">
        <v>543</v>
      </c>
      <c r="G28" s="55" t="s">
        <v>99</v>
      </c>
      <c r="H28" s="43">
        <v>73</v>
      </c>
      <c r="I28" s="43">
        <v>60</v>
      </c>
      <c r="J28" s="43">
        <v>44</v>
      </c>
      <c r="K28" s="43">
        <v>29</v>
      </c>
      <c r="L28" s="43">
        <v>31</v>
      </c>
      <c r="M28" s="43">
        <v>67</v>
      </c>
      <c r="N28" s="43">
        <v>67</v>
      </c>
      <c r="O28" s="43">
        <v>88</v>
      </c>
      <c r="P28" s="43">
        <v>92</v>
      </c>
      <c r="Q28" s="43">
        <v>85</v>
      </c>
      <c r="R28" s="43">
        <v>87</v>
      </c>
      <c r="S28" s="43">
        <v>145</v>
      </c>
      <c r="T28" s="43">
        <v>124</v>
      </c>
      <c r="U28" s="43">
        <v>983</v>
      </c>
      <c r="V28" s="43">
        <v>1170</v>
      </c>
      <c r="W28" s="43">
        <v>1404</v>
      </c>
      <c r="X28" s="43">
        <v>1433</v>
      </c>
      <c r="Y28" s="43">
        <v>1420</v>
      </c>
      <c r="Z28" s="43" t="s">
        <v>185</v>
      </c>
      <c r="AA28" s="43">
        <v>1279</v>
      </c>
      <c r="AB28" s="43">
        <v>1215</v>
      </c>
      <c r="AC28" s="43">
        <v>1115</v>
      </c>
      <c r="AD28" s="43">
        <v>993</v>
      </c>
      <c r="AE28" s="29">
        <v>949</v>
      </c>
      <c r="AF28" s="29">
        <v>942</v>
      </c>
      <c r="AG28" s="178" t="s">
        <v>99</v>
      </c>
      <c r="AH28" s="529" t="s">
        <v>99</v>
      </c>
      <c r="AI28" s="412" t="s">
        <v>99</v>
      </c>
      <c r="AJ28" s="1689" t="s">
        <v>99</v>
      </c>
    </row>
    <row r="29" spans="1:36" s="36" customFormat="1" ht="15.05" x14ac:dyDescent="0.25">
      <c r="A29" s="49" t="s">
        <v>312</v>
      </c>
      <c r="B29" s="55" t="s">
        <v>99</v>
      </c>
      <c r="C29" s="55" t="s">
        <v>99</v>
      </c>
      <c r="D29" s="55" t="s">
        <v>99</v>
      </c>
      <c r="E29" s="43" t="s">
        <v>393</v>
      </c>
      <c r="F29" s="43" t="s">
        <v>393</v>
      </c>
      <c r="G29" s="43" t="s">
        <v>394</v>
      </c>
      <c r="H29" s="43" t="s">
        <v>395</v>
      </c>
      <c r="I29" s="43" t="s">
        <v>395</v>
      </c>
      <c r="J29" s="55" t="s">
        <v>99</v>
      </c>
      <c r="K29" s="43">
        <v>30</v>
      </c>
      <c r="L29" s="43">
        <v>30</v>
      </c>
      <c r="M29" s="43">
        <v>29</v>
      </c>
      <c r="N29" s="43">
        <v>29</v>
      </c>
      <c r="O29" s="43">
        <v>29</v>
      </c>
      <c r="P29" s="43">
        <v>29</v>
      </c>
      <c r="Q29" s="43">
        <v>29</v>
      </c>
      <c r="R29" s="43">
        <v>29</v>
      </c>
      <c r="S29" s="43">
        <v>29</v>
      </c>
      <c r="T29" s="43">
        <v>29</v>
      </c>
      <c r="U29" s="43">
        <v>28</v>
      </c>
      <c r="V29" s="43">
        <v>28</v>
      </c>
      <c r="W29" s="43">
        <v>28</v>
      </c>
      <c r="X29" s="43">
        <v>27</v>
      </c>
      <c r="Y29" s="43">
        <v>27</v>
      </c>
      <c r="Z29" s="43">
        <v>27</v>
      </c>
      <c r="AA29" s="43">
        <v>26</v>
      </c>
      <c r="AB29" s="43">
        <v>26</v>
      </c>
      <c r="AC29" s="43">
        <v>26</v>
      </c>
      <c r="AD29" s="43">
        <v>26</v>
      </c>
      <c r="AE29" s="29">
        <v>26</v>
      </c>
      <c r="AF29" s="29">
        <v>26</v>
      </c>
      <c r="AG29" s="163">
        <v>26</v>
      </c>
      <c r="AH29" s="529">
        <v>26</v>
      </c>
      <c r="AI29" s="412">
        <v>26</v>
      </c>
      <c r="AJ29" s="1690">
        <v>27</v>
      </c>
    </row>
    <row r="30" spans="1:36" s="36" customFormat="1" ht="15.05" x14ac:dyDescent="0.25">
      <c r="A30" s="49" t="s">
        <v>316</v>
      </c>
      <c r="B30" s="55" t="s">
        <v>99</v>
      </c>
      <c r="C30" s="55" t="s">
        <v>99</v>
      </c>
      <c r="D30" s="55" t="s">
        <v>99</v>
      </c>
      <c r="E30" s="43" t="s">
        <v>396</v>
      </c>
      <c r="F30" s="43" t="s">
        <v>397</v>
      </c>
      <c r="G30" s="43" t="s">
        <v>398</v>
      </c>
      <c r="H30" s="43" t="s">
        <v>399</v>
      </c>
      <c r="I30" s="43" t="s">
        <v>400</v>
      </c>
      <c r="J30" s="55" t="s">
        <v>99</v>
      </c>
      <c r="K30" s="43">
        <v>6578</v>
      </c>
      <c r="L30" s="43">
        <v>5843</v>
      </c>
      <c r="M30" s="43">
        <v>5844</v>
      </c>
      <c r="N30" s="43">
        <v>5726</v>
      </c>
      <c r="O30" s="43">
        <v>5251</v>
      </c>
      <c r="P30" s="43">
        <v>4914</v>
      </c>
      <c r="Q30" s="43">
        <v>4653</v>
      </c>
      <c r="R30" s="43">
        <v>4427</v>
      </c>
      <c r="S30" s="43">
        <v>4300</v>
      </c>
      <c r="T30" s="43">
        <v>4143</v>
      </c>
      <c r="U30" s="43">
        <v>4060</v>
      </c>
      <c r="V30" s="43">
        <v>3961</v>
      </c>
      <c r="W30" s="43">
        <v>3821</v>
      </c>
      <c r="X30" s="43">
        <v>3476</v>
      </c>
      <c r="Y30" s="43">
        <v>3456</v>
      </c>
      <c r="Z30" s="43">
        <v>3571</v>
      </c>
      <c r="AA30" s="43">
        <v>3729</v>
      </c>
      <c r="AB30" s="43">
        <v>3760</v>
      </c>
      <c r="AC30" s="43">
        <v>3805</v>
      </c>
      <c r="AD30" s="43">
        <v>4016</v>
      </c>
      <c r="AE30" s="55">
        <v>4111</v>
      </c>
      <c r="AF30" s="55">
        <v>4108</v>
      </c>
      <c r="AG30" s="173">
        <v>4078</v>
      </c>
      <c r="AH30" s="530">
        <v>4066</v>
      </c>
      <c r="AI30" s="780">
        <v>4067</v>
      </c>
      <c r="AJ30" s="1690">
        <v>3988</v>
      </c>
    </row>
    <row r="31" spans="1:36" s="36" customFormat="1" ht="15.05" x14ac:dyDescent="0.25">
      <c r="A31" s="14" t="s">
        <v>322</v>
      </c>
      <c r="B31" s="44">
        <v>2</v>
      </c>
      <c r="C31" s="44">
        <v>2</v>
      </c>
      <c r="D31" s="44">
        <v>2</v>
      </c>
      <c r="E31" s="44">
        <v>2</v>
      </c>
      <c r="F31" s="44">
        <v>2</v>
      </c>
      <c r="G31" s="44">
        <v>1</v>
      </c>
      <c r="H31" s="44">
        <v>1</v>
      </c>
      <c r="I31" s="44">
        <v>1</v>
      </c>
      <c r="J31" s="44">
        <v>1</v>
      </c>
      <c r="K31" s="44">
        <v>1</v>
      </c>
      <c r="L31" s="44">
        <v>1</v>
      </c>
      <c r="M31" s="44">
        <v>1</v>
      </c>
      <c r="N31" s="44">
        <v>1</v>
      </c>
      <c r="O31" s="44">
        <v>1</v>
      </c>
      <c r="P31" s="44">
        <v>1</v>
      </c>
      <c r="Q31" s="44">
        <v>1</v>
      </c>
      <c r="R31" s="44">
        <v>1</v>
      </c>
      <c r="S31" s="44">
        <v>1</v>
      </c>
      <c r="T31" s="44">
        <v>1</v>
      </c>
      <c r="U31" s="44">
        <v>1</v>
      </c>
      <c r="V31" s="44">
        <v>1</v>
      </c>
      <c r="W31" s="44">
        <v>1</v>
      </c>
      <c r="X31" s="44">
        <v>1</v>
      </c>
      <c r="Y31" s="44">
        <v>1</v>
      </c>
      <c r="Z31" s="44">
        <v>1</v>
      </c>
      <c r="AA31" s="44">
        <v>1</v>
      </c>
      <c r="AB31" s="44">
        <v>1</v>
      </c>
      <c r="AC31" s="44">
        <v>1</v>
      </c>
      <c r="AD31" s="44">
        <v>1</v>
      </c>
      <c r="AE31" s="44">
        <v>1</v>
      </c>
      <c r="AF31" s="44">
        <v>1</v>
      </c>
      <c r="AG31" s="179">
        <v>1</v>
      </c>
      <c r="AH31" s="531">
        <v>1</v>
      </c>
      <c r="AI31" s="781">
        <v>1</v>
      </c>
      <c r="AJ31" s="1691">
        <v>1</v>
      </c>
    </row>
    <row r="32" spans="1:36" s="36" customFormat="1" x14ac:dyDescent="0.25">
      <c r="A32" s="49" t="s">
        <v>661</v>
      </c>
      <c r="B32" s="44">
        <v>2284</v>
      </c>
      <c r="C32" s="44">
        <v>2046</v>
      </c>
      <c r="D32" s="44">
        <v>2015</v>
      </c>
      <c r="E32" s="44">
        <v>1906</v>
      </c>
      <c r="F32" s="44">
        <v>1669</v>
      </c>
      <c r="G32" s="44">
        <v>1281</v>
      </c>
      <c r="H32" s="44">
        <v>897</v>
      </c>
      <c r="I32" s="44">
        <v>637</v>
      </c>
      <c r="J32" s="44">
        <v>459</v>
      </c>
      <c r="K32" s="44">
        <v>512</v>
      </c>
      <c r="L32" s="44">
        <v>477</v>
      </c>
      <c r="M32" s="44">
        <v>437</v>
      </c>
      <c r="N32" s="44">
        <v>396</v>
      </c>
      <c r="O32" s="44">
        <v>437</v>
      </c>
      <c r="P32" s="44">
        <v>467</v>
      </c>
      <c r="Q32" s="44">
        <v>545</v>
      </c>
      <c r="R32" s="44">
        <v>521</v>
      </c>
      <c r="S32" s="44">
        <v>497</v>
      </c>
      <c r="T32" s="44">
        <v>489</v>
      </c>
      <c r="U32" s="44">
        <v>522</v>
      </c>
      <c r="V32" s="44">
        <v>576</v>
      </c>
      <c r="W32" s="44">
        <v>653</v>
      </c>
      <c r="X32" s="44">
        <v>665</v>
      </c>
      <c r="Y32" s="44">
        <v>679</v>
      </c>
      <c r="Z32" s="44">
        <v>572</v>
      </c>
      <c r="AA32" s="44">
        <v>586</v>
      </c>
      <c r="AB32" s="44">
        <v>550</v>
      </c>
      <c r="AC32" s="44">
        <v>607</v>
      </c>
      <c r="AD32" s="44">
        <v>804</v>
      </c>
      <c r="AE32" s="29">
        <v>853</v>
      </c>
      <c r="AF32" s="29">
        <v>902</v>
      </c>
      <c r="AG32" s="173">
        <v>1032</v>
      </c>
      <c r="AH32" s="530">
        <v>1044</v>
      </c>
      <c r="AI32" s="780">
        <v>962</v>
      </c>
      <c r="AJ32" s="1690">
        <v>957</v>
      </c>
    </row>
    <row r="33" spans="1:36" s="36" customFormat="1" x14ac:dyDescent="0.25">
      <c r="A33" s="49" t="s">
        <v>18</v>
      </c>
      <c r="B33" s="55" t="s">
        <v>99</v>
      </c>
      <c r="C33" s="55" t="s">
        <v>99</v>
      </c>
      <c r="D33" s="55" t="s">
        <v>99</v>
      </c>
      <c r="E33" s="55" t="s">
        <v>99</v>
      </c>
      <c r="F33" s="55" t="s">
        <v>99</v>
      </c>
      <c r="G33" s="43">
        <v>288</v>
      </c>
      <c r="H33" s="43">
        <v>253</v>
      </c>
      <c r="I33" s="43">
        <v>233</v>
      </c>
      <c r="J33" s="43">
        <v>255</v>
      </c>
      <c r="K33" s="43">
        <v>251</v>
      </c>
      <c r="L33" s="43">
        <v>256</v>
      </c>
      <c r="M33" s="43">
        <v>223</v>
      </c>
      <c r="N33" s="43">
        <v>139</v>
      </c>
      <c r="O33" s="43">
        <v>146</v>
      </c>
      <c r="P33" s="43">
        <v>209</v>
      </c>
      <c r="Q33" s="43">
        <v>197</v>
      </c>
      <c r="R33" s="43">
        <v>182</v>
      </c>
      <c r="S33" s="43">
        <v>149</v>
      </c>
      <c r="T33" s="43">
        <v>175</v>
      </c>
      <c r="U33" s="43">
        <v>194</v>
      </c>
      <c r="V33" s="43">
        <v>251</v>
      </c>
      <c r="W33" s="43">
        <v>302</v>
      </c>
      <c r="X33" s="43">
        <v>317</v>
      </c>
      <c r="Y33" s="43">
        <v>281</v>
      </c>
      <c r="Z33" s="43">
        <v>336</v>
      </c>
      <c r="AA33" s="43">
        <v>256</v>
      </c>
      <c r="AB33" s="43">
        <v>245</v>
      </c>
      <c r="AC33" s="43">
        <v>178</v>
      </c>
      <c r="AD33" s="43">
        <v>148</v>
      </c>
      <c r="AE33" s="16">
        <v>135</v>
      </c>
      <c r="AF33" s="16">
        <v>105</v>
      </c>
      <c r="AG33" s="165">
        <v>90</v>
      </c>
      <c r="AH33" s="529">
        <v>117</v>
      </c>
      <c r="AI33" s="412">
        <v>105</v>
      </c>
      <c r="AJ33" s="1689">
        <v>93</v>
      </c>
    </row>
    <row r="34" spans="1:36" s="13" customFormat="1" ht="15.75" x14ac:dyDescent="0.3">
      <c r="A34" s="711" t="s">
        <v>76</v>
      </c>
      <c r="B34" s="71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1"/>
      <c r="AC34" s="711"/>
      <c r="AD34" s="711"/>
      <c r="AE34" s="711"/>
      <c r="AF34" s="711"/>
      <c r="AG34" s="711"/>
      <c r="AH34" s="711"/>
      <c r="AI34" s="1770"/>
      <c r="AJ34" s="1595"/>
    </row>
    <row r="35" spans="1:36" s="35" customFormat="1" x14ac:dyDescent="0.25">
      <c r="A35" s="63" t="s">
        <v>20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4"/>
      <c r="AD35" s="24"/>
      <c r="AE35" s="16"/>
      <c r="AF35" s="286"/>
      <c r="AG35" s="286"/>
      <c r="AH35" s="52"/>
      <c r="AI35" s="1727"/>
      <c r="AJ35" s="1644"/>
    </row>
    <row r="36" spans="1:36" s="35" customFormat="1" x14ac:dyDescent="0.25">
      <c r="A36" s="63" t="s">
        <v>19</v>
      </c>
      <c r="B36" s="43" t="s">
        <v>99</v>
      </c>
      <c r="C36" s="43" t="s">
        <v>99</v>
      </c>
      <c r="D36" s="43" t="s">
        <v>99</v>
      </c>
      <c r="E36" s="43" t="s">
        <v>99</v>
      </c>
      <c r="F36" s="43" t="s">
        <v>99</v>
      </c>
      <c r="G36" s="43" t="s">
        <v>99</v>
      </c>
      <c r="H36" s="43" t="s">
        <v>99</v>
      </c>
      <c r="I36" s="43" t="s">
        <v>99</v>
      </c>
      <c r="J36" s="43" t="s">
        <v>99</v>
      </c>
      <c r="K36" s="43" t="s">
        <v>99</v>
      </c>
      <c r="L36" s="43" t="s">
        <v>99</v>
      </c>
      <c r="M36" s="43" t="s">
        <v>99</v>
      </c>
      <c r="N36" s="43">
        <v>4305</v>
      </c>
      <c r="O36" s="43">
        <v>4579</v>
      </c>
      <c r="P36" s="43">
        <v>5326</v>
      </c>
      <c r="Q36" s="43">
        <v>7705</v>
      </c>
      <c r="R36" s="43">
        <v>8480</v>
      </c>
      <c r="S36" s="43">
        <v>10633</v>
      </c>
      <c r="T36" s="43">
        <v>10866</v>
      </c>
      <c r="U36" s="43">
        <v>11825</v>
      </c>
      <c r="V36" s="43">
        <v>15344</v>
      </c>
      <c r="W36" s="43">
        <v>15194</v>
      </c>
      <c r="X36" s="43">
        <v>16436</v>
      </c>
      <c r="Y36" s="43">
        <v>17553</v>
      </c>
      <c r="Z36" s="43">
        <v>17840</v>
      </c>
      <c r="AA36" s="43">
        <v>20244</v>
      </c>
      <c r="AB36" s="43">
        <v>23204</v>
      </c>
      <c r="AC36" s="43">
        <v>24750</v>
      </c>
      <c r="AD36" s="43">
        <v>26670</v>
      </c>
      <c r="AE36" s="15">
        <v>30408</v>
      </c>
      <c r="AF36" s="106">
        <v>37766</v>
      </c>
      <c r="AG36" s="216">
        <v>42708</v>
      </c>
      <c r="AH36" s="248">
        <v>47574</v>
      </c>
      <c r="AI36" s="1771">
        <v>49005</v>
      </c>
      <c r="AJ36" s="1756">
        <v>52761</v>
      </c>
    </row>
    <row r="37" spans="1:36" s="67" customFormat="1" ht="15.75" x14ac:dyDescent="0.3">
      <c r="A37" s="711" t="s">
        <v>79</v>
      </c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  <c r="AA37" s="711"/>
      <c r="AB37" s="711"/>
      <c r="AC37" s="711"/>
      <c r="AD37" s="711"/>
      <c r="AE37" s="711"/>
      <c r="AF37" s="711"/>
      <c r="AG37" s="711"/>
      <c r="AH37" s="711"/>
      <c r="AI37" s="1595"/>
      <c r="AJ37" s="1595"/>
    </row>
    <row r="38" spans="1:36" s="35" customFormat="1" x14ac:dyDescent="0.25">
      <c r="A38" s="49" t="s">
        <v>73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29"/>
      <c r="X38" s="29"/>
      <c r="Y38" s="29"/>
      <c r="Z38" s="29"/>
      <c r="AA38" s="135"/>
      <c r="AB38" s="29"/>
      <c r="AC38" s="16"/>
      <c r="AD38" s="16"/>
      <c r="AE38" s="16"/>
      <c r="AF38" s="16"/>
      <c r="AG38" s="165"/>
      <c r="AH38" s="506"/>
      <c r="AI38" s="1701"/>
      <c r="AJ38" s="1644"/>
    </row>
    <row r="39" spans="1:36" s="35" customFormat="1" ht="15.05" x14ac:dyDescent="0.25">
      <c r="A39" s="49" t="s">
        <v>12</v>
      </c>
      <c r="B39" s="43" t="s">
        <v>100</v>
      </c>
      <c r="C39" s="43" t="s">
        <v>100</v>
      </c>
      <c r="D39" s="43" t="s">
        <v>100</v>
      </c>
      <c r="E39" s="43" t="s">
        <v>100</v>
      </c>
      <c r="F39" s="43" t="s">
        <v>100</v>
      </c>
      <c r="G39" s="43" t="s">
        <v>100</v>
      </c>
      <c r="H39" s="43" t="s">
        <v>100</v>
      </c>
      <c r="I39" s="43" t="s">
        <v>100</v>
      </c>
      <c r="J39" s="43" t="s">
        <v>100</v>
      </c>
      <c r="K39" s="43" t="s">
        <v>100</v>
      </c>
      <c r="L39" s="43" t="s">
        <v>100</v>
      </c>
      <c r="M39" s="43" t="s">
        <v>100</v>
      </c>
      <c r="N39" s="43" t="s">
        <v>100</v>
      </c>
      <c r="O39" s="43" t="s">
        <v>100</v>
      </c>
      <c r="P39" s="43" t="s">
        <v>100</v>
      </c>
      <c r="Q39" s="43" t="s">
        <v>100</v>
      </c>
      <c r="R39" s="43" t="s">
        <v>100</v>
      </c>
      <c r="S39" s="43" t="s">
        <v>100</v>
      </c>
      <c r="T39" s="43" t="s">
        <v>100</v>
      </c>
      <c r="U39" s="43" t="s">
        <v>100</v>
      </c>
      <c r="V39" s="43" t="s">
        <v>100</v>
      </c>
      <c r="W39" s="43" t="s">
        <v>100</v>
      </c>
      <c r="X39" s="43" t="s">
        <v>100</v>
      </c>
      <c r="Y39" s="40">
        <v>18.899999999999999</v>
      </c>
      <c r="Z39" s="40" t="s">
        <v>401</v>
      </c>
      <c r="AA39" s="68">
        <v>15.3</v>
      </c>
      <c r="AB39" s="40">
        <v>14.5</v>
      </c>
      <c r="AC39" s="40">
        <v>14.9</v>
      </c>
      <c r="AD39" s="180">
        <v>14.6</v>
      </c>
      <c r="AE39" s="29">
        <v>15.1</v>
      </c>
      <c r="AF39" s="37">
        <v>14</v>
      </c>
      <c r="AG39" s="165">
        <v>15.4</v>
      </c>
      <c r="AH39" s="1713">
        <v>15</v>
      </c>
      <c r="AI39" s="1703">
        <v>15</v>
      </c>
      <c r="AJ39" s="1631" t="s">
        <v>99</v>
      </c>
    </row>
    <row r="40" spans="1:36" s="35" customFormat="1" ht="15.05" x14ac:dyDescent="0.25">
      <c r="A40" s="49" t="s">
        <v>13</v>
      </c>
      <c r="B40" s="43"/>
      <c r="C40" s="43"/>
      <c r="D40" s="43"/>
      <c r="E40" s="43"/>
      <c r="F40" s="144"/>
      <c r="G40" s="136"/>
      <c r="H40" s="136"/>
      <c r="I40" s="136"/>
      <c r="J40" s="136"/>
      <c r="K40" s="136"/>
      <c r="L40" s="136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43" t="s">
        <v>100</v>
      </c>
      <c r="Z40" s="74" t="s">
        <v>402</v>
      </c>
      <c r="AA40" s="40">
        <v>101.3</v>
      </c>
      <c r="AB40" s="40">
        <v>94.8</v>
      </c>
      <c r="AC40" s="40">
        <v>102.8</v>
      </c>
      <c r="AD40" s="180">
        <v>98</v>
      </c>
      <c r="AE40" s="29">
        <v>103.4</v>
      </c>
      <c r="AF40" s="16">
        <v>92.7</v>
      </c>
      <c r="AG40" s="170">
        <v>110</v>
      </c>
      <c r="AH40" s="1689">
        <v>97.4</v>
      </c>
      <c r="AI40" s="1703">
        <v>100</v>
      </c>
      <c r="AJ40" s="1631" t="s">
        <v>99</v>
      </c>
    </row>
    <row r="41" spans="1:36" s="35" customFormat="1" x14ac:dyDescent="0.25">
      <c r="A41" s="49" t="s">
        <v>21</v>
      </c>
      <c r="B41" s="43"/>
      <c r="C41" s="43"/>
      <c r="D41" s="43"/>
      <c r="E41" s="33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40"/>
      <c r="Z41" s="40"/>
      <c r="AA41" s="40"/>
      <c r="AB41" s="40"/>
      <c r="AC41" s="16"/>
      <c r="AD41" s="181"/>
      <c r="AE41" s="29"/>
      <c r="AF41" s="16"/>
      <c r="AG41" s="165"/>
      <c r="AH41" s="1702"/>
      <c r="AI41" s="1701"/>
      <c r="AJ41" s="1644"/>
    </row>
    <row r="42" spans="1:36" s="35" customFormat="1" ht="15.05" x14ac:dyDescent="0.25">
      <c r="A42" s="49" t="s">
        <v>12</v>
      </c>
      <c r="B42" s="43" t="s">
        <v>100</v>
      </c>
      <c r="C42" s="43" t="s">
        <v>100</v>
      </c>
      <c r="D42" s="43" t="s">
        <v>100</v>
      </c>
      <c r="E42" s="43" t="s">
        <v>100</v>
      </c>
      <c r="F42" s="43" t="s">
        <v>100</v>
      </c>
      <c r="G42" s="43" t="s">
        <v>100</v>
      </c>
      <c r="H42" s="43" t="s">
        <v>100</v>
      </c>
      <c r="I42" s="43" t="s">
        <v>100</v>
      </c>
      <c r="J42" s="43" t="s">
        <v>100</v>
      </c>
      <c r="K42" s="43" t="s">
        <v>100</v>
      </c>
      <c r="L42" s="43" t="s">
        <v>100</v>
      </c>
      <c r="M42" s="43" t="s">
        <v>100</v>
      </c>
      <c r="N42" s="43" t="s">
        <v>100</v>
      </c>
      <c r="O42" s="43" t="s">
        <v>100</v>
      </c>
      <c r="P42" s="43" t="s">
        <v>100</v>
      </c>
      <c r="Q42" s="43" t="s">
        <v>100</v>
      </c>
      <c r="R42" s="43" t="s">
        <v>100</v>
      </c>
      <c r="S42" s="43" t="s">
        <v>100</v>
      </c>
      <c r="T42" s="43" t="s">
        <v>100</v>
      </c>
      <c r="U42" s="43" t="s">
        <v>100</v>
      </c>
      <c r="V42" s="43" t="s">
        <v>100</v>
      </c>
      <c r="W42" s="43" t="s">
        <v>100</v>
      </c>
      <c r="X42" s="43" t="s">
        <v>100</v>
      </c>
      <c r="Y42" s="40">
        <v>18.2</v>
      </c>
      <c r="Z42" s="40" t="s">
        <v>403</v>
      </c>
      <c r="AA42" s="68">
        <v>14.7</v>
      </c>
      <c r="AB42" s="40">
        <v>13.9</v>
      </c>
      <c r="AC42" s="40">
        <v>14.2</v>
      </c>
      <c r="AD42" s="180">
        <v>14</v>
      </c>
      <c r="AE42" s="29">
        <v>14.4</v>
      </c>
      <c r="AF42" s="16">
        <v>13.4</v>
      </c>
      <c r="AG42" s="165">
        <v>14.8</v>
      </c>
      <c r="AH42" s="1689">
        <v>14.4</v>
      </c>
      <c r="AI42" s="1701">
        <v>14.4</v>
      </c>
      <c r="AJ42" s="1631" t="s">
        <v>99</v>
      </c>
    </row>
    <row r="43" spans="1:36" s="35" customFormat="1" ht="15.05" x14ac:dyDescent="0.25">
      <c r="A43" s="49" t="s">
        <v>13</v>
      </c>
      <c r="B43" s="43"/>
      <c r="C43" s="43"/>
      <c r="D43" s="43"/>
      <c r="E43" s="43"/>
      <c r="F43" s="139"/>
      <c r="G43" s="139"/>
      <c r="H43" s="139"/>
      <c r="I43" s="139"/>
      <c r="J43" s="139"/>
      <c r="K43" s="139"/>
      <c r="L43" s="139"/>
      <c r="M43" s="483"/>
      <c r="N43" s="483"/>
      <c r="O43" s="483"/>
      <c r="P43" s="483"/>
      <c r="Q43" s="483"/>
      <c r="R43" s="483"/>
      <c r="S43" s="483"/>
      <c r="T43" s="483"/>
      <c r="U43" s="483"/>
      <c r="V43" s="483"/>
      <c r="W43" s="483"/>
      <c r="X43" s="483"/>
      <c r="Y43" s="43" t="s">
        <v>100</v>
      </c>
      <c r="Z43" s="74" t="s">
        <v>404</v>
      </c>
      <c r="AA43" s="74">
        <v>101.4</v>
      </c>
      <c r="AB43" s="74">
        <v>94.6</v>
      </c>
      <c r="AC43" s="74">
        <v>102.2</v>
      </c>
      <c r="AD43" s="74">
        <v>98.6</v>
      </c>
      <c r="AE43" s="29">
        <v>102.9</v>
      </c>
      <c r="AF43" s="16">
        <v>93.1</v>
      </c>
      <c r="AG43" s="165">
        <v>110.4</v>
      </c>
      <c r="AH43" s="1689">
        <v>97.3</v>
      </c>
      <c r="AI43" s="1703">
        <v>100</v>
      </c>
      <c r="AJ43" s="1631" t="s">
        <v>99</v>
      </c>
    </row>
    <row r="44" spans="1:36" s="35" customFormat="1" x14ac:dyDescent="0.25">
      <c r="A44" s="49" t="s">
        <v>22</v>
      </c>
      <c r="B44" s="43"/>
      <c r="C44" s="43"/>
      <c r="D44" s="43"/>
      <c r="E44" s="140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40"/>
      <c r="Z44" s="40"/>
      <c r="AA44" s="40"/>
      <c r="AB44" s="73"/>
      <c r="AC44" s="16"/>
      <c r="AD44" s="181"/>
      <c r="AE44" s="29"/>
      <c r="AF44" s="16"/>
      <c r="AG44" s="165"/>
      <c r="AH44" s="1702"/>
      <c r="AI44" s="1701"/>
      <c r="AJ44" s="1644"/>
    </row>
    <row r="45" spans="1:36" s="35" customFormat="1" ht="15.05" x14ac:dyDescent="0.25">
      <c r="A45" s="49" t="s">
        <v>12</v>
      </c>
      <c r="B45" s="43" t="s">
        <v>100</v>
      </c>
      <c r="C45" s="43" t="s">
        <v>100</v>
      </c>
      <c r="D45" s="43" t="s">
        <v>100</v>
      </c>
      <c r="E45" s="43" t="s">
        <v>100</v>
      </c>
      <c r="F45" s="43" t="s">
        <v>100</v>
      </c>
      <c r="G45" s="43" t="s">
        <v>100</v>
      </c>
      <c r="H45" s="43" t="s">
        <v>100</v>
      </c>
      <c r="I45" s="43" t="s">
        <v>100</v>
      </c>
      <c r="J45" s="43" t="s">
        <v>100</v>
      </c>
      <c r="K45" s="43" t="s">
        <v>100</v>
      </c>
      <c r="L45" s="43" t="s">
        <v>100</v>
      </c>
      <c r="M45" s="43" t="s">
        <v>100</v>
      </c>
      <c r="N45" s="43" t="s">
        <v>100</v>
      </c>
      <c r="O45" s="43" t="s">
        <v>100</v>
      </c>
      <c r="P45" s="43" t="s">
        <v>100</v>
      </c>
      <c r="Q45" s="43" t="s">
        <v>100</v>
      </c>
      <c r="R45" s="43" t="s">
        <v>100</v>
      </c>
      <c r="S45" s="43" t="s">
        <v>100</v>
      </c>
      <c r="T45" s="43" t="s">
        <v>100</v>
      </c>
      <c r="U45" s="43" t="s">
        <v>100</v>
      </c>
      <c r="V45" s="43" t="s">
        <v>100</v>
      </c>
      <c r="W45" s="43" t="s">
        <v>100</v>
      </c>
      <c r="X45" s="43" t="s">
        <v>100</v>
      </c>
      <c r="Y45" s="40">
        <v>10.3</v>
      </c>
      <c r="Z45" s="74" t="s">
        <v>405</v>
      </c>
      <c r="AA45" s="68">
        <v>9.3000000000000007</v>
      </c>
      <c r="AB45" s="74">
        <v>9</v>
      </c>
      <c r="AC45" s="74">
        <v>9.4</v>
      </c>
      <c r="AD45" s="74">
        <v>9.1999999999999993</v>
      </c>
      <c r="AE45" s="29">
        <v>9.5</v>
      </c>
      <c r="AF45" s="16">
        <v>8.8000000000000007</v>
      </c>
      <c r="AG45" s="165">
        <v>9.8000000000000007</v>
      </c>
      <c r="AH45" s="1689">
        <v>9.5</v>
      </c>
      <c r="AI45" s="1701">
        <v>9.5</v>
      </c>
      <c r="AJ45" s="1631" t="s">
        <v>99</v>
      </c>
    </row>
    <row r="46" spans="1:36" s="35" customFormat="1" ht="15.05" x14ac:dyDescent="0.25">
      <c r="A46" s="49" t="s">
        <v>13</v>
      </c>
      <c r="B46" s="43"/>
      <c r="C46" s="43"/>
      <c r="D46" s="43"/>
      <c r="E46" s="140"/>
      <c r="F46" s="140"/>
      <c r="G46" s="140"/>
      <c r="H46" s="140"/>
      <c r="I46" s="140"/>
      <c r="J46" s="140"/>
      <c r="K46" s="140"/>
      <c r="L46" s="136"/>
      <c r="M46" s="141"/>
      <c r="N46" s="142"/>
      <c r="O46" s="142"/>
      <c r="P46" s="142"/>
      <c r="Q46" s="142"/>
      <c r="R46" s="136"/>
      <c r="S46" s="136"/>
      <c r="T46" s="136"/>
      <c r="U46" s="136"/>
      <c r="V46" s="136"/>
      <c r="W46" s="136"/>
      <c r="X46" s="136"/>
      <c r="Y46" s="43" t="s">
        <v>100</v>
      </c>
      <c r="Z46" s="74" t="s">
        <v>406</v>
      </c>
      <c r="AA46" s="74">
        <v>100</v>
      </c>
      <c r="AB46" s="74">
        <v>96.8</v>
      </c>
      <c r="AC46" s="74">
        <v>104.4</v>
      </c>
      <c r="AD46" s="74">
        <v>97.9</v>
      </c>
      <c r="AE46" s="29">
        <v>103.3</v>
      </c>
      <c r="AF46" s="16">
        <v>92.6</v>
      </c>
      <c r="AG46" s="165">
        <v>111.4</v>
      </c>
      <c r="AH46" s="1689">
        <v>96.9</v>
      </c>
      <c r="AI46" s="1703">
        <v>100</v>
      </c>
      <c r="AJ46" s="1631" t="s">
        <v>99</v>
      </c>
    </row>
    <row r="47" spans="1:36" s="35" customFormat="1" x14ac:dyDescent="0.25">
      <c r="A47" s="49" t="s">
        <v>50</v>
      </c>
      <c r="B47" s="43"/>
      <c r="C47" s="43"/>
      <c r="D47" s="43"/>
      <c r="E47" s="140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40"/>
      <c r="Z47" s="40"/>
      <c r="AA47" s="40"/>
      <c r="AB47" s="73"/>
      <c r="AC47" s="16"/>
      <c r="AD47" s="181"/>
      <c r="AE47" s="29"/>
      <c r="AF47" s="16"/>
      <c r="AG47" s="165"/>
      <c r="AH47" s="1704"/>
      <c r="AI47" s="1701"/>
      <c r="AJ47" s="1644"/>
    </row>
    <row r="48" spans="1:36" s="35" customFormat="1" ht="15.05" x14ac:dyDescent="0.25">
      <c r="A48" s="49" t="s">
        <v>12</v>
      </c>
      <c r="B48" s="43" t="s">
        <v>100</v>
      </c>
      <c r="C48" s="43" t="s">
        <v>100</v>
      </c>
      <c r="D48" s="43" t="s">
        <v>100</v>
      </c>
      <c r="E48" s="43" t="s">
        <v>100</v>
      </c>
      <c r="F48" s="43" t="s">
        <v>100</v>
      </c>
      <c r="G48" s="43" t="s">
        <v>100</v>
      </c>
      <c r="H48" s="43" t="s">
        <v>100</v>
      </c>
      <c r="I48" s="43" t="s">
        <v>100</v>
      </c>
      <c r="J48" s="43" t="s">
        <v>100</v>
      </c>
      <c r="K48" s="43" t="s">
        <v>100</v>
      </c>
      <c r="L48" s="43" t="s">
        <v>100</v>
      </c>
      <c r="M48" s="43" t="s">
        <v>100</v>
      </c>
      <c r="N48" s="43" t="s">
        <v>100</v>
      </c>
      <c r="O48" s="43" t="s">
        <v>100</v>
      </c>
      <c r="P48" s="43" t="s">
        <v>100</v>
      </c>
      <c r="Q48" s="43" t="s">
        <v>100</v>
      </c>
      <c r="R48" s="43" t="s">
        <v>100</v>
      </c>
      <c r="S48" s="43" t="s">
        <v>100</v>
      </c>
      <c r="T48" s="43" t="s">
        <v>100</v>
      </c>
      <c r="U48" s="43" t="s">
        <v>100</v>
      </c>
      <c r="V48" s="43" t="s">
        <v>100</v>
      </c>
      <c r="W48" s="43" t="s">
        <v>100</v>
      </c>
      <c r="X48" s="43" t="s">
        <v>100</v>
      </c>
      <c r="Y48" s="40">
        <v>7.9</v>
      </c>
      <c r="Z48" s="74" t="s">
        <v>407</v>
      </c>
      <c r="AA48" s="68">
        <v>5.4</v>
      </c>
      <c r="AB48" s="74">
        <v>4.9000000000000004</v>
      </c>
      <c r="AC48" s="74">
        <v>4.9000000000000004</v>
      </c>
      <c r="AD48" s="74">
        <v>4.8</v>
      </c>
      <c r="AE48" s="29">
        <v>4.9000000000000004</v>
      </c>
      <c r="AF48" s="16">
        <v>4.5999999999999996</v>
      </c>
      <c r="AG48" s="170">
        <v>5</v>
      </c>
      <c r="AH48" s="1689">
        <v>4.9000000000000004</v>
      </c>
      <c r="AI48" s="1701">
        <v>4.9000000000000004</v>
      </c>
      <c r="AJ48" s="1631" t="s">
        <v>99</v>
      </c>
    </row>
    <row r="49" spans="1:48" s="35" customFormat="1" ht="15.05" x14ac:dyDescent="0.25">
      <c r="A49" s="49" t="s">
        <v>13</v>
      </c>
      <c r="B49" s="43"/>
      <c r="C49" s="43"/>
      <c r="D49" s="43"/>
      <c r="E49" s="140"/>
      <c r="F49" s="140"/>
      <c r="G49" s="140"/>
      <c r="H49" s="140"/>
      <c r="I49" s="140"/>
      <c r="J49" s="140"/>
      <c r="K49" s="140"/>
      <c r="L49" s="141"/>
      <c r="M49" s="141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43" t="s">
        <v>100</v>
      </c>
      <c r="Z49" s="74" t="s">
        <v>408</v>
      </c>
      <c r="AA49" s="74">
        <v>105.9</v>
      </c>
      <c r="AB49" s="74">
        <v>90.7</v>
      </c>
      <c r="AC49" s="74">
        <v>100</v>
      </c>
      <c r="AD49" s="74">
        <v>98</v>
      </c>
      <c r="AE49" s="29">
        <v>102.1</v>
      </c>
      <c r="AF49" s="16">
        <v>93.9</v>
      </c>
      <c r="AG49" s="165">
        <v>108.7</v>
      </c>
      <c r="AH49" s="1713">
        <v>98</v>
      </c>
      <c r="AI49" s="1703">
        <v>100</v>
      </c>
      <c r="AJ49" s="1631" t="s">
        <v>99</v>
      </c>
    </row>
    <row r="50" spans="1:48" s="35" customFormat="1" x14ac:dyDescent="0.25">
      <c r="A50" s="49" t="s">
        <v>23</v>
      </c>
      <c r="B50" s="33"/>
      <c r="C50" s="33"/>
      <c r="D50" s="33"/>
      <c r="E50" s="140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40"/>
      <c r="Z50" s="40"/>
      <c r="AA50" s="40"/>
      <c r="AB50" s="73"/>
      <c r="AC50" s="16"/>
      <c r="AD50" s="181"/>
      <c r="AE50" s="29"/>
      <c r="AF50" s="16"/>
      <c r="AG50" s="165"/>
      <c r="AH50" s="1702"/>
      <c r="AI50" s="1701"/>
      <c r="AJ50" s="1644"/>
    </row>
    <row r="51" spans="1:48" s="35" customFormat="1" ht="15.05" x14ac:dyDescent="0.25">
      <c r="A51" s="49" t="s">
        <v>12</v>
      </c>
      <c r="B51" s="43" t="s">
        <v>100</v>
      </c>
      <c r="C51" s="43" t="s">
        <v>100</v>
      </c>
      <c r="D51" s="43" t="s">
        <v>100</v>
      </c>
      <c r="E51" s="43" t="s">
        <v>100</v>
      </c>
      <c r="F51" s="43" t="s">
        <v>100</v>
      </c>
      <c r="G51" s="43" t="s">
        <v>100</v>
      </c>
      <c r="H51" s="43" t="s">
        <v>100</v>
      </c>
      <c r="I51" s="43" t="s">
        <v>100</v>
      </c>
      <c r="J51" s="43" t="s">
        <v>100</v>
      </c>
      <c r="K51" s="43" t="s">
        <v>100</v>
      </c>
      <c r="L51" s="43" t="s">
        <v>100</v>
      </c>
      <c r="M51" s="43" t="s">
        <v>100</v>
      </c>
      <c r="N51" s="43" t="s">
        <v>100</v>
      </c>
      <c r="O51" s="43" t="s">
        <v>100</v>
      </c>
      <c r="P51" s="43" t="s">
        <v>100</v>
      </c>
      <c r="Q51" s="43" t="s">
        <v>100</v>
      </c>
      <c r="R51" s="43" t="s">
        <v>100</v>
      </c>
      <c r="S51" s="43" t="s">
        <v>100</v>
      </c>
      <c r="T51" s="43" t="s">
        <v>100</v>
      </c>
      <c r="U51" s="43" t="s">
        <v>100</v>
      </c>
      <c r="V51" s="43" t="s">
        <v>100</v>
      </c>
      <c r="W51" s="43" t="s">
        <v>100</v>
      </c>
      <c r="X51" s="43" t="s">
        <v>100</v>
      </c>
      <c r="Y51" s="267">
        <v>0.7</v>
      </c>
      <c r="Z51" s="74" t="s">
        <v>409</v>
      </c>
      <c r="AA51" s="68">
        <v>0.7</v>
      </c>
      <c r="AB51" s="74">
        <v>0.6</v>
      </c>
      <c r="AC51" s="74">
        <v>0.7</v>
      </c>
      <c r="AD51" s="74">
        <v>0.6</v>
      </c>
      <c r="AE51" s="74">
        <v>0.6</v>
      </c>
      <c r="AF51" s="16">
        <v>0.6</v>
      </c>
      <c r="AG51" s="165">
        <v>0.6</v>
      </c>
      <c r="AH51" s="1689">
        <v>0.6</v>
      </c>
      <c r="AI51" s="1701">
        <v>0.6</v>
      </c>
      <c r="AJ51" s="1631" t="s">
        <v>99</v>
      </c>
    </row>
    <row r="52" spans="1:48" s="35" customFormat="1" ht="15.05" x14ac:dyDescent="0.25">
      <c r="A52" s="49" t="s">
        <v>13</v>
      </c>
      <c r="B52" s="43"/>
      <c r="C52" s="43"/>
      <c r="D52" s="43"/>
      <c r="E52" s="43"/>
      <c r="F52" s="143"/>
      <c r="G52" s="143"/>
      <c r="H52" s="143"/>
      <c r="I52" s="143"/>
      <c r="J52" s="143"/>
      <c r="K52" s="143"/>
      <c r="L52" s="143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43" t="s">
        <v>100</v>
      </c>
      <c r="Z52" s="74" t="s">
        <v>368</v>
      </c>
      <c r="AA52" s="74">
        <v>100</v>
      </c>
      <c r="AB52" s="74">
        <v>85.7</v>
      </c>
      <c r="AC52" s="74">
        <v>116.7</v>
      </c>
      <c r="AD52" s="74">
        <v>85.7</v>
      </c>
      <c r="AE52" s="68">
        <v>100</v>
      </c>
      <c r="AF52" s="37">
        <v>100</v>
      </c>
      <c r="AG52" s="170">
        <v>100</v>
      </c>
      <c r="AH52" s="1713">
        <v>100</v>
      </c>
      <c r="AI52" s="1703">
        <v>100</v>
      </c>
      <c r="AJ52" s="1631" t="s">
        <v>99</v>
      </c>
    </row>
    <row r="53" spans="1:48" s="35" customFormat="1" ht="28.15" x14ac:dyDescent="0.25">
      <c r="A53" s="49" t="s">
        <v>336</v>
      </c>
      <c r="B53" s="22" t="s">
        <v>100</v>
      </c>
      <c r="C53" s="22" t="s">
        <v>100</v>
      </c>
      <c r="D53" s="22" t="s">
        <v>100</v>
      </c>
      <c r="E53" s="22" t="s">
        <v>100</v>
      </c>
      <c r="F53" s="22" t="s">
        <v>100</v>
      </c>
      <c r="G53" s="22" t="s">
        <v>100</v>
      </c>
      <c r="H53" s="22" t="s">
        <v>100</v>
      </c>
      <c r="I53" s="22" t="s">
        <v>100</v>
      </c>
      <c r="J53" s="22" t="s">
        <v>100</v>
      </c>
      <c r="K53" s="22" t="s">
        <v>100</v>
      </c>
      <c r="L53" s="22" t="s">
        <v>100</v>
      </c>
      <c r="M53" s="22" t="s">
        <v>100</v>
      </c>
      <c r="N53" s="22">
        <v>2.1</v>
      </c>
      <c r="O53" s="22">
        <v>2</v>
      </c>
      <c r="P53" s="22">
        <v>1.9</v>
      </c>
      <c r="Q53" s="22">
        <v>2.6</v>
      </c>
      <c r="R53" s="22">
        <v>1.7</v>
      </c>
      <c r="S53" s="22">
        <v>0.5</v>
      </c>
      <c r="T53" s="22">
        <v>0.4</v>
      </c>
      <c r="U53" s="22">
        <v>0.2</v>
      </c>
      <c r="V53" s="22">
        <v>0.5</v>
      </c>
      <c r="W53" s="22">
        <v>0.6</v>
      </c>
      <c r="X53" s="22">
        <v>0.4</v>
      </c>
      <c r="Y53" s="22">
        <v>0.4</v>
      </c>
      <c r="Z53" s="22">
        <v>0.5</v>
      </c>
      <c r="AA53" s="22">
        <v>0.5</v>
      </c>
      <c r="AB53" s="22">
        <v>0.5</v>
      </c>
      <c r="AC53" s="93" t="s">
        <v>100</v>
      </c>
      <c r="AD53" s="182" t="s">
        <v>100</v>
      </c>
      <c r="AE53" s="183" t="s">
        <v>100</v>
      </c>
      <c r="AF53" s="183" t="s">
        <v>100</v>
      </c>
      <c r="AG53" s="184" t="s">
        <v>100</v>
      </c>
      <c r="AH53" s="1714" t="s">
        <v>100</v>
      </c>
      <c r="AI53" s="1706" t="s">
        <v>100</v>
      </c>
      <c r="AJ53" s="1631" t="s">
        <v>100</v>
      </c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</row>
    <row r="54" spans="1:48" s="35" customFormat="1" ht="33.049999999999997" customHeight="1" x14ac:dyDescent="0.25">
      <c r="A54" s="49" t="s">
        <v>337</v>
      </c>
      <c r="B54" s="43" t="s">
        <v>100</v>
      </c>
      <c r="C54" s="43" t="s">
        <v>100</v>
      </c>
      <c r="D54" s="43" t="s">
        <v>100</v>
      </c>
      <c r="E54" s="43" t="s">
        <v>100</v>
      </c>
      <c r="F54" s="43" t="s">
        <v>100</v>
      </c>
      <c r="G54" s="43" t="s">
        <v>100</v>
      </c>
      <c r="H54" s="43" t="s">
        <v>100</v>
      </c>
      <c r="I54" s="43" t="s">
        <v>100</v>
      </c>
      <c r="J54" s="43" t="s">
        <v>100</v>
      </c>
      <c r="K54" s="43" t="s">
        <v>100</v>
      </c>
      <c r="L54" s="43" t="s">
        <v>100</v>
      </c>
      <c r="M54" s="43" t="s">
        <v>100</v>
      </c>
      <c r="N54" s="22">
        <v>0.5</v>
      </c>
      <c r="O54" s="22">
        <v>0.4</v>
      </c>
      <c r="P54" s="22">
        <v>0.3</v>
      </c>
      <c r="Q54" s="22">
        <v>0.5</v>
      </c>
      <c r="R54" s="22">
        <v>0.3</v>
      </c>
      <c r="S54" s="22">
        <v>0.1</v>
      </c>
      <c r="T54" s="22">
        <v>0.1</v>
      </c>
      <c r="U54" s="22">
        <v>0</v>
      </c>
      <c r="V54" s="22">
        <v>0.1</v>
      </c>
      <c r="W54" s="22">
        <v>0.1</v>
      </c>
      <c r="X54" s="22">
        <v>0.1</v>
      </c>
      <c r="Y54" s="22">
        <v>0.1</v>
      </c>
      <c r="Z54" s="22">
        <v>0.1</v>
      </c>
      <c r="AA54" s="22">
        <v>0.1</v>
      </c>
      <c r="AB54" s="22">
        <v>0.1</v>
      </c>
      <c r="AC54" s="29">
        <v>0.1</v>
      </c>
      <c r="AD54" s="16">
        <v>0.2</v>
      </c>
      <c r="AE54" s="29">
        <v>0.2</v>
      </c>
      <c r="AF54" s="29">
        <v>0.1</v>
      </c>
      <c r="AG54" s="165">
        <v>0.1</v>
      </c>
      <c r="AH54" s="1707" t="s">
        <v>299</v>
      </c>
      <c r="AI54" s="1701">
        <v>0.1</v>
      </c>
      <c r="AJ54" s="1631">
        <v>0.1</v>
      </c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</row>
    <row r="55" spans="1:48" s="35" customFormat="1" ht="15.05" x14ac:dyDescent="0.25">
      <c r="A55" s="49" t="s">
        <v>24</v>
      </c>
      <c r="B55" s="43" t="s">
        <v>100</v>
      </c>
      <c r="C55" s="43" t="s">
        <v>100</v>
      </c>
      <c r="D55" s="43" t="s">
        <v>100</v>
      </c>
      <c r="E55" s="43" t="s">
        <v>100</v>
      </c>
      <c r="F55" s="43" t="s">
        <v>100</v>
      </c>
      <c r="G55" s="43" t="s">
        <v>100</v>
      </c>
      <c r="H55" s="43" t="s">
        <v>100</v>
      </c>
      <c r="I55" s="43" t="s">
        <v>100</v>
      </c>
      <c r="J55" s="43" t="s">
        <v>100</v>
      </c>
      <c r="K55" s="43" t="s">
        <v>100</v>
      </c>
      <c r="L55" s="43" t="s">
        <v>100</v>
      </c>
      <c r="M55" s="43" t="s">
        <v>100</v>
      </c>
      <c r="N55" s="43" t="s">
        <v>100</v>
      </c>
      <c r="O55" s="43" t="s">
        <v>100</v>
      </c>
      <c r="P55" s="43" t="s">
        <v>100</v>
      </c>
      <c r="Q55" s="43" t="s">
        <v>100</v>
      </c>
      <c r="R55" s="43" t="s">
        <v>100</v>
      </c>
      <c r="S55" s="43" t="s">
        <v>100</v>
      </c>
      <c r="T55" s="43" t="s">
        <v>100</v>
      </c>
      <c r="U55" s="43" t="s">
        <v>100</v>
      </c>
      <c r="V55" s="43" t="s">
        <v>100</v>
      </c>
      <c r="W55" s="43" t="s">
        <v>100</v>
      </c>
      <c r="X55" s="43" t="s">
        <v>100</v>
      </c>
      <c r="Y55" s="40">
        <v>3.9</v>
      </c>
      <c r="Z55" s="74" t="s">
        <v>410</v>
      </c>
      <c r="AA55" s="29">
        <v>4.2</v>
      </c>
      <c r="AB55" s="74">
        <v>4.3</v>
      </c>
      <c r="AC55" s="74">
        <v>4.4000000000000004</v>
      </c>
      <c r="AD55" s="74">
        <v>4.2</v>
      </c>
      <c r="AE55" s="29">
        <v>4.3</v>
      </c>
      <c r="AF55" s="16">
        <v>4.2</v>
      </c>
      <c r="AG55" s="165">
        <v>4.0999999999999996</v>
      </c>
      <c r="AH55" s="1689">
        <v>4.0999999999999996</v>
      </c>
      <c r="AI55" s="1701">
        <v>4.0999999999999996</v>
      </c>
      <c r="AJ55" s="1631" t="s">
        <v>99</v>
      </c>
    </row>
    <row r="56" spans="1:48" s="35" customFormat="1" ht="28.15" x14ac:dyDescent="0.25">
      <c r="A56" s="49" t="s">
        <v>339</v>
      </c>
      <c r="B56" s="43" t="s">
        <v>100</v>
      </c>
      <c r="C56" s="43" t="s">
        <v>100</v>
      </c>
      <c r="D56" s="43" t="s">
        <v>100</v>
      </c>
      <c r="E56" s="43" t="s">
        <v>100</v>
      </c>
      <c r="F56" s="43" t="s">
        <v>100</v>
      </c>
      <c r="G56" s="43" t="s">
        <v>100</v>
      </c>
      <c r="H56" s="43" t="s">
        <v>100</v>
      </c>
      <c r="I56" s="43" t="s">
        <v>100</v>
      </c>
      <c r="J56" s="43" t="s">
        <v>100</v>
      </c>
      <c r="K56" s="43" t="s">
        <v>100</v>
      </c>
      <c r="L56" s="43" t="s">
        <v>100</v>
      </c>
      <c r="M56" s="43" t="s">
        <v>100</v>
      </c>
      <c r="N56" s="43" t="s">
        <v>100</v>
      </c>
      <c r="O56" s="43" t="s">
        <v>100</v>
      </c>
      <c r="P56" s="43" t="s">
        <v>100</v>
      </c>
      <c r="Q56" s="43" t="s">
        <v>100</v>
      </c>
      <c r="R56" s="43" t="s">
        <v>100</v>
      </c>
      <c r="S56" s="43" t="s">
        <v>100</v>
      </c>
      <c r="T56" s="43" t="s">
        <v>100</v>
      </c>
      <c r="U56" s="43" t="s">
        <v>100</v>
      </c>
      <c r="V56" s="43" t="s">
        <v>100</v>
      </c>
      <c r="W56" s="43" t="s">
        <v>100</v>
      </c>
      <c r="X56" s="43" t="s">
        <v>100</v>
      </c>
      <c r="Y56" s="40">
        <v>2.2999999999999998</v>
      </c>
      <c r="Z56" s="74" t="s">
        <v>340</v>
      </c>
      <c r="AA56" s="29">
        <v>2.6</v>
      </c>
      <c r="AB56" s="74">
        <v>2.9</v>
      </c>
      <c r="AC56" s="74">
        <v>2.7</v>
      </c>
      <c r="AD56" s="74">
        <v>2.9</v>
      </c>
      <c r="AE56" s="23">
        <v>1.5</v>
      </c>
      <c r="AF56" s="23">
        <v>1.7</v>
      </c>
      <c r="AG56" s="163">
        <v>1.7</v>
      </c>
      <c r="AH56" s="1689">
        <v>1.7</v>
      </c>
      <c r="AI56" s="1701">
        <v>1.7</v>
      </c>
      <c r="AJ56" s="1631" t="s">
        <v>99</v>
      </c>
    </row>
    <row r="57" spans="1:48" s="35" customFormat="1" ht="28.15" x14ac:dyDescent="0.25">
      <c r="A57" s="49" t="s">
        <v>610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1.9</v>
      </c>
      <c r="Z57" s="74" t="s">
        <v>411</v>
      </c>
      <c r="AA57" s="29">
        <v>2.8</v>
      </c>
      <c r="AB57" s="74">
        <v>3.7</v>
      </c>
      <c r="AC57" s="74">
        <v>3.6</v>
      </c>
      <c r="AD57" s="74">
        <v>3.5</v>
      </c>
      <c r="AE57" s="68">
        <v>3</v>
      </c>
      <c r="AF57" s="16">
        <v>3.4</v>
      </c>
      <c r="AG57" s="170">
        <v>3</v>
      </c>
      <c r="AH57" s="1689">
        <v>2.7</v>
      </c>
      <c r="AI57" s="1701">
        <v>2.4</v>
      </c>
      <c r="AJ57" s="1631" t="s">
        <v>99</v>
      </c>
    </row>
    <row r="58" spans="1:48" s="35" customFormat="1" ht="28.15" x14ac:dyDescent="0.25">
      <c r="A58" s="49" t="s">
        <v>342</v>
      </c>
      <c r="B58" s="23"/>
      <c r="C58" s="84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16"/>
      <c r="AD58" s="181"/>
      <c r="AE58" s="29"/>
      <c r="AF58" s="16"/>
      <c r="AG58" s="165"/>
      <c r="AH58" s="1702"/>
      <c r="AI58" s="1701"/>
      <c r="AJ58" s="1644"/>
    </row>
    <row r="59" spans="1:48" s="35" customFormat="1" x14ac:dyDescent="0.25">
      <c r="A59" s="49" t="s">
        <v>19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4">
        <v>3138</v>
      </c>
      <c r="G59" s="44">
        <v>3880</v>
      </c>
      <c r="H59" s="44">
        <v>4095</v>
      </c>
      <c r="I59" s="44">
        <v>5079</v>
      </c>
      <c r="J59" s="44">
        <v>7879</v>
      </c>
      <c r="K59" s="44">
        <v>8296</v>
      </c>
      <c r="L59" s="44">
        <v>7790</v>
      </c>
      <c r="M59" s="44">
        <v>9661</v>
      </c>
      <c r="N59" s="44">
        <v>10732</v>
      </c>
      <c r="O59" s="44">
        <v>13529</v>
      </c>
      <c r="P59" s="44">
        <v>17464</v>
      </c>
      <c r="Q59" s="44">
        <v>21099</v>
      </c>
      <c r="R59" s="44">
        <v>28891</v>
      </c>
      <c r="S59" s="44">
        <v>31716</v>
      </c>
      <c r="T59" s="44">
        <v>38465</v>
      </c>
      <c r="U59" s="44">
        <v>45440</v>
      </c>
      <c r="V59" s="44">
        <v>51488</v>
      </c>
      <c r="W59" s="44">
        <v>60968</v>
      </c>
      <c r="X59" s="55">
        <v>61443</v>
      </c>
      <c r="Y59" s="55">
        <v>68563</v>
      </c>
      <c r="Z59" s="55">
        <v>73753</v>
      </c>
      <c r="AA59" s="55">
        <v>87978</v>
      </c>
      <c r="AB59" s="43">
        <v>90644</v>
      </c>
      <c r="AC59" s="15">
        <v>95761</v>
      </c>
      <c r="AD59" s="186">
        <v>117170</v>
      </c>
      <c r="AE59" s="55">
        <v>155205</v>
      </c>
      <c r="AF59" s="15">
        <v>188673</v>
      </c>
      <c r="AG59" s="173">
        <v>227297</v>
      </c>
      <c r="AH59" s="1708">
        <v>257606</v>
      </c>
      <c r="AI59" s="1709">
        <v>274190</v>
      </c>
      <c r="AJ59" s="1631" t="s">
        <v>99</v>
      </c>
    </row>
    <row r="60" spans="1:48" s="35" customFormat="1" x14ac:dyDescent="0.25">
      <c r="A60" s="86" t="s">
        <v>284</v>
      </c>
      <c r="B60" s="43" t="s">
        <v>100</v>
      </c>
      <c r="C60" s="43" t="s">
        <v>100</v>
      </c>
      <c r="D60" s="43" t="s">
        <v>100</v>
      </c>
      <c r="E60" s="43" t="s">
        <v>100</v>
      </c>
      <c r="F60" s="43">
        <v>51.484823625922886</v>
      </c>
      <c r="G60" s="43">
        <v>57.652303120356613</v>
      </c>
      <c r="H60" s="43">
        <v>54.281548250265111</v>
      </c>
      <c r="I60" s="43">
        <v>64.865900383141764</v>
      </c>
      <c r="J60" s="43">
        <v>65.922021419009369</v>
      </c>
      <c r="K60" s="43">
        <v>58.369098712446352</v>
      </c>
      <c r="L60" s="43">
        <v>53.087092817227749</v>
      </c>
      <c r="M60" s="43">
        <v>63.028444676409187</v>
      </c>
      <c r="N60" s="43">
        <v>71.747559834202434</v>
      </c>
      <c r="O60" s="43">
        <v>99.448691561305509</v>
      </c>
      <c r="P60" s="43">
        <v>131.42685129440096</v>
      </c>
      <c r="Q60" s="43">
        <v>167.3328574827504</v>
      </c>
      <c r="R60" s="43">
        <v>235.74867401060791</v>
      </c>
      <c r="S60" s="43">
        <v>263.64089775561098</v>
      </c>
      <c r="T60" s="43">
        <v>260.77966101694915</v>
      </c>
      <c r="U60" s="43">
        <v>308.38140481845949</v>
      </c>
      <c r="V60" s="43">
        <v>351.1662801800573</v>
      </c>
      <c r="W60" s="43">
        <v>408.87935081483465</v>
      </c>
      <c r="X60" s="43">
        <v>403.8848353381976</v>
      </c>
      <c r="Y60" s="43">
        <v>382.62737875997544</v>
      </c>
      <c r="Z60" s="43">
        <v>332.62526496189059</v>
      </c>
      <c r="AA60" s="43">
        <v>257.1253214870236</v>
      </c>
      <c r="AB60" s="43">
        <v>278.04907975460122</v>
      </c>
      <c r="AC60" s="43">
        <v>277.80163035595137</v>
      </c>
      <c r="AD60" s="43">
        <v>306.1267145656434</v>
      </c>
      <c r="AE60" s="43">
        <v>375.84453323646932</v>
      </c>
      <c r="AF60" s="43">
        <v>442.86317864939093</v>
      </c>
      <c r="AG60" s="167">
        <v>493.6088429464906</v>
      </c>
      <c r="AH60" s="1710">
        <f>AH59/456.31</f>
        <v>564.54164931734999</v>
      </c>
      <c r="AI60" s="1701">
        <v>584</v>
      </c>
      <c r="AJ60" s="1631" t="s">
        <v>99</v>
      </c>
    </row>
    <row r="61" spans="1:48" s="35" customFormat="1" ht="28.15" x14ac:dyDescent="0.25">
      <c r="A61" s="86" t="s">
        <v>343</v>
      </c>
      <c r="B61" s="43" t="s">
        <v>100</v>
      </c>
      <c r="C61" s="43" t="s">
        <v>100</v>
      </c>
      <c r="D61" s="43" t="s">
        <v>100</v>
      </c>
      <c r="E61" s="43" t="s">
        <v>100</v>
      </c>
      <c r="F61" s="40" t="s">
        <v>100</v>
      </c>
      <c r="G61" s="40">
        <v>123.6</v>
      </c>
      <c r="H61" s="40">
        <v>105.5</v>
      </c>
      <c r="I61" s="40">
        <v>124</v>
      </c>
      <c r="J61" s="40">
        <v>155.1</v>
      </c>
      <c r="K61" s="40">
        <v>105.3</v>
      </c>
      <c r="L61" s="40">
        <v>93.9</v>
      </c>
      <c r="M61" s="40">
        <v>124</v>
      </c>
      <c r="N61" s="40">
        <v>111.1</v>
      </c>
      <c r="O61" s="40">
        <v>126.1</v>
      </c>
      <c r="P61" s="148">
        <v>129.1</v>
      </c>
      <c r="Q61" s="40">
        <v>120.8</v>
      </c>
      <c r="R61" s="40">
        <v>136.9</v>
      </c>
      <c r="S61" s="40">
        <v>109.8</v>
      </c>
      <c r="T61" s="40">
        <v>121.3</v>
      </c>
      <c r="U61" s="40">
        <v>118.1</v>
      </c>
      <c r="V61" s="40">
        <v>113.3</v>
      </c>
      <c r="W61" s="68">
        <v>118.4</v>
      </c>
      <c r="X61" s="68">
        <v>100.8</v>
      </c>
      <c r="Y61" s="68">
        <v>111.6</v>
      </c>
      <c r="Z61" s="68">
        <v>107.5</v>
      </c>
      <c r="AA61" s="68">
        <v>119.3</v>
      </c>
      <c r="AB61" s="40">
        <v>103</v>
      </c>
      <c r="AC61" s="16">
        <v>105.6</v>
      </c>
      <c r="AD61" s="181">
        <v>122.4</v>
      </c>
      <c r="AE61" s="29">
        <v>132.5</v>
      </c>
      <c r="AF61" s="16">
        <v>121.6</v>
      </c>
      <c r="AG61" s="163">
        <v>120.5</v>
      </c>
      <c r="AH61" s="1711">
        <v>113.3</v>
      </c>
      <c r="AI61" s="1701">
        <v>106.4</v>
      </c>
      <c r="AJ61" s="1631" t="s">
        <v>99</v>
      </c>
    </row>
    <row r="62" spans="1:48" s="35" customFormat="1" ht="28.15" x14ac:dyDescent="0.25">
      <c r="A62" s="86" t="s">
        <v>344</v>
      </c>
      <c r="B62" s="43" t="s">
        <v>100</v>
      </c>
      <c r="C62" s="43" t="s">
        <v>100</v>
      </c>
      <c r="D62" s="43" t="s">
        <v>100</v>
      </c>
      <c r="E62" s="43" t="s">
        <v>100</v>
      </c>
      <c r="F62" s="40" t="s">
        <v>100</v>
      </c>
      <c r="G62" s="40">
        <v>88.4</v>
      </c>
      <c r="H62" s="40">
        <v>90.2</v>
      </c>
      <c r="I62" s="40">
        <v>119.7</v>
      </c>
      <c r="J62" s="40">
        <v>146.5</v>
      </c>
      <c r="K62" s="40">
        <v>92.7</v>
      </c>
      <c r="L62" s="40">
        <v>87.8</v>
      </c>
      <c r="M62" s="40">
        <v>119.2</v>
      </c>
      <c r="N62" s="40">
        <v>105.1</v>
      </c>
      <c r="O62" s="40">
        <v>118.6</v>
      </c>
      <c r="P62" s="148">
        <v>120</v>
      </c>
      <c r="Q62" s="40">
        <v>112.3</v>
      </c>
      <c r="R62" s="40">
        <v>124.5</v>
      </c>
      <c r="S62" s="40">
        <v>93.7</v>
      </c>
      <c r="T62" s="40">
        <v>113.5</v>
      </c>
      <c r="U62" s="40">
        <v>110.4</v>
      </c>
      <c r="V62" s="40">
        <v>105.1</v>
      </c>
      <c r="W62" s="68">
        <v>112.2</v>
      </c>
      <c r="X62" s="68">
        <v>95.3</v>
      </c>
      <c r="Y62" s="68">
        <v>104.2</v>
      </c>
      <c r="Z62" s="68">
        <v>101.4</v>
      </c>
      <c r="AA62" s="68">
        <v>104.6</v>
      </c>
      <c r="AB62" s="40">
        <v>95.2</v>
      </c>
      <c r="AC62" s="16">
        <v>99.7</v>
      </c>
      <c r="AD62" s="181">
        <v>116.5</v>
      </c>
      <c r="AE62" s="29">
        <v>123.8</v>
      </c>
      <c r="AF62" s="16">
        <v>112.5</v>
      </c>
      <c r="AG62" s="163">
        <v>105.2</v>
      </c>
      <c r="AH62" s="1711">
        <v>98.9</v>
      </c>
      <c r="AI62" s="1701">
        <v>97.7</v>
      </c>
      <c r="AJ62" s="1631" t="s">
        <v>99</v>
      </c>
    </row>
    <row r="63" spans="1:48" s="35" customFormat="1" ht="26.2" x14ac:dyDescent="0.25">
      <c r="A63" s="86" t="s">
        <v>285</v>
      </c>
      <c r="B63" s="43" t="s">
        <v>100</v>
      </c>
      <c r="C63" s="43" t="s">
        <v>100</v>
      </c>
      <c r="D63" s="43" t="s">
        <v>100</v>
      </c>
      <c r="E63" s="43" t="s">
        <v>100</v>
      </c>
      <c r="F63" s="43" t="s">
        <v>100</v>
      </c>
      <c r="G63" s="43" t="s">
        <v>100</v>
      </c>
      <c r="H63" s="40">
        <v>90.2</v>
      </c>
      <c r="I63" s="40">
        <v>108</v>
      </c>
      <c r="J63" s="40">
        <v>158.19999999999999</v>
      </c>
      <c r="K63" s="40">
        <v>146.69999999999999</v>
      </c>
      <c r="L63" s="40">
        <v>128.80000000000001</v>
      </c>
      <c r="M63" s="40">
        <v>153.5</v>
      </c>
      <c r="N63" s="40">
        <v>161.30000000000001</v>
      </c>
      <c r="O63" s="40">
        <v>191.3</v>
      </c>
      <c r="P63" s="148">
        <v>229.6</v>
      </c>
      <c r="Q63" s="40">
        <v>257.8</v>
      </c>
      <c r="R63" s="40">
        <v>321</v>
      </c>
      <c r="S63" s="40">
        <v>300.8</v>
      </c>
      <c r="T63" s="40">
        <v>341.4</v>
      </c>
      <c r="U63" s="40">
        <v>376.9</v>
      </c>
      <c r="V63" s="40">
        <v>396.1</v>
      </c>
      <c r="W63" s="68">
        <v>444.4</v>
      </c>
      <c r="X63" s="68">
        <v>423.5</v>
      </c>
      <c r="Y63" s="68">
        <v>441.3</v>
      </c>
      <c r="Z63" s="68">
        <v>447.5</v>
      </c>
      <c r="AA63" s="68">
        <v>468.1</v>
      </c>
      <c r="AB63" s="40">
        <v>445.6</v>
      </c>
      <c r="AC63" s="16">
        <v>444.3</v>
      </c>
      <c r="AD63" s="181">
        <v>517.6</v>
      </c>
      <c r="AE63" s="29">
        <v>640.79999999999995</v>
      </c>
      <c r="AF63" s="16">
        <v>720.9</v>
      </c>
      <c r="AG63" s="163">
        <v>758.4</v>
      </c>
      <c r="AH63" s="1689">
        <v>750.1</v>
      </c>
      <c r="AI63" s="1701">
        <v>732.8</v>
      </c>
      <c r="AJ63" s="1631" t="s">
        <v>99</v>
      </c>
    </row>
    <row r="64" spans="1:48" s="35" customFormat="1" ht="73.150000000000006" customHeight="1" x14ac:dyDescent="0.25">
      <c r="A64" s="49" t="s">
        <v>25</v>
      </c>
      <c r="B64" s="43" t="s">
        <v>99</v>
      </c>
      <c r="C64" s="43" t="s">
        <v>99</v>
      </c>
      <c r="D64" s="44">
        <v>13</v>
      </c>
      <c r="E64" s="44">
        <v>122</v>
      </c>
      <c r="F64" s="44">
        <v>262</v>
      </c>
      <c r="G64" s="44">
        <v>1550</v>
      </c>
      <c r="H64" s="44">
        <v>2129</v>
      </c>
      <c r="I64" s="44">
        <v>2395</v>
      </c>
      <c r="J64" s="44">
        <v>2605</v>
      </c>
      <c r="K64" s="44">
        <v>2680</v>
      </c>
      <c r="L64" s="44">
        <v>3484</v>
      </c>
      <c r="M64" s="44">
        <v>4181</v>
      </c>
      <c r="N64" s="44">
        <v>5000</v>
      </c>
      <c r="O64" s="44">
        <v>6600</v>
      </c>
      <c r="P64" s="50" t="s">
        <v>178</v>
      </c>
      <c r="Q64" s="44">
        <v>9200</v>
      </c>
      <c r="R64" s="44">
        <v>9752</v>
      </c>
      <c r="S64" s="50" t="s">
        <v>179</v>
      </c>
      <c r="T64" s="50" t="s">
        <v>180</v>
      </c>
      <c r="U64" s="44">
        <v>14952</v>
      </c>
      <c r="V64" s="44">
        <v>15999</v>
      </c>
      <c r="W64" s="44">
        <v>17439</v>
      </c>
      <c r="X64" s="55">
        <v>18660</v>
      </c>
      <c r="Y64" s="55">
        <v>19966</v>
      </c>
      <c r="Z64" s="55">
        <v>21364</v>
      </c>
      <c r="AA64" s="55">
        <v>22859</v>
      </c>
      <c r="AB64" s="55">
        <v>24459</v>
      </c>
      <c r="AC64" s="15">
        <v>28284</v>
      </c>
      <c r="AD64" s="186">
        <v>42500</v>
      </c>
      <c r="AE64" s="55">
        <v>42500</v>
      </c>
      <c r="AF64" s="55">
        <v>42500</v>
      </c>
      <c r="AG64" s="173">
        <v>60000</v>
      </c>
      <c r="AH64" s="1712">
        <v>70000</v>
      </c>
      <c r="AI64" s="1709">
        <v>85000</v>
      </c>
      <c r="AJ64" s="1642">
        <v>85000</v>
      </c>
    </row>
    <row r="65" spans="1:36" s="13" customFormat="1" ht="15.75" x14ac:dyDescent="0.3">
      <c r="A65" s="711" t="s">
        <v>80</v>
      </c>
      <c r="B65" s="711"/>
      <c r="C65" s="711"/>
      <c r="D65" s="711"/>
      <c r="E65" s="711"/>
      <c r="F65" s="711"/>
      <c r="G65" s="711"/>
      <c r="H65" s="711"/>
      <c r="I65" s="711"/>
      <c r="J65" s="711"/>
      <c r="K65" s="711"/>
      <c r="L65" s="711"/>
      <c r="M65" s="711"/>
      <c r="N65" s="711"/>
      <c r="O65" s="711"/>
      <c r="P65" s="711"/>
      <c r="Q65" s="711"/>
      <c r="R65" s="711"/>
      <c r="S65" s="711"/>
      <c r="T65" s="711"/>
      <c r="U65" s="711"/>
      <c r="V65" s="711"/>
      <c r="W65" s="711"/>
      <c r="X65" s="711"/>
      <c r="Y65" s="711"/>
      <c r="Z65" s="711"/>
      <c r="AA65" s="711"/>
      <c r="AB65" s="711"/>
      <c r="AC65" s="711"/>
      <c r="AD65" s="711"/>
      <c r="AE65" s="711"/>
      <c r="AF65" s="711"/>
      <c r="AG65" s="711"/>
      <c r="AH65" s="712"/>
      <c r="AI65" s="1508"/>
      <c r="AJ65" s="1508"/>
    </row>
    <row r="66" spans="1:36" s="35" customFormat="1" x14ac:dyDescent="0.25">
      <c r="A66" s="49" t="s">
        <v>673</v>
      </c>
      <c r="B66" s="50"/>
      <c r="C66" s="50"/>
      <c r="D66" s="50"/>
      <c r="E66" s="50"/>
      <c r="F66" s="50"/>
      <c r="G66" s="50"/>
      <c r="H66" s="50"/>
      <c r="I66" s="50"/>
      <c r="J66" s="5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8"/>
      <c r="AB66" s="29"/>
      <c r="AC66" s="16"/>
      <c r="AD66" s="16"/>
      <c r="AE66" s="16"/>
      <c r="AF66" s="16"/>
      <c r="AG66" s="165"/>
      <c r="AH66" s="514"/>
      <c r="AI66" s="1514"/>
      <c r="AJ66" s="1483"/>
    </row>
    <row r="67" spans="1:36" s="36" customFormat="1" x14ac:dyDescent="0.25">
      <c r="A67" s="49" t="s">
        <v>26</v>
      </c>
      <c r="B67" s="1223" t="s">
        <v>99</v>
      </c>
      <c r="C67" s="1223" t="s">
        <v>99</v>
      </c>
      <c r="D67" s="1223" t="s">
        <v>99</v>
      </c>
      <c r="E67" s="1223" t="s">
        <v>99</v>
      </c>
      <c r="F67" s="1223" t="s">
        <v>99</v>
      </c>
      <c r="G67" s="1223" t="s">
        <v>99</v>
      </c>
      <c r="H67" s="1223" t="s">
        <v>99</v>
      </c>
      <c r="I67" s="1223" t="s">
        <v>99</v>
      </c>
      <c r="J67" s="1223" t="s">
        <v>99</v>
      </c>
      <c r="K67" s="1218">
        <v>36</v>
      </c>
      <c r="L67" s="1218">
        <v>32</v>
      </c>
      <c r="M67" s="1218">
        <v>193</v>
      </c>
      <c r="N67" s="1218">
        <v>327</v>
      </c>
      <c r="O67" s="1218">
        <v>472</v>
      </c>
      <c r="P67" s="1218">
        <v>115</v>
      </c>
      <c r="Q67" s="1218">
        <v>211</v>
      </c>
      <c r="R67" s="1218">
        <v>137</v>
      </c>
      <c r="S67" s="1218">
        <v>344</v>
      </c>
      <c r="T67" s="1218">
        <v>828</v>
      </c>
      <c r="U67" s="1218">
        <v>2579</v>
      </c>
      <c r="V67" s="1218">
        <v>1971</v>
      </c>
      <c r="W67" s="1218">
        <v>3166</v>
      </c>
      <c r="X67" s="1218">
        <v>5191</v>
      </c>
      <c r="Y67" s="1218">
        <v>7045</v>
      </c>
      <c r="Z67" s="1218">
        <v>5483</v>
      </c>
      <c r="AA67" s="1220">
        <v>9467</v>
      </c>
      <c r="AB67" s="1217">
        <v>9089</v>
      </c>
      <c r="AC67" s="1211">
        <v>7983</v>
      </c>
      <c r="AD67" s="1211">
        <v>8327</v>
      </c>
      <c r="AE67" s="1211">
        <v>11650</v>
      </c>
      <c r="AF67" s="379">
        <v>17635</v>
      </c>
      <c r="AG67" s="1219">
        <v>21971</v>
      </c>
      <c r="AH67" s="511">
        <v>21089</v>
      </c>
      <c r="AI67" s="1504">
        <v>15432</v>
      </c>
      <c r="AJ67" s="1642">
        <v>38841</v>
      </c>
    </row>
    <row r="68" spans="1:36" s="36" customFormat="1" ht="28.15" x14ac:dyDescent="0.25">
      <c r="A68" s="49" t="s">
        <v>692</v>
      </c>
      <c r="B68" s="1223" t="s">
        <v>99</v>
      </c>
      <c r="C68" s="1223" t="s">
        <v>99</v>
      </c>
      <c r="D68" s="1223" t="s">
        <v>99</v>
      </c>
      <c r="E68" s="1223" t="s">
        <v>99</v>
      </c>
      <c r="F68" s="1223" t="s">
        <v>99</v>
      </c>
      <c r="G68" s="1223" t="s">
        <v>99</v>
      </c>
      <c r="H68" s="1223" t="s">
        <v>99</v>
      </c>
      <c r="I68" s="1223" t="s">
        <v>99</v>
      </c>
      <c r="J68" s="1223" t="s">
        <v>99</v>
      </c>
      <c r="K68" s="1223" t="s">
        <v>99</v>
      </c>
      <c r="L68" s="1223" t="s">
        <v>99</v>
      </c>
      <c r="M68" s="1222" t="s">
        <v>173</v>
      </c>
      <c r="N68" s="1213">
        <v>166</v>
      </c>
      <c r="O68" s="1213">
        <v>138.30000000000001</v>
      </c>
      <c r="P68" s="1213">
        <v>22.6</v>
      </c>
      <c r="Q68" s="1213">
        <v>173.7</v>
      </c>
      <c r="R68" s="1213">
        <v>61.3</v>
      </c>
      <c r="S68" s="1213">
        <v>234</v>
      </c>
      <c r="T68" s="1213">
        <v>228.7</v>
      </c>
      <c r="U68" s="1213">
        <v>294.2</v>
      </c>
      <c r="V68" s="1213">
        <v>71.8</v>
      </c>
      <c r="W68" s="1213">
        <v>152.80000000000001</v>
      </c>
      <c r="X68" s="1213">
        <v>156.6</v>
      </c>
      <c r="Y68" s="1213">
        <v>128.6</v>
      </c>
      <c r="Z68" s="1213">
        <v>75.3</v>
      </c>
      <c r="AA68" s="1216">
        <v>166.1</v>
      </c>
      <c r="AB68" s="1216">
        <v>91.1</v>
      </c>
      <c r="AC68" s="1212">
        <v>81.3</v>
      </c>
      <c r="AD68" s="1212">
        <v>100.4</v>
      </c>
      <c r="AE68" s="1215">
        <v>140.1</v>
      </c>
      <c r="AF68" s="1224">
        <v>144.9</v>
      </c>
      <c r="AG68" s="1214">
        <v>117.6</v>
      </c>
      <c r="AH68" s="512">
        <v>93.5</v>
      </c>
      <c r="AI68" s="1539">
        <v>71.8</v>
      </c>
      <c r="AJ68" s="1615">
        <v>242</v>
      </c>
    </row>
    <row r="69" spans="1:36" s="35" customFormat="1" x14ac:dyDescent="0.25">
      <c r="A69" s="49" t="s">
        <v>60</v>
      </c>
      <c r="B69" s="188" t="s">
        <v>99</v>
      </c>
      <c r="C69" s="188" t="s">
        <v>99</v>
      </c>
      <c r="D69" s="188" t="s">
        <v>99</v>
      </c>
      <c r="E69" s="188" t="s">
        <v>99</v>
      </c>
      <c r="F69" s="188" t="s">
        <v>99</v>
      </c>
      <c r="G69" s="188" t="s">
        <v>99</v>
      </c>
      <c r="H69" s="188" t="s">
        <v>99</v>
      </c>
      <c r="I69" s="188" t="s">
        <v>99</v>
      </c>
      <c r="J69" s="42">
        <v>143</v>
      </c>
      <c r="K69" s="42">
        <v>157</v>
      </c>
      <c r="L69" s="42">
        <v>148</v>
      </c>
      <c r="M69" s="42">
        <v>147</v>
      </c>
      <c r="N69" s="42">
        <v>159</v>
      </c>
      <c r="O69" s="42">
        <v>174</v>
      </c>
      <c r="P69" s="42">
        <v>190</v>
      </c>
      <c r="Q69" s="42">
        <v>196</v>
      </c>
      <c r="R69" s="42">
        <v>205</v>
      </c>
      <c r="S69" s="42">
        <v>210</v>
      </c>
      <c r="T69" s="42">
        <v>211</v>
      </c>
      <c r="U69" s="42">
        <v>188</v>
      </c>
      <c r="V69" s="42">
        <v>198</v>
      </c>
      <c r="W69" s="42">
        <v>207</v>
      </c>
      <c r="X69" s="42">
        <v>179</v>
      </c>
      <c r="Y69" s="42">
        <v>182</v>
      </c>
      <c r="Z69" s="42">
        <v>188</v>
      </c>
      <c r="AA69" s="42">
        <v>193</v>
      </c>
      <c r="AB69" s="42">
        <v>209</v>
      </c>
      <c r="AC69" s="16">
        <v>216</v>
      </c>
      <c r="AD69" s="16">
        <v>224</v>
      </c>
      <c r="AE69" s="16">
        <v>234</v>
      </c>
      <c r="AF69" s="16">
        <v>236</v>
      </c>
      <c r="AG69" s="165">
        <v>248</v>
      </c>
      <c r="AH69" s="1165">
        <v>252</v>
      </c>
      <c r="AI69" s="1501">
        <v>261</v>
      </c>
      <c r="AJ69" s="1483">
        <v>270</v>
      </c>
    </row>
    <row r="70" spans="1:36" s="35" customFormat="1" x14ac:dyDescent="0.25">
      <c r="A70" s="49" t="s">
        <v>225</v>
      </c>
      <c r="B70" s="188" t="s">
        <v>99</v>
      </c>
      <c r="C70" s="188" t="s">
        <v>99</v>
      </c>
      <c r="D70" s="188" t="s">
        <v>99</v>
      </c>
      <c r="E70" s="188" t="s">
        <v>99</v>
      </c>
      <c r="F70" s="188" t="s">
        <v>99</v>
      </c>
      <c r="G70" s="188" t="s">
        <v>99</v>
      </c>
      <c r="H70" s="188" t="s">
        <v>99</v>
      </c>
      <c r="I70" s="188" t="s">
        <v>99</v>
      </c>
      <c r="J70" s="42">
        <v>123</v>
      </c>
      <c r="K70" s="42">
        <v>144</v>
      </c>
      <c r="L70" s="42">
        <v>136</v>
      </c>
      <c r="M70" s="42">
        <v>138</v>
      </c>
      <c r="N70" s="42">
        <v>141</v>
      </c>
      <c r="O70" s="42">
        <v>138</v>
      </c>
      <c r="P70" s="42">
        <v>149</v>
      </c>
      <c r="Q70" s="42">
        <v>148</v>
      </c>
      <c r="R70" s="42">
        <v>155</v>
      </c>
      <c r="S70" s="42">
        <v>160</v>
      </c>
      <c r="T70" s="42">
        <v>163</v>
      </c>
      <c r="U70" s="42">
        <v>142</v>
      </c>
      <c r="V70" s="42">
        <v>129</v>
      </c>
      <c r="W70" s="42">
        <v>131</v>
      </c>
      <c r="X70" s="42">
        <v>115</v>
      </c>
      <c r="Y70" s="42">
        <v>124</v>
      </c>
      <c r="Z70" s="42">
        <v>144</v>
      </c>
      <c r="AA70" s="42">
        <v>152</v>
      </c>
      <c r="AB70" s="42">
        <v>179</v>
      </c>
      <c r="AC70" s="16">
        <v>194</v>
      </c>
      <c r="AD70" s="16">
        <v>201</v>
      </c>
      <c r="AE70" s="16">
        <v>210</v>
      </c>
      <c r="AF70" s="16">
        <v>210</v>
      </c>
      <c r="AG70" s="165">
        <v>228</v>
      </c>
      <c r="AH70" s="1165">
        <v>233</v>
      </c>
      <c r="AI70" s="1501">
        <v>243</v>
      </c>
      <c r="AJ70" s="1483">
        <v>254</v>
      </c>
    </row>
    <row r="71" spans="1:36" s="2" customFormat="1" ht="39.299999999999997" x14ac:dyDescent="0.25">
      <c r="A71" s="49" t="s">
        <v>85</v>
      </c>
      <c r="B71" s="21" t="s">
        <v>100</v>
      </c>
      <c r="C71" s="21" t="s">
        <v>100</v>
      </c>
      <c r="D71" s="21" t="s">
        <v>100</v>
      </c>
      <c r="E71" s="21" t="s">
        <v>100</v>
      </c>
      <c r="F71" s="21" t="s">
        <v>100</v>
      </c>
      <c r="G71" s="21" t="s">
        <v>100</v>
      </c>
      <c r="H71" s="21" t="s">
        <v>100</v>
      </c>
      <c r="I71" s="21" t="s">
        <v>100</v>
      </c>
      <c r="J71" s="21" t="s">
        <v>100</v>
      </c>
      <c r="K71" s="21" t="s">
        <v>100</v>
      </c>
      <c r="L71" s="21" t="s">
        <v>100</v>
      </c>
      <c r="M71" s="21" t="s">
        <v>100</v>
      </c>
      <c r="N71" s="21" t="s">
        <v>100</v>
      </c>
      <c r="O71" s="315">
        <v>14.2</v>
      </c>
      <c r="P71" s="315">
        <v>14.2</v>
      </c>
      <c r="Q71" s="315">
        <v>17.7</v>
      </c>
      <c r="R71" s="315">
        <v>27.4</v>
      </c>
      <c r="S71" s="315">
        <v>27.9</v>
      </c>
      <c r="T71" s="315">
        <v>35.799999999999997</v>
      </c>
      <c r="U71" s="315">
        <v>34.1</v>
      </c>
      <c r="V71" s="315">
        <v>41.4</v>
      </c>
      <c r="W71" s="108">
        <v>53.6</v>
      </c>
      <c r="X71" s="108">
        <v>54.4</v>
      </c>
      <c r="Y71" s="108">
        <v>86.8</v>
      </c>
      <c r="Z71" s="108" t="s">
        <v>220</v>
      </c>
      <c r="AA71" s="108">
        <v>90.6</v>
      </c>
      <c r="AB71" s="315">
        <v>75.099999999999994</v>
      </c>
      <c r="AC71" s="41" t="s">
        <v>220</v>
      </c>
      <c r="AD71" s="41" t="s">
        <v>220</v>
      </c>
      <c r="AE71" s="286">
        <v>45.8</v>
      </c>
      <c r="AF71" s="286">
        <v>8.6999999999999993</v>
      </c>
      <c r="AG71" s="286">
        <v>8.6999999999999993</v>
      </c>
      <c r="AH71" s="456">
        <v>14.3</v>
      </c>
      <c r="AI71" s="1540">
        <v>64.599999999999994</v>
      </c>
      <c r="AJ71" s="1488" t="s">
        <v>99</v>
      </c>
    </row>
    <row r="72" spans="1:36" s="2" customFormat="1" ht="26.2" x14ac:dyDescent="0.25">
      <c r="A72" s="49" t="s">
        <v>84</v>
      </c>
      <c r="B72" s="21" t="s">
        <v>100</v>
      </c>
      <c r="C72" s="21" t="s">
        <v>100</v>
      </c>
      <c r="D72" s="21" t="s">
        <v>100</v>
      </c>
      <c r="E72" s="21" t="s">
        <v>100</v>
      </c>
      <c r="F72" s="21" t="s">
        <v>100</v>
      </c>
      <c r="G72" s="21" t="s">
        <v>100</v>
      </c>
      <c r="H72" s="21" t="s">
        <v>100</v>
      </c>
      <c r="I72" s="21" t="s">
        <v>100</v>
      </c>
      <c r="J72" s="21" t="s">
        <v>100</v>
      </c>
      <c r="K72" s="21" t="s">
        <v>100</v>
      </c>
      <c r="L72" s="21" t="s">
        <v>100</v>
      </c>
      <c r="M72" s="21" t="s">
        <v>100</v>
      </c>
      <c r="N72" s="21" t="s">
        <v>100</v>
      </c>
      <c r="O72" s="289">
        <v>1</v>
      </c>
      <c r="P72" s="289">
        <v>1</v>
      </c>
      <c r="Q72" s="289">
        <v>1</v>
      </c>
      <c r="R72" s="289">
        <v>1</v>
      </c>
      <c r="S72" s="289">
        <v>1</v>
      </c>
      <c r="T72" s="289">
        <v>1</v>
      </c>
      <c r="U72" s="289">
        <v>1</v>
      </c>
      <c r="V72" s="289">
        <v>1</v>
      </c>
      <c r="W72" s="289">
        <v>1</v>
      </c>
      <c r="X72" s="289">
        <v>1</v>
      </c>
      <c r="Y72" s="289">
        <v>1</v>
      </c>
      <c r="Z72" s="289">
        <v>1</v>
      </c>
      <c r="AA72" s="289">
        <v>1</v>
      </c>
      <c r="AB72" s="289">
        <v>1</v>
      </c>
      <c r="AC72" s="286">
        <v>1</v>
      </c>
      <c r="AD72" s="286">
        <v>1</v>
      </c>
      <c r="AE72" s="286">
        <v>1</v>
      </c>
      <c r="AF72" s="286">
        <v>1</v>
      </c>
      <c r="AG72" s="286">
        <v>1</v>
      </c>
      <c r="AH72" s="456">
        <v>1</v>
      </c>
      <c r="AI72" s="1540">
        <v>1</v>
      </c>
      <c r="AJ72" s="1488" t="s">
        <v>99</v>
      </c>
    </row>
    <row r="73" spans="1:36" s="2" customFormat="1" ht="13.1" x14ac:dyDescent="0.25">
      <c r="A73" s="92" t="s">
        <v>46</v>
      </c>
      <c r="B73" s="50"/>
      <c r="C73" s="50"/>
      <c r="D73" s="50"/>
      <c r="E73" s="50"/>
      <c r="F73" s="50"/>
      <c r="G73" s="50"/>
      <c r="H73" s="50"/>
      <c r="I73" s="50"/>
      <c r="J73" s="50"/>
      <c r="K73" s="44"/>
      <c r="L73" s="44"/>
      <c r="M73" s="44"/>
      <c r="N73" s="44"/>
      <c r="O73" s="289"/>
      <c r="P73" s="289"/>
      <c r="Q73" s="289"/>
      <c r="R73" s="289"/>
      <c r="S73" s="289"/>
      <c r="T73" s="289"/>
      <c r="U73" s="289"/>
      <c r="V73" s="289"/>
      <c r="W73" s="59"/>
      <c r="X73" s="59"/>
      <c r="Y73" s="59"/>
      <c r="Z73" s="59"/>
      <c r="AA73" s="41"/>
      <c r="AB73" s="41"/>
      <c r="AC73" s="286"/>
      <c r="AD73" s="286"/>
      <c r="AE73" s="286"/>
      <c r="AF73" s="286"/>
      <c r="AG73" s="286"/>
      <c r="AH73" s="52"/>
      <c r="AI73" s="1540"/>
      <c r="AJ73" s="1488"/>
    </row>
    <row r="74" spans="1:36" s="2" customFormat="1" ht="13.1" x14ac:dyDescent="0.25">
      <c r="A74" s="92" t="s">
        <v>47</v>
      </c>
      <c r="B74" s="21" t="s">
        <v>100</v>
      </c>
      <c r="C74" s="21" t="s">
        <v>100</v>
      </c>
      <c r="D74" s="21" t="s">
        <v>100</v>
      </c>
      <c r="E74" s="21" t="s">
        <v>100</v>
      </c>
      <c r="F74" s="21" t="s">
        <v>100</v>
      </c>
      <c r="G74" s="21" t="s">
        <v>100</v>
      </c>
      <c r="H74" s="21" t="s">
        <v>100</v>
      </c>
      <c r="I74" s="21" t="s">
        <v>100</v>
      </c>
      <c r="J74" s="21" t="s">
        <v>100</v>
      </c>
      <c r="K74" s="21" t="s">
        <v>100</v>
      </c>
      <c r="L74" s="21" t="s">
        <v>100</v>
      </c>
      <c r="M74" s="21" t="s">
        <v>100</v>
      </c>
      <c r="N74" s="21" t="s">
        <v>100</v>
      </c>
      <c r="O74" s="190" t="s">
        <v>100</v>
      </c>
      <c r="P74" s="190" t="s">
        <v>100</v>
      </c>
      <c r="Q74" s="190" t="s">
        <v>100</v>
      </c>
      <c r="R74" s="190" t="s">
        <v>100</v>
      </c>
      <c r="S74" s="190" t="s">
        <v>100</v>
      </c>
      <c r="T74" s="190" t="s">
        <v>100</v>
      </c>
      <c r="U74" s="190" t="s">
        <v>100</v>
      </c>
      <c r="V74" s="190" t="s">
        <v>100</v>
      </c>
      <c r="W74" s="190" t="s">
        <v>100</v>
      </c>
      <c r="X74" s="190" t="s">
        <v>100</v>
      </c>
      <c r="Y74" s="190" t="s">
        <v>100</v>
      </c>
      <c r="Z74" s="190" t="s">
        <v>100</v>
      </c>
      <c r="AA74" s="190" t="s">
        <v>100</v>
      </c>
      <c r="AB74" s="190" t="s">
        <v>100</v>
      </c>
      <c r="AC74" s="190" t="s">
        <v>100</v>
      </c>
      <c r="AD74" s="190" t="s">
        <v>100</v>
      </c>
      <c r="AE74" s="190" t="s">
        <v>100</v>
      </c>
      <c r="AF74" s="190" t="s">
        <v>100</v>
      </c>
      <c r="AG74" s="190" t="s">
        <v>100</v>
      </c>
      <c r="AH74" s="456" t="s">
        <v>100</v>
      </c>
      <c r="AI74" s="1541" t="s">
        <v>100</v>
      </c>
      <c r="AJ74" s="1488" t="s">
        <v>99</v>
      </c>
    </row>
    <row r="75" spans="1:36" s="2" customFormat="1" ht="26.2" x14ac:dyDescent="0.25">
      <c r="A75" s="92" t="s">
        <v>189</v>
      </c>
      <c r="B75" s="21" t="s">
        <v>100</v>
      </c>
      <c r="C75" s="21" t="s">
        <v>100</v>
      </c>
      <c r="D75" s="21" t="s">
        <v>100</v>
      </c>
      <c r="E75" s="21" t="s">
        <v>100</v>
      </c>
      <c r="F75" s="21" t="s">
        <v>100</v>
      </c>
      <c r="G75" s="21" t="s">
        <v>100</v>
      </c>
      <c r="H75" s="21" t="s">
        <v>100</v>
      </c>
      <c r="I75" s="21" t="s">
        <v>100</v>
      </c>
      <c r="J75" s="21" t="s">
        <v>100</v>
      </c>
      <c r="K75" s="21" t="s">
        <v>100</v>
      </c>
      <c r="L75" s="21" t="s">
        <v>100</v>
      </c>
      <c r="M75" s="21" t="s">
        <v>100</v>
      </c>
      <c r="N75" s="21" t="s">
        <v>100</v>
      </c>
      <c r="O75" s="190" t="s">
        <v>100</v>
      </c>
      <c r="P75" s="190" t="s">
        <v>100</v>
      </c>
      <c r="Q75" s="190" t="s">
        <v>100</v>
      </c>
      <c r="R75" s="190" t="s">
        <v>100</v>
      </c>
      <c r="S75" s="190" t="s">
        <v>100</v>
      </c>
      <c r="T75" s="190" t="s">
        <v>100</v>
      </c>
      <c r="U75" s="190" t="s">
        <v>100</v>
      </c>
      <c r="V75" s="190" t="s">
        <v>100</v>
      </c>
      <c r="W75" s="190" t="s">
        <v>100</v>
      </c>
      <c r="X75" s="190" t="s">
        <v>100</v>
      </c>
      <c r="Y75" s="190" t="s">
        <v>100</v>
      </c>
      <c r="Z75" s="190" t="s">
        <v>100</v>
      </c>
      <c r="AA75" s="190" t="s">
        <v>100</v>
      </c>
      <c r="AB75" s="190" t="s">
        <v>100</v>
      </c>
      <c r="AC75" s="190" t="s">
        <v>100</v>
      </c>
      <c r="AD75" s="190" t="s">
        <v>100</v>
      </c>
      <c r="AE75" s="190" t="s">
        <v>100</v>
      </c>
      <c r="AF75" s="190" t="s">
        <v>100</v>
      </c>
      <c r="AG75" s="190" t="s">
        <v>100</v>
      </c>
      <c r="AH75" s="456" t="s">
        <v>100</v>
      </c>
      <c r="AI75" s="1541" t="s">
        <v>100</v>
      </c>
      <c r="AJ75" s="1488" t="s">
        <v>99</v>
      </c>
    </row>
    <row r="76" spans="1:36" s="2" customFormat="1" ht="13.1" x14ac:dyDescent="0.25">
      <c r="A76" s="92" t="s">
        <v>48</v>
      </c>
      <c r="B76" s="21" t="s">
        <v>100</v>
      </c>
      <c r="C76" s="21" t="s">
        <v>100</v>
      </c>
      <c r="D76" s="21" t="s">
        <v>100</v>
      </c>
      <c r="E76" s="21" t="s">
        <v>100</v>
      </c>
      <c r="F76" s="21" t="s">
        <v>100</v>
      </c>
      <c r="G76" s="21" t="s">
        <v>100</v>
      </c>
      <c r="H76" s="21" t="s">
        <v>100</v>
      </c>
      <c r="I76" s="21" t="s">
        <v>100</v>
      </c>
      <c r="J76" s="21" t="s">
        <v>100</v>
      </c>
      <c r="K76" s="21" t="s">
        <v>100</v>
      </c>
      <c r="L76" s="21" t="s">
        <v>100</v>
      </c>
      <c r="M76" s="21" t="s">
        <v>100</v>
      </c>
      <c r="N76" s="21" t="s">
        <v>100</v>
      </c>
      <c r="O76" s="289">
        <v>1</v>
      </c>
      <c r="P76" s="289">
        <v>1</v>
      </c>
      <c r="Q76" s="289">
        <v>1</v>
      </c>
      <c r="R76" s="289">
        <v>1</v>
      </c>
      <c r="S76" s="289">
        <v>1</v>
      </c>
      <c r="T76" s="289">
        <v>1</v>
      </c>
      <c r="U76" s="289">
        <v>1</v>
      </c>
      <c r="V76" s="289">
        <v>1</v>
      </c>
      <c r="W76" s="289">
        <v>1</v>
      </c>
      <c r="X76" s="289">
        <v>1</v>
      </c>
      <c r="Y76" s="289">
        <v>1</v>
      </c>
      <c r="Z76" s="289">
        <v>1</v>
      </c>
      <c r="AA76" s="289">
        <v>1</v>
      </c>
      <c r="AB76" s="289">
        <v>1</v>
      </c>
      <c r="AC76" s="286">
        <v>1</v>
      </c>
      <c r="AD76" s="286">
        <v>1</v>
      </c>
      <c r="AE76" s="286">
        <v>1</v>
      </c>
      <c r="AF76" s="286">
        <v>1</v>
      </c>
      <c r="AG76" s="286">
        <v>1</v>
      </c>
      <c r="AH76" s="456">
        <v>1</v>
      </c>
      <c r="AI76" s="1540">
        <v>1</v>
      </c>
      <c r="AJ76" s="1488" t="s">
        <v>99</v>
      </c>
    </row>
    <row r="77" spans="1:36" s="35" customFormat="1" x14ac:dyDescent="0.25">
      <c r="A77" s="346" t="s">
        <v>282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02" t="s">
        <v>100</v>
      </c>
      <c r="P77" s="202" t="s">
        <v>100</v>
      </c>
      <c r="Q77" s="202" t="s">
        <v>100</v>
      </c>
      <c r="R77" s="202" t="s">
        <v>100</v>
      </c>
      <c r="S77" s="202" t="s">
        <v>100</v>
      </c>
      <c r="T77" s="202" t="s">
        <v>100</v>
      </c>
      <c r="U77" s="202" t="s">
        <v>100</v>
      </c>
      <c r="V77" s="202" t="s">
        <v>100</v>
      </c>
      <c r="W77" s="202" t="s">
        <v>100</v>
      </c>
      <c r="X77" s="202" t="s">
        <v>100</v>
      </c>
      <c r="Y77" s="202" t="s">
        <v>100</v>
      </c>
      <c r="Z77" s="202" t="s">
        <v>100</v>
      </c>
      <c r="AA77" s="202" t="s">
        <v>100</v>
      </c>
      <c r="AB77" s="202" t="s">
        <v>100</v>
      </c>
      <c r="AC77" s="202" t="s">
        <v>100</v>
      </c>
      <c r="AD77" s="202" t="s">
        <v>100</v>
      </c>
      <c r="AE77" s="202" t="s">
        <v>100</v>
      </c>
      <c r="AF77" s="202" t="s">
        <v>100</v>
      </c>
      <c r="AG77" s="202" t="s">
        <v>100</v>
      </c>
      <c r="AH77" s="115" t="s">
        <v>100</v>
      </c>
      <c r="AI77" s="1541" t="s">
        <v>100</v>
      </c>
      <c r="AJ77" s="1488" t="s">
        <v>99</v>
      </c>
    </row>
    <row r="78" spans="1:36" s="2" customFormat="1" ht="26.2" x14ac:dyDescent="0.25">
      <c r="A78" s="49" t="s">
        <v>86</v>
      </c>
      <c r="B78" s="21" t="s">
        <v>100</v>
      </c>
      <c r="C78" s="21" t="s">
        <v>100</v>
      </c>
      <c r="D78" s="21" t="s">
        <v>100</v>
      </c>
      <c r="E78" s="21" t="s">
        <v>100</v>
      </c>
      <c r="F78" s="21" t="s">
        <v>100</v>
      </c>
      <c r="G78" s="21" t="s">
        <v>100</v>
      </c>
      <c r="H78" s="21" t="s">
        <v>100</v>
      </c>
      <c r="I78" s="21" t="s">
        <v>100</v>
      </c>
      <c r="J78" s="21" t="s">
        <v>100</v>
      </c>
      <c r="K78" s="21" t="s">
        <v>100</v>
      </c>
      <c r="L78" s="21" t="s">
        <v>100</v>
      </c>
      <c r="M78" s="21" t="s">
        <v>100</v>
      </c>
      <c r="N78" s="21" t="s">
        <v>100</v>
      </c>
      <c r="O78" s="289">
        <v>43</v>
      </c>
      <c r="P78" s="289">
        <v>46</v>
      </c>
      <c r="Q78" s="289">
        <v>46</v>
      </c>
      <c r="R78" s="289">
        <v>43</v>
      </c>
      <c r="S78" s="289">
        <v>33</v>
      </c>
      <c r="T78" s="289">
        <v>8</v>
      </c>
      <c r="U78" s="289">
        <v>21</v>
      </c>
      <c r="V78" s="289">
        <v>23</v>
      </c>
      <c r="W78" s="59">
        <v>46</v>
      </c>
      <c r="X78" s="59">
        <v>46</v>
      </c>
      <c r="Y78" s="59">
        <v>46</v>
      </c>
      <c r="Z78" s="59" t="s">
        <v>220</v>
      </c>
      <c r="AA78" s="59">
        <v>43</v>
      </c>
      <c r="AB78" s="59">
        <v>43</v>
      </c>
      <c r="AC78" s="41" t="s">
        <v>220</v>
      </c>
      <c r="AD78" s="41" t="s">
        <v>220</v>
      </c>
      <c r="AE78" s="286">
        <v>7</v>
      </c>
      <c r="AF78" s="286">
        <v>8</v>
      </c>
      <c r="AG78" s="286">
        <v>8</v>
      </c>
      <c r="AH78" s="456">
        <v>8</v>
      </c>
      <c r="AI78" s="1540">
        <v>10</v>
      </c>
      <c r="AJ78" s="1488" t="s">
        <v>99</v>
      </c>
    </row>
    <row r="79" spans="1:36" s="2" customFormat="1" ht="13.1" x14ac:dyDescent="0.25">
      <c r="A79" s="94" t="s">
        <v>190</v>
      </c>
      <c r="B79" s="21" t="s">
        <v>100</v>
      </c>
      <c r="C79" s="21" t="s">
        <v>100</v>
      </c>
      <c r="D79" s="21" t="s">
        <v>100</v>
      </c>
      <c r="E79" s="21" t="s">
        <v>100</v>
      </c>
      <c r="F79" s="21" t="s">
        <v>100</v>
      </c>
      <c r="G79" s="21" t="s">
        <v>100</v>
      </c>
      <c r="H79" s="21" t="s">
        <v>100</v>
      </c>
      <c r="I79" s="21" t="s">
        <v>100</v>
      </c>
      <c r="J79" s="21" t="s">
        <v>100</v>
      </c>
      <c r="K79" s="21" t="s">
        <v>100</v>
      </c>
      <c r="L79" s="21" t="s">
        <v>100</v>
      </c>
      <c r="M79" s="21" t="s">
        <v>100</v>
      </c>
      <c r="N79" s="21" t="s">
        <v>100</v>
      </c>
      <c r="O79" s="289">
        <v>25</v>
      </c>
      <c r="P79" s="289">
        <v>22</v>
      </c>
      <c r="Q79" s="289">
        <v>23</v>
      </c>
      <c r="R79" s="289">
        <v>19</v>
      </c>
      <c r="S79" s="289">
        <v>14</v>
      </c>
      <c r="T79" s="289">
        <v>8</v>
      </c>
      <c r="U79" s="289">
        <v>13</v>
      </c>
      <c r="V79" s="289">
        <v>14</v>
      </c>
      <c r="W79" s="59">
        <v>24</v>
      </c>
      <c r="X79" s="59">
        <v>24</v>
      </c>
      <c r="Y79" s="59">
        <v>24</v>
      </c>
      <c r="Z79" s="59" t="s">
        <v>220</v>
      </c>
      <c r="AA79" s="59">
        <v>23</v>
      </c>
      <c r="AB79" s="59">
        <v>23</v>
      </c>
      <c r="AC79" s="41" t="s">
        <v>220</v>
      </c>
      <c r="AD79" s="41" t="s">
        <v>220</v>
      </c>
      <c r="AE79" s="286">
        <v>3</v>
      </c>
      <c r="AF79" s="286">
        <v>4</v>
      </c>
      <c r="AG79" s="286">
        <v>4</v>
      </c>
      <c r="AH79" s="456">
        <v>5</v>
      </c>
      <c r="AI79" s="1540">
        <v>3</v>
      </c>
      <c r="AJ79" s="1488" t="s">
        <v>99</v>
      </c>
    </row>
    <row r="80" spans="1:36" s="35" customFormat="1" x14ac:dyDescent="0.25">
      <c r="A80" s="346" t="s">
        <v>49</v>
      </c>
      <c r="B80" s="116"/>
      <c r="C80" s="116"/>
      <c r="D80" s="116"/>
      <c r="E80" s="116"/>
      <c r="F80" s="116"/>
      <c r="G80" s="116"/>
      <c r="H80" s="116"/>
      <c r="I80" s="116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41"/>
      <c r="AD80" s="41"/>
      <c r="AE80" s="314"/>
      <c r="AF80" s="286"/>
      <c r="AG80" s="314"/>
      <c r="AH80" s="52"/>
      <c r="AI80" s="1540"/>
      <c r="AJ80" s="1488"/>
    </row>
    <row r="81" spans="1:36" s="35" customFormat="1" x14ac:dyDescent="0.25">
      <c r="A81" s="346" t="s">
        <v>191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02" t="s">
        <v>100</v>
      </c>
      <c r="P81" s="202" t="s">
        <v>100</v>
      </c>
      <c r="Q81" s="202" t="s">
        <v>100</v>
      </c>
      <c r="R81" s="202" t="s">
        <v>100</v>
      </c>
      <c r="S81" s="202" t="s">
        <v>100</v>
      </c>
      <c r="T81" s="202" t="s">
        <v>100</v>
      </c>
      <c r="U81" s="202" t="s">
        <v>100</v>
      </c>
      <c r="V81" s="202" t="s">
        <v>100</v>
      </c>
      <c r="W81" s="202" t="s">
        <v>100</v>
      </c>
      <c r="X81" s="202" t="s">
        <v>100</v>
      </c>
      <c r="Y81" s="202">
        <v>3</v>
      </c>
      <c r="Z81" s="202" t="s">
        <v>220</v>
      </c>
      <c r="AA81" s="106">
        <v>3</v>
      </c>
      <c r="AB81" s="106">
        <v>3</v>
      </c>
      <c r="AC81" s="106">
        <v>1</v>
      </c>
      <c r="AD81" s="202" t="s">
        <v>100</v>
      </c>
      <c r="AE81" s="202" t="s">
        <v>100</v>
      </c>
      <c r="AF81" s="202" t="s">
        <v>100</v>
      </c>
      <c r="AG81" s="202" t="s">
        <v>100</v>
      </c>
      <c r="AH81" s="48">
        <v>1</v>
      </c>
      <c r="AI81" s="1524" t="s">
        <v>100</v>
      </c>
      <c r="AJ81" s="1488" t="s">
        <v>99</v>
      </c>
    </row>
    <row r="82" spans="1:36" s="35" customFormat="1" x14ac:dyDescent="0.25">
      <c r="A82" s="346" t="s">
        <v>192</v>
      </c>
      <c r="B82" s="22" t="s">
        <v>100</v>
      </c>
      <c r="C82" s="22" t="s">
        <v>100</v>
      </c>
      <c r="D82" s="22" t="s">
        <v>100</v>
      </c>
      <c r="E82" s="22" t="s">
        <v>100</v>
      </c>
      <c r="F82" s="22" t="s">
        <v>100</v>
      </c>
      <c r="G82" s="22" t="s">
        <v>100</v>
      </c>
      <c r="H82" s="22" t="s">
        <v>100</v>
      </c>
      <c r="I82" s="22" t="s">
        <v>100</v>
      </c>
      <c r="J82" s="22" t="s">
        <v>100</v>
      </c>
      <c r="K82" s="22" t="s">
        <v>100</v>
      </c>
      <c r="L82" s="22" t="s">
        <v>100</v>
      </c>
      <c r="M82" s="22" t="s">
        <v>100</v>
      </c>
      <c r="N82" s="22" t="s">
        <v>100</v>
      </c>
      <c r="O82" s="202" t="s">
        <v>100</v>
      </c>
      <c r="P82" s="202" t="s">
        <v>100</v>
      </c>
      <c r="Q82" s="202" t="s">
        <v>100</v>
      </c>
      <c r="R82" s="202" t="s">
        <v>100</v>
      </c>
      <c r="S82" s="202" t="s">
        <v>100</v>
      </c>
      <c r="T82" s="202" t="s">
        <v>100</v>
      </c>
      <c r="U82" s="202" t="s">
        <v>100</v>
      </c>
      <c r="V82" s="202" t="s">
        <v>100</v>
      </c>
      <c r="W82" s="202" t="s">
        <v>100</v>
      </c>
      <c r="X82" s="202" t="s">
        <v>100</v>
      </c>
      <c r="Y82" s="202" t="s">
        <v>100</v>
      </c>
      <c r="Z82" s="202" t="s">
        <v>100</v>
      </c>
      <c r="AA82" s="106">
        <v>1</v>
      </c>
      <c r="AB82" s="106">
        <v>1</v>
      </c>
      <c r="AC82" s="106" t="s">
        <v>100</v>
      </c>
      <c r="AD82" s="202" t="s">
        <v>100</v>
      </c>
      <c r="AE82" s="202" t="s">
        <v>100</v>
      </c>
      <c r="AF82" s="202" t="s">
        <v>100</v>
      </c>
      <c r="AG82" s="202" t="s">
        <v>100</v>
      </c>
      <c r="AH82" s="48" t="s">
        <v>100</v>
      </c>
      <c r="AI82" s="1524" t="s">
        <v>100</v>
      </c>
      <c r="AJ82" s="1488" t="s">
        <v>99</v>
      </c>
    </row>
    <row r="83" spans="1:36" s="35" customFormat="1" x14ac:dyDescent="0.25">
      <c r="A83" s="346" t="s">
        <v>75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02" t="s">
        <v>100</v>
      </c>
      <c r="P83" s="202" t="s">
        <v>100</v>
      </c>
      <c r="Q83" s="202" t="s">
        <v>100</v>
      </c>
      <c r="R83" s="202" t="s">
        <v>100</v>
      </c>
      <c r="S83" s="202" t="s">
        <v>100</v>
      </c>
      <c r="T83" s="202" t="s">
        <v>100</v>
      </c>
      <c r="U83" s="202" t="s">
        <v>100</v>
      </c>
      <c r="V83" s="202" t="s">
        <v>100</v>
      </c>
      <c r="W83" s="202" t="s">
        <v>100</v>
      </c>
      <c r="X83" s="202" t="s">
        <v>100</v>
      </c>
      <c r="Y83" s="202" t="s">
        <v>100</v>
      </c>
      <c r="Z83" s="202" t="s">
        <v>100</v>
      </c>
      <c r="AA83" s="202" t="s">
        <v>100</v>
      </c>
      <c r="AB83" s="202" t="s">
        <v>100</v>
      </c>
      <c r="AC83" s="202" t="s">
        <v>100</v>
      </c>
      <c r="AD83" s="202" t="s">
        <v>100</v>
      </c>
      <c r="AE83" s="202" t="s">
        <v>100</v>
      </c>
      <c r="AF83" s="202" t="s">
        <v>100</v>
      </c>
      <c r="AG83" s="202" t="s">
        <v>100</v>
      </c>
      <c r="AH83" s="48" t="s">
        <v>100</v>
      </c>
      <c r="AI83" s="1524" t="s">
        <v>100</v>
      </c>
      <c r="AJ83" s="1488" t="s">
        <v>99</v>
      </c>
    </row>
    <row r="84" spans="1:36" s="35" customFormat="1" x14ac:dyDescent="0.25">
      <c r="A84" s="346" t="s">
        <v>193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02" t="s">
        <v>100</v>
      </c>
      <c r="P84" s="202" t="s">
        <v>100</v>
      </c>
      <c r="Q84" s="202" t="s">
        <v>100</v>
      </c>
      <c r="R84" s="202" t="s">
        <v>100</v>
      </c>
      <c r="S84" s="202" t="s">
        <v>100</v>
      </c>
      <c r="T84" s="202" t="s">
        <v>100</v>
      </c>
      <c r="U84" s="311" t="s">
        <v>100</v>
      </c>
      <c r="V84" s="311" t="s">
        <v>100</v>
      </c>
      <c r="W84" s="311" t="s">
        <v>100</v>
      </c>
      <c r="X84" s="311" t="s">
        <v>100</v>
      </c>
      <c r="Y84" s="311">
        <v>3</v>
      </c>
      <c r="Z84" s="311" t="s">
        <v>220</v>
      </c>
      <c r="AA84" s="311">
        <v>4</v>
      </c>
      <c r="AB84" s="311">
        <v>4</v>
      </c>
      <c r="AC84" s="311" t="s">
        <v>220</v>
      </c>
      <c r="AD84" s="311" t="s">
        <v>182</v>
      </c>
      <c r="AE84" s="311">
        <v>1</v>
      </c>
      <c r="AF84" s="311">
        <v>1</v>
      </c>
      <c r="AG84" s="311">
        <v>1</v>
      </c>
      <c r="AH84" s="48">
        <v>3</v>
      </c>
      <c r="AI84" s="1540">
        <v>2</v>
      </c>
      <c r="AJ84" s="1488" t="s">
        <v>99</v>
      </c>
    </row>
    <row r="85" spans="1:36" s="35" customFormat="1" ht="15.05" x14ac:dyDescent="0.3">
      <c r="A85" s="347" t="s">
        <v>578</v>
      </c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311" t="s">
        <v>100</v>
      </c>
      <c r="P85" s="311" t="s">
        <v>100</v>
      </c>
      <c r="Q85" s="311" t="s">
        <v>100</v>
      </c>
      <c r="R85" s="311" t="s">
        <v>100</v>
      </c>
      <c r="S85" s="311" t="s">
        <v>100</v>
      </c>
      <c r="T85" s="311" t="s">
        <v>100</v>
      </c>
      <c r="U85" s="311" t="s">
        <v>100</v>
      </c>
      <c r="V85" s="311" t="s">
        <v>100</v>
      </c>
      <c r="W85" s="311" t="s">
        <v>100</v>
      </c>
      <c r="X85" s="311" t="s">
        <v>100</v>
      </c>
      <c r="Y85" s="311" t="s">
        <v>100</v>
      </c>
      <c r="Z85" s="311" t="s">
        <v>100</v>
      </c>
      <c r="AA85" s="546">
        <v>8</v>
      </c>
      <c r="AB85" s="546">
        <v>8</v>
      </c>
      <c r="AC85" s="547" t="s">
        <v>220</v>
      </c>
      <c r="AD85" s="547" t="s">
        <v>182</v>
      </c>
      <c r="AE85" s="546">
        <v>2</v>
      </c>
      <c r="AF85" s="546">
        <v>3</v>
      </c>
      <c r="AG85" s="546">
        <v>3</v>
      </c>
      <c r="AH85" s="532">
        <v>1</v>
      </c>
      <c r="AI85" s="1540">
        <v>1</v>
      </c>
      <c r="AJ85" s="1488" t="s">
        <v>99</v>
      </c>
    </row>
    <row r="86" spans="1:36" s="13" customFormat="1" ht="15.75" x14ac:dyDescent="0.3">
      <c r="A86" s="711" t="s">
        <v>77</v>
      </c>
      <c r="B86" s="1349"/>
      <c r="C86" s="1349"/>
      <c r="D86" s="1349"/>
      <c r="E86" s="1349"/>
      <c r="F86" s="1349"/>
      <c r="G86" s="1349"/>
      <c r="H86" s="1349"/>
      <c r="I86" s="1349"/>
      <c r="J86" s="1349"/>
      <c r="K86" s="1349"/>
      <c r="L86" s="1349"/>
      <c r="M86" s="1349"/>
      <c r="N86" s="1349"/>
      <c r="O86" s="1349"/>
      <c r="P86" s="1349"/>
      <c r="Q86" s="1349"/>
      <c r="R86" s="1349"/>
      <c r="S86" s="1349"/>
      <c r="T86" s="1349"/>
      <c r="U86" s="1349"/>
      <c r="V86" s="1349"/>
      <c r="W86" s="1349"/>
      <c r="X86" s="1349"/>
      <c r="Y86" s="1349"/>
      <c r="Z86" s="1349"/>
      <c r="AA86" s="1349"/>
      <c r="AB86" s="1349"/>
      <c r="AC86" s="1349"/>
      <c r="AD86" s="1349"/>
      <c r="AE86" s="1349"/>
      <c r="AF86" s="1349"/>
      <c r="AG86" s="1349"/>
      <c r="AH86" s="1349"/>
      <c r="AI86" s="1542"/>
      <c r="AJ86" s="1627"/>
    </row>
    <row r="87" spans="1:36" s="35" customFormat="1" ht="28.15" x14ac:dyDescent="0.25">
      <c r="A87" s="8" t="s">
        <v>345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29"/>
      <c r="X87" s="29"/>
      <c r="Y87" s="29"/>
      <c r="Z87" s="29"/>
      <c r="AA87" s="29"/>
      <c r="AB87" s="29"/>
      <c r="AC87" s="16"/>
      <c r="AD87" s="16"/>
      <c r="AE87" s="16"/>
      <c r="AF87" s="16"/>
      <c r="AG87" s="484"/>
      <c r="AH87" s="52"/>
      <c r="AI87" s="1501"/>
      <c r="AJ87" s="1593"/>
    </row>
    <row r="88" spans="1:36" x14ac:dyDescent="0.25">
      <c r="A88" s="86" t="s">
        <v>26</v>
      </c>
      <c r="B88" s="43" t="s">
        <v>99</v>
      </c>
      <c r="C88" s="43" t="s">
        <v>99</v>
      </c>
      <c r="D88" s="43" t="s">
        <v>99</v>
      </c>
      <c r="E88" s="43" t="s">
        <v>99</v>
      </c>
      <c r="F88" s="43" t="s">
        <v>99</v>
      </c>
      <c r="G88" s="43" t="s">
        <v>99</v>
      </c>
      <c r="H88" s="43" t="s">
        <v>99</v>
      </c>
      <c r="I88" s="43" t="s">
        <v>99</v>
      </c>
      <c r="J88" s="43" t="s">
        <v>99</v>
      </c>
      <c r="K88" s="55">
        <v>1393</v>
      </c>
      <c r="L88" s="55">
        <v>1451</v>
      </c>
      <c r="M88" s="55">
        <v>1515</v>
      </c>
      <c r="N88" s="55">
        <v>1864</v>
      </c>
      <c r="O88" s="55">
        <v>2138</v>
      </c>
      <c r="P88" s="55">
        <v>2260</v>
      </c>
      <c r="Q88" s="55">
        <v>2014</v>
      </c>
      <c r="R88" s="55">
        <v>1976</v>
      </c>
      <c r="S88" s="55">
        <v>1975</v>
      </c>
      <c r="T88" s="55">
        <v>1979</v>
      </c>
      <c r="U88" s="55">
        <v>1178</v>
      </c>
      <c r="V88" s="55">
        <v>1830</v>
      </c>
      <c r="W88" s="55">
        <v>2464</v>
      </c>
      <c r="X88" s="55">
        <v>3669</v>
      </c>
      <c r="Y88" s="55">
        <v>3615</v>
      </c>
      <c r="Z88" s="55">
        <v>4632</v>
      </c>
      <c r="AA88" s="55">
        <v>4574</v>
      </c>
      <c r="AB88" s="42">
        <v>4354</v>
      </c>
      <c r="AC88" s="64">
        <v>4286</v>
      </c>
      <c r="AD88" s="64">
        <v>5017</v>
      </c>
      <c r="AE88" s="64">
        <v>3776</v>
      </c>
      <c r="AF88" s="64">
        <v>6070</v>
      </c>
      <c r="AG88" s="486">
        <v>5238</v>
      </c>
      <c r="AH88" s="48">
        <v>4874</v>
      </c>
      <c r="AI88" s="1543">
        <v>4434</v>
      </c>
      <c r="AJ88" s="1620">
        <v>4338</v>
      </c>
    </row>
    <row r="89" spans="1:36" s="27" customFormat="1" ht="36" customHeight="1" x14ac:dyDescent="0.25">
      <c r="A89" s="487" t="s">
        <v>283</v>
      </c>
      <c r="B89" s="106" t="s">
        <v>99</v>
      </c>
      <c r="C89" s="106" t="s">
        <v>99</v>
      </c>
      <c r="D89" s="106" t="s">
        <v>99</v>
      </c>
      <c r="E89" s="106" t="s">
        <v>99</v>
      </c>
      <c r="F89" s="106" t="s">
        <v>99</v>
      </c>
      <c r="G89" s="106" t="s">
        <v>99</v>
      </c>
      <c r="H89" s="106" t="s">
        <v>99</v>
      </c>
      <c r="I89" s="106" t="s">
        <v>99</v>
      </c>
      <c r="J89" s="106" t="s">
        <v>99</v>
      </c>
      <c r="K89" s="282">
        <v>1.1000000000000001</v>
      </c>
      <c r="L89" s="282">
        <v>0.2</v>
      </c>
      <c r="M89" s="282">
        <v>0.2</v>
      </c>
      <c r="N89" s="297">
        <v>0.2</v>
      </c>
      <c r="O89" s="297">
        <v>0.2</v>
      </c>
      <c r="P89" s="297">
        <v>0.2</v>
      </c>
      <c r="Q89" s="297">
        <v>0.4</v>
      </c>
      <c r="R89" s="297">
        <v>0.3</v>
      </c>
      <c r="S89" s="297">
        <v>0.3</v>
      </c>
      <c r="T89" s="297">
        <v>0.4</v>
      </c>
      <c r="U89" s="297">
        <v>0.1</v>
      </c>
      <c r="V89" s="297">
        <v>0.2</v>
      </c>
      <c r="W89" s="297">
        <v>0.2</v>
      </c>
      <c r="X89" s="297">
        <v>0.3</v>
      </c>
      <c r="Y89" s="297">
        <v>0.3</v>
      </c>
      <c r="Z89" s="297">
        <v>0.4</v>
      </c>
      <c r="AA89" s="297">
        <v>0.3</v>
      </c>
      <c r="AB89" s="297">
        <v>0.2</v>
      </c>
      <c r="AC89" s="540">
        <v>0.2</v>
      </c>
      <c r="AD89" s="540">
        <v>0.2</v>
      </c>
      <c r="AE89" s="540">
        <v>0.2</v>
      </c>
      <c r="AF89" s="282">
        <v>0.2</v>
      </c>
      <c r="AG89" s="280">
        <v>0.2</v>
      </c>
      <c r="AH89" s="83">
        <v>0.2</v>
      </c>
      <c r="AI89" s="1498">
        <v>0.1</v>
      </c>
      <c r="AJ89" s="1598">
        <v>0.1</v>
      </c>
    </row>
    <row r="90" spans="1:36" s="35" customFormat="1" ht="26.2" x14ac:dyDescent="0.25">
      <c r="A90" s="49" t="s">
        <v>118</v>
      </c>
      <c r="B90" s="150" t="s">
        <v>99</v>
      </c>
      <c r="C90" s="150" t="s">
        <v>99</v>
      </c>
      <c r="D90" s="150" t="s">
        <v>99</v>
      </c>
      <c r="E90" s="150" t="s">
        <v>99</v>
      </c>
      <c r="F90" s="150" t="s">
        <v>99</v>
      </c>
      <c r="G90" s="150" t="s">
        <v>99</v>
      </c>
      <c r="H90" s="150" t="s">
        <v>99</v>
      </c>
      <c r="I90" s="150" t="s">
        <v>99</v>
      </c>
      <c r="J90" s="40">
        <v>126.2</v>
      </c>
      <c r="K90" s="177" t="s">
        <v>119</v>
      </c>
      <c r="L90" s="68">
        <v>95.5</v>
      </c>
      <c r="M90" s="68">
        <v>86.1</v>
      </c>
      <c r="N90" s="68">
        <v>116.8</v>
      </c>
      <c r="O90" s="68">
        <v>104.1</v>
      </c>
      <c r="P90" s="68">
        <v>87.3</v>
      </c>
      <c r="Q90" s="68">
        <v>85.9</v>
      </c>
      <c r="R90" s="68">
        <v>95.2</v>
      </c>
      <c r="S90" s="68">
        <v>108.4</v>
      </c>
      <c r="T90" s="68">
        <v>100.4</v>
      </c>
      <c r="U90" s="68">
        <v>116.5</v>
      </c>
      <c r="V90" s="68">
        <v>102.9</v>
      </c>
      <c r="W90" s="68">
        <v>98</v>
      </c>
      <c r="X90" s="68">
        <v>118.8</v>
      </c>
      <c r="Y90" s="68">
        <v>95.9</v>
      </c>
      <c r="Z90" s="68">
        <v>135.4</v>
      </c>
      <c r="AA90" s="68">
        <v>117.2</v>
      </c>
      <c r="AB90" s="33">
        <v>94.7</v>
      </c>
      <c r="AC90" s="16">
        <v>105.2</v>
      </c>
      <c r="AD90" s="37">
        <v>104</v>
      </c>
      <c r="AE90" s="16">
        <v>69.5</v>
      </c>
      <c r="AF90" s="16">
        <v>131.5</v>
      </c>
      <c r="AG90" s="452">
        <v>150.4</v>
      </c>
      <c r="AH90" s="52">
        <v>102.8</v>
      </c>
      <c r="AI90" s="1544">
        <v>100.2</v>
      </c>
      <c r="AJ90" s="1621">
        <v>103.3</v>
      </c>
    </row>
    <row r="91" spans="1:36" s="35" customFormat="1" ht="26.2" x14ac:dyDescent="0.25">
      <c r="A91" s="8" t="s">
        <v>62</v>
      </c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68"/>
      <c r="V91" s="68"/>
      <c r="W91" s="29"/>
      <c r="X91" s="102"/>
      <c r="Y91" s="29"/>
      <c r="Z91" s="29"/>
      <c r="AA91" s="29"/>
      <c r="AB91" s="29"/>
      <c r="AC91" s="16"/>
      <c r="AD91" s="16"/>
      <c r="AE91" s="16"/>
      <c r="AF91" s="16"/>
      <c r="AG91" s="488"/>
      <c r="AH91" s="52"/>
      <c r="AI91" s="1501"/>
      <c r="AJ91" s="1593"/>
    </row>
    <row r="92" spans="1:36" x14ac:dyDescent="0.25">
      <c r="A92" s="86" t="s">
        <v>26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99</v>
      </c>
      <c r="K92" s="191" t="s">
        <v>100</v>
      </c>
      <c r="L92" s="191" t="s">
        <v>100</v>
      </c>
      <c r="M92" s="191" t="s">
        <v>100</v>
      </c>
      <c r="N92" s="191" t="s">
        <v>100</v>
      </c>
      <c r="O92" s="191" t="s">
        <v>100</v>
      </c>
      <c r="P92" s="191" t="s">
        <v>100</v>
      </c>
      <c r="Q92" s="191" t="s">
        <v>100</v>
      </c>
      <c r="R92" s="191" t="s">
        <v>100</v>
      </c>
      <c r="S92" s="191" t="s">
        <v>100</v>
      </c>
      <c r="T92" s="191" t="s">
        <v>100</v>
      </c>
      <c r="U92" s="188" t="s">
        <v>100</v>
      </c>
      <c r="V92" s="188" t="s">
        <v>100</v>
      </c>
      <c r="W92" s="188" t="s">
        <v>100</v>
      </c>
      <c r="X92" s="188" t="s">
        <v>100</v>
      </c>
      <c r="Y92" s="145">
        <v>14</v>
      </c>
      <c r="Z92" s="145">
        <v>14</v>
      </c>
      <c r="AA92" s="145">
        <v>14</v>
      </c>
      <c r="AB92" s="42">
        <v>14</v>
      </c>
      <c r="AC92" s="42" t="s">
        <v>220</v>
      </c>
      <c r="AD92" s="42">
        <v>17</v>
      </c>
      <c r="AE92" s="23" t="s">
        <v>220</v>
      </c>
      <c r="AF92" s="24">
        <v>17</v>
      </c>
      <c r="AG92" s="151" t="s">
        <v>220</v>
      </c>
      <c r="AH92" s="83">
        <v>86</v>
      </c>
      <c r="AI92" s="1545">
        <v>20</v>
      </c>
      <c r="AJ92" s="1620">
        <v>22</v>
      </c>
    </row>
    <row r="93" spans="1:36" s="35" customFormat="1" ht="26.2" x14ac:dyDescent="0.25">
      <c r="A93" s="49" t="s">
        <v>118</v>
      </c>
      <c r="B93" s="150" t="s">
        <v>99</v>
      </c>
      <c r="C93" s="150" t="s">
        <v>99</v>
      </c>
      <c r="D93" s="150" t="s">
        <v>99</v>
      </c>
      <c r="E93" s="150" t="s">
        <v>99</v>
      </c>
      <c r="F93" s="150" t="s">
        <v>99</v>
      </c>
      <c r="G93" s="150" t="s">
        <v>99</v>
      </c>
      <c r="H93" s="150" t="s">
        <v>99</v>
      </c>
      <c r="I93" s="150" t="s">
        <v>99</v>
      </c>
      <c r="J93" s="150" t="s">
        <v>99</v>
      </c>
      <c r="K93" s="191" t="s">
        <v>100</v>
      </c>
      <c r="L93" s="191" t="s">
        <v>100</v>
      </c>
      <c r="M93" s="191" t="s">
        <v>100</v>
      </c>
      <c r="N93" s="191" t="s">
        <v>100</v>
      </c>
      <c r="O93" s="191" t="s">
        <v>100</v>
      </c>
      <c r="P93" s="191" t="s">
        <v>100</v>
      </c>
      <c r="Q93" s="191" t="s">
        <v>100</v>
      </c>
      <c r="R93" s="191" t="s">
        <v>100</v>
      </c>
      <c r="S93" s="191" t="s">
        <v>100</v>
      </c>
      <c r="T93" s="191" t="s">
        <v>100</v>
      </c>
      <c r="U93" s="188" t="s">
        <v>100</v>
      </c>
      <c r="V93" s="188" t="s">
        <v>100</v>
      </c>
      <c r="W93" s="188" t="s">
        <v>100</v>
      </c>
      <c r="X93" s="188" t="s">
        <v>100</v>
      </c>
      <c r="Y93" s="150" t="s">
        <v>100</v>
      </c>
      <c r="Z93" s="150">
        <v>99.2</v>
      </c>
      <c r="AA93" s="150">
        <v>100</v>
      </c>
      <c r="AB93" s="150">
        <v>100</v>
      </c>
      <c r="AC93" s="42" t="s">
        <v>220</v>
      </c>
      <c r="AD93" s="20">
        <v>101.6</v>
      </c>
      <c r="AE93" s="16">
        <v>110.7</v>
      </c>
      <c r="AF93" s="16">
        <v>99.6</v>
      </c>
      <c r="AG93" s="452">
        <v>89.2</v>
      </c>
      <c r="AH93" s="52" t="s">
        <v>302</v>
      </c>
      <c r="AI93" s="1546">
        <v>41.3</v>
      </c>
      <c r="AJ93" s="1621">
        <v>105.8</v>
      </c>
    </row>
    <row r="94" spans="1:36" s="35" customFormat="1" x14ac:dyDescent="0.25">
      <c r="A94" s="8" t="s">
        <v>27</v>
      </c>
      <c r="B94" s="29"/>
      <c r="C94" s="55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29"/>
      <c r="X94" s="29"/>
      <c r="Y94" s="29"/>
      <c r="Z94" s="29"/>
      <c r="AA94" s="29"/>
      <c r="AB94" s="29"/>
      <c r="AC94" s="16"/>
      <c r="AD94" s="16"/>
      <c r="AE94" s="16"/>
      <c r="AF94" s="16"/>
      <c r="AG94" s="488"/>
      <c r="AH94" s="52"/>
      <c r="AI94" s="1501"/>
      <c r="AJ94" s="1593"/>
    </row>
    <row r="95" spans="1:36" x14ac:dyDescent="0.25">
      <c r="A95" s="86" t="s">
        <v>26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3" t="s">
        <v>99</v>
      </c>
      <c r="K95" s="43">
        <v>1383</v>
      </c>
      <c r="L95" s="43">
        <v>1438</v>
      </c>
      <c r="M95" s="43">
        <v>1452</v>
      </c>
      <c r="N95" s="43">
        <v>1846</v>
      </c>
      <c r="O95" s="43">
        <v>2120</v>
      </c>
      <c r="P95" s="43">
        <v>2234</v>
      </c>
      <c r="Q95" s="43">
        <v>1985</v>
      </c>
      <c r="R95" s="43">
        <v>1943</v>
      </c>
      <c r="S95" s="43">
        <v>1942</v>
      </c>
      <c r="T95" s="43">
        <v>1945</v>
      </c>
      <c r="U95" s="43">
        <v>1157</v>
      </c>
      <c r="V95" s="43">
        <v>1757</v>
      </c>
      <c r="W95" s="43">
        <v>2348</v>
      </c>
      <c r="X95" s="43">
        <v>3605</v>
      </c>
      <c r="Y95" s="43">
        <v>3505</v>
      </c>
      <c r="Z95" s="43">
        <v>4545</v>
      </c>
      <c r="AA95" s="43">
        <v>4444</v>
      </c>
      <c r="AB95" s="42">
        <v>4158</v>
      </c>
      <c r="AC95" s="64">
        <v>4121</v>
      </c>
      <c r="AD95" s="64">
        <v>4810</v>
      </c>
      <c r="AE95" s="64">
        <v>3519</v>
      </c>
      <c r="AF95" s="64">
        <v>5677</v>
      </c>
      <c r="AG95" s="486">
        <v>4744</v>
      </c>
      <c r="AH95" s="48">
        <v>4069</v>
      </c>
      <c r="AI95" s="1547">
        <v>3591</v>
      </c>
      <c r="AJ95" s="1620">
        <v>3398</v>
      </c>
    </row>
    <row r="96" spans="1:36" s="35" customFormat="1" ht="26.2" x14ac:dyDescent="0.25">
      <c r="A96" s="49" t="s">
        <v>118</v>
      </c>
      <c r="B96" s="150" t="s">
        <v>99</v>
      </c>
      <c r="C96" s="150" t="s">
        <v>99</v>
      </c>
      <c r="D96" s="150" t="s">
        <v>99</v>
      </c>
      <c r="E96" s="150" t="s">
        <v>99</v>
      </c>
      <c r="F96" s="150" t="s">
        <v>99</v>
      </c>
      <c r="G96" s="150" t="s">
        <v>99</v>
      </c>
      <c r="H96" s="150" t="s">
        <v>99</v>
      </c>
      <c r="I96" s="150" t="s">
        <v>99</v>
      </c>
      <c r="J96" s="40">
        <v>152.19999999999999</v>
      </c>
      <c r="K96" s="188" t="s">
        <v>120</v>
      </c>
      <c r="L96" s="40">
        <v>95.7</v>
      </c>
      <c r="M96" s="40">
        <v>86.9</v>
      </c>
      <c r="N96" s="40">
        <v>115.7</v>
      </c>
      <c r="O96" s="40">
        <v>96.4</v>
      </c>
      <c r="P96" s="40">
        <v>98.7</v>
      </c>
      <c r="Q96" s="40">
        <v>85.7</v>
      </c>
      <c r="R96" s="40">
        <v>94.3</v>
      </c>
      <c r="S96" s="40">
        <v>107</v>
      </c>
      <c r="T96" s="40">
        <v>99.9</v>
      </c>
      <c r="U96" s="40">
        <v>55</v>
      </c>
      <c r="V96" s="40">
        <v>99.6</v>
      </c>
      <c r="W96" s="40">
        <v>98.1</v>
      </c>
      <c r="X96" s="40">
        <v>121.9</v>
      </c>
      <c r="Y96" s="40">
        <v>93.3</v>
      </c>
      <c r="Z96" s="40">
        <v>140.19999999999999</v>
      </c>
      <c r="AA96" s="40">
        <v>116.9</v>
      </c>
      <c r="AB96" s="20">
        <v>94.1</v>
      </c>
      <c r="AC96" s="16">
        <v>107.2</v>
      </c>
      <c r="AD96" s="16">
        <v>101.5</v>
      </c>
      <c r="AE96" s="16">
        <v>65.5</v>
      </c>
      <c r="AF96" s="16">
        <v>138.69999999999999</v>
      </c>
      <c r="AG96" s="452">
        <v>157.19999999999999</v>
      </c>
      <c r="AH96" s="52">
        <v>99.1</v>
      </c>
      <c r="AI96" s="1518">
        <v>100.1</v>
      </c>
      <c r="AJ96" s="1621">
        <v>103.3</v>
      </c>
    </row>
    <row r="97" spans="1:36" ht="26.2" x14ac:dyDescent="0.25">
      <c r="A97" s="103" t="s">
        <v>28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89">
        <v>1326</v>
      </c>
      <c r="L97" s="489">
        <v>1358</v>
      </c>
      <c r="M97" s="489">
        <v>1424</v>
      </c>
      <c r="N97" s="489">
        <v>1799</v>
      </c>
      <c r="O97" s="489">
        <v>2077</v>
      </c>
      <c r="P97" s="489">
        <v>2154</v>
      </c>
      <c r="Q97" s="489">
        <v>1929</v>
      </c>
      <c r="R97" s="489">
        <v>1804</v>
      </c>
      <c r="S97" s="489">
        <v>1902</v>
      </c>
      <c r="T97" s="42">
        <v>1905</v>
      </c>
      <c r="U97" s="42">
        <v>1096</v>
      </c>
      <c r="V97" s="485">
        <v>1713</v>
      </c>
      <c r="W97" s="42">
        <v>2205</v>
      </c>
      <c r="X97" s="42">
        <v>3449</v>
      </c>
      <c r="Y97" s="42">
        <v>3348</v>
      </c>
      <c r="Z97" s="42">
        <v>3615</v>
      </c>
      <c r="AA97" s="42">
        <v>3702</v>
      </c>
      <c r="AB97" s="42">
        <v>4062</v>
      </c>
      <c r="AC97" s="64">
        <v>3539</v>
      </c>
      <c r="AD97" s="64">
        <v>4698</v>
      </c>
      <c r="AE97" s="64">
        <v>3378</v>
      </c>
      <c r="AF97" s="64">
        <v>5494</v>
      </c>
      <c r="AG97" s="486">
        <v>4436</v>
      </c>
      <c r="AH97" s="48">
        <v>3602</v>
      </c>
      <c r="AI97" s="1548">
        <v>3066</v>
      </c>
      <c r="AJ97" s="1620">
        <v>2740</v>
      </c>
    </row>
    <row r="98" spans="1:36" x14ac:dyDescent="0.25">
      <c r="A98" s="103" t="s">
        <v>30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99</v>
      </c>
      <c r="K98" s="489">
        <v>10</v>
      </c>
      <c r="L98" s="489">
        <v>11</v>
      </c>
      <c r="M98" s="489">
        <v>10</v>
      </c>
      <c r="N98" s="489">
        <v>19</v>
      </c>
      <c r="O98" s="489">
        <v>14</v>
      </c>
      <c r="P98" s="489">
        <v>14</v>
      </c>
      <c r="Q98" s="489">
        <v>14</v>
      </c>
      <c r="R98" s="489">
        <v>12</v>
      </c>
      <c r="S98" s="489">
        <v>14</v>
      </c>
      <c r="T98" s="43">
        <v>14</v>
      </c>
      <c r="U98" s="43">
        <v>13</v>
      </c>
      <c r="V98" s="485">
        <v>15</v>
      </c>
      <c r="W98" s="42">
        <v>46</v>
      </c>
      <c r="X98" s="42">
        <v>54</v>
      </c>
      <c r="Y98" s="42">
        <v>43</v>
      </c>
      <c r="Z98" s="42">
        <v>56</v>
      </c>
      <c r="AA98" s="42">
        <v>59</v>
      </c>
      <c r="AB98" s="42">
        <v>72</v>
      </c>
      <c r="AC98" s="24">
        <v>69</v>
      </c>
      <c r="AD98" s="24">
        <v>73</v>
      </c>
      <c r="AE98" s="24">
        <v>80</v>
      </c>
      <c r="AF98" s="24">
        <v>88</v>
      </c>
      <c r="AG98" s="486">
        <v>1</v>
      </c>
      <c r="AH98" s="48">
        <v>14</v>
      </c>
      <c r="AI98" s="1526">
        <v>14</v>
      </c>
      <c r="AJ98" s="1620">
        <v>14</v>
      </c>
    </row>
    <row r="99" spans="1:36" ht="39.299999999999997" x14ac:dyDescent="0.25">
      <c r="A99" s="103" t="s">
        <v>31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46</v>
      </c>
      <c r="L99" s="489">
        <v>68</v>
      </c>
      <c r="M99" s="489">
        <v>16</v>
      </c>
      <c r="N99" s="489">
        <v>23</v>
      </c>
      <c r="O99" s="489">
        <v>21</v>
      </c>
      <c r="P99" s="489">
        <v>46</v>
      </c>
      <c r="Q99" s="489">
        <v>27</v>
      </c>
      <c r="R99" s="489">
        <v>21</v>
      </c>
      <c r="S99" s="489">
        <v>20</v>
      </c>
      <c r="T99" s="42">
        <v>20</v>
      </c>
      <c r="U99" s="42">
        <v>17</v>
      </c>
      <c r="V99" s="485">
        <v>3</v>
      </c>
      <c r="W99" s="42">
        <v>20</v>
      </c>
      <c r="X99" s="42">
        <v>2</v>
      </c>
      <c r="Y99" s="42">
        <v>4</v>
      </c>
      <c r="Z99" s="42">
        <v>3</v>
      </c>
      <c r="AA99" s="42">
        <v>9</v>
      </c>
      <c r="AB99" s="42">
        <v>3</v>
      </c>
      <c r="AC99" s="30">
        <v>0</v>
      </c>
      <c r="AD99" s="192">
        <v>14</v>
      </c>
      <c r="AE99" s="40" t="s">
        <v>100</v>
      </c>
      <c r="AF99" s="40" t="s">
        <v>100</v>
      </c>
      <c r="AG99" s="486" t="s">
        <v>100</v>
      </c>
      <c r="AH99" s="48" t="s">
        <v>100</v>
      </c>
      <c r="AI99" s="1524" t="s">
        <v>100</v>
      </c>
      <c r="AJ99" s="1622" t="s">
        <v>100</v>
      </c>
    </row>
    <row r="100" spans="1:36" ht="26.2" x14ac:dyDescent="0.25">
      <c r="A100" s="103" t="s">
        <v>4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89" t="s">
        <v>100</v>
      </c>
      <c r="O100" s="489">
        <v>5</v>
      </c>
      <c r="P100" s="489">
        <v>1</v>
      </c>
      <c r="Q100" s="43" t="s">
        <v>100</v>
      </c>
      <c r="R100" s="43" t="s">
        <v>100</v>
      </c>
      <c r="S100" s="489" t="s">
        <v>100</v>
      </c>
      <c r="T100" s="43" t="s">
        <v>100</v>
      </c>
      <c r="U100" s="42">
        <v>7</v>
      </c>
      <c r="V100" s="485">
        <v>10</v>
      </c>
      <c r="W100" s="42">
        <v>34</v>
      </c>
      <c r="X100" s="42">
        <v>41</v>
      </c>
      <c r="Y100" s="42">
        <v>37</v>
      </c>
      <c r="Z100" s="42">
        <v>799</v>
      </c>
      <c r="AA100" s="42">
        <v>657</v>
      </c>
      <c r="AB100" s="42">
        <v>12</v>
      </c>
      <c r="AC100" s="24">
        <v>503</v>
      </c>
      <c r="AD100" s="40">
        <v>0</v>
      </c>
      <c r="AE100" s="24">
        <v>1</v>
      </c>
      <c r="AF100" s="24">
        <v>1</v>
      </c>
      <c r="AG100" s="486">
        <v>147</v>
      </c>
      <c r="AH100" s="83">
        <v>215</v>
      </c>
      <c r="AI100" s="1549">
        <v>282</v>
      </c>
      <c r="AJ100" s="1620">
        <v>325</v>
      </c>
    </row>
    <row r="101" spans="1:36" ht="26.2" x14ac:dyDescent="0.25">
      <c r="A101" s="103" t="s">
        <v>34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21" t="s">
        <v>100</v>
      </c>
      <c r="L101" s="21" t="s">
        <v>100</v>
      </c>
      <c r="M101" s="21" t="s">
        <v>100</v>
      </c>
      <c r="N101" s="21" t="s">
        <v>100</v>
      </c>
      <c r="O101" s="21" t="s">
        <v>100</v>
      </c>
      <c r="P101" s="489">
        <v>5</v>
      </c>
      <c r="Q101" s="489" t="s">
        <v>100</v>
      </c>
      <c r="R101" s="489">
        <v>75</v>
      </c>
      <c r="S101" s="40">
        <v>0</v>
      </c>
      <c r="T101" s="42">
        <v>1</v>
      </c>
      <c r="U101" s="42">
        <v>2</v>
      </c>
      <c r="V101" s="485">
        <v>9</v>
      </c>
      <c r="W101" s="42" t="s">
        <v>100</v>
      </c>
      <c r="X101" s="42">
        <v>14</v>
      </c>
      <c r="Y101" s="42">
        <v>14</v>
      </c>
      <c r="Z101" s="42">
        <v>14</v>
      </c>
      <c r="AA101" s="42">
        <v>18</v>
      </c>
      <c r="AB101" s="42" t="s">
        <v>100</v>
      </c>
      <c r="AC101" s="42" t="s">
        <v>100</v>
      </c>
      <c r="AD101" s="42">
        <v>1</v>
      </c>
      <c r="AE101" s="192">
        <v>9</v>
      </c>
      <c r="AF101" s="24">
        <v>38</v>
      </c>
      <c r="AG101" s="486">
        <v>38</v>
      </c>
      <c r="AH101" s="48">
        <v>90</v>
      </c>
      <c r="AI101" s="1550">
        <v>90</v>
      </c>
      <c r="AJ101" s="1620">
        <v>90</v>
      </c>
    </row>
    <row r="102" spans="1:36" ht="39.299999999999997" x14ac:dyDescent="0.25">
      <c r="A102" s="103" t="s">
        <v>11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3" t="s">
        <v>100</v>
      </c>
      <c r="L102" s="43" t="s">
        <v>100</v>
      </c>
      <c r="M102" s="43" t="s">
        <v>100</v>
      </c>
      <c r="N102" s="43" t="s">
        <v>100</v>
      </c>
      <c r="O102" s="43" t="s">
        <v>100</v>
      </c>
      <c r="P102" s="43" t="s">
        <v>100</v>
      </c>
      <c r="Q102" s="489" t="s">
        <v>100</v>
      </c>
      <c r="R102" s="489">
        <v>23</v>
      </c>
      <c r="S102" s="489" t="s">
        <v>100</v>
      </c>
      <c r="T102" s="42">
        <v>5</v>
      </c>
      <c r="U102" s="42">
        <v>6</v>
      </c>
      <c r="V102" s="42" t="s">
        <v>100</v>
      </c>
      <c r="W102" s="42" t="s">
        <v>100</v>
      </c>
      <c r="X102" s="42" t="s">
        <v>100</v>
      </c>
      <c r="Y102" s="42" t="s">
        <v>100</v>
      </c>
      <c r="Z102" s="42" t="s">
        <v>100</v>
      </c>
      <c r="AA102" s="42" t="s">
        <v>100</v>
      </c>
      <c r="AB102" s="42" t="s">
        <v>100</v>
      </c>
      <c r="AC102" s="42" t="s">
        <v>100</v>
      </c>
      <c r="AD102" s="42" t="s">
        <v>100</v>
      </c>
      <c r="AE102" s="23" t="s">
        <v>100</v>
      </c>
      <c r="AF102" s="23" t="s">
        <v>100</v>
      </c>
      <c r="AG102" s="486" t="s">
        <v>100</v>
      </c>
      <c r="AH102" s="48" t="s">
        <v>100</v>
      </c>
      <c r="AI102" s="1524" t="s">
        <v>100</v>
      </c>
      <c r="AJ102" s="1622" t="s">
        <v>100</v>
      </c>
    </row>
    <row r="103" spans="1:36" ht="26.2" x14ac:dyDescent="0.25">
      <c r="A103" s="103" t="s">
        <v>8</v>
      </c>
      <c r="B103" s="43" t="s">
        <v>100</v>
      </c>
      <c r="C103" s="43" t="s">
        <v>100</v>
      </c>
      <c r="D103" s="43" t="s">
        <v>100</v>
      </c>
      <c r="E103" s="43" t="s">
        <v>100</v>
      </c>
      <c r="F103" s="43" t="s">
        <v>100</v>
      </c>
      <c r="G103" s="43" t="s">
        <v>100</v>
      </c>
      <c r="H103" s="43" t="s">
        <v>99</v>
      </c>
      <c r="I103" s="43" t="s">
        <v>99</v>
      </c>
      <c r="J103" s="43" t="s">
        <v>99</v>
      </c>
      <c r="K103" s="489" t="s">
        <v>100</v>
      </c>
      <c r="L103" s="489" t="s">
        <v>100</v>
      </c>
      <c r="M103" s="489">
        <v>1</v>
      </c>
      <c r="N103" s="489">
        <v>3</v>
      </c>
      <c r="O103" s="489" t="s">
        <v>100</v>
      </c>
      <c r="P103" s="42" t="s">
        <v>100</v>
      </c>
      <c r="Q103" s="42" t="s">
        <v>100</v>
      </c>
      <c r="R103" s="42" t="s">
        <v>100</v>
      </c>
      <c r="S103" s="42" t="s">
        <v>100</v>
      </c>
      <c r="T103" s="42" t="s">
        <v>100</v>
      </c>
      <c r="U103" s="42" t="s">
        <v>100</v>
      </c>
      <c r="V103" s="42" t="s">
        <v>100</v>
      </c>
      <c r="W103" s="42" t="s">
        <v>100</v>
      </c>
      <c r="X103" s="42" t="s">
        <v>100</v>
      </c>
      <c r="Y103" s="42" t="s">
        <v>100</v>
      </c>
      <c r="Z103" s="42" t="s">
        <v>100</v>
      </c>
      <c r="AA103" s="42" t="s">
        <v>100</v>
      </c>
      <c r="AB103" s="42" t="s">
        <v>100</v>
      </c>
      <c r="AC103" s="42" t="s">
        <v>100</v>
      </c>
      <c r="AD103" s="42" t="s">
        <v>100</v>
      </c>
      <c r="AE103" s="23" t="s">
        <v>100</v>
      </c>
      <c r="AF103" s="23" t="s">
        <v>100</v>
      </c>
      <c r="AG103" s="486" t="s">
        <v>100</v>
      </c>
      <c r="AH103" s="48" t="s">
        <v>100</v>
      </c>
      <c r="AI103" s="1524" t="s">
        <v>100</v>
      </c>
      <c r="AJ103" s="1622" t="s">
        <v>100</v>
      </c>
    </row>
    <row r="104" spans="1:36" x14ac:dyDescent="0.25">
      <c r="A104" s="103" t="s">
        <v>32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89" t="s">
        <v>100</v>
      </c>
      <c r="L104" s="489" t="s">
        <v>100</v>
      </c>
      <c r="M104" s="40">
        <v>0</v>
      </c>
      <c r="N104" s="40">
        <v>0</v>
      </c>
      <c r="O104" s="489">
        <v>1</v>
      </c>
      <c r="P104" s="489">
        <v>7</v>
      </c>
      <c r="Q104" s="489">
        <v>7</v>
      </c>
      <c r="R104" s="489" t="s">
        <v>100</v>
      </c>
      <c r="S104" s="489">
        <v>5</v>
      </c>
      <c r="T104" s="43" t="s">
        <v>100</v>
      </c>
      <c r="U104" s="42" t="s">
        <v>100</v>
      </c>
      <c r="V104" s="42">
        <v>5</v>
      </c>
      <c r="W104" s="42">
        <v>10</v>
      </c>
      <c r="X104" s="21" t="s">
        <v>100</v>
      </c>
      <c r="Y104" s="21" t="s">
        <v>100</v>
      </c>
      <c r="Z104" s="21" t="s">
        <v>100</v>
      </c>
      <c r="AA104" s="21" t="s">
        <v>100</v>
      </c>
      <c r="AB104" s="21" t="s">
        <v>100</v>
      </c>
      <c r="AC104" s="42" t="s">
        <v>100</v>
      </c>
      <c r="AD104" s="42" t="s">
        <v>100</v>
      </c>
      <c r="AE104" s="23" t="s">
        <v>100</v>
      </c>
      <c r="AF104" s="23" t="s">
        <v>100</v>
      </c>
      <c r="AG104" s="486" t="s">
        <v>100</v>
      </c>
      <c r="AH104" s="48">
        <v>7</v>
      </c>
      <c r="AI104" s="1526">
        <v>7</v>
      </c>
      <c r="AJ104" s="1620">
        <v>7</v>
      </c>
    </row>
    <row r="105" spans="1:36" s="35" customFormat="1" ht="26.2" x14ac:dyDescent="0.25">
      <c r="A105" s="548" t="s">
        <v>2</v>
      </c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29"/>
      <c r="Z105" s="29"/>
      <c r="AA105" s="29"/>
      <c r="AB105" s="55"/>
      <c r="AC105" s="16"/>
      <c r="AD105" s="16"/>
      <c r="AE105" s="16"/>
      <c r="AF105" s="16"/>
      <c r="AG105" s="488"/>
      <c r="AH105" s="52"/>
      <c r="AI105" s="1501"/>
      <c r="AJ105" s="1593"/>
    </row>
    <row r="106" spans="1:36" x14ac:dyDescent="0.25">
      <c r="A106" s="86" t="s">
        <v>26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145">
        <v>10</v>
      </c>
      <c r="L106" s="145">
        <v>12</v>
      </c>
      <c r="M106" s="145">
        <v>63</v>
      </c>
      <c r="N106" s="145">
        <v>19</v>
      </c>
      <c r="O106" s="145">
        <v>18</v>
      </c>
      <c r="P106" s="145">
        <v>26</v>
      </c>
      <c r="Q106" s="145">
        <v>29</v>
      </c>
      <c r="R106" s="145">
        <v>33</v>
      </c>
      <c r="S106" s="145">
        <v>31</v>
      </c>
      <c r="T106" s="145">
        <v>32</v>
      </c>
      <c r="U106" s="145">
        <v>5</v>
      </c>
      <c r="V106" s="145">
        <v>18</v>
      </c>
      <c r="W106" s="145">
        <v>14</v>
      </c>
      <c r="X106" s="40">
        <v>0</v>
      </c>
      <c r="Y106" s="145" t="s">
        <v>100</v>
      </c>
      <c r="Z106" s="145" t="s">
        <v>100</v>
      </c>
      <c r="AA106" s="145">
        <v>22</v>
      </c>
      <c r="AB106" s="42">
        <v>25</v>
      </c>
      <c r="AC106" s="24">
        <v>34</v>
      </c>
      <c r="AD106" s="24">
        <v>54</v>
      </c>
      <c r="AE106" s="24">
        <v>54</v>
      </c>
      <c r="AF106" s="24">
        <v>127</v>
      </c>
      <c r="AG106" s="486">
        <v>95</v>
      </c>
      <c r="AH106" s="83">
        <v>149</v>
      </c>
      <c r="AI106" s="1526">
        <v>180</v>
      </c>
      <c r="AJ106" s="1620">
        <v>222</v>
      </c>
    </row>
    <row r="107" spans="1:36" s="35" customFormat="1" ht="26.2" x14ac:dyDescent="0.25">
      <c r="A107" s="49" t="s">
        <v>118</v>
      </c>
      <c r="B107" s="150" t="s">
        <v>99</v>
      </c>
      <c r="C107" s="150" t="s">
        <v>99</v>
      </c>
      <c r="D107" s="150" t="s">
        <v>99</v>
      </c>
      <c r="E107" s="150" t="s">
        <v>99</v>
      </c>
      <c r="F107" s="150" t="s">
        <v>99</v>
      </c>
      <c r="G107" s="150" t="s">
        <v>99</v>
      </c>
      <c r="H107" s="150" t="s">
        <v>99</v>
      </c>
      <c r="I107" s="150" t="s">
        <v>99</v>
      </c>
      <c r="J107" s="40">
        <v>95.8</v>
      </c>
      <c r="K107" s="40">
        <v>16.2</v>
      </c>
      <c r="L107" s="188" t="s">
        <v>121</v>
      </c>
      <c r="M107" s="40">
        <v>62.3</v>
      </c>
      <c r="N107" s="40">
        <v>183.9</v>
      </c>
      <c r="O107" s="188" t="s">
        <v>122</v>
      </c>
      <c r="P107" s="40">
        <v>14.2</v>
      </c>
      <c r="Q107" s="40">
        <v>90.7</v>
      </c>
      <c r="R107" s="40">
        <v>131.4</v>
      </c>
      <c r="S107" s="40">
        <v>135.5</v>
      </c>
      <c r="T107" s="40" t="s">
        <v>100</v>
      </c>
      <c r="U107" s="40">
        <v>99</v>
      </c>
      <c r="V107" s="40">
        <v>97.2</v>
      </c>
      <c r="W107" s="40">
        <v>45.6</v>
      </c>
      <c r="X107" s="40">
        <v>52.9</v>
      </c>
      <c r="Y107" s="40">
        <v>84.4</v>
      </c>
      <c r="Z107" s="40" t="s">
        <v>100</v>
      </c>
      <c r="AA107" s="40">
        <v>122.2</v>
      </c>
      <c r="AB107" s="20">
        <v>114</v>
      </c>
      <c r="AC107" s="37">
        <v>104</v>
      </c>
      <c r="AD107" s="37">
        <v>181.2</v>
      </c>
      <c r="AE107" s="37">
        <v>89</v>
      </c>
      <c r="AF107" s="16">
        <v>102.3</v>
      </c>
      <c r="AG107" s="452">
        <v>99</v>
      </c>
      <c r="AH107" s="52">
        <v>119.3</v>
      </c>
      <c r="AI107" s="1551">
        <v>107.1</v>
      </c>
      <c r="AJ107" s="1621">
        <v>98.4</v>
      </c>
    </row>
    <row r="108" spans="1:36" s="35" customFormat="1" ht="26.2" x14ac:dyDescent="0.25">
      <c r="A108" s="548" t="s">
        <v>10</v>
      </c>
      <c r="B108" s="50"/>
      <c r="C108" s="55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29"/>
      <c r="X108" s="29"/>
      <c r="Y108" s="29"/>
      <c r="Z108" s="29"/>
      <c r="AA108" s="29"/>
      <c r="AB108" s="29"/>
      <c r="AC108" s="16"/>
      <c r="AD108" s="16"/>
      <c r="AE108" s="16"/>
      <c r="AF108" s="16"/>
      <c r="AG108" s="488"/>
      <c r="AH108" s="52"/>
      <c r="AI108" s="1501"/>
      <c r="AJ108" s="1593"/>
    </row>
    <row r="109" spans="1:36" x14ac:dyDescent="0.25">
      <c r="A109" s="86" t="s">
        <v>26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99</v>
      </c>
      <c r="K109" s="40">
        <v>0</v>
      </c>
      <c r="L109" s="145">
        <v>1</v>
      </c>
      <c r="M109" s="40">
        <v>0</v>
      </c>
      <c r="N109" s="40" t="s">
        <v>100</v>
      </c>
      <c r="O109" s="40" t="s">
        <v>100</v>
      </c>
      <c r="P109" s="40" t="s">
        <v>100</v>
      </c>
      <c r="Q109" s="40" t="s">
        <v>100</v>
      </c>
      <c r="R109" s="40" t="s">
        <v>100</v>
      </c>
      <c r="S109" s="145">
        <v>2</v>
      </c>
      <c r="T109" s="145">
        <v>2</v>
      </c>
      <c r="U109" s="145">
        <v>16</v>
      </c>
      <c r="V109" s="145">
        <v>54</v>
      </c>
      <c r="W109" s="145">
        <v>102</v>
      </c>
      <c r="X109" s="145">
        <v>63</v>
      </c>
      <c r="Y109" s="145">
        <v>97</v>
      </c>
      <c r="Z109" s="145">
        <v>74</v>
      </c>
      <c r="AA109" s="145">
        <v>95</v>
      </c>
      <c r="AB109" s="42">
        <v>157</v>
      </c>
      <c r="AC109" s="24">
        <v>118</v>
      </c>
      <c r="AD109" s="24">
        <v>135</v>
      </c>
      <c r="AE109" s="24">
        <v>186</v>
      </c>
      <c r="AF109" s="24">
        <v>249</v>
      </c>
      <c r="AG109" s="486">
        <v>382</v>
      </c>
      <c r="AH109" s="83">
        <v>570</v>
      </c>
      <c r="AI109" s="1552">
        <v>644</v>
      </c>
      <c r="AJ109" s="1620">
        <v>696</v>
      </c>
    </row>
    <row r="110" spans="1:36" s="35" customFormat="1" ht="26.2" x14ac:dyDescent="0.25">
      <c r="A110" s="49" t="s">
        <v>118</v>
      </c>
      <c r="B110" s="150" t="s">
        <v>99</v>
      </c>
      <c r="C110" s="150" t="s">
        <v>99</v>
      </c>
      <c r="D110" s="150" t="s">
        <v>99</v>
      </c>
      <c r="E110" s="150" t="s">
        <v>99</v>
      </c>
      <c r="F110" s="150" t="s">
        <v>99</v>
      </c>
      <c r="G110" s="150" t="s">
        <v>99</v>
      </c>
      <c r="H110" s="150" t="s">
        <v>99</v>
      </c>
      <c r="I110" s="150" t="s">
        <v>99</v>
      </c>
      <c r="J110" s="40" t="s">
        <v>100</v>
      </c>
      <c r="K110" s="40" t="s">
        <v>100</v>
      </c>
      <c r="L110" s="40" t="s">
        <v>100</v>
      </c>
      <c r="M110" s="40">
        <v>21.6</v>
      </c>
      <c r="N110" s="40" t="s">
        <v>100</v>
      </c>
      <c r="O110" s="40" t="s">
        <v>100</v>
      </c>
      <c r="P110" s="40" t="s">
        <v>100</v>
      </c>
      <c r="Q110" s="40" t="s">
        <v>100</v>
      </c>
      <c r="R110" s="40" t="s">
        <v>100</v>
      </c>
      <c r="S110" s="40" t="s">
        <v>100</v>
      </c>
      <c r="T110" s="40">
        <v>121.4</v>
      </c>
      <c r="U110" s="40">
        <v>126</v>
      </c>
      <c r="V110" s="40">
        <v>114.2</v>
      </c>
      <c r="W110" s="40">
        <v>125.7</v>
      </c>
      <c r="X110" s="40">
        <v>85.1</v>
      </c>
      <c r="Y110" s="40">
        <v>140.9</v>
      </c>
      <c r="Z110" s="40">
        <v>82.3</v>
      </c>
      <c r="AA110" s="40">
        <v>100.9</v>
      </c>
      <c r="AB110" s="20">
        <v>100.2</v>
      </c>
      <c r="AC110" s="16">
        <v>77.099999999999994</v>
      </c>
      <c r="AD110" s="16">
        <v>115.9</v>
      </c>
      <c r="AE110" s="37">
        <v>109.8</v>
      </c>
      <c r="AF110" s="16">
        <v>99.4</v>
      </c>
      <c r="AG110" s="452">
        <v>124.6</v>
      </c>
      <c r="AH110" s="52">
        <v>125.9</v>
      </c>
      <c r="AI110" s="1553">
        <v>84.8</v>
      </c>
      <c r="AJ110" s="1621">
        <v>101</v>
      </c>
    </row>
    <row r="111" spans="1:36" s="35" customFormat="1" ht="28.15" x14ac:dyDescent="0.25">
      <c r="A111" s="8" t="s">
        <v>609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29"/>
      <c r="V111" s="91"/>
      <c r="W111" s="91"/>
      <c r="X111" s="91"/>
      <c r="Y111" s="91"/>
      <c r="Z111" s="91"/>
      <c r="AA111" s="91"/>
      <c r="AB111" s="29"/>
      <c r="AC111" s="16"/>
      <c r="AD111" s="16"/>
      <c r="AE111" s="16"/>
      <c r="AF111" s="16"/>
      <c r="AG111" s="165"/>
      <c r="AH111" s="52"/>
      <c r="AI111" s="1531"/>
      <c r="AJ111" s="1483"/>
    </row>
    <row r="112" spans="1:36" s="35" customFormat="1" x14ac:dyDescent="0.25">
      <c r="A112" s="49" t="s">
        <v>36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84">
        <v>8919</v>
      </c>
      <c r="V112" s="84">
        <v>13567.9</v>
      </c>
      <c r="W112" s="84">
        <v>12294.3</v>
      </c>
      <c r="X112" s="84">
        <v>18452.2</v>
      </c>
      <c r="Y112" s="84">
        <v>20952.599999999999</v>
      </c>
      <c r="Z112" s="84">
        <v>21151.8</v>
      </c>
      <c r="AA112" s="84">
        <v>24552.1</v>
      </c>
      <c r="AB112" s="89">
        <v>28370</v>
      </c>
      <c r="AC112" s="107">
        <v>37328.800000000003</v>
      </c>
      <c r="AD112" s="107">
        <v>30880.2</v>
      </c>
      <c r="AE112" s="107">
        <v>37073</v>
      </c>
      <c r="AF112" s="107">
        <v>53416.1</v>
      </c>
      <c r="AG112" s="175">
        <v>75076.600000000006</v>
      </c>
      <c r="AH112" s="459">
        <v>62953.5</v>
      </c>
      <c r="AI112" s="1532">
        <v>76310.121298074402</v>
      </c>
      <c r="AJ112" s="1493">
        <v>91963.199999999997</v>
      </c>
    </row>
    <row r="113" spans="1:36" s="35" customFormat="1" ht="28.15" x14ac:dyDescent="0.25">
      <c r="A113" s="49" t="s">
        <v>346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188">
        <v>89.5</v>
      </c>
      <c r="V113" s="188">
        <v>107.8</v>
      </c>
      <c r="W113" s="188">
        <v>121.2</v>
      </c>
      <c r="X113" s="188">
        <v>122.5</v>
      </c>
      <c r="Y113" s="188">
        <v>105.5</v>
      </c>
      <c r="Z113" s="188">
        <v>102.5</v>
      </c>
      <c r="AA113" s="188">
        <v>110.2</v>
      </c>
      <c r="AB113" s="68">
        <v>107</v>
      </c>
      <c r="AC113" s="107">
        <v>108.6</v>
      </c>
      <c r="AD113" s="107">
        <v>101.8</v>
      </c>
      <c r="AE113" s="107">
        <v>100</v>
      </c>
      <c r="AF113" s="107">
        <v>108</v>
      </c>
      <c r="AG113" s="175">
        <v>110.9</v>
      </c>
      <c r="AH113" s="69">
        <v>86.2</v>
      </c>
      <c r="AI113" s="1533">
        <v>131.648283775149</v>
      </c>
      <c r="AJ113" s="1493">
        <v>114.4</v>
      </c>
    </row>
    <row r="114" spans="1:36" s="35" customFormat="1" x14ac:dyDescent="0.25">
      <c r="A114" s="49" t="s">
        <v>37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188"/>
      <c r="V114" s="188"/>
      <c r="W114" s="188"/>
      <c r="X114" s="188"/>
      <c r="Y114" s="188"/>
      <c r="Z114" s="188"/>
      <c r="AA114" s="188"/>
      <c r="AB114" s="29"/>
      <c r="AC114" s="107"/>
      <c r="AD114" s="107"/>
      <c r="AE114" s="107"/>
      <c r="AF114" s="107"/>
      <c r="AG114" s="175"/>
      <c r="AH114" s="52"/>
      <c r="AI114" s="1533"/>
      <c r="AJ114" s="1493"/>
    </row>
    <row r="115" spans="1:36" s="35" customFormat="1" x14ac:dyDescent="0.25">
      <c r="A115" s="49" t="s">
        <v>58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188"/>
      <c r="V115" s="188"/>
      <c r="W115" s="188"/>
      <c r="X115" s="188"/>
      <c r="Y115" s="188"/>
      <c r="Z115" s="188"/>
      <c r="AA115" s="188"/>
      <c r="AB115" s="29"/>
      <c r="AC115" s="107"/>
      <c r="AD115" s="107"/>
      <c r="AE115" s="107"/>
      <c r="AF115" s="107"/>
      <c r="AG115" s="175"/>
      <c r="AH115" s="52"/>
      <c r="AI115" s="1533"/>
      <c r="AJ115" s="1493"/>
    </row>
    <row r="116" spans="1:36" s="35" customFormat="1" x14ac:dyDescent="0.25">
      <c r="A116" s="49" t="s">
        <v>26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84">
        <v>4467.3</v>
      </c>
      <c r="V116" s="84">
        <v>7864.2</v>
      </c>
      <c r="W116" s="84">
        <v>5375.6</v>
      </c>
      <c r="X116" s="84">
        <v>10486</v>
      </c>
      <c r="Y116" s="84">
        <v>12227.4</v>
      </c>
      <c r="Z116" s="84">
        <v>11585.6</v>
      </c>
      <c r="AA116" s="84">
        <v>11909.5</v>
      </c>
      <c r="AB116" s="89">
        <v>13086.9</v>
      </c>
      <c r="AC116" s="107">
        <v>18140.7</v>
      </c>
      <c r="AD116" s="107">
        <v>14871.7</v>
      </c>
      <c r="AE116" s="107">
        <v>19121.599999999999</v>
      </c>
      <c r="AF116" s="107">
        <v>31947.9</v>
      </c>
      <c r="AG116" s="175">
        <v>46594.6</v>
      </c>
      <c r="AH116" s="459">
        <v>26144.799999999999</v>
      </c>
      <c r="AI116" s="1532">
        <v>40975.889976287501</v>
      </c>
      <c r="AJ116" s="1493">
        <v>51142.8</v>
      </c>
    </row>
    <row r="117" spans="1:36" s="35" customFormat="1" ht="26.2" x14ac:dyDescent="0.25">
      <c r="A117" s="49" t="s">
        <v>55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188">
        <v>79.2</v>
      </c>
      <c r="V117" s="188">
        <v>110.9</v>
      </c>
      <c r="W117" s="188">
        <v>129.69999999999999</v>
      </c>
      <c r="X117" s="188">
        <v>137.4</v>
      </c>
      <c r="Y117" s="188">
        <v>101.1</v>
      </c>
      <c r="Z117" s="188">
        <v>106.7</v>
      </c>
      <c r="AA117" s="188">
        <v>110.8</v>
      </c>
      <c r="AB117" s="68">
        <v>96</v>
      </c>
      <c r="AC117" s="107">
        <v>114.4</v>
      </c>
      <c r="AD117" s="107">
        <v>102.6</v>
      </c>
      <c r="AE117" s="107">
        <v>97.9</v>
      </c>
      <c r="AF117" s="107">
        <v>106.9</v>
      </c>
      <c r="AG117" s="175">
        <v>113.20848484085309</v>
      </c>
      <c r="AH117" s="52">
        <v>67.599999999999994</v>
      </c>
      <c r="AI117" s="1533">
        <v>182.9</v>
      </c>
      <c r="AJ117" s="1493">
        <v>125.2</v>
      </c>
    </row>
    <row r="118" spans="1:36" s="35" customFormat="1" x14ac:dyDescent="0.25">
      <c r="A118" s="49" t="s">
        <v>57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188"/>
      <c r="V118" s="188"/>
      <c r="W118" s="188"/>
      <c r="X118" s="188"/>
      <c r="Y118" s="188"/>
      <c r="Z118" s="188"/>
      <c r="AA118" s="188"/>
      <c r="AB118" s="29"/>
      <c r="AC118" s="107"/>
      <c r="AD118" s="107"/>
      <c r="AE118" s="107"/>
      <c r="AF118" s="107"/>
      <c r="AG118" s="175"/>
      <c r="AH118" s="52"/>
      <c r="AI118" s="1531"/>
      <c r="AJ118" s="1493"/>
    </row>
    <row r="119" spans="1:36" s="35" customFormat="1" x14ac:dyDescent="0.25">
      <c r="A119" s="49" t="s">
        <v>26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84">
        <v>4451.7</v>
      </c>
      <c r="V119" s="84">
        <v>5652.6</v>
      </c>
      <c r="W119" s="84">
        <v>6853.6</v>
      </c>
      <c r="X119" s="84">
        <v>7912.2</v>
      </c>
      <c r="Y119" s="84">
        <v>8723.4</v>
      </c>
      <c r="Z119" s="84">
        <v>9546</v>
      </c>
      <c r="AA119" s="84">
        <v>12639.3</v>
      </c>
      <c r="AB119" s="89">
        <v>15277.9</v>
      </c>
      <c r="AC119" s="107">
        <v>19181.2</v>
      </c>
      <c r="AD119" s="107">
        <v>16003.6</v>
      </c>
      <c r="AE119" s="107">
        <v>17925.7</v>
      </c>
      <c r="AF119" s="107">
        <v>21427.599999999999</v>
      </c>
      <c r="AG119" s="175">
        <v>28430.2</v>
      </c>
      <c r="AH119" s="459">
        <v>36808.300000000003</v>
      </c>
      <c r="AI119" s="1532">
        <v>35333.733708929998</v>
      </c>
      <c r="AJ119" s="1493">
        <v>40801.9</v>
      </c>
    </row>
    <row r="120" spans="1:36" s="35" customFormat="1" ht="26.2" x14ac:dyDescent="0.25">
      <c r="A120" s="49" t="s">
        <v>56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188">
        <v>104.1</v>
      </c>
      <c r="V120" s="188">
        <v>104.7</v>
      </c>
      <c r="W120" s="188">
        <v>109.3</v>
      </c>
      <c r="X120" s="188">
        <v>111.2</v>
      </c>
      <c r="Y120" s="188">
        <v>111.4</v>
      </c>
      <c r="Z120" s="188">
        <v>96.6</v>
      </c>
      <c r="AA120" s="188">
        <v>109.6</v>
      </c>
      <c r="AB120" s="29">
        <v>117.3</v>
      </c>
      <c r="AC120" s="107">
        <v>103.5</v>
      </c>
      <c r="AD120" s="107">
        <v>101</v>
      </c>
      <c r="AE120" s="107">
        <v>102</v>
      </c>
      <c r="AF120" s="107">
        <v>109.1</v>
      </c>
      <c r="AG120" s="175">
        <v>107.43422581955289</v>
      </c>
      <c r="AH120" s="52">
        <v>120.5</v>
      </c>
      <c r="AI120" s="1533">
        <v>100.624332746926</v>
      </c>
      <c r="AJ120" s="1493">
        <v>103</v>
      </c>
    </row>
    <row r="121" spans="1:36" s="35" customFormat="1" ht="26.2" x14ac:dyDescent="0.25">
      <c r="A121" s="49" t="s">
        <v>87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110"/>
      <c r="V121" s="110"/>
      <c r="W121" s="110"/>
      <c r="X121" s="110"/>
      <c r="Y121" s="111"/>
      <c r="Z121" s="111"/>
      <c r="AA121" s="111"/>
      <c r="AB121" s="112"/>
      <c r="AC121" s="107"/>
      <c r="AD121" s="107"/>
      <c r="AE121" s="107"/>
      <c r="AF121" s="107"/>
      <c r="AG121" s="175"/>
      <c r="AH121" s="52"/>
      <c r="AI121" s="1500"/>
      <c r="AJ121" s="1493"/>
    </row>
    <row r="122" spans="1:36" s="35" customFormat="1" x14ac:dyDescent="0.25">
      <c r="A122" s="49" t="s">
        <v>51</v>
      </c>
      <c r="B122" s="91">
        <v>315.7</v>
      </c>
      <c r="C122" s="91">
        <v>54.1</v>
      </c>
      <c r="D122" s="91">
        <v>54.9</v>
      </c>
      <c r="E122" s="91">
        <v>17.5</v>
      </c>
      <c r="F122" s="91">
        <v>22.4</v>
      </c>
      <c r="G122" s="91">
        <v>15.8</v>
      </c>
      <c r="H122" s="91">
        <v>9</v>
      </c>
      <c r="I122" s="91">
        <v>3.3</v>
      </c>
      <c r="J122" s="91">
        <v>4.8</v>
      </c>
      <c r="K122" s="28">
        <v>11</v>
      </c>
      <c r="L122" s="28">
        <v>19.399999999999999</v>
      </c>
      <c r="M122" s="28">
        <v>27.6</v>
      </c>
      <c r="N122" s="28">
        <v>11.7</v>
      </c>
      <c r="O122" s="28">
        <v>15.9</v>
      </c>
      <c r="P122" s="28">
        <v>10.6</v>
      </c>
      <c r="Q122" s="28">
        <v>10.1</v>
      </c>
      <c r="R122" s="28">
        <v>13.2</v>
      </c>
      <c r="S122" s="28">
        <v>2.8</v>
      </c>
      <c r="T122" s="28">
        <v>26.8</v>
      </c>
      <c r="U122" s="28">
        <v>3.5</v>
      </c>
      <c r="V122" s="28">
        <v>3.8</v>
      </c>
      <c r="W122" s="28">
        <v>4.4000000000000004</v>
      </c>
      <c r="X122" s="28">
        <v>17.2</v>
      </c>
      <c r="Y122" s="28">
        <v>2.5</v>
      </c>
      <c r="Z122" s="28">
        <v>4.4000000000000004</v>
      </c>
      <c r="AA122" s="28">
        <v>10.5</v>
      </c>
      <c r="AB122" s="89">
        <v>9.9</v>
      </c>
      <c r="AC122" s="107">
        <v>16.399999999999999</v>
      </c>
      <c r="AD122" s="107">
        <v>18.3</v>
      </c>
      <c r="AE122" s="107">
        <v>11.9</v>
      </c>
      <c r="AF122" s="107">
        <v>18.8</v>
      </c>
      <c r="AG122" s="175">
        <v>19.899999999999999</v>
      </c>
      <c r="AH122" s="52">
        <v>8.4</v>
      </c>
      <c r="AI122" s="1500">
        <v>26.6</v>
      </c>
      <c r="AJ122" s="1493">
        <v>29.2</v>
      </c>
    </row>
    <row r="123" spans="1:36" s="35" customFormat="1" x14ac:dyDescent="0.25">
      <c r="A123" s="49" t="s">
        <v>52</v>
      </c>
      <c r="B123" s="89">
        <v>2.1</v>
      </c>
      <c r="C123" s="89">
        <v>3.8</v>
      </c>
      <c r="D123" s="89">
        <v>3.8</v>
      </c>
      <c r="E123" s="89">
        <v>2.7</v>
      </c>
      <c r="F123" s="89">
        <v>3.3</v>
      </c>
      <c r="G123" s="89">
        <v>3.1</v>
      </c>
      <c r="H123" s="89">
        <v>1.9</v>
      </c>
      <c r="I123" s="89">
        <v>0.4</v>
      </c>
      <c r="J123" s="89">
        <v>0.7</v>
      </c>
      <c r="K123" s="89">
        <v>1.8</v>
      </c>
      <c r="L123" s="89">
        <v>2.5</v>
      </c>
      <c r="M123" s="89">
        <v>3.7</v>
      </c>
      <c r="N123" s="89">
        <v>6.3</v>
      </c>
      <c r="O123" s="89">
        <v>6.5</v>
      </c>
      <c r="P123" s="89">
        <v>6</v>
      </c>
      <c r="Q123" s="89">
        <v>8</v>
      </c>
      <c r="R123" s="89">
        <v>6.3</v>
      </c>
      <c r="S123" s="89">
        <v>1.1000000000000001</v>
      </c>
      <c r="T123" s="89">
        <v>12.1</v>
      </c>
      <c r="U123" s="91">
        <v>4.0999999999999996</v>
      </c>
      <c r="V123" s="91">
        <v>3.3</v>
      </c>
      <c r="W123" s="91">
        <v>3</v>
      </c>
      <c r="X123" s="91">
        <v>7.8</v>
      </c>
      <c r="Y123" s="91">
        <v>3.7</v>
      </c>
      <c r="Z123" s="91">
        <v>4.5</v>
      </c>
      <c r="AA123" s="91">
        <v>5.5</v>
      </c>
      <c r="AB123" s="91">
        <v>10.3</v>
      </c>
      <c r="AC123" s="107">
        <v>9</v>
      </c>
      <c r="AD123" s="107">
        <v>8.8000000000000007</v>
      </c>
      <c r="AE123" s="107">
        <v>9.5</v>
      </c>
      <c r="AF123" s="107">
        <v>14.4</v>
      </c>
      <c r="AG123" s="175">
        <v>8.1999999999999993</v>
      </c>
      <c r="AH123" s="459">
        <v>5</v>
      </c>
      <c r="AI123" s="1500">
        <v>42</v>
      </c>
      <c r="AJ123" s="1493">
        <v>41.3</v>
      </c>
    </row>
    <row r="124" spans="1:36" s="35" customFormat="1" x14ac:dyDescent="0.25">
      <c r="A124" s="49" t="s">
        <v>38</v>
      </c>
      <c r="B124" s="91">
        <v>35.700000000000003</v>
      </c>
      <c r="C124" s="91">
        <v>42.9</v>
      </c>
      <c r="D124" s="91">
        <v>41.1</v>
      </c>
      <c r="E124" s="91">
        <v>39.1</v>
      </c>
      <c r="F124" s="91">
        <v>37.799999999999997</v>
      </c>
      <c r="G124" s="91">
        <v>20.8</v>
      </c>
      <c r="H124" s="91">
        <v>32.700000000000003</v>
      </c>
      <c r="I124" s="91">
        <v>5.4</v>
      </c>
      <c r="J124" s="91">
        <v>12.6</v>
      </c>
      <c r="K124" s="28">
        <v>11.3</v>
      </c>
      <c r="L124" s="28">
        <v>18.399999999999999</v>
      </c>
      <c r="M124" s="28">
        <v>19.8</v>
      </c>
      <c r="N124" s="28">
        <v>23.2</v>
      </c>
      <c r="O124" s="28">
        <v>28.2</v>
      </c>
      <c r="P124" s="28">
        <v>32.200000000000003</v>
      </c>
      <c r="Q124" s="28">
        <v>29.2</v>
      </c>
      <c r="R124" s="28">
        <v>35.6</v>
      </c>
      <c r="S124" s="28">
        <v>47.9</v>
      </c>
      <c r="T124" s="28">
        <v>48.8</v>
      </c>
      <c r="U124" s="28">
        <v>52</v>
      </c>
      <c r="V124" s="28">
        <v>60.9</v>
      </c>
      <c r="W124" s="28">
        <v>88.4</v>
      </c>
      <c r="X124" s="28">
        <v>80.5</v>
      </c>
      <c r="Y124" s="28">
        <v>97.4</v>
      </c>
      <c r="Z124" s="28">
        <v>104.3</v>
      </c>
      <c r="AA124" s="40">
        <v>100.5</v>
      </c>
      <c r="AB124" s="89">
        <v>101.5</v>
      </c>
      <c r="AC124" s="107">
        <v>125.7</v>
      </c>
      <c r="AD124" s="107">
        <v>128.80000000000001</v>
      </c>
      <c r="AE124" s="107">
        <v>126.9</v>
      </c>
      <c r="AF124" s="107">
        <v>126.6</v>
      </c>
      <c r="AG124" s="175">
        <v>143.5</v>
      </c>
      <c r="AH124" s="52">
        <v>71.900000000000006</v>
      </c>
      <c r="AI124" s="1501">
        <v>137.5</v>
      </c>
      <c r="AJ124" s="1493">
        <v>166.3</v>
      </c>
    </row>
    <row r="125" spans="1:36" s="35" customFormat="1" x14ac:dyDescent="0.25">
      <c r="A125" s="49" t="s">
        <v>54</v>
      </c>
      <c r="B125" s="91">
        <v>2.2999999999999998</v>
      </c>
      <c r="C125" s="91">
        <v>2.2999999999999998</v>
      </c>
      <c r="D125" s="91">
        <v>2.2000000000000002</v>
      </c>
      <c r="E125" s="91">
        <v>2.1</v>
      </c>
      <c r="F125" s="91">
        <v>3.7</v>
      </c>
      <c r="G125" s="91">
        <v>9.3000000000000007</v>
      </c>
      <c r="H125" s="91">
        <v>11.9</v>
      </c>
      <c r="I125" s="91">
        <v>5.0999999999999996</v>
      </c>
      <c r="J125" s="91">
        <v>5.2</v>
      </c>
      <c r="K125" s="28">
        <v>9.4</v>
      </c>
      <c r="L125" s="28">
        <v>12.1</v>
      </c>
      <c r="M125" s="28">
        <v>17.5</v>
      </c>
      <c r="N125" s="28">
        <v>18.399999999999999</v>
      </c>
      <c r="O125" s="28">
        <v>20.6</v>
      </c>
      <c r="P125" s="28">
        <v>26</v>
      </c>
      <c r="Q125" s="28">
        <v>29.3</v>
      </c>
      <c r="R125" s="28">
        <v>32.700000000000003</v>
      </c>
      <c r="S125" s="28">
        <v>38.299999999999997</v>
      </c>
      <c r="T125" s="28">
        <v>43.4</v>
      </c>
      <c r="U125" s="28">
        <v>46.7</v>
      </c>
      <c r="V125" s="28">
        <v>51.5</v>
      </c>
      <c r="W125" s="28">
        <v>76.599999999999994</v>
      </c>
      <c r="X125" s="28">
        <v>95.1</v>
      </c>
      <c r="Y125" s="28">
        <v>101.5</v>
      </c>
      <c r="Z125" s="28">
        <v>101.1</v>
      </c>
      <c r="AA125" s="40">
        <v>114.1</v>
      </c>
      <c r="AB125" s="89">
        <v>109.3</v>
      </c>
      <c r="AC125" s="107">
        <v>113</v>
      </c>
      <c r="AD125" s="107">
        <v>119.7</v>
      </c>
      <c r="AE125" s="107">
        <v>126.9</v>
      </c>
      <c r="AF125" s="107">
        <v>119.7</v>
      </c>
      <c r="AG125" s="175">
        <v>113.5</v>
      </c>
      <c r="AH125" s="69">
        <v>92</v>
      </c>
      <c r="AI125" s="1501">
        <v>112.5</v>
      </c>
      <c r="AJ125" s="1493">
        <v>99.7</v>
      </c>
    </row>
    <row r="126" spans="1:36" s="35" customFormat="1" ht="26.2" x14ac:dyDescent="0.25">
      <c r="A126" s="49" t="s">
        <v>88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9"/>
      <c r="Y126" s="89"/>
      <c r="Z126" s="89"/>
      <c r="AA126" s="89"/>
      <c r="AB126" s="112"/>
      <c r="AC126" s="107"/>
      <c r="AD126" s="107"/>
      <c r="AE126" s="107"/>
      <c r="AF126" s="107"/>
      <c r="AG126" s="175"/>
      <c r="AH126" s="52"/>
      <c r="AI126" s="1501"/>
      <c r="AJ126" s="1493"/>
    </row>
    <row r="127" spans="1:36" s="35" customFormat="1" x14ac:dyDescent="0.25">
      <c r="A127" s="49" t="s">
        <v>53</v>
      </c>
      <c r="B127" s="23">
        <v>3.9</v>
      </c>
      <c r="C127" s="40">
        <v>6.4</v>
      </c>
      <c r="D127" s="40">
        <v>6.6</v>
      </c>
      <c r="E127" s="40">
        <v>3.1</v>
      </c>
      <c r="F127" s="40">
        <v>3.6</v>
      </c>
      <c r="G127" s="40">
        <v>3</v>
      </c>
      <c r="H127" s="40">
        <v>1.8</v>
      </c>
      <c r="I127" s="40">
        <v>1.4</v>
      </c>
      <c r="J127" s="40">
        <v>3.9</v>
      </c>
      <c r="K127" s="40">
        <v>5.9</v>
      </c>
      <c r="L127" s="40">
        <v>8</v>
      </c>
      <c r="M127" s="40">
        <v>9.6</v>
      </c>
      <c r="N127" s="40">
        <v>4.8</v>
      </c>
      <c r="O127" s="40">
        <v>4.9000000000000004</v>
      </c>
      <c r="P127" s="40">
        <v>3.7</v>
      </c>
      <c r="Q127" s="40">
        <v>4.2</v>
      </c>
      <c r="R127" s="40">
        <v>5.4</v>
      </c>
      <c r="S127" s="40">
        <v>2.8</v>
      </c>
      <c r="T127" s="40">
        <v>10.7</v>
      </c>
      <c r="U127" s="40">
        <v>2.7</v>
      </c>
      <c r="V127" s="40">
        <v>3.2</v>
      </c>
      <c r="W127" s="40">
        <v>3.6</v>
      </c>
      <c r="X127" s="40">
        <v>8.6</v>
      </c>
      <c r="Y127" s="40">
        <v>2.2000000000000002</v>
      </c>
      <c r="Z127" s="40">
        <v>3.3</v>
      </c>
      <c r="AA127" s="40">
        <v>6.4</v>
      </c>
      <c r="AB127" s="40">
        <v>6.6</v>
      </c>
      <c r="AC127" s="107">
        <v>7.2</v>
      </c>
      <c r="AD127" s="107">
        <v>6.3</v>
      </c>
      <c r="AE127" s="107">
        <v>3.6</v>
      </c>
      <c r="AF127" s="107">
        <v>5.7</v>
      </c>
      <c r="AG127" s="175">
        <v>4.0999999999999996</v>
      </c>
      <c r="AH127" s="459">
        <v>2</v>
      </c>
      <c r="AI127" s="1501">
        <v>7.9</v>
      </c>
      <c r="AJ127" s="1493">
        <v>9.3000000000000007</v>
      </c>
    </row>
    <row r="128" spans="1:36" s="35" customFormat="1" x14ac:dyDescent="0.25">
      <c r="A128" s="49" t="s">
        <v>52</v>
      </c>
      <c r="B128" s="23">
        <v>3.6</v>
      </c>
      <c r="C128" s="40">
        <v>6</v>
      </c>
      <c r="D128" s="40">
        <v>6</v>
      </c>
      <c r="E128" s="40">
        <v>3.3</v>
      </c>
      <c r="F128" s="40">
        <v>2.5</v>
      </c>
      <c r="G128" s="40">
        <v>2.6</v>
      </c>
      <c r="H128" s="40">
        <v>1.9</v>
      </c>
      <c r="I128" s="40">
        <v>0.9</v>
      </c>
      <c r="J128" s="40">
        <v>2</v>
      </c>
      <c r="K128" s="23">
        <v>2.2999999999999998</v>
      </c>
      <c r="L128" s="40">
        <v>3.6</v>
      </c>
      <c r="M128" s="23">
        <v>4.4000000000000004</v>
      </c>
      <c r="N128" s="40">
        <v>5</v>
      </c>
      <c r="O128" s="40">
        <v>4</v>
      </c>
      <c r="P128" s="40">
        <v>3.3</v>
      </c>
      <c r="Q128" s="40">
        <v>4.2</v>
      </c>
      <c r="R128" s="40">
        <v>3.9</v>
      </c>
      <c r="S128" s="40">
        <v>1.8</v>
      </c>
      <c r="T128" s="40">
        <v>5.0999999999999996</v>
      </c>
      <c r="U128" s="23">
        <v>2.1</v>
      </c>
      <c r="V128" s="40">
        <v>1.6</v>
      </c>
      <c r="W128" s="40">
        <v>2.1</v>
      </c>
      <c r="X128" s="40">
        <v>5.3</v>
      </c>
      <c r="Y128" s="40">
        <v>3.8</v>
      </c>
      <c r="Z128" s="40">
        <v>3.3</v>
      </c>
      <c r="AA128" s="40">
        <v>4.0999999999999996</v>
      </c>
      <c r="AB128" s="40">
        <v>7.6</v>
      </c>
      <c r="AC128" s="107">
        <v>5.8</v>
      </c>
      <c r="AD128" s="107">
        <v>6.8</v>
      </c>
      <c r="AE128" s="107">
        <v>6.5</v>
      </c>
      <c r="AF128" s="107">
        <v>8.5</v>
      </c>
      <c r="AG128" s="175">
        <v>6.7</v>
      </c>
      <c r="AH128" s="52">
        <v>2.9</v>
      </c>
      <c r="AI128" s="1500">
        <v>14</v>
      </c>
      <c r="AJ128" s="1493">
        <v>11.7</v>
      </c>
    </row>
    <row r="129" spans="1:36" s="35" customFormat="1" x14ac:dyDescent="0.25">
      <c r="A129" s="49" t="s">
        <v>38</v>
      </c>
      <c r="B129" s="40">
        <v>160</v>
      </c>
      <c r="C129" s="40">
        <v>137</v>
      </c>
      <c r="D129" s="40">
        <v>132</v>
      </c>
      <c r="E129" s="40">
        <v>134</v>
      </c>
      <c r="F129" s="40">
        <v>132</v>
      </c>
      <c r="G129" s="40">
        <v>90</v>
      </c>
      <c r="H129" s="40">
        <v>113</v>
      </c>
      <c r="I129" s="40">
        <v>30</v>
      </c>
      <c r="J129" s="40">
        <v>82</v>
      </c>
      <c r="K129" s="40">
        <v>122</v>
      </c>
      <c r="L129" s="40">
        <v>187</v>
      </c>
      <c r="M129" s="40">
        <v>187</v>
      </c>
      <c r="N129" s="40">
        <v>193</v>
      </c>
      <c r="O129" s="40">
        <v>199</v>
      </c>
      <c r="P129" s="40">
        <v>200</v>
      </c>
      <c r="Q129" s="40">
        <v>204</v>
      </c>
      <c r="R129" s="40">
        <v>203</v>
      </c>
      <c r="S129" s="40">
        <v>214</v>
      </c>
      <c r="T129" s="40">
        <v>210</v>
      </c>
      <c r="U129" s="23">
        <v>197</v>
      </c>
      <c r="V129" s="40">
        <v>193</v>
      </c>
      <c r="W129" s="40">
        <v>210</v>
      </c>
      <c r="X129" s="40">
        <v>235.1</v>
      </c>
      <c r="Y129" s="40">
        <v>251.2</v>
      </c>
      <c r="Z129" s="40">
        <v>234.3</v>
      </c>
      <c r="AA129" s="40">
        <v>261.3</v>
      </c>
      <c r="AB129" s="40">
        <v>250.7</v>
      </c>
      <c r="AC129" s="107">
        <v>317.39999999999998</v>
      </c>
      <c r="AD129" s="107">
        <v>317.39999999999998</v>
      </c>
      <c r="AE129" s="107">
        <v>332.7</v>
      </c>
      <c r="AF129" s="107">
        <v>323.3</v>
      </c>
      <c r="AG129" s="175">
        <v>298.3</v>
      </c>
      <c r="AH129" s="459">
        <v>252.8</v>
      </c>
      <c r="AI129" s="1501">
        <v>308.89999999999998</v>
      </c>
      <c r="AJ129" s="1493">
        <v>252</v>
      </c>
    </row>
    <row r="130" spans="1:36" s="35" customFormat="1" x14ac:dyDescent="0.25">
      <c r="A130" s="49" t="s">
        <v>194</v>
      </c>
      <c r="B130" s="40">
        <v>190</v>
      </c>
      <c r="C130" s="40">
        <v>179</v>
      </c>
      <c r="D130" s="40">
        <v>166</v>
      </c>
      <c r="E130" s="40">
        <v>147</v>
      </c>
      <c r="F130" s="40">
        <v>146</v>
      </c>
      <c r="G130" s="40">
        <v>159</v>
      </c>
      <c r="H130" s="40">
        <v>126</v>
      </c>
      <c r="I130" s="40">
        <v>93</v>
      </c>
      <c r="J130" s="40">
        <v>151</v>
      </c>
      <c r="K130" s="40">
        <v>197</v>
      </c>
      <c r="L130" s="40">
        <v>185</v>
      </c>
      <c r="M130" s="40">
        <v>216</v>
      </c>
      <c r="N130" s="40">
        <v>171</v>
      </c>
      <c r="O130" s="40">
        <v>182</v>
      </c>
      <c r="P130" s="40">
        <v>212</v>
      </c>
      <c r="Q130" s="40">
        <v>237</v>
      </c>
      <c r="R130" s="40">
        <v>266</v>
      </c>
      <c r="S130" s="40">
        <v>259</v>
      </c>
      <c r="T130" s="40">
        <v>264</v>
      </c>
      <c r="U130" s="40">
        <v>280</v>
      </c>
      <c r="V130" s="40">
        <v>228</v>
      </c>
      <c r="W130" s="40">
        <v>246</v>
      </c>
      <c r="X130" s="40">
        <v>303</v>
      </c>
      <c r="Y130" s="40">
        <v>328</v>
      </c>
      <c r="Z130" s="40">
        <v>369.3</v>
      </c>
      <c r="AA130" s="40">
        <v>329.1</v>
      </c>
      <c r="AB130" s="40">
        <v>317.39999999999998</v>
      </c>
      <c r="AC130" s="107">
        <v>329.1</v>
      </c>
      <c r="AD130" s="107">
        <v>356.8</v>
      </c>
      <c r="AE130" s="107">
        <v>344.5</v>
      </c>
      <c r="AF130" s="107">
        <v>343.5</v>
      </c>
      <c r="AG130" s="175">
        <v>327.7</v>
      </c>
      <c r="AH130" s="52">
        <v>271.7</v>
      </c>
      <c r="AI130" s="1501">
        <v>338.9</v>
      </c>
      <c r="AJ130" s="1493">
        <v>314.89999999999998</v>
      </c>
    </row>
    <row r="131" spans="1:36" s="35" customFormat="1" ht="26.2" x14ac:dyDescent="0.25">
      <c r="A131" s="49" t="s">
        <v>59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89"/>
      <c r="Y131" s="89"/>
      <c r="Z131" s="89"/>
      <c r="AA131" s="89"/>
      <c r="AB131" s="29"/>
      <c r="AC131" s="107"/>
      <c r="AD131" s="107"/>
      <c r="AE131" s="107"/>
      <c r="AF131" s="107"/>
      <c r="AG131" s="165"/>
      <c r="AH131" s="52"/>
      <c r="AI131" s="1501"/>
      <c r="AJ131" s="1493"/>
    </row>
    <row r="132" spans="1:36" s="35" customFormat="1" x14ac:dyDescent="0.25">
      <c r="A132" s="49" t="s">
        <v>39</v>
      </c>
      <c r="B132" s="89">
        <v>83.1</v>
      </c>
      <c r="C132" s="89">
        <v>79.8</v>
      </c>
      <c r="D132" s="89">
        <v>77.7</v>
      </c>
      <c r="E132" s="89">
        <v>68.3</v>
      </c>
      <c r="F132" s="89">
        <v>56.1</v>
      </c>
      <c r="G132" s="91">
        <v>46.6</v>
      </c>
      <c r="H132" s="91">
        <v>36.299999999999997</v>
      </c>
      <c r="I132" s="91">
        <v>28.4</v>
      </c>
      <c r="J132" s="91">
        <v>25.4</v>
      </c>
      <c r="K132" s="28">
        <v>27.4</v>
      </c>
      <c r="L132" s="28">
        <v>30</v>
      </c>
      <c r="M132" s="28">
        <v>35.200000000000003</v>
      </c>
      <c r="N132" s="28">
        <v>38.200000000000003</v>
      </c>
      <c r="O132" s="28">
        <v>42.3</v>
      </c>
      <c r="P132" s="28">
        <v>42.1</v>
      </c>
      <c r="Q132" s="28">
        <v>41.2</v>
      </c>
      <c r="R132" s="28">
        <v>39.9</v>
      </c>
      <c r="S132" s="28">
        <v>39.4</v>
      </c>
      <c r="T132" s="28">
        <v>39.4</v>
      </c>
      <c r="U132" s="28">
        <v>39.6</v>
      </c>
      <c r="V132" s="28">
        <v>39.6</v>
      </c>
      <c r="W132" s="28">
        <v>37</v>
      </c>
      <c r="X132" s="28">
        <v>38</v>
      </c>
      <c r="Y132" s="28">
        <v>38.4</v>
      </c>
      <c r="Z132" s="28">
        <v>37.299999999999997</v>
      </c>
      <c r="AA132" s="40">
        <v>35.4</v>
      </c>
      <c r="AB132" s="91">
        <v>35.700000000000003</v>
      </c>
      <c r="AC132" s="107">
        <v>38.700000000000003</v>
      </c>
      <c r="AD132" s="107">
        <v>39.299999999999997</v>
      </c>
      <c r="AE132" s="107">
        <v>41.4</v>
      </c>
      <c r="AF132" s="107">
        <v>43.3</v>
      </c>
      <c r="AG132" s="175">
        <v>41</v>
      </c>
      <c r="AH132" s="52">
        <v>38.200000000000003</v>
      </c>
      <c r="AI132" s="1501">
        <v>44.1</v>
      </c>
      <c r="AJ132" s="1493">
        <v>47.7</v>
      </c>
    </row>
    <row r="133" spans="1:36" s="35" customFormat="1" x14ac:dyDescent="0.25">
      <c r="A133" s="49" t="s">
        <v>40</v>
      </c>
      <c r="B133" s="91">
        <v>32</v>
      </c>
      <c r="C133" s="91">
        <v>32.4</v>
      </c>
      <c r="D133" s="91">
        <v>29.7</v>
      </c>
      <c r="E133" s="91">
        <v>21.4</v>
      </c>
      <c r="F133" s="91">
        <v>20.3</v>
      </c>
      <c r="G133" s="91">
        <v>10.7</v>
      </c>
      <c r="H133" s="91">
        <v>9</v>
      </c>
      <c r="I133" s="91">
        <v>6.1</v>
      </c>
      <c r="J133" s="91">
        <v>4.7</v>
      </c>
      <c r="K133" s="28">
        <v>5.7</v>
      </c>
      <c r="L133" s="28">
        <v>8.6</v>
      </c>
      <c r="M133" s="28">
        <v>14.4</v>
      </c>
      <c r="N133" s="28">
        <v>18.3</v>
      </c>
      <c r="O133" s="28">
        <v>23.5</v>
      </c>
      <c r="P133" s="28">
        <v>27.9</v>
      </c>
      <c r="Q133" s="28">
        <v>30.3</v>
      </c>
      <c r="R133" s="28">
        <v>36.299999999999997</v>
      </c>
      <c r="S133" s="28">
        <v>45.7</v>
      </c>
      <c r="T133" s="28">
        <v>45.8</v>
      </c>
      <c r="U133" s="28">
        <v>45.4</v>
      </c>
      <c r="V133" s="28">
        <v>45.6</v>
      </c>
      <c r="W133" s="40">
        <v>44.3</v>
      </c>
      <c r="X133" s="40">
        <v>46.8</v>
      </c>
      <c r="Y133" s="40">
        <v>44.7</v>
      </c>
      <c r="Z133" s="40">
        <v>42.4</v>
      </c>
      <c r="AA133" s="40">
        <v>37.9</v>
      </c>
      <c r="AB133" s="91">
        <v>30.9</v>
      </c>
      <c r="AC133" s="107">
        <v>32.6</v>
      </c>
      <c r="AD133" s="107">
        <v>35.6</v>
      </c>
      <c r="AE133" s="107">
        <v>33.700000000000003</v>
      </c>
      <c r="AF133" s="107">
        <v>41.3</v>
      </c>
      <c r="AG133" s="175">
        <v>43.2</v>
      </c>
      <c r="AH133" s="69">
        <v>42.7</v>
      </c>
      <c r="AI133" s="1501">
        <v>47.7</v>
      </c>
      <c r="AJ133" s="1493">
        <v>54.9</v>
      </c>
    </row>
    <row r="134" spans="1:36" s="35" customFormat="1" x14ac:dyDescent="0.25">
      <c r="A134" s="49" t="s">
        <v>41</v>
      </c>
      <c r="B134" s="91">
        <v>42.4</v>
      </c>
      <c r="C134" s="91">
        <v>32.5</v>
      </c>
      <c r="D134" s="91">
        <v>35.200000000000003</v>
      </c>
      <c r="E134" s="91">
        <v>32.9</v>
      </c>
      <c r="F134" s="91">
        <v>22.1</v>
      </c>
      <c r="G134" s="91">
        <v>9.3000000000000007</v>
      </c>
      <c r="H134" s="91">
        <v>7.7</v>
      </c>
      <c r="I134" s="91">
        <v>5.7</v>
      </c>
      <c r="J134" s="91">
        <v>7</v>
      </c>
      <c r="K134" s="28">
        <v>7.5</v>
      </c>
      <c r="L134" s="28">
        <v>9.8000000000000007</v>
      </c>
      <c r="M134" s="28">
        <v>11.6</v>
      </c>
      <c r="N134" s="28">
        <v>13.3</v>
      </c>
      <c r="O134" s="28">
        <v>11.3</v>
      </c>
      <c r="P134" s="28">
        <v>10.6</v>
      </c>
      <c r="Q134" s="28">
        <v>8.5</v>
      </c>
      <c r="R134" s="28">
        <v>7.6</v>
      </c>
      <c r="S134" s="28">
        <v>7.6</v>
      </c>
      <c r="T134" s="28">
        <v>7.6</v>
      </c>
      <c r="U134" s="28">
        <v>7.9</v>
      </c>
      <c r="V134" s="28">
        <v>8.6999999999999993</v>
      </c>
      <c r="W134" s="28">
        <v>8.9</v>
      </c>
      <c r="X134" s="28">
        <v>8.5</v>
      </c>
      <c r="Y134" s="28">
        <v>11.9</v>
      </c>
      <c r="Z134" s="28">
        <v>15.8</v>
      </c>
      <c r="AA134" s="40">
        <v>15.2</v>
      </c>
      <c r="AB134" s="91">
        <v>16.3</v>
      </c>
      <c r="AC134" s="107">
        <v>22.3</v>
      </c>
      <c r="AD134" s="107">
        <v>25</v>
      </c>
      <c r="AE134" s="107">
        <v>29</v>
      </c>
      <c r="AF134" s="107">
        <v>30</v>
      </c>
      <c r="AG134" s="175">
        <v>45.5</v>
      </c>
      <c r="AH134" s="69">
        <v>63.7</v>
      </c>
      <c r="AI134" s="1501">
        <v>50.6</v>
      </c>
      <c r="AJ134" s="1493">
        <v>64.2</v>
      </c>
    </row>
    <row r="135" spans="1:36" s="35" customFormat="1" x14ac:dyDescent="0.25">
      <c r="A135" s="49" t="s">
        <v>42</v>
      </c>
      <c r="B135" s="91">
        <v>7.7</v>
      </c>
      <c r="C135" s="91">
        <v>7.8</v>
      </c>
      <c r="D135" s="91">
        <v>8</v>
      </c>
      <c r="E135" s="91">
        <v>7.5</v>
      </c>
      <c r="F135" s="91">
        <v>6.4</v>
      </c>
      <c r="G135" s="91">
        <v>4.5</v>
      </c>
      <c r="H135" s="91">
        <v>3.6</v>
      </c>
      <c r="I135" s="91">
        <v>2.7</v>
      </c>
      <c r="J135" s="91">
        <v>2.1</v>
      </c>
      <c r="K135" s="28">
        <v>2.1</v>
      </c>
      <c r="L135" s="28">
        <v>3.3</v>
      </c>
      <c r="M135" s="28">
        <v>3</v>
      </c>
      <c r="N135" s="28">
        <v>3.4</v>
      </c>
      <c r="O135" s="28">
        <v>4.3</v>
      </c>
      <c r="P135" s="28">
        <v>5.2</v>
      </c>
      <c r="Q135" s="28">
        <v>5.7</v>
      </c>
      <c r="R135" s="28">
        <v>5.8</v>
      </c>
      <c r="S135" s="28">
        <v>7.1</v>
      </c>
      <c r="T135" s="28">
        <v>7.9</v>
      </c>
      <c r="U135" s="28">
        <v>8.5</v>
      </c>
      <c r="V135" s="28">
        <v>9.9</v>
      </c>
      <c r="W135" s="28">
        <v>12</v>
      </c>
      <c r="X135" s="28">
        <v>11.2</v>
      </c>
      <c r="Y135" s="28">
        <v>13</v>
      </c>
      <c r="Z135" s="28">
        <v>13.3</v>
      </c>
      <c r="AA135" s="40">
        <v>11.8</v>
      </c>
      <c r="AB135" s="91">
        <v>11.6</v>
      </c>
      <c r="AC135" s="107">
        <v>12.1</v>
      </c>
      <c r="AD135" s="107">
        <v>13</v>
      </c>
      <c r="AE135" s="107">
        <v>13.8</v>
      </c>
      <c r="AF135" s="107">
        <v>15.4</v>
      </c>
      <c r="AG135" s="175">
        <v>15.5</v>
      </c>
      <c r="AH135" s="100">
        <v>13</v>
      </c>
      <c r="AI135" s="1500">
        <v>17.600000000000001</v>
      </c>
      <c r="AJ135" s="1493">
        <v>21.3</v>
      </c>
    </row>
    <row r="136" spans="1:36" s="35" customFormat="1" x14ac:dyDescent="0.25">
      <c r="A136" s="49" t="s">
        <v>213</v>
      </c>
      <c r="B136" s="91" t="s">
        <v>165</v>
      </c>
      <c r="C136" s="91" t="s">
        <v>165</v>
      </c>
      <c r="D136" s="91">
        <v>519.70000000000005</v>
      </c>
      <c r="E136" s="91">
        <v>304.2</v>
      </c>
      <c r="F136" s="91">
        <v>249.9</v>
      </c>
      <c r="G136" s="91">
        <v>19.600000000000001</v>
      </c>
      <c r="H136" s="91">
        <v>25.4</v>
      </c>
      <c r="I136" s="91">
        <v>23.2</v>
      </c>
      <c r="J136" s="91">
        <v>22.5</v>
      </c>
      <c r="K136" s="28">
        <v>28.2</v>
      </c>
      <c r="L136" s="28">
        <v>39.4</v>
      </c>
      <c r="M136" s="28">
        <v>50.7</v>
      </c>
      <c r="N136" s="28">
        <v>55.3</v>
      </c>
      <c r="O136" s="28">
        <v>55.3</v>
      </c>
      <c r="P136" s="28">
        <v>55.5</v>
      </c>
      <c r="Q136" s="28">
        <v>50</v>
      </c>
      <c r="R136" s="28">
        <v>45.1</v>
      </c>
      <c r="S136" s="28">
        <v>45.1</v>
      </c>
      <c r="T136" s="28">
        <v>45.5</v>
      </c>
      <c r="U136" s="28">
        <v>45.6</v>
      </c>
      <c r="V136" s="28">
        <v>46.2</v>
      </c>
      <c r="W136" s="28">
        <v>29.7</v>
      </c>
      <c r="X136" s="28">
        <v>27.2</v>
      </c>
      <c r="Y136" s="28">
        <v>27.8</v>
      </c>
      <c r="Z136" s="28">
        <v>34.799999999999997</v>
      </c>
      <c r="AA136" s="40">
        <v>26.7</v>
      </c>
      <c r="AB136" s="91">
        <v>29.5</v>
      </c>
      <c r="AC136" s="107">
        <v>23.2</v>
      </c>
      <c r="AD136" s="107">
        <v>24.4</v>
      </c>
      <c r="AE136" s="107">
        <v>40.799999999999997</v>
      </c>
      <c r="AF136" s="107">
        <v>75.900000000000006</v>
      </c>
      <c r="AG136" s="175">
        <v>81.3</v>
      </c>
      <c r="AH136" s="52">
        <v>98.8</v>
      </c>
      <c r="AI136" s="1501">
        <v>129.6</v>
      </c>
      <c r="AJ136" s="1493">
        <v>359.1</v>
      </c>
    </row>
    <row r="137" spans="1:36" s="35" customFormat="1" x14ac:dyDescent="0.25">
      <c r="A137" s="8" t="s">
        <v>675</v>
      </c>
      <c r="B137" s="1229"/>
      <c r="C137" s="1229"/>
      <c r="D137" s="1229"/>
      <c r="E137" s="1229"/>
      <c r="F137" s="1229"/>
      <c r="G137" s="1229"/>
      <c r="H137" s="1229"/>
      <c r="I137" s="1229"/>
      <c r="J137" s="1229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45"/>
      <c r="AB137" s="1229"/>
      <c r="AC137" s="1240"/>
      <c r="AD137" s="1240"/>
      <c r="AE137" s="1240"/>
      <c r="AF137" s="1240"/>
      <c r="AG137" s="1230"/>
      <c r="AH137" s="1242"/>
      <c r="AI137" s="1534"/>
      <c r="AJ137" s="1483"/>
    </row>
    <row r="138" spans="1:36" s="36" customFormat="1" x14ac:dyDescent="0.25">
      <c r="A138" s="49" t="s">
        <v>26</v>
      </c>
      <c r="B138" s="1241" t="s">
        <v>99</v>
      </c>
      <c r="C138" s="1241" t="s">
        <v>99</v>
      </c>
      <c r="D138" s="1228">
        <v>0.5</v>
      </c>
      <c r="E138" s="1235">
        <v>8</v>
      </c>
      <c r="F138" s="1235">
        <v>4</v>
      </c>
      <c r="G138" s="1235" t="s">
        <v>100</v>
      </c>
      <c r="H138" s="1235" t="s">
        <v>100</v>
      </c>
      <c r="I138" s="1228">
        <v>0.2</v>
      </c>
      <c r="J138" s="1235" t="s">
        <v>100</v>
      </c>
      <c r="K138" s="1232" t="s">
        <v>100</v>
      </c>
      <c r="L138" s="1232" t="s">
        <v>100</v>
      </c>
      <c r="M138" s="1232" t="s">
        <v>100</v>
      </c>
      <c r="N138" s="1232" t="s">
        <v>100</v>
      </c>
      <c r="O138" s="1241">
        <v>19</v>
      </c>
      <c r="P138" s="1232" t="s">
        <v>100</v>
      </c>
      <c r="Q138" s="1232" t="s">
        <v>100</v>
      </c>
      <c r="R138" s="1232" t="s">
        <v>100</v>
      </c>
      <c r="S138" s="1241">
        <v>172</v>
      </c>
      <c r="T138" s="1233">
        <v>382</v>
      </c>
      <c r="U138" s="1233">
        <v>539</v>
      </c>
      <c r="V138" s="1233">
        <v>1007</v>
      </c>
      <c r="W138" s="1233">
        <v>1429</v>
      </c>
      <c r="X138" s="1233">
        <v>1260</v>
      </c>
      <c r="Y138" s="1233">
        <v>1841</v>
      </c>
      <c r="Z138" s="1233">
        <v>5050</v>
      </c>
      <c r="AA138" s="1233">
        <v>10600</v>
      </c>
      <c r="AB138" s="1233">
        <v>9418</v>
      </c>
      <c r="AC138" s="1225">
        <v>3042</v>
      </c>
      <c r="AD138" s="1225">
        <v>4036</v>
      </c>
      <c r="AE138" s="1225">
        <v>10361</v>
      </c>
      <c r="AF138" s="1238">
        <v>12027</v>
      </c>
      <c r="AG138" s="1234">
        <v>14930</v>
      </c>
      <c r="AH138" s="511">
        <v>16597</v>
      </c>
      <c r="AI138" s="1504">
        <v>4399</v>
      </c>
      <c r="AJ138" s="1642">
        <v>19883</v>
      </c>
    </row>
    <row r="139" spans="1:36" s="36" customFormat="1" ht="15.05" x14ac:dyDescent="0.25">
      <c r="A139" s="49" t="s">
        <v>693</v>
      </c>
      <c r="B139" s="1241" t="s">
        <v>99</v>
      </c>
      <c r="C139" s="1241" t="s">
        <v>99</v>
      </c>
      <c r="D139" s="1241" t="s">
        <v>99</v>
      </c>
      <c r="E139" s="1241" t="s">
        <v>99</v>
      </c>
      <c r="F139" s="1241" t="s">
        <v>99</v>
      </c>
      <c r="G139" s="1241" t="s">
        <v>99</v>
      </c>
      <c r="H139" s="1241" t="s">
        <v>99</v>
      </c>
      <c r="I139" s="1241" t="s">
        <v>99</v>
      </c>
      <c r="J139" s="1241" t="s">
        <v>99</v>
      </c>
      <c r="K139" s="1241" t="s">
        <v>99</v>
      </c>
      <c r="L139" s="1232" t="s">
        <v>100</v>
      </c>
      <c r="M139" s="1232" t="s">
        <v>100</v>
      </c>
      <c r="N139" s="1232" t="s">
        <v>100</v>
      </c>
      <c r="O139" s="1232" t="s">
        <v>100</v>
      </c>
      <c r="P139" s="1232" t="s">
        <v>100</v>
      </c>
      <c r="Q139" s="1232" t="s">
        <v>100</v>
      </c>
      <c r="R139" s="1232" t="s">
        <v>100</v>
      </c>
      <c r="S139" s="1232" t="s">
        <v>100</v>
      </c>
      <c r="T139" s="1232">
        <v>213.9</v>
      </c>
      <c r="U139" s="1232">
        <v>133.80000000000001</v>
      </c>
      <c r="V139" s="1232">
        <v>176</v>
      </c>
      <c r="W139" s="1232">
        <v>134.30000000000001</v>
      </c>
      <c r="X139" s="1232">
        <v>84.5</v>
      </c>
      <c r="Y139" s="1232">
        <v>138.80000000000001</v>
      </c>
      <c r="Z139" s="1232">
        <v>266.60000000000002</v>
      </c>
      <c r="AA139" s="1232">
        <v>201.8</v>
      </c>
      <c r="AB139" s="1227">
        <v>84.5</v>
      </c>
      <c r="AC139" s="1226">
        <v>30.6</v>
      </c>
      <c r="AD139" s="1226">
        <v>130.80000000000001</v>
      </c>
      <c r="AE139" s="1239" t="s">
        <v>239</v>
      </c>
      <c r="AF139" s="1248">
        <v>111.6</v>
      </c>
      <c r="AG139" s="1230">
        <v>119.3</v>
      </c>
      <c r="AH139" s="533" t="s">
        <v>585</v>
      </c>
      <c r="AI139" s="1501">
        <v>25.3</v>
      </c>
      <c r="AJ139" s="1593">
        <v>439.3</v>
      </c>
    </row>
    <row r="140" spans="1:36" s="36" customFormat="1" ht="28.15" x14ac:dyDescent="0.25">
      <c r="A140" s="49" t="s">
        <v>670</v>
      </c>
      <c r="B140" s="1229"/>
      <c r="C140" s="1229"/>
      <c r="D140" s="1229"/>
      <c r="E140" s="1229"/>
      <c r="F140" s="1229"/>
      <c r="G140" s="1229"/>
      <c r="H140" s="1229"/>
      <c r="I140" s="1229"/>
      <c r="J140" s="1229"/>
      <c r="K140" s="1232"/>
      <c r="L140" s="1232"/>
      <c r="M140" s="1232"/>
      <c r="N140" s="1232"/>
      <c r="O140" s="1232"/>
      <c r="P140" s="1232"/>
      <c r="Q140" s="1232"/>
      <c r="R140" s="1232"/>
      <c r="S140" s="1232"/>
      <c r="T140" s="1232"/>
      <c r="U140" s="1232"/>
      <c r="V140" s="1232"/>
      <c r="W140" s="1232"/>
      <c r="X140" s="1232"/>
      <c r="Y140" s="1232"/>
      <c r="Z140" s="1232"/>
      <c r="AA140" s="1232"/>
      <c r="AB140" s="1229"/>
      <c r="AC140" s="1226"/>
      <c r="AD140" s="1226"/>
      <c r="AE140" s="1226"/>
      <c r="AF140" s="1240"/>
      <c r="AG140" s="1230"/>
      <c r="AH140" s="1251"/>
      <c r="AI140" s="1534"/>
      <c r="AJ140" s="1644"/>
    </row>
    <row r="141" spans="1:36" s="36" customFormat="1" x14ac:dyDescent="0.25">
      <c r="A141" s="49" t="s">
        <v>43</v>
      </c>
      <c r="B141" s="1241">
        <v>11</v>
      </c>
      <c r="C141" s="1241">
        <v>10</v>
      </c>
      <c r="D141" s="1241">
        <v>5</v>
      </c>
      <c r="E141" s="1241">
        <v>4</v>
      </c>
      <c r="F141" s="1227">
        <v>0.8</v>
      </c>
      <c r="G141" s="1227">
        <v>0.5</v>
      </c>
      <c r="H141" s="1227">
        <v>0.7</v>
      </c>
      <c r="I141" s="1232" t="s">
        <v>100</v>
      </c>
      <c r="J141" s="1232" t="s">
        <v>100</v>
      </c>
      <c r="K141" s="1232" t="s">
        <v>100</v>
      </c>
      <c r="L141" s="1232" t="s">
        <v>100</v>
      </c>
      <c r="M141" s="1232">
        <v>0.3</v>
      </c>
      <c r="N141" s="1232">
        <v>0.4</v>
      </c>
      <c r="O141" s="1232">
        <v>0.5</v>
      </c>
      <c r="P141" s="1232">
        <v>2.2999999999999998</v>
      </c>
      <c r="Q141" s="1232">
        <v>8.5</v>
      </c>
      <c r="R141" s="1232">
        <v>0.8</v>
      </c>
      <c r="S141" s="1232">
        <v>0.1</v>
      </c>
      <c r="T141" s="1232" t="s">
        <v>100</v>
      </c>
      <c r="U141" s="1232">
        <v>0.5</v>
      </c>
      <c r="V141" s="1232">
        <v>5.5</v>
      </c>
      <c r="W141" s="1232">
        <v>3.7</v>
      </c>
      <c r="X141" s="1232" t="s">
        <v>100</v>
      </c>
      <c r="Y141" s="1232" t="s">
        <v>100</v>
      </c>
      <c r="Z141" s="1232" t="s">
        <v>100</v>
      </c>
      <c r="AA141" s="1232">
        <v>2.1</v>
      </c>
      <c r="AB141" s="1227">
        <v>2.7</v>
      </c>
      <c r="AC141" s="1231">
        <v>4</v>
      </c>
      <c r="AD141" s="1231">
        <v>4.2</v>
      </c>
      <c r="AE141" s="1226">
        <v>4.4000000000000004</v>
      </c>
      <c r="AF141" s="1244">
        <v>5.9</v>
      </c>
      <c r="AG141" s="1230">
        <v>6.3</v>
      </c>
      <c r="AH141" s="513">
        <v>6.4</v>
      </c>
      <c r="AI141" s="1501">
        <v>6.6</v>
      </c>
      <c r="AJ141" s="1593">
        <v>6.8</v>
      </c>
    </row>
    <row r="142" spans="1:36" s="36" customFormat="1" ht="28.15" x14ac:dyDescent="0.25">
      <c r="A142" s="49" t="s">
        <v>694</v>
      </c>
      <c r="B142" s="1241" t="s">
        <v>99</v>
      </c>
      <c r="C142" s="1227">
        <v>91.6</v>
      </c>
      <c r="D142" s="1227">
        <v>54</v>
      </c>
      <c r="E142" s="1227">
        <v>73.900000000000006</v>
      </c>
      <c r="F142" s="1227">
        <v>20.100000000000001</v>
      </c>
      <c r="G142" s="1227">
        <v>65.2</v>
      </c>
      <c r="H142" s="1232">
        <v>144.9</v>
      </c>
      <c r="I142" s="1232" t="s">
        <v>100</v>
      </c>
      <c r="J142" s="1232" t="s">
        <v>100</v>
      </c>
      <c r="K142" s="1232" t="s">
        <v>100</v>
      </c>
      <c r="L142" s="1232" t="s">
        <v>100</v>
      </c>
      <c r="M142" s="1232" t="s">
        <v>100</v>
      </c>
      <c r="N142" s="1232">
        <v>120.6</v>
      </c>
      <c r="O142" s="1232">
        <v>109.8</v>
      </c>
      <c r="P142" s="1232">
        <v>480.6</v>
      </c>
      <c r="Q142" s="1232">
        <v>378.7</v>
      </c>
      <c r="R142" s="1232">
        <v>9</v>
      </c>
      <c r="S142" s="1232">
        <v>19.100000000000001</v>
      </c>
      <c r="T142" s="1232" t="s">
        <v>100</v>
      </c>
      <c r="U142" s="1232" t="s">
        <v>100</v>
      </c>
      <c r="V142" s="1232">
        <v>1169.5</v>
      </c>
      <c r="W142" s="1232">
        <v>67.7</v>
      </c>
      <c r="X142" s="1232" t="s">
        <v>100</v>
      </c>
      <c r="Y142" s="1232" t="s">
        <v>100</v>
      </c>
      <c r="Z142" s="1232" t="s">
        <v>100</v>
      </c>
      <c r="AA142" s="1232" t="s">
        <v>100</v>
      </c>
      <c r="AB142" s="1227">
        <v>125.3</v>
      </c>
      <c r="AC142" s="1226">
        <v>151.6</v>
      </c>
      <c r="AD142" s="1226">
        <v>103.2</v>
      </c>
      <c r="AE142" s="1226">
        <v>106.5</v>
      </c>
      <c r="AF142" s="1249">
        <v>133.19999999999999</v>
      </c>
      <c r="AG142" s="1230">
        <v>106.4</v>
      </c>
      <c r="AH142" s="513">
        <v>102.4</v>
      </c>
      <c r="AI142" s="1501">
        <v>102.2</v>
      </c>
      <c r="AJ142" s="1593">
        <v>103.1</v>
      </c>
    </row>
    <row r="143" spans="1:36" s="35" customFormat="1" ht="26.2" x14ac:dyDescent="0.25">
      <c r="A143" s="49" t="s">
        <v>63</v>
      </c>
      <c r="B143" s="1235"/>
      <c r="C143" s="1235"/>
      <c r="D143" s="1235"/>
      <c r="E143" s="1235"/>
      <c r="F143" s="1235"/>
      <c r="G143" s="1235"/>
      <c r="H143" s="1235"/>
      <c r="I143" s="1235"/>
      <c r="J143" s="1235"/>
      <c r="K143" s="1243"/>
      <c r="L143" s="1243"/>
      <c r="M143" s="1243"/>
      <c r="N143" s="1243"/>
      <c r="O143" s="1243"/>
      <c r="P143" s="1243"/>
      <c r="Q143" s="1243"/>
      <c r="R143" s="1243"/>
      <c r="S143" s="1243"/>
      <c r="T143" s="1243"/>
      <c r="U143" s="1243"/>
      <c r="V143" s="1243"/>
      <c r="W143" s="1243"/>
      <c r="X143" s="1243"/>
      <c r="Y143" s="1243"/>
      <c r="Z143" s="1243"/>
      <c r="AA143" s="1243"/>
      <c r="AB143" s="1229"/>
      <c r="AC143" s="1226"/>
      <c r="AD143" s="1226"/>
      <c r="AE143" s="1226"/>
      <c r="AF143" s="1226"/>
      <c r="AG143" s="1230"/>
      <c r="AH143" s="1252"/>
      <c r="AI143" s="1501"/>
      <c r="AJ143" s="1593"/>
    </row>
    <row r="144" spans="1:36" s="2" customFormat="1" ht="26.2" x14ac:dyDescent="0.25">
      <c r="A144" s="49" t="s">
        <v>64</v>
      </c>
      <c r="B144" s="1232" t="s">
        <v>100</v>
      </c>
      <c r="C144" s="1232" t="s">
        <v>100</v>
      </c>
      <c r="D144" s="1232" t="s">
        <v>100</v>
      </c>
      <c r="E144" s="1232" t="s">
        <v>100</v>
      </c>
      <c r="F144" s="1232" t="s">
        <v>100</v>
      </c>
      <c r="G144" s="1232" t="s">
        <v>100</v>
      </c>
      <c r="H144" s="1232" t="s">
        <v>100</v>
      </c>
      <c r="I144" s="1232" t="s">
        <v>100</v>
      </c>
      <c r="J144" s="1232" t="s">
        <v>100</v>
      </c>
      <c r="K144" s="1243" t="s">
        <v>100</v>
      </c>
      <c r="L144" s="1243" t="s">
        <v>100</v>
      </c>
      <c r="M144" s="1243" t="s">
        <v>100</v>
      </c>
      <c r="N144" s="1241">
        <v>198</v>
      </c>
      <c r="O144" s="1241">
        <v>420</v>
      </c>
      <c r="P144" s="1232" t="s">
        <v>100</v>
      </c>
      <c r="Q144" s="1232" t="s">
        <v>100</v>
      </c>
      <c r="R144" s="1232" t="s">
        <v>100</v>
      </c>
      <c r="S144" s="1232" t="s">
        <v>100</v>
      </c>
      <c r="T144" s="1232" t="s">
        <v>100</v>
      </c>
      <c r="U144" s="1232" t="s">
        <v>100</v>
      </c>
      <c r="V144" s="1232" t="s">
        <v>100</v>
      </c>
      <c r="W144" s="1232" t="s">
        <v>100</v>
      </c>
      <c r="X144" s="1232" t="s">
        <v>100</v>
      </c>
      <c r="Y144" s="1232" t="s">
        <v>100</v>
      </c>
      <c r="Z144" s="1243" t="s">
        <v>100</v>
      </c>
      <c r="AA144" s="1243" t="s">
        <v>100</v>
      </c>
      <c r="AB144" s="1243" t="s">
        <v>100</v>
      </c>
      <c r="AC144" s="1243" t="s">
        <v>100</v>
      </c>
      <c r="AD144" s="1243" t="s">
        <v>100</v>
      </c>
      <c r="AE144" s="1237">
        <v>250</v>
      </c>
      <c r="AF144" s="1243" t="s">
        <v>100</v>
      </c>
      <c r="AG144" s="1246" t="s">
        <v>100</v>
      </c>
      <c r="AH144" s="1253" t="s">
        <v>100</v>
      </c>
      <c r="AI144" s="1503">
        <v>120</v>
      </c>
      <c r="AJ144" s="1631">
        <v>136</v>
      </c>
    </row>
    <row r="145" spans="1:36" s="2" customFormat="1" ht="26.2" x14ac:dyDescent="0.25">
      <c r="A145" s="49" t="s">
        <v>65</v>
      </c>
      <c r="B145" s="1232" t="s">
        <v>100</v>
      </c>
      <c r="C145" s="1232" t="s">
        <v>100</v>
      </c>
      <c r="D145" s="1232" t="s">
        <v>100</v>
      </c>
      <c r="E145" s="1232" t="s">
        <v>100</v>
      </c>
      <c r="F145" s="1227">
        <v>140</v>
      </c>
      <c r="G145" s="1232" t="s">
        <v>100</v>
      </c>
      <c r="H145" s="1232" t="s">
        <v>100</v>
      </c>
      <c r="I145" s="1232" t="s">
        <v>100</v>
      </c>
      <c r="J145" s="1232" t="s">
        <v>100</v>
      </c>
      <c r="K145" s="1243" t="s">
        <v>100</v>
      </c>
      <c r="L145" s="1243" t="s">
        <v>100</v>
      </c>
      <c r="M145" s="1243" t="s">
        <v>100</v>
      </c>
      <c r="N145" s="1232" t="s">
        <v>100</v>
      </c>
      <c r="O145" s="1232" t="s">
        <v>100</v>
      </c>
      <c r="P145" s="1232" t="s">
        <v>100</v>
      </c>
      <c r="Q145" s="1232" t="s">
        <v>100</v>
      </c>
      <c r="R145" s="1241">
        <v>120</v>
      </c>
      <c r="S145" s="1232" t="s">
        <v>100</v>
      </c>
      <c r="T145" s="1232" t="s">
        <v>100</v>
      </c>
      <c r="U145" s="1241">
        <v>60</v>
      </c>
      <c r="V145" s="1241">
        <v>120</v>
      </c>
      <c r="W145" s="1241">
        <v>100</v>
      </c>
      <c r="X145" s="1232" t="s">
        <v>100</v>
      </c>
      <c r="Y145" s="1232" t="s">
        <v>100</v>
      </c>
      <c r="Z145" s="1232" t="s">
        <v>100</v>
      </c>
      <c r="AA145" s="1243" t="s">
        <v>100</v>
      </c>
      <c r="AB145" s="1243" t="s">
        <v>100</v>
      </c>
      <c r="AC145" s="1243" t="s">
        <v>100</v>
      </c>
      <c r="AD145" s="1243" t="s">
        <v>100</v>
      </c>
      <c r="AE145" s="1243" t="s">
        <v>100</v>
      </c>
      <c r="AF145" s="1243" t="s">
        <v>100</v>
      </c>
      <c r="AG145" s="1246" t="s">
        <v>100</v>
      </c>
      <c r="AH145" s="1253" t="s">
        <v>100</v>
      </c>
      <c r="AI145" s="1503" t="s">
        <v>100</v>
      </c>
      <c r="AJ145" s="1631" t="s">
        <v>100</v>
      </c>
    </row>
    <row r="146" spans="1:36" s="12" customFormat="1" ht="13.1" x14ac:dyDescent="0.25">
      <c r="A146" s="49" t="s">
        <v>44</v>
      </c>
      <c r="B146" s="1236"/>
      <c r="C146" s="1236"/>
      <c r="D146" s="1236"/>
      <c r="E146" s="1236"/>
      <c r="F146" s="1236"/>
      <c r="G146" s="1236"/>
      <c r="H146" s="1236"/>
      <c r="I146" s="1236"/>
      <c r="J146" s="1236"/>
      <c r="K146" s="1243"/>
      <c r="L146" s="1243"/>
      <c r="M146" s="1243"/>
      <c r="N146" s="1232"/>
      <c r="O146" s="1232"/>
      <c r="P146" s="1232"/>
      <c r="Q146" s="1232"/>
      <c r="R146" s="1232"/>
      <c r="S146" s="1232"/>
      <c r="T146" s="1232"/>
      <c r="U146" s="1232"/>
      <c r="V146" s="1232"/>
      <c r="W146" s="1232"/>
      <c r="X146" s="1232"/>
      <c r="Y146" s="1232"/>
      <c r="Z146" s="1232"/>
      <c r="AA146" s="1243"/>
      <c r="AB146" s="1243"/>
      <c r="AC146" s="1243"/>
      <c r="AD146" s="1243"/>
      <c r="AE146" s="1243"/>
      <c r="AF146" s="1243"/>
      <c r="AG146" s="1246"/>
      <c r="AH146" s="1252"/>
      <c r="AI146" s="1503"/>
      <c r="AJ146" s="1631"/>
    </row>
    <row r="147" spans="1:36" s="36" customFormat="1" ht="39.299999999999997" x14ac:dyDescent="0.25">
      <c r="A147" s="49" t="s">
        <v>67</v>
      </c>
      <c r="B147" s="1232" t="s">
        <v>100</v>
      </c>
      <c r="C147" s="1232" t="s">
        <v>100</v>
      </c>
      <c r="D147" s="1232" t="s">
        <v>100</v>
      </c>
      <c r="E147" s="1232" t="s">
        <v>100</v>
      </c>
      <c r="F147" s="1232" t="s">
        <v>100</v>
      </c>
      <c r="G147" s="1232" t="s">
        <v>100</v>
      </c>
      <c r="H147" s="1232" t="s">
        <v>100</v>
      </c>
      <c r="I147" s="1232" t="s">
        <v>100</v>
      </c>
      <c r="J147" s="1232" t="s">
        <v>100</v>
      </c>
      <c r="K147" s="1243" t="s">
        <v>100</v>
      </c>
      <c r="L147" s="1243" t="s">
        <v>100</v>
      </c>
      <c r="M147" s="1243" t="s">
        <v>100</v>
      </c>
      <c r="N147" s="1243" t="s">
        <v>100</v>
      </c>
      <c r="O147" s="1243" t="s">
        <v>100</v>
      </c>
      <c r="P147" s="1243" t="s">
        <v>100</v>
      </c>
      <c r="Q147" s="1243" t="s">
        <v>100</v>
      </c>
      <c r="R147" s="1243" t="s">
        <v>100</v>
      </c>
      <c r="S147" s="1243" t="s">
        <v>100</v>
      </c>
      <c r="T147" s="1243" t="s">
        <v>100</v>
      </c>
      <c r="U147" s="1232" t="s">
        <v>100</v>
      </c>
      <c r="V147" s="1232" t="s">
        <v>100</v>
      </c>
      <c r="W147" s="1232" t="s">
        <v>100</v>
      </c>
      <c r="X147" s="1232">
        <v>17</v>
      </c>
      <c r="Y147" s="1232" t="s">
        <v>100</v>
      </c>
      <c r="Z147" s="1232">
        <v>75</v>
      </c>
      <c r="AA147" s="1243" t="s">
        <v>100</v>
      </c>
      <c r="AB147" s="1243" t="s">
        <v>100</v>
      </c>
      <c r="AC147" s="1241">
        <v>60</v>
      </c>
      <c r="AD147" s="1241" t="s">
        <v>100</v>
      </c>
      <c r="AE147" s="1241" t="s">
        <v>100</v>
      </c>
      <c r="AF147" s="1241" t="s">
        <v>100</v>
      </c>
      <c r="AG147" s="1247" t="s">
        <v>100</v>
      </c>
      <c r="AH147" s="1250">
        <v>50</v>
      </c>
      <c r="AI147" s="1525" t="s">
        <v>100</v>
      </c>
      <c r="AJ147" s="1631" t="s">
        <v>100</v>
      </c>
    </row>
    <row r="148" spans="1:36" s="36" customFormat="1" ht="39.299999999999997" x14ac:dyDescent="0.25">
      <c r="A148" s="123" t="s">
        <v>90</v>
      </c>
      <c r="B148" s="23" t="s">
        <v>100</v>
      </c>
      <c r="C148" s="23" t="s">
        <v>100</v>
      </c>
      <c r="D148" s="23" t="s">
        <v>100</v>
      </c>
      <c r="E148" s="23" t="s">
        <v>100</v>
      </c>
      <c r="F148" s="23" t="s">
        <v>100</v>
      </c>
      <c r="G148" s="23" t="s">
        <v>100</v>
      </c>
      <c r="H148" s="23" t="s">
        <v>100</v>
      </c>
      <c r="I148" s="23" t="s">
        <v>100</v>
      </c>
      <c r="J148" s="23" t="s">
        <v>100</v>
      </c>
      <c r="K148" s="23" t="s">
        <v>100</v>
      </c>
      <c r="L148" s="23" t="s">
        <v>100</v>
      </c>
      <c r="M148" s="23" t="s">
        <v>100</v>
      </c>
      <c r="N148" s="23" t="s">
        <v>100</v>
      </c>
      <c r="O148" s="23" t="s">
        <v>100</v>
      </c>
      <c r="P148" s="23" t="s">
        <v>100</v>
      </c>
      <c r="Q148" s="23" t="s">
        <v>100</v>
      </c>
      <c r="R148" s="23" t="s">
        <v>100</v>
      </c>
      <c r="S148" s="23" t="s">
        <v>100</v>
      </c>
      <c r="T148" s="23" t="s">
        <v>100</v>
      </c>
      <c r="U148" s="23" t="s">
        <v>100</v>
      </c>
      <c r="V148" s="23" t="s">
        <v>100</v>
      </c>
      <c r="W148" s="23" t="s">
        <v>100</v>
      </c>
      <c r="X148" s="23" t="s">
        <v>100</v>
      </c>
      <c r="Y148" s="23" t="s">
        <v>100</v>
      </c>
      <c r="Z148" s="43">
        <v>1369</v>
      </c>
      <c r="AA148" s="43">
        <v>1286</v>
      </c>
      <c r="AB148" s="43">
        <v>1254</v>
      </c>
      <c r="AC148" s="42">
        <v>1289</v>
      </c>
      <c r="AD148" s="42">
        <v>1356</v>
      </c>
      <c r="AE148" s="42">
        <v>1345</v>
      </c>
      <c r="AF148" s="42">
        <v>1337</v>
      </c>
      <c r="AG148" s="176">
        <v>1444</v>
      </c>
      <c r="AH148" s="56">
        <v>1634</v>
      </c>
      <c r="AI148" s="1554">
        <v>1754</v>
      </c>
      <c r="AJ148" s="1622">
        <v>1762</v>
      </c>
    </row>
    <row r="149" spans="1:36" s="36" customFormat="1" ht="28.15" x14ac:dyDescent="0.25">
      <c r="A149" s="123" t="s">
        <v>347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1176</v>
      </c>
      <c r="AA149" s="43">
        <v>1087</v>
      </c>
      <c r="AB149" s="43">
        <v>1112</v>
      </c>
      <c r="AC149" s="42">
        <v>1182</v>
      </c>
      <c r="AD149" s="42">
        <v>1239</v>
      </c>
      <c r="AE149" s="42">
        <v>1246</v>
      </c>
      <c r="AF149" s="42">
        <v>1223</v>
      </c>
      <c r="AG149" s="176">
        <v>1368</v>
      </c>
      <c r="AH149" s="56">
        <v>1578</v>
      </c>
      <c r="AI149" s="1554">
        <v>1670</v>
      </c>
      <c r="AJ149" s="1490">
        <v>1619</v>
      </c>
    </row>
    <row r="150" spans="1:36" s="36" customFormat="1" ht="26.2" x14ac:dyDescent="0.25">
      <c r="A150" s="124" t="s">
        <v>243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23" t="s">
        <v>100</v>
      </c>
      <c r="AA150" s="42">
        <v>2817</v>
      </c>
      <c r="AB150" s="42">
        <v>3216</v>
      </c>
      <c r="AC150" s="42">
        <v>3262</v>
      </c>
      <c r="AD150" s="42">
        <v>3600</v>
      </c>
      <c r="AE150" s="42">
        <v>3480</v>
      </c>
      <c r="AF150" s="42">
        <v>3400</v>
      </c>
      <c r="AG150" s="176">
        <v>3781</v>
      </c>
      <c r="AH150" s="248">
        <v>3738</v>
      </c>
      <c r="AI150" s="1524">
        <v>3680</v>
      </c>
      <c r="AJ150" s="1653" t="s">
        <v>99</v>
      </c>
    </row>
    <row r="151" spans="1:36" s="36" customFormat="1" ht="26.2" x14ac:dyDescent="0.25">
      <c r="A151" s="124" t="s">
        <v>244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17590</v>
      </c>
      <c r="AB151" s="42">
        <v>29838</v>
      </c>
      <c r="AC151" s="42">
        <v>21344</v>
      </c>
      <c r="AD151" s="42">
        <v>21730</v>
      </c>
      <c r="AE151" s="42">
        <v>24856</v>
      </c>
      <c r="AF151" s="42">
        <v>38131</v>
      </c>
      <c r="AG151" s="176">
        <v>57599</v>
      </c>
      <c r="AH151" s="248">
        <v>45609</v>
      </c>
      <c r="AI151" s="1524">
        <v>61592</v>
      </c>
      <c r="AJ151" s="1653" t="s">
        <v>99</v>
      </c>
    </row>
    <row r="152" spans="1:36" s="36" customFormat="1" ht="39.299999999999997" x14ac:dyDescent="0.25">
      <c r="A152" s="124" t="s">
        <v>268</v>
      </c>
      <c r="B152" s="91" t="s">
        <v>99</v>
      </c>
      <c r="C152" s="91" t="s">
        <v>99</v>
      </c>
      <c r="D152" s="91" t="s">
        <v>99</v>
      </c>
      <c r="E152" s="91" t="s">
        <v>99</v>
      </c>
      <c r="F152" s="91" t="s">
        <v>99</v>
      </c>
      <c r="G152" s="91" t="s">
        <v>99</v>
      </c>
      <c r="H152" s="91">
        <v>2235.8000000000002</v>
      </c>
      <c r="I152" s="91">
        <v>1387.5</v>
      </c>
      <c r="J152" s="91">
        <v>1140.5</v>
      </c>
      <c r="K152" s="91">
        <v>1237</v>
      </c>
      <c r="L152" s="91">
        <v>1190.4000000000001</v>
      </c>
      <c r="M152" s="91">
        <v>1271.95</v>
      </c>
      <c r="N152" s="91">
        <v>1778.5</v>
      </c>
      <c r="O152" s="91">
        <v>2225.69</v>
      </c>
      <c r="P152" s="91">
        <v>2458.4140000000002</v>
      </c>
      <c r="Q152" s="91">
        <v>2690.884</v>
      </c>
      <c r="R152" s="91">
        <v>3425.8820000000001</v>
      </c>
      <c r="S152" s="91">
        <v>3843</v>
      </c>
      <c r="T152" s="91">
        <v>4896</v>
      </c>
      <c r="U152" s="91">
        <v>5776.5</v>
      </c>
      <c r="V152" s="91">
        <v>7510.6</v>
      </c>
      <c r="W152" s="91">
        <v>8502.4</v>
      </c>
      <c r="X152" s="91">
        <v>11208.6</v>
      </c>
      <c r="Y152" s="91">
        <v>10911.9</v>
      </c>
      <c r="Z152" s="91">
        <v>12315.7</v>
      </c>
      <c r="AA152" s="91">
        <v>16620.5</v>
      </c>
      <c r="AB152" s="91">
        <v>17919.900000000001</v>
      </c>
      <c r="AC152" s="91">
        <v>21567.200000000001</v>
      </c>
      <c r="AD152" s="91">
        <v>28867.599999999999</v>
      </c>
      <c r="AE152" s="91">
        <v>29091.3</v>
      </c>
      <c r="AF152" s="91">
        <v>39502.9</v>
      </c>
      <c r="AG152" s="91">
        <v>58958</v>
      </c>
      <c r="AH152" s="461">
        <v>60056.2</v>
      </c>
      <c r="AI152" s="1537">
        <v>61064.800000000003</v>
      </c>
      <c r="AJ152" s="1653" t="s">
        <v>99</v>
      </c>
    </row>
    <row r="153" spans="1:36" s="13" customFormat="1" ht="15.75" x14ac:dyDescent="0.3">
      <c r="A153" s="711" t="s">
        <v>81</v>
      </c>
      <c r="B153" s="711"/>
      <c r="C153" s="711"/>
      <c r="D153" s="711"/>
      <c r="E153" s="711"/>
      <c r="F153" s="711"/>
      <c r="G153" s="711"/>
      <c r="H153" s="711"/>
      <c r="I153" s="711"/>
      <c r="J153" s="711"/>
      <c r="K153" s="711"/>
      <c r="L153" s="711"/>
      <c r="M153" s="711"/>
      <c r="N153" s="711"/>
      <c r="O153" s="711"/>
      <c r="P153" s="711"/>
      <c r="Q153" s="711"/>
      <c r="R153" s="711"/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  <c r="AE153" s="711"/>
      <c r="AF153" s="711"/>
      <c r="AG153" s="711"/>
      <c r="AH153" s="711"/>
      <c r="AI153" s="1508"/>
      <c r="AJ153" s="711"/>
    </row>
    <row r="154" spans="1:36" s="36" customFormat="1" ht="26.2" x14ac:dyDescent="0.25">
      <c r="A154" s="49" t="s">
        <v>74</v>
      </c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29"/>
      <c r="X154" s="29"/>
      <c r="Y154" s="29"/>
      <c r="Z154" s="29"/>
      <c r="AA154" s="29"/>
      <c r="AB154" s="29"/>
      <c r="AC154" s="119"/>
      <c r="AD154" s="119"/>
      <c r="AE154" s="119"/>
      <c r="AF154" s="119"/>
      <c r="AG154" s="193"/>
      <c r="AH154" s="52"/>
      <c r="AI154" s="1503"/>
      <c r="AJ154" s="1483"/>
    </row>
    <row r="155" spans="1:36" s="36" customFormat="1" x14ac:dyDescent="0.25">
      <c r="A155" s="49" t="s">
        <v>45</v>
      </c>
      <c r="B155" s="20">
        <v>20</v>
      </c>
      <c r="C155" s="42">
        <v>137</v>
      </c>
      <c r="D155" s="153">
        <v>3.0000000000000001E-3</v>
      </c>
      <c r="E155" s="154">
        <v>0.04</v>
      </c>
      <c r="F155" s="91">
        <v>0.1</v>
      </c>
      <c r="G155" s="91">
        <v>0.1</v>
      </c>
      <c r="H155" s="91">
        <v>0.1</v>
      </c>
      <c r="I155" s="91">
        <v>0.1</v>
      </c>
      <c r="J155" s="154">
        <v>0.01</v>
      </c>
      <c r="K155" s="154">
        <v>0.02</v>
      </c>
      <c r="L155" s="154">
        <v>0.02</v>
      </c>
      <c r="M155" s="154">
        <v>0.06</v>
      </c>
      <c r="N155" s="154">
        <v>7.0000000000000007E-2</v>
      </c>
      <c r="O155" s="154">
        <v>0.06</v>
      </c>
      <c r="P155" s="91">
        <v>0.1</v>
      </c>
      <c r="Q155" s="91">
        <v>0.3</v>
      </c>
      <c r="R155" s="91">
        <v>0.4</v>
      </c>
      <c r="S155" s="91">
        <v>0.5</v>
      </c>
      <c r="T155" s="91">
        <v>1</v>
      </c>
      <c r="U155" s="91">
        <v>1.3</v>
      </c>
      <c r="V155" s="91">
        <v>2.5</v>
      </c>
      <c r="W155" s="89">
        <v>3.2</v>
      </c>
      <c r="X155" s="89">
        <v>3</v>
      </c>
      <c r="Y155" s="89">
        <v>1.7</v>
      </c>
      <c r="Z155" s="89">
        <v>6.4</v>
      </c>
      <c r="AA155" s="89">
        <v>0.9</v>
      </c>
      <c r="AB155" s="89">
        <v>3.7</v>
      </c>
      <c r="AC155" s="89">
        <v>4.0999999999999996</v>
      </c>
      <c r="AD155" s="89">
        <v>4.9000000000000004</v>
      </c>
      <c r="AE155" s="16">
        <v>5.3</v>
      </c>
      <c r="AF155" s="80" t="s">
        <v>250</v>
      </c>
      <c r="AG155" s="165">
        <v>8.1999999999999993</v>
      </c>
      <c r="AH155" s="52">
        <v>10.8</v>
      </c>
      <c r="AI155" s="1503">
        <v>14.5</v>
      </c>
      <c r="AJ155" s="1483">
        <v>7.4</v>
      </c>
    </row>
    <row r="156" spans="1:36" s="36" customFormat="1" x14ac:dyDescent="0.25">
      <c r="A156" s="49" t="s">
        <v>61</v>
      </c>
      <c r="B156" s="91" t="s">
        <v>99</v>
      </c>
      <c r="C156" s="91" t="s">
        <v>99</v>
      </c>
      <c r="D156" s="91" t="s">
        <v>99</v>
      </c>
      <c r="E156" s="91" t="s">
        <v>99</v>
      </c>
      <c r="F156" s="91" t="s">
        <v>99</v>
      </c>
      <c r="G156" s="91" t="s">
        <v>99</v>
      </c>
      <c r="H156" s="91" t="s">
        <v>99</v>
      </c>
      <c r="I156" s="91" t="s">
        <v>99</v>
      </c>
      <c r="J156" s="91" t="s">
        <v>99</v>
      </c>
      <c r="K156" s="91">
        <v>135.9</v>
      </c>
      <c r="L156" s="91">
        <v>97.7</v>
      </c>
      <c r="M156" s="91">
        <v>116.1</v>
      </c>
      <c r="N156" s="91">
        <v>116.2</v>
      </c>
      <c r="O156" s="91">
        <v>76.3</v>
      </c>
      <c r="P156" s="91">
        <v>193.8</v>
      </c>
      <c r="Q156" s="91" t="s">
        <v>119</v>
      </c>
      <c r="R156" s="91">
        <v>146.5</v>
      </c>
      <c r="S156" s="91">
        <v>96.5</v>
      </c>
      <c r="T156" s="91">
        <v>102.7</v>
      </c>
      <c r="U156" s="91">
        <v>190.8</v>
      </c>
      <c r="V156" s="91">
        <v>105.3</v>
      </c>
      <c r="W156" s="89">
        <v>120.9</v>
      </c>
      <c r="X156" s="89">
        <v>88.8</v>
      </c>
      <c r="Y156" s="89">
        <v>54.3</v>
      </c>
      <c r="Z156" s="89">
        <v>351.8</v>
      </c>
      <c r="AA156" s="89">
        <v>12</v>
      </c>
      <c r="AB156" s="89">
        <v>377.2</v>
      </c>
      <c r="AC156" s="89">
        <v>104.4</v>
      </c>
      <c r="AD156" s="89">
        <v>112.8</v>
      </c>
      <c r="AE156" s="16">
        <v>100.6</v>
      </c>
      <c r="AF156" s="16">
        <v>100.9</v>
      </c>
      <c r="AG156" s="170">
        <v>124.8</v>
      </c>
      <c r="AH156" s="69">
        <v>118.2</v>
      </c>
      <c r="AI156" s="1503">
        <v>127.1</v>
      </c>
      <c r="AJ156" s="1483">
        <v>100.5</v>
      </c>
    </row>
    <row r="157" spans="1:36" x14ac:dyDescent="0.25">
      <c r="A157" s="497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496"/>
      <c r="Y157" s="496"/>
      <c r="Z157" s="155"/>
      <c r="AA157" s="155"/>
      <c r="AB157" s="155"/>
    </row>
    <row r="158" spans="1:36" s="27" customFormat="1" ht="17.2" customHeight="1" x14ac:dyDescent="0.25">
      <c r="A158" s="1773" t="s">
        <v>613</v>
      </c>
      <c r="B158" s="1773"/>
      <c r="C158" s="1773"/>
      <c r="D158" s="1773"/>
      <c r="E158" s="1773"/>
      <c r="F158" s="1773"/>
      <c r="G158" s="1773"/>
      <c r="H158" s="1773"/>
      <c r="I158" s="1773"/>
      <c r="J158" s="1773"/>
      <c r="K158" s="1773"/>
      <c r="L158" s="1773"/>
      <c r="M158" s="1773"/>
      <c r="N158" s="1773"/>
      <c r="O158" s="1773"/>
      <c r="P158" s="1773"/>
      <c r="Q158" s="1773"/>
      <c r="R158" s="1773"/>
      <c r="S158" s="1773"/>
      <c r="T158" s="1773"/>
      <c r="U158" s="1773"/>
      <c r="V158" s="1773"/>
      <c r="W158" s="1773"/>
      <c r="X158" s="1773"/>
      <c r="Y158" s="1773"/>
      <c r="Z158" s="1773"/>
      <c r="AA158" s="1773"/>
      <c r="AB158" s="1773"/>
      <c r="AJ158" s="97"/>
    </row>
    <row r="159" spans="1:36" x14ac:dyDescent="0.25">
      <c r="A159" s="1773" t="s">
        <v>614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  <c r="AG159" s="97"/>
      <c r="AH159" s="97"/>
      <c r="AI159" s="97"/>
    </row>
    <row r="160" spans="1:36" x14ac:dyDescent="0.25">
      <c r="A160" s="1773" t="s">
        <v>615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  <c r="AG160" s="97"/>
      <c r="AH160" s="97"/>
      <c r="AI160" s="97"/>
    </row>
    <row r="161" spans="1:35" x14ac:dyDescent="0.25">
      <c r="A161" s="1773" t="s">
        <v>639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  <c r="AG161" s="97"/>
      <c r="AH161" s="97"/>
      <c r="AI161" s="97"/>
    </row>
    <row r="162" spans="1:35" x14ac:dyDescent="0.25">
      <c r="A162" s="1773" t="s">
        <v>616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  <c r="AC162" s="97"/>
      <c r="AD162" s="97"/>
      <c r="AG162" s="97"/>
      <c r="AH162" s="97"/>
      <c r="AI162" s="97"/>
    </row>
    <row r="163" spans="1:35" x14ac:dyDescent="0.25">
      <c r="A163" s="1773" t="s">
        <v>643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G163" s="97"/>
      <c r="AH163" s="97"/>
      <c r="AI163" s="97"/>
    </row>
    <row r="164" spans="1:35" x14ac:dyDescent="0.25">
      <c r="A164" s="1773" t="s">
        <v>646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  <c r="AC164" s="97"/>
      <c r="AD164" s="97"/>
      <c r="AG164" s="97"/>
      <c r="AH164" s="97"/>
      <c r="AI164" s="97"/>
    </row>
    <row r="165" spans="1:35" x14ac:dyDescent="0.25">
      <c r="A165" s="1773" t="s">
        <v>618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G165" s="97"/>
      <c r="AH165" s="97"/>
      <c r="AI165" s="97"/>
    </row>
    <row r="166" spans="1:35" x14ac:dyDescent="0.25">
      <c r="A166" s="1773" t="s">
        <v>619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  <c r="AG166" s="97"/>
      <c r="AH166" s="97"/>
      <c r="AI166" s="97"/>
    </row>
    <row r="167" spans="1:35" x14ac:dyDescent="0.25">
      <c r="A167" s="1773" t="s">
        <v>620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  <c r="AG167" s="97"/>
      <c r="AH167" s="97"/>
      <c r="AI167" s="97"/>
    </row>
    <row r="168" spans="1:35" x14ac:dyDescent="0.25">
      <c r="A168" s="1773" t="s">
        <v>621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  <c r="AG168" s="97"/>
      <c r="AH168" s="97"/>
      <c r="AI168" s="97"/>
    </row>
    <row r="169" spans="1:35" x14ac:dyDescent="0.25">
      <c r="A169" s="1773" t="s">
        <v>647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  <c r="AG169" s="97"/>
      <c r="AH169" s="97"/>
      <c r="AI169" s="97"/>
    </row>
    <row r="170" spans="1:35" x14ac:dyDescent="0.25">
      <c r="A170" s="1773" t="s">
        <v>672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  <c r="AG170" s="97"/>
      <c r="AH170" s="97"/>
      <c r="AI170" s="97"/>
    </row>
  </sheetData>
  <mergeCells count="13">
    <mergeCell ref="A158:AB158"/>
    <mergeCell ref="A159:AB159"/>
    <mergeCell ref="A160:AB160"/>
    <mergeCell ref="A161:AB161"/>
    <mergeCell ref="A167:AB167"/>
    <mergeCell ref="A168:AB168"/>
    <mergeCell ref="A169:AB169"/>
    <mergeCell ref="A170:AB170"/>
    <mergeCell ref="A162:AB162"/>
    <mergeCell ref="A163:AB163"/>
    <mergeCell ref="A164:AB164"/>
    <mergeCell ref="A165:AB165"/>
    <mergeCell ref="A166:AB166"/>
  </mergeCells>
  <phoneticPr fontId="0" type="noConversion"/>
  <hyperlinks>
    <hyperlink ref="C315:IT315" r:id="rId1" display="http://www.nationalbank.kz/"/>
    <hyperlink ref="C314:IT314" r:id="rId2" display="13) По данным Министерства финансов Республики Казахстан"/>
    <hyperlink ref="C247:IT247" r:id="rId3" display="http://www.nationalbank.kz/"/>
    <hyperlink ref="C246:IT246" r:id="rId4" display="13) По данным Министерства финансов Республики Казахстан"/>
    <hyperlink ref="C319:IT319" r:id="rId5" display="http://www.nationalbank.kz/"/>
    <hyperlink ref="C318:IT318" r:id="rId6" display="13) По данным Министерства финансов Республики Казахстан"/>
    <hyperlink ref="C251:IT251" r:id="rId7" display="http://www.nationalbank.kz/"/>
    <hyperlink ref="C250:IT250" r:id="rId8" display="13) По данным Министерства финансов Республики Казахстан"/>
    <hyperlink ref="C317:IT317" r:id="rId9" display="http://www.nationalbank.kz/"/>
    <hyperlink ref="C316:IT316" r:id="rId10" display="13) По данным Министерства финансов Республики Казахстан"/>
    <hyperlink ref="C249:IT249" r:id="rId11" display="http://www.nationalbank.kz/"/>
    <hyperlink ref="C248:IT248" r:id="rId12" display="13) По данным Министерства финансов Республики Казахстан"/>
    <hyperlink ref="A317:IT317" r:id="rId13" display="http://www.nationalbank.kz/"/>
    <hyperlink ref="A316:IT316" r:id="rId14" display="13) По данным Министерства финансов Республики Казахстан"/>
    <hyperlink ref="A249:IT249" r:id="rId15" display="http://www.nationalbank.kz/"/>
    <hyperlink ref="A248:IT248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orientation="landscape" r:id="rId17"/>
  <headerFooter alignWithMargins="0">
    <oddHeader>&amp;C&amp;P</oddHeader>
  </headerFooter>
  <rowBreaks count="3" manualBreakCount="3">
    <brk id="36" max="16383" man="1"/>
    <brk id="64" max="16383" man="1"/>
    <brk id="11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2"/>
  <sheetViews>
    <sheetView topLeftCell="A109" zoomScale="85" zoomScaleNormal="85" workbookViewId="0">
      <pane xSplit="1" topLeftCell="AI1" activePane="topRight" state="frozen"/>
      <selection pane="topRight" activeCell="AJ112" sqref="AJ112:AJ127"/>
    </sheetView>
  </sheetViews>
  <sheetFormatPr defaultColWidth="9.109375" defaultRowHeight="14.4" x14ac:dyDescent="0.25"/>
  <cols>
    <col min="1" max="1" width="43.5546875" style="480" customWidth="1"/>
    <col min="2" max="15" width="9.44140625" style="2" customWidth="1"/>
    <col min="16" max="16" width="12.5546875" style="2" customWidth="1"/>
    <col min="17" max="18" width="9.44140625" style="2" customWidth="1"/>
    <col min="19" max="19" width="13.44140625" style="2" customWidth="1"/>
    <col min="20" max="23" width="9.44140625" style="2" customWidth="1"/>
    <col min="24" max="25" width="9.44140625" style="4" customWidth="1"/>
    <col min="26" max="28" width="9.44140625" style="2" customWidth="1"/>
    <col min="29" max="32" width="9.44140625" style="27" customWidth="1"/>
    <col min="33" max="33" width="9.44140625" style="97" customWidth="1"/>
    <col min="34" max="34" width="11" style="97" customWidth="1"/>
    <col min="35" max="35" width="14.6640625" style="97" customWidth="1"/>
    <col min="36" max="36" width="18.554687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J1" s="12"/>
    </row>
    <row r="2" spans="1:36" s="13" customFormat="1" ht="17.7" x14ac:dyDescent="0.3">
      <c r="A2" s="537" t="s">
        <v>97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J3" s="12"/>
    </row>
    <row r="4" spans="1:36" s="481" customFormat="1" ht="28.15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5">
        <v>2018</v>
      </c>
      <c r="AD4" s="766">
        <v>2019</v>
      </c>
      <c r="AE4" s="766">
        <v>2020</v>
      </c>
      <c r="AF4" s="766">
        <v>2021</v>
      </c>
      <c r="AG4" s="767">
        <v>2022</v>
      </c>
      <c r="AH4" s="768">
        <v>2023</v>
      </c>
      <c r="AI4" s="462">
        <v>2024</v>
      </c>
      <c r="AJ4" s="462" t="s">
        <v>704</v>
      </c>
    </row>
    <row r="5" spans="1:36" s="12" customFormat="1" ht="13.1" x14ac:dyDescent="0.25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</row>
    <row r="6" spans="1:36" s="18" customFormat="1" ht="13.1" x14ac:dyDescent="0.25">
      <c r="A6" s="14" t="s">
        <v>188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"/>
      <c r="AD6" s="17"/>
      <c r="AE6" s="17"/>
      <c r="AF6" s="17"/>
      <c r="AG6" s="160"/>
      <c r="AH6" s="134"/>
      <c r="AI6" s="1497"/>
      <c r="AJ6" s="1482"/>
    </row>
    <row r="7" spans="1:36" s="18" customFormat="1" ht="15.05" x14ac:dyDescent="0.25">
      <c r="A7" s="14" t="s">
        <v>12</v>
      </c>
      <c r="B7" s="89">
        <v>30.5</v>
      </c>
      <c r="C7" s="89">
        <v>29.3</v>
      </c>
      <c r="D7" s="89">
        <v>28.6</v>
      </c>
      <c r="E7" s="89">
        <v>27.3</v>
      </c>
      <c r="F7" s="89">
        <v>25.6</v>
      </c>
      <c r="G7" s="89">
        <v>23.7</v>
      </c>
      <c r="H7" s="89">
        <v>22.4</v>
      </c>
      <c r="I7" s="89">
        <v>21.5</v>
      </c>
      <c r="J7" s="89">
        <v>20.399999999999999</v>
      </c>
      <c r="K7" s="21">
        <v>19.100000000000001</v>
      </c>
      <c r="L7" s="21">
        <v>18.2</v>
      </c>
      <c r="M7" s="21">
        <v>17.3</v>
      </c>
      <c r="N7" s="21">
        <v>16.8</v>
      </c>
      <c r="O7" s="21">
        <v>16.3</v>
      </c>
      <c r="P7" s="21">
        <v>15.9</v>
      </c>
      <c r="Q7" s="21">
        <v>15.6</v>
      </c>
      <c r="R7" s="21">
        <v>15.2</v>
      </c>
      <c r="S7" s="21">
        <v>13.3</v>
      </c>
      <c r="T7" s="1306">
        <v>13</v>
      </c>
      <c r="U7" s="1306">
        <v>12.9</v>
      </c>
      <c r="V7" s="1306">
        <v>12.9</v>
      </c>
      <c r="W7" s="1306">
        <v>12.8</v>
      </c>
      <c r="X7" s="1306">
        <v>12.6</v>
      </c>
      <c r="Y7" s="1306">
        <v>12.3</v>
      </c>
      <c r="Z7" s="1306">
        <v>12.2</v>
      </c>
      <c r="AA7" s="1237">
        <v>12.1</v>
      </c>
      <c r="AB7" s="1305">
        <v>12</v>
      </c>
      <c r="AC7" s="872">
        <v>12</v>
      </c>
      <c r="AD7" s="872">
        <v>11.9</v>
      </c>
      <c r="AE7" s="872">
        <v>11.8</v>
      </c>
      <c r="AF7" s="1306" t="s">
        <v>372</v>
      </c>
      <c r="AG7" s="863">
        <v>12.5</v>
      </c>
      <c r="AH7" s="413">
        <v>12.5</v>
      </c>
      <c r="AI7" s="1498">
        <v>12.3</v>
      </c>
      <c r="AJ7" s="1598">
        <v>11.9</v>
      </c>
    </row>
    <row r="8" spans="1:36" s="18" customFormat="1" ht="13.1" x14ac:dyDescent="0.25">
      <c r="A8" s="14" t="s">
        <v>13</v>
      </c>
      <c r="B8" s="28">
        <v>100</v>
      </c>
      <c r="C8" s="28">
        <v>96.1</v>
      </c>
      <c r="D8" s="28">
        <v>97.6</v>
      </c>
      <c r="E8" s="28">
        <v>95.5</v>
      </c>
      <c r="F8" s="28">
        <v>93.8</v>
      </c>
      <c r="G8" s="28">
        <v>92.6</v>
      </c>
      <c r="H8" s="28">
        <v>94.5</v>
      </c>
      <c r="I8" s="28">
        <v>96</v>
      </c>
      <c r="J8" s="28">
        <v>94.9</v>
      </c>
      <c r="K8" s="28">
        <v>93.6</v>
      </c>
      <c r="L8" s="28">
        <v>95.3</v>
      </c>
      <c r="M8" s="28">
        <v>95.1</v>
      </c>
      <c r="N8" s="28">
        <v>97.1</v>
      </c>
      <c r="O8" s="28">
        <v>97</v>
      </c>
      <c r="P8" s="28">
        <v>97.5</v>
      </c>
      <c r="Q8" s="28">
        <v>98.1</v>
      </c>
      <c r="R8" s="28">
        <v>97.4</v>
      </c>
      <c r="S8" s="28">
        <v>87.5</v>
      </c>
      <c r="T8" s="1295">
        <v>97.7</v>
      </c>
      <c r="U8" s="1295">
        <v>99.2</v>
      </c>
      <c r="V8" s="1295">
        <v>100</v>
      </c>
      <c r="W8" s="1295">
        <v>99.2</v>
      </c>
      <c r="X8" s="1295">
        <v>98.4</v>
      </c>
      <c r="Y8" s="1295">
        <v>97.6</v>
      </c>
      <c r="Z8" s="1307">
        <v>99.2</v>
      </c>
      <c r="AA8" s="1295">
        <v>99.2</v>
      </c>
      <c r="AB8" s="1295">
        <v>99.2</v>
      </c>
      <c r="AC8" s="872">
        <v>100</v>
      </c>
      <c r="AD8" s="872">
        <v>99.2</v>
      </c>
      <c r="AE8" s="872">
        <v>99.2</v>
      </c>
      <c r="AF8" s="871"/>
      <c r="AG8" s="871">
        <v>99.2</v>
      </c>
      <c r="AH8" s="414">
        <v>100</v>
      </c>
      <c r="AI8" s="1498">
        <v>98.4</v>
      </c>
      <c r="AJ8" s="1598">
        <v>96.7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2"/>
      <c r="AD9" s="872"/>
      <c r="AE9" s="872"/>
      <c r="AF9" s="871"/>
      <c r="AG9" s="871"/>
      <c r="AH9" s="414"/>
      <c r="AI9" s="1497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193</v>
      </c>
      <c r="U10" s="1303">
        <v>191</v>
      </c>
      <c r="V10" s="1303">
        <v>227</v>
      </c>
      <c r="W10" s="1303">
        <v>234</v>
      </c>
      <c r="X10" s="1303">
        <v>241</v>
      </c>
      <c r="Y10" s="1303">
        <v>208</v>
      </c>
      <c r="Z10" s="1303">
        <v>199</v>
      </c>
      <c r="AA10" s="1303">
        <v>197</v>
      </c>
      <c r="AB10" s="1303">
        <v>195</v>
      </c>
      <c r="AC10" s="1303">
        <v>177</v>
      </c>
      <c r="AD10" s="1303">
        <v>162</v>
      </c>
      <c r="AE10" s="1303">
        <v>168</v>
      </c>
      <c r="AF10" s="1303">
        <v>174</v>
      </c>
      <c r="AG10" s="1303">
        <v>181</v>
      </c>
      <c r="AH10" s="1303">
        <v>148</v>
      </c>
      <c r="AI10" s="1499">
        <v>136</v>
      </c>
      <c r="AJ10" s="1598">
        <v>121</v>
      </c>
    </row>
    <row r="11" spans="1:36" s="2" customFormat="1" ht="26.2" x14ac:dyDescent="0.25">
      <c r="A11" s="14" t="s">
        <v>205</v>
      </c>
      <c r="B11" s="33">
        <v>21.7</v>
      </c>
      <c r="C11" s="33">
        <v>19</v>
      </c>
      <c r="D11" s="33">
        <v>17.5</v>
      </c>
      <c r="E11" s="33">
        <v>17.3</v>
      </c>
      <c r="F11" s="33">
        <v>14.3</v>
      </c>
      <c r="G11" s="33">
        <v>14.5</v>
      </c>
      <c r="H11" s="33">
        <v>13.5</v>
      </c>
      <c r="I11" s="33">
        <v>13</v>
      </c>
      <c r="J11" s="33">
        <v>11.8</v>
      </c>
      <c r="K11" s="21">
        <v>10.199999999999999</v>
      </c>
      <c r="L11" s="21">
        <v>8.8000000000000007</v>
      </c>
      <c r="M11" s="21">
        <v>11.4</v>
      </c>
      <c r="N11" s="21">
        <v>9.6</v>
      </c>
      <c r="O11" s="21">
        <v>10.5</v>
      </c>
      <c r="P11" s="21">
        <v>11.7</v>
      </c>
      <c r="Q11" s="21">
        <v>11</v>
      </c>
      <c r="R11" s="21">
        <v>10.7</v>
      </c>
      <c r="S11" s="21">
        <v>12.8</v>
      </c>
      <c r="T11" s="934">
        <v>14.7</v>
      </c>
      <c r="U11" s="934">
        <v>14.8</v>
      </c>
      <c r="V11" s="934">
        <v>17.7</v>
      </c>
      <c r="W11" s="934">
        <v>18.3</v>
      </c>
      <c r="X11" s="1297">
        <v>19.100000000000001</v>
      </c>
      <c r="Y11" s="934">
        <v>16.8</v>
      </c>
      <c r="Z11" s="934">
        <v>16.3</v>
      </c>
      <c r="AA11" s="283">
        <v>16.3</v>
      </c>
      <c r="AB11" s="283">
        <v>16.2</v>
      </c>
      <c r="AC11" s="1304">
        <v>14.8</v>
      </c>
      <c r="AD11" s="1304">
        <v>13.6</v>
      </c>
      <c r="AE11" s="1304">
        <v>14.2</v>
      </c>
      <c r="AF11" s="871">
        <v>14.8</v>
      </c>
      <c r="AG11" s="871">
        <v>14.4</v>
      </c>
      <c r="AH11" s="415">
        <v>11.8</v>
      </c>
      <c r="AI11" s="1500">
        <v>11</v>
      </c>
      <c r="AJ11" s="1641">
        <v>10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934"/>
      <c r="X12" s="1297"/>
      <c r="Y12" s="934"/>
      <c r="Z12" s="934"/>
      <c r="AA12" s="283"/>
      <c r="AB12" s="283"/>
      <c r="AC12" s="1304"/>
      <c r="AD12" s="1304"/>
      <c r="AE12" s="1304"/>
      <c r="AF12" s="871"/>
      <c r="AG12" s="871"/>
      <c r="AH12" s="415"/>
      <c r="AI12" s="1501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182</v>
      </c>
      <c r="U13" s="1303">
        <v>185</v>
      </c>
      <c r="V13" s="1303">
        <v>154</v>
      </c>
      <c r="W13" s="1303">
        <v>164</v>
      </c>
      <c r="X13" s="1303">
        <v>145</v>
      </c>
      <c r="Y13" s="1303">
        <v>179</v>
      </c>
      <c r="Z13" s="1303">
        <v>141</v>
      </c>
      <c r="AA13" s="1303">
        <v>131</v>
      </c>
      <c r="AB13" s="1303">
        <v>152</v>
      </c>
      <c r="AC13" s="1303">
        <v>130</v>
      </c>
      <c r="AD13" s="1303">
        <v>128</v>
      </c>
      <c r="AE13" s="1303">
        <v>180</v>
      </c>
      <c r="AF13" s="1303">
        <v>201</v>
      </c>
      <c r="AG13" s="1303">
        <v>137</v>
      </c>
      <c r="AH13" s="1303">
        <v>126</v>
      </c>
      <c r="AI13" s="1499">
        <v>118</v>
      </c>
      <c r="AJ13" s="1593">
        <v>111</v>
      </c>
    </row>
    <row r="14" spans="1:36" s="2" customFormat="1" ht="26.2" x14ac:dyDescent="0.25">
      <c r="A14" s="14" t="s">
        <v>206</v>
      </c>
      <c r="B14" s="33">
        <v>8.1999999999999993</v>
      </c>
      <c r="C14" s="33">
        <v>7.3</v>
      </c>
      <c r="D14" s="33">
        <v>9.8000000000000007</v>
      </c>
      <c r="E14" s="33">
        <v>9.5</v>
      </c>
      <c r="F14" s="33">
        <v>9.6</v>
      </c>
      <c r="G14" s="33">
        <v>10</v>
      </c>
      <c r="H14" s="33">
        <v>9.4</v>
      </c>
      <c r="I14" s="33">
        <v>9.3000000000000007</v>
      </c>
      <c r="J14" s="33">
        <v>9.3000000000000007</v>
      </c>
      <c r="K14" s="33">
        <v>10</v>
      </c>
      <c r="L14" s="21">
        <v>10.6</v>
      </c>
      <c r="M14" s="21">
        <v>9.4</v>
      </c>
      <c r="N14" s="21">
        <v>11.1</v>
      </c>
      <c r="O14" s="21">
        <v>10.7</v>
      </c>
      <c r="P14" s="21">
        <v>11.1</v>
      </c>
      <c r="Q14" s="21">
        <v>11.5</v>
      </c>
      <c r="R14" s="21">
        <v>12</v>
      </c>
      <c r="S14" s="21">
        <v>12.4</v>
      </c>
      <c r="T14" s="1308">
        <v>13.86</v>
      </c>
      <c r="U14" s="1308">
        <v>14.31</v>
      </c>
      <c r="V14" s="1308">
        <v>11.98</v>
      </c>
      <c r="W14" s="1308">
        <v>12.8</v>
      </c>
      <c r="X14" s="1308">
        <v>11.46</v>
      </c>
      <c r="Y14" s="1308">
        <v>14.44</v>
      </c>
      <c r="Z14" s="1308">
        <v>11.54</v>
      </c>
      <c r="AA14" s="1308">
        <v>10.82</v>
      </c>
      <c r="AB14" s="1308">
        <v>12.66</v>
      </c>
      <c r="AC14" s="1308">
        <v>10.89</v>
      </c>
      <c r="AD14" s="1308">
        <v>10.75</v>
      </c>
      <c r="AE14" s="1308">
        <v>15.22</v>
      </c>
      <c r="AF14" s="1308">
        <v>17.13</v>
      </c>
      <c r="AG14" s="1308">
        <v>10.89</v>
      </c>
      <c r="AH14" s="1308">
        <v>10.08</v>
      </c>
      <c r="AI14" s="1502">
        <v>9.5399999999999991</v>
      </c>
      <c r="AJ14" s="1593">
        <v>9.1999999999999993</v>
      </c>
    </row>
    <row r="15" spans="1:36" s="2" customFormat="1" ht="26.2" x14ac:dyDescent="0.25">
      <c r="A15" s="14" t="s">
        <v>207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12.1</v>
      </c>
      <c r="K15" s="21">
        <v>14.8</v>
      </c>
      <c r="L15" s="23">
        <v>24.7</v>
      </c>
      <c r="M15" s="21">
        <v>14.9</v>
      </c>
      <c r="N15" s="21" t="s">
        <v>100</v>
      </c>
      <c r="O15" s="21">
        <v>11.2</v>
      </c>
      <c r="P15" s="23">
        <v>10.6</v>
      </c>
      <c r="Q15" s="23">
        <v>5.6</v>
      </c>
      <c r="R15" s="23">
        <v>6.1</v>
      </c>
      <c r="S15" s="23">
        <v>20.8</v>
      </c>
      <c r="T15" s="1306">
        <v>25.9</v>
      </c>
      <c r="U15" s="934">
        <v>5.2</v>
      </c>
      <c r="V15" s="934">
        <v>22.9</v>
      </c>
      <c r="W15" s="934">
        <v>13.1</v>
      </c>
      <c r="X15" s="934">
        <v>8.3000000000000007</v>
      </c>
      <c r="Y15" s="934">
        <v>9.6</v>
      </c>
      <c r="Z15" s="1297">
        <v>5</v>
      </c>
      <c r="AA15" s="1448">
        <v>10.199999999999999</v>
      </c>
      <c r="AB15" s="1307">
        <v>15.4</v>
      </c>
      <c r="AC15" s="1304">
        <v>5.7</v>
      </c>
      <c r="AD15" s="1307" t="s">
        <v>100</v>
      </c>
      <c r="AE15" s="1304">
        <v>6</v>
      </c>
      <c r="AF15" s="1307" t="s">
        <v>100</v>
      </c>
      <c r="AG15" s="1307" t="s">
        <v>100</v>
      </c>
      <c r="AH15" s="415">
        <v>6.8</v>
      </c>
      <c r="AI15" s="1503" t="s">
        <v>100</v>
      </c>
      <c r="AJ15" s="1593">
        <v>0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415"/>
      <c r="AI16" s="1501"/>
      <c r="AJ16" s="1593"/>
    </row>
    <row r="17" spans="1:36" s="2" customFormat="1" ht="13.1" x14ac:dyDescent="0.25">
      <c r="A17" s="14" t="s">
        <v>16</v>
      </c>
      <c r="B17" s="21">
        <v>415</v>
      </c>
      <c r="C17" s="21">
        <v>352</v>
      </c>
      <c r="D17" s="21">
        <v>228</v>
      </c>
      <c r="E17" s="21">
        <v>224</v>
      </c>
      <c r="F17" s="21">
        <v>130</v>
      </c>
      <c r="G17" s="21">
        <v>114</v>
      </c>
      <c r="H17" s="21">
        <v>98</v>
      </c>
      <c r="I17" s="21">
        <v>84</v>
      </c>
      <c r="J17" s="21">
        <v>53</v>
      </c>
      <c r="K17" s="21">
        <v>5</v>
      </c>
      <c r="L17" s="21">
        <v>-35</v>
      </c>
      <c r="M17" s="21">
        <v>34</v>
      </c>
      <c r="N17" s="21">
        <v>-26</v>
      </c>
      <c r="O17" s="21">
        <v>-4</v>
      </c>
      <c r="P17" s="21">
        <v>9</v>
      </c>
      <c r="Q17" s="21">
        <v>-8</v>
      </c>
      <c r="R17" s="21">
        <v>-21</v>
      </c>
      <c r="S17" s="21">
        <v>7</v>
      </c>
      <c r="T17" s="1303">
        <v>11</v>
      </c>
      <c r="U17" s="1303">
        <v>6</v>
      </c>
      <c r="V17" s="1303">
        <v>73</v>
      </c>
      <c r="W17" s="1303">
        <v>70</v>
      </c>
      <c r="X17" s="1303">
        <v>96</v>
      </c>
      <c r="Y17" s="1303">
        <v>29</v>
      </c>
      <c r="Z17" s="1303">
        <v>58</v>
      </c>
      <c r="AA17" s="1303">
        <v>66</v>
      </c>
      <c r="AB17" s="1303">
        <v>43</v>
      </c>
      <c r="AC17" s="1303">
        <v>47</v>
      </c>
      <c r="AD17" s="1303">
        <v>34</v>
      </c>
      <c r="AE17" s="1303">
        <v>-12</v>
      </c>
      <c r="AF17" s="1303">
        <v>-27</v>
      </c>
      <c r="AG17" s="1303">
        <v>44</v>
      </c>
      <c r="AH17" s="1303">
        <v>22</v>
      </c>
      <c r="AI17" s="1499">
        <v>18</v>
      </c>
      <c r="AJ17" s="1593">
        <v>10</v>
      </c>
    </row>
    <row r="18" spans="1:36" s="2" customFormat="1" ht="13.1" x14ac:dyDescent="0.25">
      <c r="A18" s="14" t="s">
        <v>17</v>
      </c>
      <c r="B18" s="33">
        <v>13.5</v>
      </c>
      <c r="C18" s="33">
        <v>11.7</v>
      </c>
      <c r="D18" s="33">
        <v>7.7</v>
      </c>
      <c r="E18" s="33">
        <v>7.8</v>
      </c>
      <c r="F18" s="33">
        <v>4.7</v>
      </c>
      <c r="G18" s="33">
        <v>4.4000000000000004</v>
      </c>
      <c r="H18" s="33">
        <v>4.0999999999999996</v>
      </c>
      <c r="I18" s="33">
        <v>3.7</v>
      </c>
      <c r="J18" s="33">
        <v>2.5</v>
      </c>
      <c r="K18" s="33">
        <v>0.2</v>
      </c>
      <c r="L18" s="33">
        <v>-1.9</v>
      </c>
      <c r="M18" s="33">
        <v>1.9</v>
      </c>
      <c r="N18" s="33">
        <v>-1.5</v>
      </c>
      <c r="O18" s="33">
        <v>0.2</v>
      </c>
      <c r="P18" s="33">
        <v>0.6</v>
      </c>
      <c r="Q18" s="33">
        <v>-0.5</v>
      </c>
      <c r="R18" s="33">
        <v>-1.4</v>
      </c>
      <c r="S18" s="33">
        <v>0.5</v>
      </c>
      <c r="T18" s="1431">
        <v>0.84</v>
      </c>
      <c r="U18" s="1431">
        <v>0.46</v>
      </c>
      <c r="V18" s="1431">
        <v>5.68</v>
      </c>
      <c r="W18" s="1431">
        <v>5.46</v>
      </c>
      <c r="X18" s="1431">
        <v>7.59</v>
      </c>
      <c r="Y18" s="1431">
        <v>2.34</v>
      </c>
      <c r="Z18" s="1431">
        <v>4.75</v>
      </c>
      <c r="AA18" s="1431">
        <v>5.45</v>
      </c>
      <c r="AB18" s="1431">
        <v>3.58</v>
      </c>
      <c r="AC18" s="1431">
        <v>3.94</v>
      </c>
      <c r="AD18" s="1431">
        <v>2.86</v>
      </c>
      <c r="AE18" s="1431">
        <v>-1.01</v>
      </c>
      <c r="AF18" s="1431">
        <v>-2.2999999999999998</v>
      </c>
      <c r="AG18" s="1431">
        <v>3.5</v>
      </c>
      <c r="AH18" s="1431">
        <v>1.76</v>
      </c>
      <c r="AI18" s="1502">
        <v>1.46</v>
      </c>
      <c r="AJ18" s="1593">
        <v>0.8</v>
      </c>
    </row>
    <row r="19" spans="1:36" s="2" customFormat="1" ht="13.1" x14ac:dyDescent="0.25">
      <c r="A19" s="14" t="s">
        <v>70</v>
      </c>
      <c r="B19" s="33">
        <v>10.1</v>
      </c>
      <c r="C19" s="33">
        <v>8.6999999999999993</v>
      </c>
      <c r="D19" s="33">
        <v>9.6999999999999993</v>
      </c>
      <c r="E19" s="33">
        <v>8.8000000000000007</v>
      </c>
      <c r="F19" s="33">
        <v>11.1</v>
      </c>
      <c r="G19" s="33">
        <v>7.6</v>
      </c>
      <c r="H19" s="33">
        <v>8.6</v>
      </c>
      <c r="I19" s="33">
        <v>6.9</v>
      </c>
      <c r="J19" s="33">
        <v>8.5</v>
      </c>
      <c r="K19" s="33">
        <v>7.3</v>
      </c>
      <c r="L19" s="33">
        <v>7.3</v>
      </c>
      <c r="M19" s="33">
        <v>8</v>
      </c>
      <c r="N19" s="33">
        <v>6.4</v>
      </c>
      <c r="O19" s="33">
        <v>5.9</v>
      </c>
      <c r="P19" s="33">
        <v>6.8</v>
      </c>
      <c r="Q19" s="33">
        <v>7</v>
      </c>
      <c r="R19" s="33">
        <v>7.9</v>
      </c>
      <c r="S19" s="33">
        <v>4.8</v>
      </c>
      <c r="T19" s="40">
        <v>7.4</v>
      </c>
      <c r="U19" s="40">
        <v>7.9</v>
      </c>
      <c r="V19" s="21">
        <v>8.1</v>
      </c>
      <c r="W19" s="23">
        <v>6.8</v>
      </c>
      <c r="X19" s="23">
        <v>4.8</v>
      </c>
      <c r="Y19" s="23">
        <v>5.6</v>
      </c>
      <c r="Z19" s="23">
        <v>5.9</v>
      </c>
      <c r="AA19" s="40">
        <v>5.18</v>
      </c>
      <c r="AB19" s="40">
        <v>4.9000000000000004</v>
      </c>
      <c r="AC19" s="16">
        <v>5.4</v>
      </c>
      <c r="AD19" s="16">
        <v>4.7</v>
      </c>
      <c r="AE19" s="16">
        <v>4.4000000000000004</v>
      </c>
      <c r="AF19" s="24">
        <v>5.5</v>
      </c>
      <c r="AG19" s="161">
        <v>5.0999999999999996</v>
      </c>
      <c r="AH19" s="412">
        <v>7.8</v>
      </c>
      <c r="AI19" s="1501">
        <v>5.7</v>
      </c>
      <c r="AJ19" s="1593">
        <v>56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98</v>
      </c>
      <c r="U20" s="43">
        <v>102</v>
      </c>
      <c r="V20" s="43">
        <v>104</v>
      </c>
      <c r="W20" s="43">
        <v>88</v>
      </c>
      <c r="X20" s="43">
        <v>61</v>
      </c>
      <c r="Y20" s="43">
        <v>70</v>
      </c>
      <c r="Z20" s="43">
        <v>72</v>
      </c>
      <c r="AA20" s="43">
        <v>63</v>
      </c>
      <c r="AB20" s="43">
        <v>59</v>
      </c>
      <c r="AC20" s="43">
        <v>65</v>
      </c>
      <c r="AD20" s="43">
        <v>56</v>
      </c>
      <c r="AE20" s="43">
        <v>52</v>
      </c>
      <c r="AF20" s="43">
        <v>65</v>
      </c>
      <c r="AG20" s="43">
        <v>64</v>
      </c>
      <c r="AH20" s="412">
        <v>97</v>
      </c>
      <c r="AI20" s="1501">
        <v>70</v>
      </c>
      <c r="AJ20" s="1593">
        <v>4.5999999999999996</v>
      </c>
    </row>
    <row r="21" spans="1:36" s="2" customFormat="1" ht="13.1" x14ac:dyDescent="0.25">
      <c r="A21" s="14" t="s">
        <v>71</v>
      </c>
      <c r="B21" s="33">
        <v>2</v>
      </c>
      <c r="C21" s="33">
        <v>3.4</v>
      </c>
      <c r="D21" s="33">
        <v>2.2000000000000002</v>
      </c>
      <c r="E21" s="33">
        <v>2.7</v>
      </c>
      <c r="F21" s="33">
        <v>3.2</v>
      </c>
      <c r="G21" s="33">
        <v>3</v>
      </c>
      <c r="H21" s="33">
        <v>2.9</v>
      </c>
      <c r="I21" s="33">
        <v>2.2999999999999998</v>
      </c>
      <c r="J21" s="33">
        <v>1.5</v>
      </c>
      <c r="K21" s="33">
        <v>1.4</v>
      </c>
      <c r="L21" s="33">
        <v>1.9</v>
      </c>
      <c r="M21" s="33">
        <v>2.1</v>
      </c>
      <c r="N21" s="33">
        <v>1.1000000000000001</v>
      </c>
      <c r="O21" s="33">
        <v>2.2000000000000002</v>
      </c>
      <c r="P21" s="33">
        <v>1.6</v>
      </c>
      <c r="Q21" s="33">
        <v>1.8</v>
      </c>
      <c r="R21" s="33">
        <v>2</v>
      </c>
      <c r="S21" s="33">
        <v>1.6</v>
      </c>
      <c r="T21" s="40">
        <v>2.9</v>
      </c>
      <c r="U21" s="40">
        <v>2.7</v>
      </c>
      <c r="V21" s="21">
        <v>3.3</v>
      </c>
      <c r="W21" s="23">
        <v>2.6</v>
      </c>
      <c r="X21" s="23">
        <v>3.4</v>
      </c>
      <c r="Y21" s="23">
        <v>2.8</v>
      </c>
      <c r="Z21" s="40">
        <v>4</v>
      </c>
      <c r="AA21" s="40">
        <v>3.13</v>
      </c>
      <c r="AB21" s="40">
        <v>2.7</v>
      </c>
      <c r="AC21" s="16">
        <v>3.2</v>
      </c>
      <c r="AD21" s="16">
        <v>3.3</v>
      </c>
      <c r="AE21" s="16">
        <v>3.5</v>
      </c>
      <c r="AF21" s="24">
        <v>2.7</v>
      </c>
      <c r="AG21" s="161">
        <v>3</v>
      </c>
      <c r="AH21" s="412">
        <v>2.1</v>
      </c>
      <c r="AI21" s="1501">
        <v>2.9</v>
      </c>
      <c r="AJ21" s="1593">
        <v>31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38</v>
      </c>
      <c r="U22" s="43">
        <v>35</v>
      </c>
      <c r="V22" s="43">
        <v>43</v>
      </c>
      <c r="W22" s="43">
        <v>33</v>
      </c>
      <c r="X22" s="43">
        <v>43</v>
      </c>
      <c r="Y22" s="43">
        <v>35</v>
      </c>
      <c r="Z22" s="43">
        <v>49</v>
      </c>
      <c r="AA22" s="43">
        <v>38</v>
      </c>
      <c r="AB22" s="43">
        <v>33</v>
      </c>
      <c r="AC22" s="43">
        <v>38</v>
      </c>
      <c r="AD22" s="43">
        <v>40</v>
      </c>
      <c r="AE22" s="43">
        <v>41</v>
      </c>
      <c r="AF22" s="43">
        <v>32</v>
      </c>
      <c r="AG22" s="43">
        <v>38</v>
      </c>
      <c r="AH22" s="416">
        <v>26</v>
      </c>
      <c r="AI22" s="1501">
        <v>36</v>
      </c>
      <c r="AJ22" s="1593">
        <v>2.6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26"/>
      <c r="Y23" s="26"/>
      <c r="Z23" s="116"/>
      <c r="AA23" s="116"/>
      <c r="AB23" s="116"/>
      <c r="AC23" s="286"/>
      <c r="AD23" s="286"/>
      <c r="AE23" s="286"/>
      <c r="AF23" s="282"/>
      <c r="AG23" s="25"/>
      <c r="AH23" s="417"/>
      <c r="AI23" s="1501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422</v>
      </c>
      <c r="U24" s="43">
        <v>362</v>
      </c>
      <c r="V24" s="43">
        <v>376</v>
      </c>
      <c r="W24" s="43">
        <v>390</v>
      </c>
      <c r="X24" s="43">
        <v>165</v>
      </c>
      <c r="Y24" s="43">
        <v>281</v>
      </c>
      <c r="Z24" s="43">
        <v>340</v>
      </c>
      <c r="AA24" s="43">
        <v>556</v>
      </c>
      <c r="AB24" s="43">
        <v>653</v>
      </c>
      <c r="AC24" s="43">
        <v>613</v>
      </c>
      <c r="AD24" s="43">
        <v>867</v>
      </c>
      <c r="AE24" s="43">
        <v>609</v>
      </c>
      <c r="AF24" s="43">
        <v>532</v>
      </c>
      <c r="AG24" s="43">
        <v>482</v>
      </c>
      <c r="AH24" s="412">
        <v>670</v>
      </c>
      <c r="AI24" s="1501">
        <v>926</v>
      </c>
      <c r="AJ24" s="1593">
        <v>600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710</v>
      </c>
      <c r="U25" s="43">
        <v>490</v>
      </c>
      <c r="V25" s="43">
        <v>481</v>
      </c>
      <c r="W25" s="43">
        <v>500</v>
      </c>
      <c r="X25" s="43">
        <v>554</v>
      </c>
      <c r="Y25" s="43">
        <v>515</v>
      </c>
      <c r="Z25" s="43">
        <v>561</v>
      </c>
      <c r="AA25" s="43">
        <v>684</v>
      </c>
      <c r="AB25" s="43">
        <v>829</v>
      </c>
      <c r="AC25" s="43">
        <v>665</v>
      </c>
      <c r="AD25" s="43">
        <v>952</v>
      </c>
      <c r="AE25" s="43">
        <v>708</v>
      </c>
      <c r="AF25" s="43">
        <v>588</v>
      </c>
      <c r="AG25" s="43">
        <v>623</v>
      </c>
      <c r="AH25" s="412">
        <v>749</v>
      </c>
      <c r="AI25" s="1504">
        <v>1156</v>
      </c>
      <c r="AJ25" s="1593">
        <v>929</v>
      </c>
    </row>
    <row r="26" spans="1:36" s="2" customFormat="1" ht="13.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-1330</v>
      </c>
      <c r="H26" s="42">
        <v>-1225</v>
      </c>
      <c r="I26" s="42">
        <v>-1726</v>
      </c>
      <c r="J26" s="42">
        <v>-1188</v>
      </c>
      <c r="K26" s="42">
        <v>-1281</v>
      </c>
      <c r="L26" s="42">
        <v>-814</v>
      </c>
      <c r="M26" s="42">
        <v>-966</v>
      </c>
      <c r="N26" s="42">
        <v>-507</v>
      </c>
      <c r="O26" s="42">
        <v>-466</v>
      </c>
      <c r="P26" s="42">
        <v>-364</v>
      </c>
      <c r="Q26" s="42">
        <v>-353</v>
      </c>
      <c r="R26" s="42">
        <v>-384</v>
      </c>
      <c r="S26" s="43">
        <v>-479</v>
      </c>
      <c r="T26" s="43">
        <v>-288</v>
      </c>
      <c r="U26" s="42">
        <v>-128</v>
      </c>
      <c r="V26" s="43">
        <v>-105</v>
      </c>
      <c r="W26" s="43">
        <v>-110</v>
      </c>
      <c r="X26" s="43">
        <v>-389</v>
      </c>
      <c r="Y26" s="55">
        <v>-234</v>
      </c>
      <c r="Z26" s="43">
        <v>-221</v>
      </c>
      <c r="AA26" s="55">
        <v>-128</v>
      </c>
      <c r="AB26" s="43">
        <v>-176</v>
      </c>
      <c r="AC26" s="16">
        <v>-52</v>
      </c>
      <c r="AD26" s="16">
        <v>-85</v>
      </c>
      <c r="AE26" s="16">
        <v>-99</v>
      </c>
      <c r="AF26" s="24">
        <v>-56</v>
      </c>
      <c r="AG26" s="161">
        <v>-141</v>
      </c>
      <c r="AH26" s="415">
        <v>-79</v>
      </c>
      <c r="AI26" s="1501">
        <v>-230</v>
      </c>
      <c r="AJ26" s="1593">
        <v>-329</v>
      </c>
    </row>
    <row r="27" spans="1:36" s="2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3</v>
      </c>
      <c r="L27" s="44">
        <v>3</v>
      </c>
      <c r="M27" s="44">
        <v>3</v>
      </c>
      <c r="N27" s="44">
        <v>3</v>
      </c>
      <c r="O27" s="44">
        <v>3</v>
      </c>
      <c r="P27" s="44">
        <v>3</v>
      </c>
      <c r="Q27" s="44">
        <v>3</v>
      </c>
      <c r="R27" s="44">
        <v>3</v>
      </c>
      <c r="S27" s="44">
        <v>3</v>
      </c>
      <c r="T27" s="44">
        <v>3</v>
      </c>
      <c r="U27" s="44">
        <v>3</v>
      </c>
      <c r="V27" s="44">
        <v>3</v>
      </c>
      <c r="W27" s="44">
        <v>3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29">
        <v>1</v>
      </c>
      <c r="AF27" s="29">
        <v>1</v>
      </c>
      <c r="AG27" s="163">
        <v>1</v>
      </c>
      <c r="AH27" s="163">
        <v>1</v>
      </c>
      <c r="AI27" s="1503">
        <v>1</v>
      </c>
      <c r="AJ27" s="1692" t="s">
        <v>99</v>
      </c>
    </row>
    <row r="28" spans="1:36" s="164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87</v>
      </c>
      <c r="L28" s="44">
        <v>80</v>
      </c>
      <c r="M28" s="44">
        <v>80</v>
      </c>
      <c r="N28" s="44">
        <v>80</v>
      </c>
      <c r="O28" s="44">
        <v>80</v>
      </c>
      <c r="P28" s="44">
        <v>80</v>
      </c>
      <c r="Q28" s="44">
        <v>80</v>
      </c>
      <c r="R28" s="44">
        <v>80</v>
      </c>
      <c r="S28" s="44">
        <v>80</v>
      </c>
      <c r="T28" s="44">
        <v>80</v>
      </c>
      <c r="U28" s="44">
        <v>65</v>
      </c>
      <c r="V28" s="44">
        <v>65</v>
      </c>
      <c r="W28" s="44">
        <v>65</v>
      </c>
      <c r="X28" s="44">
        <v>45</v>
      </c>
      <c r="Y28" s="44">
        <v>30</v>
      </c>
      <c r="Z28" s="44">
        <v>30</v>
      </c>
      <c r="AA28" s="43">
        <v>30</v>
      </c>
      <c r="AB28" s="44">
        <v>20</v>
      </c>
      <c r="AC28" s="44">
        <v>20</v>
      </c>
      <c r="AD28" s="44">
        <v>20</v>
      </c>
      <c r="AE28" s="29">
        <v>82</v>
      </c>
      <c r="AF28" s="29">
        <v>47</v>
      </c>
      <c r="AG28" s="163">
        <v>20</v>
      </c>
      <c r="AH28" s="163">
        <v>20</v>
      </c>
      <c r="AI28" s="1503">
        <v>20</v>
      </c>
      <c r="AJ28" s="1692" t="s">
        <v>99</v>
      </c>
    </row>
    <row r="29" spans="1:36" s="2" customFormat="1" ht="28.15" x14ac:dyDescent="0.25">
      <c r="A29" s="49" t="s">
        <v>351</v>
      </c>
      <c r="B29" s="44">
        <v>32</v>
      </c>
      <c r="C29" s="44">
        <v>30</v>
      </c>
      <c r="D29" s="44">
        <v>32</v>
      </c>
      <c r="E29" s="44">
        <v>27</v>
      </c>
      <c r="F29" s="44">
        <v>28</v>
      </c>
      <c r="G29" s="55" t="s">
        <v>99</v>
      </c>
      <c r="H29" s="44">
        <v>1</v>
      </c>
      <c r="I29" s="44">
        <v>1</v>
      </c>
      <c r="J29" s="44" t="s">
        <v>100</v>
      </c>
      <c r="K29" s="55" t="s">
        <v>100</v>
      </c>
      <c r="L29" s="55" t="s">
        <v>100</v>
      </c>
      <c r="M29" s="44">
        <v>1</v>
      </c>
      <c r="N29" s="44">
        <v>1</v>
      </c>
      <c r="O29" s="44">
        <v>1</v>
      </c>
      <c r="P29" s="44">
        <v>1</v>
      </c>
      <c r="Q29" s="44">
        <v>2</v>
      </c>
      <c r="R29" s="44">
        <v>2</v>
      </c>
      <c r="S29" s="44">
        <v>3</v>
      </c>
      <c r="T29" s="44">
        <v>3</v>
      </c>
      <c r="U29" s="44">
        <v>15</v>
      </c>
      <c r="V29" s="44">
        <v>17</v>
      </c>
      <c r="W29" s="44">
        <v>17</v>
      </c>
      <c r="X29" s="44">
        <v>18</v>
      </c>
      <c r="Y29" s="44">
        <v>18</v>
      </c>
      <c r="Z29" s="44">
        <v>18</v>
      </c>
      <c r="AA29" s="44">
        <v>18</v>
      </c>
      <c r="AB29" s="44">
        <v>18</v>
      </c>
      <c r="AC29" s="44">
        <v>18</v>
      </c>
      <c r="AD29" s="44">
        <v>18</v>
      </c>
      <c r="AE29" s="29">
        <v>18</v>
      </c>
      <c r="AF29" s="29">
        <v>18</v>
      </c>
      <c r="AG29" s="163" t="s">
        <v>99</v>
      </c>
      <c r="AH29" s="415" t="s">
        <v>99</v>
      </c>
      <c r="AI29" s="1505" t="s">
        <v>99</v>
      </c>
      <c r="AJ29" s="1692" t="s">
        <v>99</v>
      </c>
    </row>
    <row r="30" spans="1:36" s="2" customFormat="1" ht="28.15" x14ac:dyDescent="0.25">
      <c r="A30" s="49" t="s">
        <v>311</v>
      </c>
      <c r="B30" s="44">
        <v>2520</v>
      </c>
      <c r="C30" s="44">
        <v>2012</v>
      </c>
      <c r="D30" s="44">
        <v>1914</v>
      </c>
      <c r="E30" s="44">
        <v>1483</v>
      </c>
      <c r="F30" s="44">
        <v>1130</v>
      </c>
      <c r="G30" s="55" t="s">
        <v>99</v>
      </c>
      <c r="H30" s="44">
        <v>52</v>
      </c>
      <c r="I30" s="44">
        <v>45</v>
      </c>
      <c r="J30" s="44" t="s">
        <v>100</v>
      </c>
      <c r="K30" s="44" t="s">
        <v>100</v>
      </c>
      <c r="L30" s="44" t="s">
        <v>100</v>
      </c>
      <c r="M30" s="44">
        <v>47</v>
      </c>
      <c r="N30" s="44">
        <v>50</v>
      </c>
      <c r="O30" s="44">
        <v>113</v>
      </c>
      <c r="P30" s="44">
        <v>127</v>
      </c>
      <c r="Q30" s="44">
        <v>191</v>
      </c>
      <c r="R30" s="44">
        <v>171</v>
      </c>
      <c r="S30" s="44">
        <v>212</v>
      </c>
      <c r="T30" s="44">
        <v>197</v>
      </c>
      <c r="U30" s="44">
        <v>662</v>
      </c>
      <c r="V30" s="44">
        <v>610</v>
      </c>
      <c r="W30" s="44">
        <v>630</v>
      </c>
      <c r="X30" s="44">
        <v>544</v>
      </c>
      <c r="Y30" s="44">
        <v>635</v>
      </c>
      <c r="Z30" s="44">
        <v>623</v>
      </c>
      <c r="AA30" s="44">
        <v>618</v>
      </c>
      <c r="AB30" s="44">
        <v>607</v>
      </c>
      <c r="AC30" s="16">
        <v>595</v>
      </c>
      <c r="AD30" s="16">
        <v>510</v>
      </c>
      <c r="AE30" s="29">
        <v>482</v>
      </c>
      <c r="AF30" s="29">
        <v>466</v>
      </c>
      <c r="AG30" s="163" t="s">
        <v>99</v>
      </c>
      <c r="AH30" s="415" t="s">
        <v>99</v>
      </c>
      <c r="AI30" s="1505" t="s">
        <v>99</v>
      </c>
      <c r="AJ30" s="1692" t="s">
        <v>99</v>
      </c>
    </row>
    <row r="31" spans="1:36" s="2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373</v>
      </c>
      <c r="F31" s="43" t="s">
        <v>373</v>
      </c>
      <c r="G31" s="43" t="s">
        <v>373</v>
      </c>
      <c r="H31" s="43" t="s">
        <v>373</v>
      </c>
      <c r="I31" s="43" t="s">
        <v>374</v>
      </c>
      <c r="J31" s="55" t="s">
        <v>99</v>
      </c>
      <c r="K31" s="43">
        <v>24</v>
      </c>
      <c r="L31" s="43">
        <v>24</v>
      </c>
      <c r="M31" s="43">
        <v>25</v>
      </c>
      <c r="N31" s="43">
        <v>23</v>
      </c>
      <c r="O31" s="43">
        <v>23</v>
      </c>
      <c r="P31" s="43">
        <v>23</v>
      </c>
      <c r="Q31" s="43">
        <v>22</v>
      </c>
      <c r="R31" s="43">
        <v>20</v>
      </c>
      <c r="S31" s="43">
        <v>20</v>
      </c>
      <c r="T31" s="43">
        <v>20</v>
      </c>
      <c r="U31" s="43">
        <v>20</v>
      </c>
      <c r="V31" s="43">
        <v>20</v>
      </c>
      <c r="W31" s="43">
        <v>20</v>
      </c>
      <c r="X31" s="43">
        <v>20</v>
      </c>
      <c r="Y31" s="43">
        <v>20</v>
      </c>
      <c r="Z31" s="43">
        <v>20</v>
      </c>
      <c r="AA31" s="43">
        <v>19</v>
      </c>
      <c r="AB31" s="43">
        <v>19</v>
      </c>
      <c r="AC31" s="43">
        <v>19</v>
      </c>
      <c r="AD31" s="43">
        <v>19</v>
      </c>
      <c r="AE31" s="29">
        <v>19</v>
      </c>
      <c r="AF31" s="29">
        <v>19</v>
      </c>
      <c r="AG31" s="165">
        <v>19</v>
      </c>
      <c r="AH31" s="415">
        <v>19</v>
      </c>
      <c r="AI31" s="1505">
        <v>19</v>
      </c>
      <c r="AJ31" s="1692">
        <v>19</v>
      </c>
    </row>
    <row r="32" spans="1:36" s="2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375</v>
      </c>
      <c r="F32" s="43" t="s">
        <v>376</v>
      </c>
      <c r="G32" s="43" t="s">
        <v>377</v>
      </c>
      <c r="H32" s="43" t="s">
        <v>378</v>
      </c>
      <c r="I32" s="43" t="s">
        <v>379</v>
      </c>
      <c r="J32" s="55" t="s">
        <v>99</v>
      </c>
      <c r="K32" s="43">
        <v>4329</v>
      </c>
      <c r="L32" s="43">
        <v>3555</v>
      </c>
      <c r="M32" s="43">
        <v>3227</v>
      </c>
      <c r="N32" s="43">
        <v>3012</v>
      </c>
      <c r="O32" s="43">
        <v>2809</v>
      </c>
      <c r="P32" s="43">
        <v>2561</v>
      </c>
      <c r="Q32" s="43">
        <v>2296</v>
      </c>
      <c r="R32" s="43">
        <v>2085</v>
      </c>
      <c r="S32" s="43">
        <v>1939</v>
      </c>
      <c r="T32" s="43">
        <v>1837</v>
      </c>
      <c r="U32" s="43">
        <v>1729</v>
      </c>
      <c r="V32" s="43">
        <v>1631</v>
      </c>
      <c r="W32" s="43">
        <v>1576</v>
      </c>
      <c r="X32" s="43">
        <v>1502</v>
      </c>
      <c r="Y32" s="43">
        <v>1506</v>
      </c>
      <c r="Z32" s="43">
        <v>1502</v>
      </c>
      <c r="AA32" s="43">
        <v>1546</v>
      </c>
      <c r="AB32" s="43">
        <v>1595</v>
      </c>
      <c r="AC32" s="43">
        <v>1640</v>
      </c>
      <c r="AD32" s="43">
        <v>1796</v>
      </c>
      <c r="AE32" s="55">
        <v>1906</v>
      </c>
      <c r="AF32" s="55">
        <v>1914</v>
      </c>
      <c r="AG32" s="166">
        <v>1899</v>
      </c>
      <c r="AH32" s="447">
        <v>1874</v>
      </c>
      <c r="AI32" s="1506">
        <v>1858</v>
      </c>
      <c r="AJ32" s="1772">
        <v>1816</v>
      </c>
    </row>
    <row r="33" spans="1:36" s="2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>
        <v>1</v>
      </c>
      <c r="AE33" s="43">
        <v>1</v>
      </c>
      <c r="AF33" s="43">
        <v>1</v>
      </c>
      <c r="AG33" s="48">
        <v>1</v>
      </c>
      <c r="AH33" s="448">
        <v>1</v>
      </c>
      <c r="AI33" s="1507">
        <v>1</v>
      </c>
      <c r="AJ33" s="1693">
        <v>1</v>
      </c>
    </row>
    <row r="34" spans="1:36" s="2" customFormat="1" ht="13.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160</v>
      </c>
      <c r="Y34" s="43">
        <v>139</v>
      </c>
      <c r="Z34" s="43">
        <v>121</v>
      </c>
      <c r="AA34" s="43">
        <v>116</v>
      </c>
      <c r="AB34" s="43">
        <v>121</v>
      </c>
      <c r="AC34" s="43">
        <v>162</v>
      </c>
      <c r="AD34" s="43">
        <v>126</v>
      </c>
      <c r="AE34" s="16">
        <v>128</v>
      </c>
      <c r="AF34" s="16">
        <v>134</v>
      </c>
      <c r="AG34" s="34">
        <v>153</v>
      </c>
      <c r="AH34" s="415">
        <v>155</v>
      </c>
      <c r="AI34" s="1501">
        <v>145</v>
      </c>
      <c r="AJ34" s="1593">
        <v>144</v>
      </c>
    </row>
    <row r="35" spans="1:36" s="2" customFormat="1" ht="13.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43">
        <v>267</v>
      </c>
      <c r="H35" s="43">
        <v>168</v>
      </c>
      <c r="I35" s="43">
        <v>179</v>
      </c>
      <c r="J35" s="43">
        <v>251</v>
      </c>
      <c r="K35" s="55">
        <v>203</v>
      </c>
      <c r="L35" s="55">
        <v>162</v>
      </c>
      <c r="M35" s="55">
        <v>128</v>
      </c>
      <c r="N35" s="43">
        <v>116</v>
      </c>
      <c r="O35" s="43">
        <v>110</v>
      </c>
      <c r="P35" s="43">
        <v>135</v>
      </c>
      <c r="Q35" s="43">
        <v>144</v>
      </c>
      <c r="R35" s="43">
        <v>126</v>
      </c>
      <c r="S35" s="43">
        <v>121</v>
      </c>
      <c r="T35" s="43">
        <v>137</v>
      </c>
      <c r="U35" s="43">
        <v>151</v>
      </c>
      <c r="V35" s="43">
        <v>125</v>
      </c>
      <c r="W35" s="43">
        <v>143</v>
      </c>
      <c r="X35" s="43">
        <v>202</v>
      </c>
      <c r="Y35" s="43">
        <v>173</v>
      </c>
      <c r="Z35" s="43">
        <v>226</v>
      </c>
      <c r="AA35" s="43">
        <v>176</v>
      </c>
      <c r="AB35" s="43">
        <v>120</v>
      </c>
      <c r="AC35" s="16">
        <v>91</v>
      </c>
      <c r="AD35" s="16">
        <v>70</v>
      </c>
      <c r="AE35" s="16">
        <v>84</v>
      </c>
      <c r="AF35" s="16">
        <v>58</v>
      </c>
      <c r="AG35" s="34">
        <v>44</v>
      </c>
      <c r="AH35" s="415">
        <v>96</v>
      </c>
      <c r="AI35" s="1505">
        <v>45</v>
      </c>
      <c r="AJ35" s="1692">
        <v>56</v>
      </c>
    </row>
    <row r="36" spans="1:36" s="12" customFormat="1" ht="13.1" x14ac:dyDescent="0.25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2"/>
      <c r="AH36" s="711"/>
      <c r="AI36" s="1508"/>
      <c r="AJ36" s="1508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"/>
      <c r="AF37" s="16"/>
      <c r="AG37" s="34"/>
      <c r="AH37" s="216"/>
      <c r="AI37" s="1499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3995</v>
      </c>
      <c r="O38" s="43">
        <v>4309</v>
      </c>
      <c r="P38" s="43">
        <v>4948</v>
      </c>
      <c r="Q38" s="43">
        <v>7717</v>
      </c>
      <c r="R38" s="43">
        <v>8411</v>
      </c>
      <c r="S38" s="43">
        <v>10669</v>
      </c>
      <c r="T38" s="43">
        <v>10578</v>
      </c>
      <c r="U38" s="43">
        <v>11164</v>
      </c>
      <c r="V38" s="43">
        <v>15140</v>
      </c>
      <c r="W38" s="43">
        <v>15210</v>
      </c>
      <c r="X38" s="43">
        <v>16287</v>
      </c>
      <c r="Y38" s="43">
        <v>17395</v>
      </c>
      <c r="Z38" s="43">
        <v>17456</v>
      </c>
      <c r="AA38" s="43">
        <v>19803</v>
      </c>
      <c r="AB38" s="43">
        <v>22385</v>
      </c>
      <c r="AC38" s="43">
        <v>24990</v>
      </c>
      <c r="AD38" s="43">
        <v>26568</v>
      </c>
      <c r="AE38" s="15">
        <v>31293</v>
      </c>
      <c r="AF38" s="43">
        <v>38700</v>
      </c>
      <c r="AG38" s="65">
        <v>43175</v>
      </c>
      <c r="AH38" s="216">
        <v>48004</v>
      </c>
      <c r="AI38" s="1509">
        <v>49943</v>
      </c>
      <c r="AJ38" s="1403">
        <v>52424</v>
      </c>
    </row>
    <row r="39" spans="1:36" s="66" customFormat="1" ht="13.1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2"/>
      <c r="AH39" s="711"/>
      <c r="AI39" s="1508"/>
      <c r="AJ39" s="1508"/>
    </row>
    <row r="40" spans="1:36" s="35" customFormat="1" x14ac:dyDescent="0.25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135"/>
      <c r="AB40" s="29"/>
      <c r="AC40" s="16"/>
      <c r="AD40" s="16"/>
      <c r="AE40" s="16"/>
      <c r="AF40" s="16"/>
      <c r="AG40" s="34"/>
      <c r="AH40" s="426"/>
      <c r="AI40" s="1510"/>
      <c r="AJ40" s="1483"/>
    </row>
    <row r="41" spans="1:36" s="35" customFormat="1" ht="15.05" x14ac:dyDescent="0.25">
      <c r="A41" s="49" t="s">
        <v>12</v>
      </c>
      <c r="B41" s="43" t="s">
        <v>100</v>
      </c>
      <c r="C41" s="43" t="s">
        <v>100</v>
      </c>
      <c r="D41" s="43" t="s">
        <v>100</v>
      </c>
      <c r="E41" s="43" t="s">
        <v>100</v>
      </c>
      <c r="F41" s="43" t="s">
        <v>100</v>
      </c>
      <c r="G41" s="43" t="s">
        <v>100</v>
      </c>
      <c r="H41" s="43" t="s">
        <v>100</v>
      </c>
      <c r="I41" s="43" t="s">
        <v>100</v>
      </c>
      <c r="J41" s="43" t="s">
        <v>100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8.3000000000000007</v>
      </c>
      <c r="Z41" s="40" t="s">
        <v>380</v>
      </c>
      <c r="AA41" s="68">
        <v>7.5</v>
      </c>
      <c r="AB41" s="73">
        <v>7</v>
      </c>
      <c r="AC41" s="73">
        <v>7</v>
      </c>
      <c r="AD41" s="73">
        <v>6.6</v>
      </c>
      <c r="AE41" s="29">
        <v>6.7</v>
      </c>
      <c r="AF41" s="16">
        <v>6.4</v>
      </c>
      <c r="AG41" s="34">
        <v>7.2</v>
      </c>
      <c r="AH41" s="415">
        <v>6.7</v>
      </c>
      <c r="AI41" s="1510">
        <v>6.9</v>
      </c>
      <c r="AJ41" s="1631" t="s">
        <v>99</v>
      </c>
    </row>
    <row r="42" spans="1:36" s="35" customFormat="1" ht="15.05" x14ac:dyDescent="0.25">
      <c r="A42" s="49" t="s">
        <v>13</v>
      </c>
      <c r="B42" s="43"/>
      <c r="C42" s="43"/>
      <c r="D42" s="43"/>
      <c r="E42" s="43"/>
      <c r="F42" s="144"/>
      <c r="G42" s="136"/>
      <c r="H42" s="136"/>
      <c r="I42" s="136"/>
      <c r="J42" s="136"/>
      <c r="K42" s="136"/>
      <c r="L42" s="136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43" t="s">
        <v>100</v>
      </c>
      <c r="Z42" s="40" t="s">
        <v>381</v>
      </c>
      <c r="AA42" s="40">
        <v>91.5</v>
      </c>
      <c r="AB42" s="40">
        <v>93.3</v>
      </c>
      <c r="AC42" s="40">
        <v>100</v>
      </c>
      <c r="AD42" s="168">
        <v>94.3</v>
      </c>
      <c r="AE42" s="29">
        <v>101.5</v>
      </c>
      <c r="AF42" s="16">
        <v>95.5</v>
      </c>
      <c r="AG42" s="34">
        <v>112.5</v>
      </c>
      <c r="AH42" s="415">
        <v>93.1</v>
      </c>
      <c r="AI42" s="1511">
        <v>103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40"/>
      <c r="Z43" s="40"/>
      <c r="AA43" s="40"/>
      <c r="AB43" s="40"/>
      <c r="AC43" s="16"/>
      <c r="AD43" s="169"/>
      <c r="AE43" s="29"/>
      <c r="AF43" s="16"/>
      <c r="AG43" s="34"/>
      <c r="AH43" s="426"/>
      <c r="AI43" s="1510"/>
      <c r="AJ43" s="1483"/>
    </row>
    <row r="44" spans="1:36" s="35" customFormat="1" ht="15.05" x14ac:dyDescent="0.25">
      <c r="A44" s="49" t="s">
        <v>12</v>
      </c>
      <c r="B44" s="43" t="s">
        <v>100</v>
      </c>
      <c r="C44" s="43" t="s">
        <v>100</v>
      </c>
      <c r="D44" s="43" t="s">
        <v>100</v>
      </c>
      <c r="E44" s="43" t="s">
        <v>100</v>
      </c>
      <c r="F44" s="43" t="s">
        <v>100</v>
      </c>
      <c r="G44" s="43" t="s">
        <v>100</v>
      </c>
      <c r="H44" s="43" t="s">
        <v>100</v>
      </c>
      <c r="I44" s="43" t="s">
        <v>100</v>
      </c>
      <c r="J44" s="43" t="s">
        <v>100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73">
        <v>8</v>
      </c>
      <c r="Z44" s="74" t="s">
        <v>382</v>
      </c>
      <c r="AA44" s="68">
        <v>7.2</v>
      </c>
      <c r="AB44" s="74">
        <v>6.7</v>
      </c>
      <c r="AC44" s="74">
        <v>6.7</v>
      </c>
      <c r="AD44" s="74">
        <v>6.3</v>
      </c>
      <c r="AE44" s="29">
        <v>6.4</v>
      </c>
      <c r="AF44" s="16">
        <v>6.1</v>
      </c>
      <c r="AG44" s="34">
        <v>6.9</v>
      </c>
      <c r="AH44" s="415">
        <v>6.5</v>
      </c>
      <c r="AI44" s="1510">
        <v>6.7</v>
      </c>
      <c r="AJ44" s="1631" t="s">
        <v>99</v>
      </c>
    </row>
    <row r="45" spans="1:36" s="35" customFormat="1" ht="15.05" x14ac:dyDescent="0.25">
      <c r="A45" s="49" t="s">
        <v>13</v>
      </c>
      <c r="B45" s="43"/>
      <c r="C45" s="43"/>
      <c r="D45" s="43"/>
      <c r="E45" s="43"/>
      <c r="F45" s="139"/>
      <c r="G45" s="139"/>
      <c r="H45" s="139"/>
      <c r="I45" s="139"/>
      <c r="J45" s="139"/>
      <c r="K45" s="139"/>
      <c r="L45" s="139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3" t="s">
        <v>100</v>
      </c>
      <c r="Z45" s="74" t="s">
        <v>383</v>
      </c>
      <c r="AA45" s="74">
        <v>92.3</v>
      </c>
      <c r="AB45" s="74">
        <v>93.1</v>
      </c>
      <c r="AC45" s="40">
        <v>100</v>
      </c>
      <c r="AD45" s="168">
        <v>94</v>
      </c>
      <c r="AE45" s="29">
        <v>101.6</v>
      </c>
      <c r="AF45" s="16">
        <v>95.3</v>
      </c>
      <c r="AG45" s="34">
        <v>113.1</v>
      </c>
      <c r="AH45" s="415">
        <v>94.2</v>
      </c>
      <c r="AI45" s="1510">
        <v>103.1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14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40"/>
      <c r="Z46" s="40"/>
      <c r="AA46" s="40"/>
      <c r="AB46" s="73"/>
      <c r="AC46" s="16"/>
      <c r="AD46" s="169"/>
      <c r="AE46" s="29"/>
      <c r="AF46" s="16"/>
      <c r="AG46" s="34"/>
      <c r="AH46" s="426"/>
      <c r="AI46" s="1510"/>
      <c r="AJ46" s="1483"/>
    </row>
    <row r="47" spans="1:36" s="35" customFormat="1" ht="15.05" x14ac:dyDescent="0.25">
      <c r="A47" s="49" t="s">
        <v>12</v>
      </c>
      <c r="B47" s="43" t="s">
        <v>100</v>
      </c>
      <c r="C47" s="43" t="s">
        <v>100</v>
      </c>
      <c r="D47" s="43" t="s">
        <v>100</v>
      </c>
      <c r="E47" s="43" t="s">
        <v>100</v>
      </c>
      <c r="F47" s="43" t="s">
        <v>100</v>
      </c>
      <c r="G47" s="43" t="s">
        <v>100</v>
      </c>
      <c r="H47" s="43" t="s">
        <v>100</v>
      </c>
      <c r="I47" s="43" t="s">
        <v>100</v>
      </c>
      <c r="J47" s="43" t="s">
        <v>100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4.4000000000000004</v>
      </c>
      <c r="Z47" s="74" t="s">
        <v>384</v>
      </c>
      <c r="AA47" s="68">
        <v>4.3</v>
      </c>
      <c r="AB47" s="74">
        <v>4.0999999999999996</v>
      </c>
      <c r="AC47" s="74">
        <v>4.0999999999999996</v>
      </c>
      <c r="AD47" s="74">
        <v>4</v>
      </c>
      <c r="AE47" s="74">
        <v>4</v>
      </c>
      <c r="AF47" s="16">
        <v>3.8</v>
      </c>
      <c r="AG47" s="34">
        <v>4.3</v>
      </c>
      <c r="AH47" s="415">
        <v>4.0999999999999996</v>
      </c>
      <c r="AI47" s="1510">
        <v>4.2</v>
      </c>
      <c r="AJ47" s="1631" t="s">
        <v>99</v>
      </c>
    </row>
    <row r="48" spans="1:36" s="35" customFormat="1" ht="15.05" x14ac:dyDescent="0.25">
      <c r="A48" s="49" t="s">
        <v>13</v>
      </c>
      <c r="B48" s="43"/>
      <c r="C48" s="43"/>
      <c r="D48" s="43"/>
      <c r="E48" s="140"/>
      <c r="F48" s="140"/>
      <c r="G48" s="140"/>
      <c r="H48" s="140"/>
      <c r="I48" s="140"/>
      <c r="J48" s="140"/>
      <c r="K48" s="140"/>
      <c r="L48" s="136"/>
      <c r="M48" s="141"/>
      <c r="N48" s="142"/>
      <c r="O48" s="142"/>
      <c r="P48" s="142"/>
      <c r="Q48" s="142"/>
      <c r="R48" s="136"/>
      <c r="S48" s="136"/>
      <c r="T48" s="136"/>
      <c r="U48" s="136"/>
      <c r="V48" s="136"/>
      <c r="W48" s="136"/>
      <c r="X48" s="136"/>
      <c r="Y48" s="43" t="s">
        <v>100</v>
      </c>
      <c r="Z48" s="74" t="s">
        <v>368</v>
      </c>
      <c r="AA48" s="74">
        <v>97.7</v>
      </c>
      <c r="AB48" s="74">
        <v>95.3</v>
      </c>
      <c r="AC48" s="40">
        <v>100</v>
      </c>
      <c r="AD48" s="168">
        <v>97.6</v>
      </c>
      <c r="AE48" s="74">
        <v>100</v>
      </c>
      <c r="AF48" s="37">
        <v>95</v>
      </c>
      <c r="AG48" s="165">
        <v>113.2</v>
      </c>
      <c r="AH48" s="415">
        <v>95.3</v>
      </c>
      <c r="AI48" s="1510">
        <v>102.4</v>
      </c>
      <c r="AJ48" s="1631" t="s">
        <v>99</v>
      </c>
    </row>
    <row r="49" spans="1:36" s="35" customFormat="1" x14ac:dyDescent="0.25">
      <c r="A49" s="49" t="s">
        <v>50</v>
      </c>
      <c r="B49" s="43"/>
      <c r="C49" s="43"/>
      <c r="D49" s="43"/>
      <c r="E49" s="140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40"/>
      <c r="Z49" s="40"/>
      <c r="AA49" s="40"/>
      <c r="AB49" s="73"/>
      <c r="AC49" s="16"/>
      <c r="AD49" s="169"/>
      <c r="AE49" s="29"/>
      <c r="AF49" s="16"/>
      <c r="AG49" s="165"/>
      <c r="AH49" s="427"/>
      <c r="AI49" s="1510"/>
      <c r="AJ49" s="1483"/>
    </row>
    <row r="50" spans="1:36" s="35" customFormat="1" ht="15.05" x14ac:dyDescent="0.25">
      <c r="A50" s="49" t="s">
        <v>12</v>
      </c>
      <c r="B50" s="43" t="s">
        <v>100</v>
      </c>
      <c r="C50" s="43" t="s">
        <v>100</v>
      </c>
      <c r="D50" s="43" t="s">
        <v>100</v>
      </c>
      <c r="E50" s="43" t="s">
        <v>100</v>
      </c>
      <c r="F50" s="43" t="s">
        <v>100</v>
      </c>
      <c r="G50" s="43" t="s">
        <v>100</v>
      </c>
      <c r="H50" s="43" t="s">
        <v>100</v>
      </c>
      <c r="I50" s="43" t="s">
        <v>100</v>
      </c>
      <c r="J50" s="43" t="s">
        <v>100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3.6</v>
      </c>
      <c r="Z50" s="74" t="s">
        <v>385</v>
      </c>
      <c r="AA50" s="68">
        <v>2.9</v>
      </c>
      <c r="AB50" s="74">
        <v>2.7</v>
      </c>
      <c r="AC50" s="74">
        <v>2.6</v>
      </c>
      <c r="AD50" s="74">
        <v>2.4</v>
      </c>
      <c r="AE50" s="74">
        <v>2.4</v>
      </c>
      <c r="AF50" s="16">
        <v>2.2999999999999998</v>
      </c>
      <c r="AG50" s="165">
        <v>2.5</v>
      </c>
      <c r="AH50" s="415">
        <v>2.4</v>
      </c>
      <c r="AI50" s="1510">
        <v>2.5</v>
      </c>
      <c r="AJ50" s="1631" t="s">
        <v>99</v>
      </c>
    </row>
    <row r="51" spans="1:36" s="35" customFormat="1" ht="15.05" x14ac:dyDescent="0.25">
      <c r="A51" s="49" t="s">
        <v>13</v>
      </c>
      <c r="B51" s="43"/>
      <c r="C51" s="43"/>
      <c r="D51" s="43"/>
      <c r="E51" s="140"/>
      <c r="F51" s="140"/>
      <c r="G51" s="140"/>
      <c r="H51" s="140"/>
      <c r="I51" s="140"/>
      <c r="J51" s="140"/>
      <c r="K51" s="140"/>
      <c r="L51" s="141"/>
      <c r="M51" s="141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3" t="s">
        <v>100</v>
      </c>
      <c r="Z51" s="74" t="s">
        <v>386</v>
      </c>
      <c r="AA51" s="74">
        <v>85.3</v>
      </c>
      <c r="AB51" s="74">
        <v>93.1</v>
      </c>
      <c r="AC51" s="74">
        <v>96.3</v>
      </c>
      <c r="AD51" s="74">
        <v>92.3</v>
      </c>
      <c r="AE51" s="74">
        <v>100</v>
      </c>
      <c r="AF51" s="16">
        <v>95.8</v>
      </c>
      <c r="AG51" s="165">
        <v>108.7</v>
      </c>
      <c r="AH51" s="417">
        <v>96</v>
      </c>
      <c r="AI51" s="1510">
        <v>104.2</v>
      </c>
      <c r="AJ51" s="1631" t="s">
        <v>99</v>
      </c>
    </row>
    <row r="52" spans="1:36" s="35" customFormat="1" x14ac:dyDescent="0.25">
      <c r="A52" s="49" t="s">
        <v>23</v>
      </c>
      <c r="B52" s="33"/>
      <c r="C52" s="33"/>
      <c r="D52" s="33"/>
      <c r="E52" s="140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40"/>
      <c r="Z52" s="40"/>
      <c r="AA52" s="40"/>
      <c r="AB52" s="73"/>
      <c r="AC52" s="16"/>
      <c r="AD52" s="169"/>
      <c r="AE52" s="29"/>
      <c r="AF52" s="16"/>
      <c r="AG52" s="165"/>
      <c r="AH52" s="426"/>
      <c r="AI52" s="1510"/>
      <c r="AJ52" s="1483"/>
    </row>
    <row r="53" spans="1:36" s="35" customFormat="1" ht="15.05" x14ac:dyDescent="0.25">
      <c r="A53" s="49" t="s">
        <v>12</v>
      </c>
      <c r="B53" s="43" t="s">
        <v>100</v>
      </c>
      <c r="C53" s="43" t="s">
        <v>100</v>
      </c>
      <c r="D53" s="43" t="s">
        <v>100</v>
      </c>
      <c r="E53" s="43" t="s">
        <v>100</v>
      </c>
      <c r="F53" s="43" t="s">
        <v>100</v>
      </c>
      <c r="G53" s="43" t="s">
        <v>100</v>
      </c>
      <c r="H53" s="43" t="s">
        <v>100</v>
      </c>
      <c r="I53" s="43" t="s">
        <v>100</v>
      </c>
      <c r="J53" s="43" t="s">
        <v>100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267">
        <v>0.3</v>
      </c>
      <c r="Z53" s="74" t="s">
        <v>387</v>
      </c>
      <c r="AA53" s="68">
        <v>0.3</v>
      </c>
      <c r="AB53" s="74">
        <v>0.3</v>
      </c>
      <c r="AC53" s="74">
        <v>0.3</v>
      </c>
      <c r="AD53" s="74">
        <v>0.3</v>
      </c>
      <c r="AE53" s="74">
        <v>0.3</v>
      </c>
      <c r="AF53" s="16">
        <v>0.3</v>
      </c>
      <c r="AG53" s="165">
        <v>0.3</v>
      </c>
      <c r="AH53" s="415">
        <v>0.3</v>
      </c>
      <c r="AI53" s="1510">
        <v>0.3</v>
      </c>
      <c r="AJ53" s="1631" t="s">
        <v>99</v>
      </c>
    </row>
    <row r="54" spans="1:36" s="35" customFormat="1" ht="15.05" x14ac:dyDescent="0.25">
      <c r="A54" s="49" t="s">
        <v>13</v>
      </c>
      <c r="B54" s="43"/>
      <c r="C54" s="43"/>
      <c r="D54" s="43"/>
      <c r="E54" s="43"/>
      <c r="F54" s="143"/>
      <c r="G54" s="143"/>
      <c r="H54" s="143"/>
      <c r="I54" s="143"/>
      <c r="J54" s="143"/>
      <c r="K54" s="143"/>
      <c r="L54" s="143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43" t="s">
        <v>100</v>
      </c>
      <c r="Z54" s="74" t="s">
        <v>388</v>
      </c>
      <c r="AA54" s="74">
        <v>75</v>
      </c>
      <c r="AB54" s="74">
        <v>100</v>
      </c>
      <c r="AC54" s="74">
        <v>100</v>
      </c>
      <c r="AD54" s="74">
        <v>100</v>
      </c>
      <c r="AE54" s="74">
        <v>100</v>
      </c>
      <c r="AF54" s="37">
        <v>100</v>
      </c>
      <c r="AG54" s="170">
        <v>100</v>
      </c>
      <c r="AH54" s="417">
        <v>100</v>
      </c>
      <c r="AI54" s="1511">
        <v>100</v>
      </c>
      <c r="AJ54" s="1631" t="s">
        <v>99</v>
      </c>
    </row>
    <row r="55" spans="1:36" s="35" customFormat="1" ht="28.15" x14ac:dyDescent="0.25">
      <c r="A55" s="49" t="s">
        <v>336</v>
      </c>
      <c r="B55" s="22" t="s">
        <v>100</v>
      </c>
      <c r="C55" s="22" t="s">
        <v>100</v>
      </c>
      <c r="D55" s="22" t="s">
        <v>100</v>
      </c>
      <c r="E55" s="22" t="s">
        <v>100</v>
      </c>
      <c r="F55" s="22" t="s">
        <v>100</v>
      </c>
      <c r="G55" s="22" t="s">
        <v>100</v>
      </c>
      <c r="H55" s="22" t="s">
        <v>100</v>
      </c>
      <c r="I55" s="22" t="s">
        <v>100</v>
      </c>
      <c r="J55" s="22" t="s">
        <v>100</v>
      </c>
      <c r="K55" s="22" t="s">
        <v>100</v>
      </c>
      <c r="L55" s="22" t="s">
        <v>100</v>
      </c>
      <c r="M55" s="22" t="s">
        <v>100</v>
      </c>
      <c r="N55" s="22">
        <v>2.2000000000000002</v>
      </c>
      <c r="O55" s="22">
        <v>2.1</v>
      </c>
      <c r="P55" s="22">
        <v>1.8</v>
      </c>
      <c r="Q55" s="22">
        <v>3.1</v>
      </c>
      <c r="R55" s="22">
        <v>1.8</v>
      </c>
      <c r="S55" s="22">
        <v>0.6</v>
      </c>
      <c r="T55" s="22">
        <v>0.6</v>
      </c>
      <c r="U55" s="22">
        <v>0.3</v>
      </c>
      <c r="V55" s="22">
        <v>0.3</v>
      </c>
      <c r="W55" s="22">
        <v>0.3</v>
      </c>
      <c r="X55" s="22">
        <v>0.3</v>
      </c>
      <c r="Y55" s="22">
        <v>0.3</v>
      </c>
      <c r="Z55" s="22">
        <v>0.3</v>
      </c>
      <c r="AA55" s="22">
        <v>0.4</v>
      </c>
      <c r="AB55" s="22">
        <v>0.3</v>
      </c>
      <c r="AC55" s="29" t="s">
        <v>100</v>
      </c>
      <c r="AD55" s="171" t="s">
        <v>100</v>
      </c>
      <c r="AE55" s="171" t="s">
        <v>100</v>
      </c>
      <c r="AF55" s="171" t="s">
        <v>100</v>
      </c>
      <c r="AG55" s="163" t="s">
        <v>100</v>
      </c>
      <c r="AH55" s="426" t="s">
        <v>100</v>
      </c>
      <c r="AI55" s="1512" t="s">
        <v>100</v>
      </c>
      <c r="AJ55" s="1488" t="s">
        <v>100</v>
      </c>
    </row>
    <row r="56" spans="1:36" s="35" customFormat="1" ht="28.15" x14ac:dyDescent="0.25">
      <c r="A56" s="49" t="s">
        <v>337</v>
      </c>
      <c r="B56" s="43" t="s">
        <v>100</v>
      </c>
      <c r="C56" s="43" t="s">
        <v>100</v>
      </c>
      <c r="D56" s="43" t="s">
        <v>100</v>
      </c>
      <c r="E56" s="43" t="s">
        <v>100</v>
      </c>
      <c r="F56" s="43" t="s">
        <v>100</v>
      </c>
      <c r="G56" s="43" t="s">
        <v>100</v>
      </c>
      <c r="H56" s="43" t="s">
        <v>100</v>
      </c>
      <c r="I56" s="43" t="s">
        <v>100</v>
      </c>
      <c r="J56" s="43" t="s">
        <v>100</v>
      </c>
      <c r="K56" s="43" t="s">
        <v>100</v>
      </c>
      <c r="L56" s="43" t="s">
        <v>100</v>
      </c>
      <c r="M56" s="43" t="s">
        <v>100</v>
      </c>
      <c r="N56" s="22">
        <v>0.3</v>
      </c>
      <c r="O56" s="22">
        <v>0.2</v>
      </c>
      <c r="P56" s="22">
        <v>0.2</v>
      </c>
      <c r="Q56" s="22">
        <v>0.3</v>
      </c>
      <c r="R56" s="22">
        <v>0.2</v>
      </c>
      <c r="S56" s="22">
        <v>0.1</v>
      </c>
      <c r="T56" s="22">
        <v>0.1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0.1</v>
      </c>
      <c r="AE56" s="68">
        <v>0</v>
      </c>
      <c r="AF56" s="22">
        <v>0.1</v>
      </c>
      <c r="AG56" s="165">
        <v>0.1</v>
      </c>
      <c r="AH56" s="429" t="s">
        <v>297</v>
      </c>
      <c r="AI56" s="1510">
        <v>0.2</v>
      </c>
      <c r="AJ56" s="1488">
        <v>0.2</v>
      </c>
    </row>
    <row r="57" spans="1:36" s="35" customFormat="1" ht="15.05" x14ac:dyDescent="0.25">
      <c r="A57" s="49" t="s">
        <v>24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4</v>
      </c>
      <c r="Z57" s="74" t="s">
        <v>389</v>
      </c>
      <c r="AA57" s="29">
        <v>4.2</v>
      </c>
      <c r="AB57" s="74">
        <v>4.3</v>
      </c>
      <c r="AC57" s="74">
        <v>4.3</v>
      </c>
      <c r="AD57" s="74">
        <v>4</v>
      </c>
      <c r="AE57" s="74">
        <v>4</v>
      </c>
      <c r="AF57" s="37">
        <v>4</v>
      </c>
      <c r="AG57" s="170">
        <v>4</v>
      </c>
      <c r="AH57" s="427">
        <v>4</v>
      </c>
      <c r="AI57" s="1511">
        <v>4</v>
      </c>
      <c r="AJ57" s="1631" t="s">
        <v>99</v>
      </c>
    </row>
    <row r="58" spans="1:36" s="35" customFormat="1" ht="28.15" x14ac:dyDescent="0.25">
      <c r="A58" s="49" t="s">
        <v>339</v>
      </c>
      <c r="B58" s="43" t="s">
        <v>100</v>
      </c>
      <c r="C58" s="43" t="s">
        <v>100</v>
      </c>
      <c r="D58" s="43" t="s">
        <v>100</v>
      </c>
      <c r="E58" s="43" t="s">
        <v>100</v>
      </c>
      <c r="F58" s="43" t="s">
        <v>100</v>
      </c>
      <c r="G58" s="43" t="s">
        <v>100</v>
      </c>
      <c r="H58" s="43" t="s">
        <v>100</v>
      </c>
      <c r="I58" s="43" t="s">
        <v>100</v>
      </c>
      <c r="J58" s="43" t="s">
        <v>100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40">
        <v>2.2999999999999998</v>
      </c>
      <c r="Z58" s="74" t="s">
        <v>390</v>
      </c>
      <c r="AA58" s="29">
        <v>2.9</v>
      </c>
      <c r="AB58" s="74">
        <v>3</v>
      </c>
      <c r="AC58" s="74">
        <v>3.4</v>
      </c>
      <c r="AD58" s="74">
        <v>2.2000000000000002</v>
      </c>
      <c r="AE58" s="23">
        <v>2.8</v>
      </c>
      <c r="AF58" s="23">
        <v>1.8</v>
      </c>
      <c r="AG58" s="163">
        <v>1.8</v>
      </c>
      <c r="AH58" s="415">
        <v>1.3</v>
      </c>
      <c r="AI58" s="1510">
        <v>1.8</v>
      </c>
      <c r="AJ58" s="1631" t="s">
        <v>99</v>
      </c>
    </row>
    <row r="59" spans="1:36" s="35" customFormat="1" ht="28.15" x14ac:dyDescent="0.25">
      <c r="A59" s="49" t="s">
        <v>610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3" t="s">
        <v>100</v>
      </c>
      <c r="G59" s="43" t="s">
        <v>100</v>
      </c>
      <c r="H59" s="43" t="s">
        <v>100</v>
      </c>
      <c r="I59" s="43" t="s">
        <v>100</v>
      </c>
      <c r="J59" s="43" t="s">
        <v>100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40">
        <v>3</v>
      </c>
      <c r="Z59" s="74" t="s">
        <v>340</v>
      </c>
      <c r="AA59" s="29">
        <v>2.7</v>
      </c>
      <c r="AB59" s="74">
        <v>2.5</v>
      </c>
      <c r="AC59" s="74">
        <v>2.5</v>
      </c>
      <c r="AD59" s="74">
        <v>2.2999999999999998</v>
      </c>
      <c r="AE59" s="29">
        <v>2.2000000000000002</v>
      </c>
      <c r="AF59" s="16">
        <v>2.6</v>
      </c>
      <c r="AG59" s="165">
        <v>2.4</v>
      </c>
      <c r="AH59" s="415">
        <v>2.2999999999999998</v>
      </c>
      <c r="AI59" s="1510">
        <v>2.7</v>
      </c>
      <c r="AJ59" s="1631" t="s">
        <v>99</v>
      </c>
    </row>
    <row r="60" spans="1:36" s="35" customFormat="1" ht="28.15" x14ac:dyDescent="0.25">
      <c r="A60" s="49" t="s">
        <v>342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29"/>
      <c r="Z60" s="29"/>
      <c r="AA60" s="29"/>
      <c r="AB60" s="29"/>
      <c r="AC60" s="16"/>
      <c r="AD60" s="169"/>
      <c r="AE60" s="29"/>
      <c r="AF60" s="16"/>
      <c r="AG60" s="165"/>
      <c r="AH60" s="426"/>
      <c r="AI60" s="1510"/>
      <c r="AJ60" s="1483"/>
    </row>
    <row r="61" spans="1:36" s="35" customFormat="1" x14ac:dyDescent="0.25">
      <c r="A61" s="49" t="s">
        <v>19</v>
      </c>
      <c r="B61" s="43" t="s">
        <v>100</v>
      </c>
      <c r="C61" s="43" t="s">
        <v>100</v>
      </c>
      <c r="D61" s="43" t="s">
        <v>100</v>
      </c>
      <c r="E61" s="43" t="s">
        <v>100</v>
      </c>
      <c r="F61" s="44">
        <v>3101</v>
      </c>
      <c r="G61" s="44">
        <v>4497</v>
      </c>
      <c r="H61" s="44">
        <v>4772</v>
      </c>
      <c r="I61" s="44">
        <v>4298</v>
      </c>
      <c r="J61" s="44">
        <v>6150</v>
      </c>
      <c r="K61" s="44">
        <v>6488</v>
      </c>
      <c r="L61" s="44">
        <v>7278</v>
      </c>
      <c r="M61" s="44">
        <v>9284</v>
      </c>
      <c r="N61" s="44">
        <v>10833</v>
      </c>
      <c r="O61" s="44">
        <v>13986</v>
      </c>
      <c r="P61" s="44">
        <v>15803</v>
      </c>
      <c r="Q61" s="44">
        <v>19754</v>
      </c>
      <c r="R61" s="44">
        <v>25370</v>
      </c>
      <c r="S61" s="44">
        <v>28522</v>
      </c>
      <c r="T61" s="44">
        <v>33690</v>
      </c>
      <c r="U61" s="44">
        <v>40733</v>
      </c>
      <c r="V61" s="44">
        <v>49612</v>
      </c>
      <c r="W61" s="44">
        <v>56287</v>
      </c>
      <c r="X61" s="55">
        <v>58756</v>
      </c>
      <c r="Y61" s="55">
        <v>62139</v>
      </c>
      <c r="Z61" s="55">
        <v>67950</v>
      </c>
      <c r="AA61" s="55">
        <v>81876</v>
      </c>
      <c r="AB61" s="43">
        <v>82913</v>
      </c>
      <c r="AC61" s="15">
        <v>89783</v>
      </c>
      <c r="AD61" s="172">
        <v>106721</v>
      </c>
      <c r="AE61" s="55">
        <v>139690</v>
      </c>
      <c r="AF61" s="15">
        <v>168582</v>
      </c>
      <c r="AG61" s="173">
        <v>199234</v>
      </c>
      <c r="AH61" s="475">
        <v>232236</v>
      </c>
      <c r="AI61" s="1513">
        <v>258115</v>
      </c>
      <c r="AJ61" s="1631" t="s">
        <v>99</v>
      </c>
    </row>
    <row r="62" spans="1:36" s="35" customFormat="1" x14ac:dyDescent="0.25">
      <c r="A62" s="86" t="s">
        <v>284</v>
      </c>
      <c r="B62" s="43" t="s">
        <v>100</v>
      </c>
      <c r="C62" s="43" t="s">
        <v>100</v>
      </c>
      <c r="D62" s="43" t="s">
        <v>100</v>
      </c>
      <c r="E62" s="43" t="s">
        <v>100</v>
      </c>
      <c r="F62" s="43">
        <v>50.877768662838392</v>
      </c>
      <c r="G62" s="43">
        <v>66.820208023774143</v>
      </c>
      <c r="H62" s="43">
        <v>63.255567338282077</v>
      </c>
      <c r="I62" s="43">
        <v>54.891443167305241</v>
      </c>
      <c r="J62" s="43">
        <v>51.455823293172692</v>
      </c>
      <c r="K62" s="43">
        <v>45.648350102019279</v>
      </c>
      <c r="L62" s="43">
        <v>49.597928308572982</v>
      </c>
      <c r="M62" s="43">
        <v>60.568893528183715</v>
      </c>
      <c r="N62" s="43">
        <v>72.422783794624948</v>
      </c>
      <c r="O62" s="43">
        <v>102.80799764775067</v>
      </c>
      <c r="P62" s="43">
        <v>118.92685129440096</v>
      </c>
      <c r="Q62" s="43">
        <v>156.6658735823618</v>
      </c>
      <c r="R62" s="43">
        <v>207.01754385964912</v>
      </c>
      <c r="S62" s="43">
        <v>237.09060681629262</v>
      </c>
      <c r="T62" s="43">
        <v>228.40677966101694</v>
      </c>
      <c r="U62" s="43">
        <v>276.43705463182897</v>
      </c>
      <c r="V62" s="43">
        <v>338.37129995907787</v>
      </c>
      <c r="W62" s="43">
        <v>377.48641942190324</v>
      </c>
      <c r="X62" s="43">
        <v>386.22230986656149</v>
      </c>
      <c r="Y62" s="43">
        <v>346.77716390423575</v>
      </c>
      <c r="Z62" s="43">
        <v>306.45379515627116</v>
      </c>
      <c r="AA62" s="43">
        <v>239.29155950432545</v>
      </c>
      <c r="AB62" s="43">
        <v>254.33435582822085</v>
      </c>
      <c r="AC62" s="43">
        <v>260.45951669519309</v>
      </c>
      <c r="AD62" s="43">
        <v>278.82691051600261</v>
      </c>
      <c r="AE62" s="43">
        <v>338.27339871655164</v>
      </c>
      <c r="AF62" s="43">
        <v>395.70452785015141</v>
      </c>
      <c r="AG62" s="167">
        <v>432.66591382904795</v>
      </c>
      <c r="AH62" s="476">
        <f>AH61/456.31</f>
        <v>508.94348140518508</v>
      </c>
      <c r="AI62" s="1510">
        <v>550</v>
      </c>
      <c r="AJ62" s="1631" t="s">
        <v>99</v>
      </c>
    </row>
    <row r="63" spans="1:36" s="35" customFormat="1" ht="28.15" x14ac:dyDescent="0.25">
      <c r="A63" s="86" t="s">
        <v>343</v>
      </c>
      <c r="B63" s="43" t="s">
        <v>100</v>
      </c>
      <c r="C63" s="43" t="s">
        <v>100</v>
      </c>
      <c r="D63" s="43" t="s">
        <v>100</v>
      </c>
      <c r="E63" s="43" t="s">
        <v>100</v>
      </c>
      <c r="F63" s="22" t="s">
        <v>100</v>
      </c>
      <c r="G63" s="22">
        <v>145</v>
      </c>
      <c r="H63" s="22">
        <v>106.1</v>
      </c>
      <c r="I63" s="22">
        <v>90.1</v>
      </c>
      <c r="J63" s="22">
        <v>143.1</v>
      </c>
      <c r="K63" s="22">
        <v>105.5</v>
      </c>
      <c r="L63" s="22">
        <v>112.2</v>
      </c>
      <c r="M63" s="22">
        <v>127.6</v>
      </c>
      <c r="N63" s="22">
        <v>116.7</v>
      </c>
      <c r="O63" s="40">
        <v>129.1</v>
      </c>
      <c r="P63" s="40">
        <v>113</v>
      </c>
      <c r="Q63" s="40">
        <v>125</v>
      </c>
      <c r="R63" s="23">
        <v>128.4</v>
      </c>
      <c r="S63" s="22">
        <v>112.4</v>
      </c>
      <c r="T63" s="22">
        <v>118.1</v>
      </c>
      <c r="U63" s="22">
        <v>120.9</v>
      </c>
      <c r="V63" s="22">
        <v>121.8</v>
      </c>
      <c r="W63" s="29">
        <v>113.5</v>
      </c>
      <c r="X63" s="29">
        <v>104.4</v>
      </c>
      <c r="Y63" s="29">
        <v>105.8</v>
      </c>
      <c r="Z63" s="29">
        <v>108.1</v>
      </c>
      <c r="AA63" s="29">
        <v>120.5</v>
      </c>
      <c r="AB63" s="23">
        <v>101.3</v>
      </c>
      <c r="AC63" s="16">
        <v>108.3</v>
      </c>
      <c r="AD63" s="169">
        <v>118.9</v>
      </c>
      <c r="AE63" s="29">
        <v>130.9</v>
      </c>
      <c r="AF63" s="16">
        <v>120.7</v>
      </c>
      <c r="AG63" s="163">
        <v>118.2</v>
      </c>
      <c r="AH63" s="477">
        <v>116.6</v>
      </c>
      <c r="AI63" s="1510">
        <v>111.1</v>
      </c>
      <c r="AJ63" s="1631" t="s">
        <v>99</v>
      </c>
    </row>
    <row r="64" spans="1:36" s="35" customFormat="1" ht="28.15" x14ac:dyDescent="0.25">
      <c r="A64" s="86" t="s">
        <v>344</v>
      </c>
      <c r="B64" s="43" t="s">
        <v>100</v>
      </c>
      <c r="C64" s="43" t="s">
        <v>100</v>
      </c>
      <c r="D64" s="43" t="s">
        <v>100</v>
      </c>
      <c r="E64" s="43" t="s">
        <v>100</v>
      </c>
      <c r="F64" s="22" t="s">
        <v>100</v>
      </c>
      <c r="G64" s="22">
        <v>103.7</v>
      </c>
      <c r="H64" s="22">
        <v>90.8</v>
      </c>
      <c r="I64" s="22">
        <v>87</v>
      </c>
      <c r="J64" s="22">
        <v>135.1</v>
      </c>
      <c r="K64" s="22">
        <v>92.9</v>
      </c>
      <c r="L64" s="22">
        <v>104.8</v>
      </c>
      <c r="M64" s="22">
        <v>122.7</v>
      </c>
      <c r="N64" s="22">
        <v>110.4</v>
      </c>
      <c r="O64" s="40">
        <v>121.5</v>
      </c>
      <c r="P64" s="40">
        <v>105</v>
      </c>
      <c r="Q64" s="40">
        <v>116.2</v>
      </c>
      <c r="R64" s="22">
        <v>116.8</v>
      </c>
      <c r="S64" s="22">
        <v>95.9</v>
      </c>
      <c r="T64" s="22">
        <v>110.5</v>
      </c>
      <c r="U64" s="22">
        <v>113</v>
      </c>
      <c r="V64" s="22">
        <v>113</v>
      </c>
      <c r="W64" s="29">
        <v>107.5</v>
      </c>
      <c r="X64" s="29">
        <v>98.8</v>
      </c>
      <c r="Y64" s="29">
        <v>98.7</v>
      </c>
      <c r="Z64" s="68">
        <v>102</v>
      </c>
      <c r="AA64" s="29">
        <v>105.7</v>
      </c>
      <c r="AB64" s="23">
        <v>93.6</v>
      </c>
      <c r="AC64" s="16">
        <v>102.2</v>
      </c>
      <c r="AD64" s="169">
        <v>113.2</v>
      </c>
      <c r="AE64" s="29">
        <v>122.3</v>
      </c>
      <c r="AF64" s="37">
        <v>111.6</v>
      </c>
      <c r="AG64" s="163">
        <v>103.2</v>
      </c>
      <c r="AH64" s="477">
        <v>101.7</v>
      </c>
      <c r="AI64" s="1510">
        <v>102.1</v>
      </c>
      <c r="AJ64" s="1631" t="s">
        <v>99</v>
      </c>
    </row>
    <row r="65" spans="1:36" s="35" customFormat="1" ht="26.2" x14ac:dyDescent="0.25">
      <c r="A65" s="86" t="s">
        <v>285</v>
      </c>
      <c r="B65" s="43" t="s">
        <v>99</v>
      </c>
      <c r="C65" s="43" t="s">
        <v>99</v>
      </c>
      <c r="D65" s="43" t="s">
        <v>99</v>
      </c>
      <c r="E65" s="43" t="s">
        <v>99</v>
      </c>
      <c r="F65" s="43" t="s">
        <v>99</v>
      </c>
      <c r="G65" s="43" t="s">
        <v>99</v>
      </c>
      <c r="H65" s="22">
        <v>90.8</v>
      </c>
      <c r="I65" s="22">
        <v>79</v>
      </c>
      <c r="J65" s="22">
        <v>106.7</v>
      </c>
      <c r="K65" s="22">
        <v>99.1</v>
      </c>
      <c r="L65" s="22">
        <v>103.9</v>
      </c>
      <c r="M65" s="22">
        <v>127.5</v>
      </c>
      <c r="N65" s="22">
        <v>140.80000000000001</v>
      </c>
      <c r="O65" s="40">
        <v>171.1</v>
      </c>
      <c r="P65" s="40">
        <v>179.7</v>
      </c>
      <c r="Q65" s="40">
        <v>208.8</v>
      </c>
      <c r="R65" s="22">
        <v>243.9</v>
      </c>
      <c r="S65" s="22">
        <v>233.9</v>
      </c>
      <c r="T65" s="22">
        <v>258.5</v>
      </c>
      <c r="U65" s="22">
        <v>292.10000000000002</v>
      </c>
      <c r="V65" s="22">
        <v>330.1</v>
      </c>
      <c r="W65" s="29">
        <v>354.9</v>
      </c>
      <c r="X65" s="29">
        <v>350.6</v>
      </c>
      <c r="Y65" s="68">
        <v>346</v>
      </c>
      <c r="Z65" s="68">
        <v>352.9</v>
      </c>
      <c r="AA65" s="68">
        <v>373</v>
      </c>
      <c r="AB65" s="23">
        <v>349.1</v>
      </c>
      <c r="AC65" s="16">
        <v>356.8</v>
      </c>
      <c r="AD65" s="169">
        <v>403.9</v>
      </c>
      <c r="AE65" s="68">
        <v>494</v>
      </c>
      <c r="AF65" s="37">
        <v>551.29999999999995</v>
      </c>
      <c r="AG65" s="163">
        <v>568.9</v>
      </c>
      <c r="AH65" s="415">
        <v>578.6</v>
      </c>
      <c r="AI65" s="1510">
        <v>590.79999999999995</v>
      </c>
      <c r="AJ65" s="1631" t="s">
        <v>99</v>
      </c>
    </row>
    <row r="66" spans="1:36" s="35" customFormat="1" ht="28.15" customHeight="1" x14ac:dyDescent="0.25">
      <c r="A66" s="49" t="s">
        <v>25</v>
      </c>
      <c r="B66" s="43" t="s">
        <v>99</v>
      </c>
      <c r="C66" s="43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172">
        <v>42500</v>
      </c>
      <c r="AE66" s="55">
        <v>42500</v>
      </c>
      <c r="AF66" s="55">
        <v>42500</v>
      </c>
      <c r="AG66" s="173">
        <v>60000</v>
      </c>
      <c r="AH66" s="478">
        <v>70000</v>
      </c>
      <c r="AI66" s="1513">
        <v>85000</v>
      </c>
      <c r="AJ66" s="1490">
        <v>85000</v>
      </c>
    </row>
    <row r="67" spans="1:36" s="12" customFormat="1" ht="13.1" x14ac:dyDescent="0.25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1508"/>
      <c r="AJ67" s="1508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16"/>
      <c r="AD68" s="16"/>
      <c r="AE68" s="16"/>
      <c r="AF68" s="16"/>
      <c r="AG68" s="165"/>
      <c r="AH68" s="373"/>
      <c r="AI68" s="1514"/>
      <c r="AJ68" s="1483"/>
    </row>
    <row r="69" spans="1:36" s="36" customFormat="1" x14ac:dyDescent="0.25">
      <c r="A69" s="49" t="s">
        <v>26</v>
      </c>
      <c r="B69" s="1256" t="s">
        <v>99</v>
      </c>
      <c r="C69" s="1256" t="s">
        <v>99</v>
      </c>
      <c r="D69" s="1256" t="s">
        <v>99</v>
      </c>
      <c r="E69" s="1256" t="s">
        <v>99</v>
      </c>
      <c r="F69" s="1256" t="s">
        <v>99</v>
      </c>
      <c r="G69" s="1256" t="s">
        <v>99</v>
      </c>
      <c r="H69" s="1256" t="s">
        <v>99</v>
      </c>
      <c r="I69" s="1256" t="s">
        <v>99</v>
      </c>
      <c r="J69" s="1256" t="s">
        <v>99</v>
      </c>
      <c r="K69" s="1264">
        <v>48</v>
      </c>
      <c r="L69" s="1264">
        <v>30</v>
      </c>
      <c r="M69" s="1264">
        <v>106</v>
      </c>
      <c r="N69" s="1264">
        <v>112</v>
      </c>
      <c r="O69" s="1264">
        <v>168</v>
      </c>
      <c r="P69" s="1264">
        <v>251</v>
      </c>
      <c r="Q69" s="1264">
        <v>221</v>
      </c>
      <c r="R69" s="1264">
        <v>249</v>
      </c>
      <c r="S69" s="1264">
        <v>490</v>
      </c>
      <c r="T69" s="1264">
        <v>405</v>
      </c>
      <c r="U69" s="1262">
        <v>348</v>
      </c>
      <c r="V69" s="1262">
        <v>788</v>
      </c>
      <c r="W69" s="1262">
        <v>731</v>
      </c>
      <c r="X69" s="1262">
        <v>815</v>
      </c>
      <c r="Y69" s="1262">
        <v>2122</v>
      </c>
      <c r="Z69" s="1262">
        <v>1534</v>
      </c>
      <c r="AA69" s="1265">
        <v>1953</v>
      </c>
      <c r="AB69" s="1261">
        <v>4200</v>
      </c>
      <c r="AC69" s="1254">
        <v>4852</v>
      </c>
      <c r="AD69" s="1254">
        <v>6582</v>
      </c>
      <c r="AE69" s="1254">
        <v>6458</v>
      </c>
      <c r="AF69" s="379">
        <v>7423</v>
      </c>
      <c r="AG69" s="1263">
        <v>11203</v>
      </c>
      <c r="AH69" s="375">
        <v>9252</v>
      </c>
      <c r="AI69" s="1504">
        <v>12188</v>
      </c>
      <c r="AJ69" s="1642">
        <v>18055</v>
      </c>
    </row>
    <row r="70" spans="1:36" s="36" customFormat="1" ht="28.15" x14ac:dyDescent="0.25">
      <c r="A70" s="49" t="s">
        <v>692</v>
      </c>
      <c r="B70" s="1256" t="s">
        <v>99</v>
      </c>
      <c r="C70" s="1256" t="s">
        <v>99</v>
      </c>
      <c r="D70" s="1256" t="s">
        <v>99</v>
      </c>
      <c r="E70" s="1256" t="s">
        <v>99</v>
      </c>
      <c r="F70" s="1256" t="s">
        <v>99</v>
      </c>
      <c r="G70" s="1256" t="s">
        <v>99</v>
      </c>
      <c r="H70" s="1256" t="s">
        <v>99</v>
      </c>
      <c r="I70" s="1256" t="s">
        <v>99</v>
      </c>
      <c r="J70" s="1256" t="s">
        <v>99</v>
      </c>
      <c r="K70" s="1256" t="s">
        <v>99</v>
      </c>
      <c r="L70" s="1256" t="s">
        <v>99</v>
      </c>
      <c r="M70" s="1257">
        <v>387.5</v>
      </c>
      <c r="N70" s="1257">
        <v>103.8</v>
      </c>
      <c r="O70" s="1257">
        <v>144.5</v>
      </c>
      <c r="P70" s="1257">
        <v>137.6</v>
      </c>
      <c r="Q70" s="1257">
        <v>83.2</v>
      </c>
      <c r="R70" s="1257">
        <v>107</v>
      </c>
      <c r="S70" s="1257">
        <v>183.1</v>
      </c>
      <c r="T70" s="1257">
        <v>78.599999999999994</v>
      </c>
      <c r="U70" s="1257">
        <v>81.2</v>
      </c>
      <c r="V70" s="1257">
        <v>212.8</v>
      </c>
      <c r="W70" s="1257">
        <v>88.3</v>
      </c>
      <c r="X70" s="1257">
        <v>106.4</v>
      </c>
      <c r="Y70" s="1257">
        <v>246.8</v>
      </c>
      <c r="Z70" s="1257">
        <v>70</v>
      </c>
      <c r="AA70" s="1260">
        <v>122.5</v>
      </c>
      <c r="AB70" s="1260">
        <v>203.2</v>
      </c>
      <c r="AC70" s="1255">
        <v>107.8</v>
      </c>
      <c r="AD70" s="1255">
        <v>129.6</v>
      </c>
      <c r="AE70" s="1266" t="s">
        <v>240</v>
      </c>
      <c r="AF70" s="1258">
        <v>109.5</v>
      </c>
      <c r="AG70" s="1259">
        <v>138.19999999999999</v>
      </c>
      <c r="AH70" s="380" t="s">
        <v>584</v>
      </c>
      <c r="AI70" s="1501">
        <v>129.19999999999999</v>
      </c>
      <c r="AJ70" s="1641">
        <v>142</v>
      </c>
    </row>
    <row r="71" spans="1:36" s="35" customFormat="1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2">
        <v>132</v>
      </c>
      <c r="K71" s="42">
        <v>135</v>
      </c>
      <c r="L71" s="42">
        <v>146</v>
      </c>
      <c r="M71" s="42">
        <v>142</v>
      </c>
      <c r="N71" s="42">
        <v>144</v>
      </c>
      <c r="O71" s="42">
        <v>144</v>
      </c>
      <c r="P71" s="42">
        <v>142</v>
      </c>
      <c r="Q71" s="42">
        <v>145</v>
      </c>
      <c r="R71" s="42">
        <v>146</v>
      </c>
      <c r="S71" s="42">
        <v>147</v>
      </c>
      <c r="T71" s="42">
        <v>144</v>
      </c>
      <c r="U71" s="42">
        <v>129</v>
      </c>
      <c r="V71" s="42">
        <v>123</v>
      </c>
      <c r="W71" s="42">
        <v>124</v>
      </c>
      <c r="X71" s="42">
        <v>128</v>
      </c>
      <c r="Y71" s="42">
        <v>130</v>
      </c>
      <c r="Z71" s="42">
        <v>132</v>
      </c>
      <c r="AA71" s="42">
        <v>135</v>
      </c>
      <c r="AB71" s="42">
        <v>143</v>
      </c>
      <c r="AC71" s="16">
        <v>149</v>
      </c>
      <c r="AD71" s="16">
        <v>124</v>
      </c>
      <c r="AE71" s="16">
        <v>133</v>
      </c>
      <c r="AF71" s="16">
        <v>135</v>
      </c>
      <c r="AG71" s="165">
        <v>144</v>
      </c>
      <c r="AH71" s="29">
        <v>154</v>
      </c>
      <c r="AI71" s="1501">
        <v>155</v>
      </c>
      <c r="AJ71" s="1483">
        <v>158</v>
      </c>
    </row>
    <row r="72" spans="1:36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2">
        <v>121</v>
      </c>
      <c r="K72" s="42">
        <v>128</v>
      </c>
      <c r="L72" s="42">
        <v>134</v>
      </c>
      <c r="M72" s="42">
        <v>132</v>
      </c>
      <c r="N72" s="42">
        <v>128</v>
      </c>
      <c r="O72" s="42">
        <v>125</v>
      </c>
      <c r="P72" s="42">
        <v>112</v>
      </c>
      <c r="Q72" s="42">
        <v>115</v>
      </c>
      <c r="R72" s="42">
        <v>122</v>
      </c>
      <c r="S72" s="42">
        <v>117</v>
      </c>
      <c r="T72" s="42">
        <v>120</v>
      </c>
      <c r="U72" s="42">
        <v>101</v>
      </c>
      <c r="V72" s="42">
        <v>97</v>
      </c>
      <c r="W72" s="42">
        <v>97</v>
      </c>
      <c r="X72" s="42">
        <v>96</v>
      </c>
      <c r="Y72" s="42">
        <v>107</v>
      </c>
      <c r="Z72" s="42">
        <v>110</v>
      </c>
      <c r="AA72" s="42">
        <v>109</v>
      </c>
      <c r="AB72" s="42">
        <v>125</v>
      </c>
      <c r="AC72" s="16">
        <v>133</v>
      </c>
      <c r="AD72" s="16">
        <v>115</v>
      </c>
      <c r="AE72" s="16">
        <v>123</v>
      </c>
      <c r="AF72" s="16">
        <v>125</v>
      </c>
      <c r="AG72" s="165">
        <v>135</v>
      </c>
      <c r="AH72" s="29">
        <v>145</v>
      </c>
      <c r="AI72" s="1501">
        <v>148</v>
      </c>
      <c r="AJ72" s="1483">
        <v>153</v>
      </c>
    </row>
    <row r="73" spans="1:36" s="35" customFormat="1" ht="39.299999999999997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22" t="s">
        <v>100</v>
      </c>
      <c r="AI73" s="151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22" t="s">
        <v>100</v>
      </c>
      <c r="AI74" s="1515" t="s">
        <v>100</v>
      </c>
      <c r="AJ74" s="1488" t="s">
        <v>99</v>
      </c>
    </row>
    <row r="75" spans="1:36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314"/>
      <c r="AF75" s="286"/>
      <c r="AG75" s="120"/>
      <c r="AH75" s="41"/>
      <c r="AI75" s="1515" t="s">
        <v>100</v>
      </c>
      <c r="AJ75" s="1488"/>
    </row>
    <row r="76" spans="1:36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22" t="s">
        <v>100</v>
      </c>
      <c r="AI76" s="1515" t="s">
        <v>100</v>
      </c>
      <c r="AJ76" s="1488" t="s">
        <v>99</v>
      </c>
    </row>
    <row r="77" spans="1:36" s="35" customFormat="1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22" t="s">
        <v>100</v>
      </c>
      <c r="AI77" s="1515" t="s">
        <v>100</v>
      </c>
      <c r="AJ77" s="1488" t="s">
        <v>99</v>
      </c>
    </row>
    <row r="78" spans="1:36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22" t="s">
        <v>100</v>
      </c>
      <c r="AI78" s="1515" t="s">
        <v>100</v>
      </c>
      <c r="AJ78" s="1488" t="s">
        <v>99</v>
      </c>
    </row>
    <row r="79" spans="1:36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22" t="s">
        <v>100</v>
      </c>
      <c r="AI79" s="151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22" t="s">
        <v>100</v>
      </c>
      <c r="AI80" s="1515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22" t="s">
        <v>100</v>
      </c>
      <c r="AI81" s="1515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314"/>
      <c r="AF82" s="286"/>
      <c r="AG82" s="120"/>
      <c r="AH82" s="41"/>
      <c r="AI82" s="1515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22" t="s">
        <v>100</v>
      </c>
      <c r="AI83" s="1515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22" t="s">
        <v>100</v>
      </c>
      <c r="AI84" s="1515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22" t="s">
        <v>100</v>
      </c>
      <c r="AI85" s="1515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22" t="s">
        <v>100</v>
      </c>
      <c r="AI86" s="151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22" t="s">
        <v>100</v>
      </c>
      <c r="AI87" s="1515" t="s">
        <v>100</v>
      </c>
      <c r="AJ87" s="1488" t="s">
        <v>99</v>
      </c>
    </row>
    <row r="88" spans="1:36" s="12" customFormat="1" ht="13.1" x14ac:dyDescent="0.25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1508"/>
      <c r="AJ88" s="1595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484"/>
      <c r="AH89" s="539"/>
      <c r="AI89" s="1501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89">
        <v>888</v>
      </c>
      <c r="L90" s="489">
        <v>974</v>
      </c>
      <c r="M90" s="489">
        <v>1068</v>
      </c>
      <c r="N90" s="489">
        <v>1137</v>
      </c>
      <c r="O90" s="489">
        <v>1296</v>
      </c>
      <c r="P90" s="489">
        <v>1293</v>
      </c>
      <c r="Q90" s="489">
        <v>1213</v>
      </c>
      <c r="R90" s="489">
        <v>1268</v>
      </c>
      <c r="S90" s="489">
        <v>1305</v>
      </c>
      <c r="T90" s="42">
        <v>1351</v>
      </c>
      <c r="U90" s="42">
        <v>1319</v>
      </c>
      <c r="V90" s="485">
        <v>850</v>
      </c>
      <c r="W90" s="42">
        <v>603</v>
      </c>
      <c r="X90" s="42">
        <v>1431</v>
      </c>
      <c r="Y90" s="485">
        <v>1708</v>
      </c>
      <c r="Z90" s="485">
        <v>2222</v>
      </c>
      <c r="AA90" s="55">
        <v>2137</v>
      </c>
      <c r="AB90" s="42">
        <v>2333</v>
      </c>
      <c r="AC90" s="64">
        <v>1960</v>
      </c>
      <c r="AD90" s="64">
        <v>2191</v>
      </c>
      <c r="AE90" s="64">
        <v>2397</v>
      </c>
      <c r="AF90" s="64">
        <v>2753</v>
      </c>
      <c r="AG90" s="486">
        <v>1084</v>
      </c>
      <c r="AH90" s="106">
        <v>1130</v>
      </c>
      <c r="AI90" s="1516">
        <v>1330</v>
      </c>
      <c r="AJ90" s="1620">
        <v>1439</v>
      </c>
    </row>
    <row r="91" spans="1:36" s="27" customFormat="1" ht="36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0.7</v>
      </c>
      <c r="L91" s="282">
        <v>0.1</v>
      </c>
      <c r="M91" s="282">
        <v>0.2</v>
      </c>
      <c r="N91" s="281">
        <v>0</v>
      </c>
      <c r="O91" s="281">
        <v>0.1</v>
      </c>
      <c r="P91" s="281">
        <v>0.1</v>
      </c>
      <c r="Q91" s="281">
        <v>0.2</v>
      </c>
      <c r="R91" s="281">
        <v>0.2</v>
      </c>
      <c r="S91" s="297">
        <v>0.2</v>
      </c>
      <c r="T91" s="297">
        <v>0.2</v>
      </c>
      <c r="U91" s="297">
        <v>0.2</v>
      </c>
      <c r="V91" s="297">
        <v>0.1</v>
      </c>
      <c r="W91" s="297">
        <v>0.1</v>
      </c>
      <c r="X91" s="297">
        <v>0.1</v>
      </c>
      <c r="Y91" s="297">
        <v>0.1</v>
      </c>
      <c r="Z91" s="297">
        <v>0.2</v>
      </c>
      <c r="AA91" s="297">
        <v>0.2</v>
      </c>
      <c r="AB91" s="297">
        <v>0.1</v>
      </c>
      <c r="AC91" s="540">
        <v>0.1</v>
      </c>
      <c r="AD91" s="540">
        <v>0.1</v>
      </c>
      <c r="AE91" s="540">
        <v>0.1</v>
      </c>
      <c r="AF91" s="280">
        <v>0.1</v>
      </c>
      <c r="AG91" s="280">
        <v>0</v>
      </c>
      <c r="AH91" s="116">
        <v>0</v>
      </c>
      <c r="AI91" s="1517">
        <v>0</v>
      </c>
      <c r="AJ91" s="1624">
        <v>0</v>
      </c>
    </row>
    <row r="92" spans="1:36" s="35" customFormat="1" ht="26.2" x14ac:dyDescent="0.25">
      <c r="A92" s="49" t="s">
        <v>101</v>
      </c>
      <c r="B92" s="150" t="s">
        <v>99</v>
      </c>
      <c r="C92" s="150" t="s">
        <v>99</v>
      </c>
      <c r="D92" s="150" t="s">
        <v>99</v>
      </c>
      <c r="E92" s="150" t="s">
        <v>99</v>
      </c>
      <c r="F92" s="150" t="s">
        <v>99</v>
      </c>
      <c r="G92" s="150" t="s">
        <v>99</v>
      </c>
      <c r="H92" s="150" t="s">
        <v>99</v>
      </c>
      <c r="I92" s="150" t="s">
        <v>99</v>
      </c>
      <c r="J92" s="40" t="s">
        <v>112</v>
      </c>
      <c r="K92" s="89" t="s">
        <v>113</v>
      </c>
      <c r="L92" s="89">
        <v>98.8</v>
      </c>
      <c r="M92" s="89">
        <v>86.7</v>
      </c>
      <c r="N92" s="89">
        <v>125.2</v>
      </c>
      <c r="O92" s="89">
        <v>93.7</v>
      </c>
      <c r="P92" s="89">
        <v>89.4</v>
      </c>
      <c r="Q92" s="89">
        <v>89.6</v>
      </c>
      <c r="R92" s="89">
        <v>99.6</v>
      </c>
      <c r="S92" s="89">
        <v>101.3</v>
      </c>
      <c r="T92" s="89">
        <v>93.7</v>
      </c>
      <c r="U92" s="89">
        <v>102.4</v>
      </c>
      <c r="V92" s="89">
        <v>53.5</v>
      </c>
      <c r="W92" s="89">
        <v>74.900000000000006</v>
      </c>
      <c r="X92" s="89">
        <v>133.19999999999999</v>
      </c>
      <c r="Y92" s="89">
        <v>113.9</v>
      </c>
      <c r="Z92" s="89">
        <v>127.1</v>
      </c>
      <c r="AA92" s="89">
        <v>128.80000000000001</v>
      </c>
      <c r="AB92" s="33">
        <v>92.1</v>
      </c>
      <c r="AC92" s="16">
        <v>110.7</v>
      </c>
      <c r="AD92" s="16">
        <v>100.3</v>
      </c>
      <c r="AE92" s="16">
        <v>101.6</v>
      </c>
      <c r="AF92" s="16">
        <v>100.3</v>
      </c>
      <c r="AG92" s="452">
        <v>112.7</v>
      </c>
      <c r="AH92" s="41">
        <v>101.5</v>
      </c>
      <c r="AI92" s="1518">
        <v>114.2</v>
      </c>
      <c r="AJ92" s="1621">
        <v>101.3</v>
      </c>
    </row>
    <row r="93" spans="1:36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29"/>
      <c r="AC93" s="16"/>
      <c r="AD93" s="16"/>
      <c r="AE93" s="16"/>
      <c r="AF93" s="16"/>
      <c r="AG93" s="488"/>
      <c r="AH93" s="41"/>
      <c r="AI93" s="1501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3" t="s">
        <v>100</v>
      </c>
      <c r="L94" s="43" t="s">
        <v>100</v>
      </c>
      <c r="M94" s="43" t="s">
        <v>100</v>
      </c>
      <c r="N94" s="43" t="s">
        <v>100</v>
      </c>
      <c r="O94" s="43" t="s">
        <v>100</v>
      </c>
      <c r="P94" s="43" t="s">
        <v>100</v>
      </c>
      <c r="Q94" s="43" t="s">
        <v>100</v>
      </c>
      <c r="R94" s="43" t="s">
        <v>100</v>
      </c>
      <c r="S94" s="43" t="s">
        <v>100</v>
      </c>
      <c r="T94" s="43" t="s">
        <v>100</v>
      </c>
      <c r="U94" s="43">
        <v>106</v>
      </c>
      <c r="V94" s="43">
        <v>198</v>
      </c>
      <c r="W94" s="43">
        <v>78</v>
      </c>
      <c r="X94" s="43" t="s">
        <v>100</v>
      </c>
      <c r="Y94" s="43">
        <v>54</v>
      </c>
      <c r="Z94" s="43" t="s">
        <v>100</v>
      </c>
      <c r="AA94" s="43">
        <v>122</v>
      </c>
      <c r="AB94" s="42" t="s">
        <v>100</v>
      </c>
      <c r="AC94" s="42" t="s">
        <v>100</v>
      </c>
      <c r="AD94" s="42" t="s">
        <v>100</v>
      </c>
      <c r="AE94" s="23" t="s">
        <v>100</v>
      </c>
      <c r="AF94" s="23" t="s">
        <v>100</v>
      </c>
      <c r="AG94" s="486" t="s">
        <v>100</v>
      </c>
      <c r="AH94" s="26">
        <v>17</v>
      </c>
      <c r="AI94" s="1519">
        <v>18</v>
      </c>
      <c r="AJ94" s="1620">
        <v>19</v>
      </c>
    </row>
    <row r="95" spans="1:36" s="35" customFormat="1" ht="26.2" x14ac:dyDescent="0.25">
      <c r="A95" s="49" t="s">
        <v>101</v>
      </c>
      <c r="B95" s="150" t="s">
        <v>99</v>
      </c>
      <c r="C95" s="150" t="s">
        <v>99</v>
      </c>
      <c r="D95" s="150" t="s">
        <v>99</v>
      </c>
      <c r="E95" s="150" t="s">
        <v>99</v>
      </c>
      <c r="F95" s="150" t="s">
        <v>99</v>
      </c>
      <c r="G95" s="150" t="s">
        <v>99</v>
      </c>
      <c r="H95" s="150" t="s">
        <v>99</v>
      </c>
      <c r="I95" s="150" t="s">
        <v>99</v>
      </c>
      <c r="J95" s="33" t="s">
        <v>100</v>
      </c>
      <c r="K95" s="22" t="s">
        <v>100</v>
      </c>
      <c r="L95" s="22" t="s">
        <v>100</v>
      </c>
      <c r="M95" s="22" t="s">
        <v>100</v>
      </c>
      <c r="N95" s="22" t="s">
        <v>100</v>
      </c>
      <c r="O95" s="22" t="s">
        <v>100</v>
      </c>
      <c r="P95" s="22" t="s">
        <v>100</v>
      </c>
      <c r="Q95" s="22" t="s">
        <v>100</v>
      </c>
      <c r="R95" s="22" t="s">
        <v>100</v>
      </c>
      <c r="S95" s="22" t="s">
        <v>100</v>
      </c>
      <c r="T95" s="22" t="s">
        <v>100</v>
      </c>
      <c r="U95" s="22">
        <v>89.2</v>
      </c>
      <c r="V95" s="22">
        <v>124.1</v>
      </c>
      <c r="W95" s="22">
        <v>25.4</v>
      </c>
      <c r="X95" s="22" t="s">
        <v>100</v>
      </c>
      <c r="Y95" s="22" t="s">
        <v>100</v>
      </c>
      <c r="Z95" s="22" t="s">
        <v>100</v>
      </c>
      <c r="AA95" s="22" t="s">
        <v>100</v>
      </c>
      <c r="AB95" s="22" t="s">
        <v>100</v>
      </c>
      <c r="AC95" s="42" t="s">
        <v>100</v>
      </c>
      <c r="AD95" s="42" t="s">
        <v>100</v>
      </c>
      <c r="AE95" s="29" t="s">
        <v>100</v>
      </c>
      <c r="AF95" s="29" t="s">
        <v>100</v>
      </c>
      <c r="AG95" s="488" t="s">
        <v>100</v>
      </c>
      <c r="AH95" s="59" t="s">
        <v>100</v>
      </c>
      <c r="AI95" s="1520">
        <v>157.1</v>
      </c>
      <c r="AJ95" s="1621">
        <v>78.8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"/>
      <c r="AF96" s="16"/>
      <c r="AG96" s="488"/>
      <c r="AH96" s="41"/>
      <c r="AI96" s="1501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>
        <v>885</v>
      </c>
      <c r="L97" s="43">
        <v>972</v>
      </c>
      <c r="M97" s="43">
        <v>877</v>
      </c>
      <c r="N97" s="43">
        <v>1135</v>
      </c>
      <c r="O97" s="43">
        <v>1293</v>
      </c>
      <c r="P97" s="43">
        <v>1287</v>
      </c>
      <c r="Q97" s="43">
        <v>1208</v>
      </c>
      <c r="R97" s="43">
        <v>1234</v>
      </c>
      <c r="S97" s="43">
        <v>1287</v>
      </c>
      <c r="T97" s="43">
        <v>1320</v>
      </c>
      <c r="U97" s="43">
        <v>1174</v>
      </c>
      <c r="V97" s="43">
        <v>612</v>
      </c>
      <c r="W97" s="43">
        <v>468</v>
      </c>
      <c r="X97" s="43">
        <v>1380</v>
      </c>
      <c r="Y97" s="43">
        <v>1572</v>
      </c>
      <c r="Z97" s="43">
        <v>2126</v>
      </c>
      <c r="AA97" s="43">
        <v>1890</v>
      </c>
      <c r="AB97" s="42">
        <v>2235</v>
      </c>
      <c r="AC97" s="64">
        <v>1857</v>
      </c>
      <c r="AD97" s="64">
        <v>2001</v>
      </c>
      <c r="AE97" s="64">
        <v>2210</v>
      </c>
      <c r="AF97" s="64">
        <v>2560</v>
      </c>
      <c r="AG97" s="486">
        <v>891</v>
      </c>
      <c r="AH97" s="26">
        <v>901</v>
      </c>
      <c r="AI97" s="1521">
        <v>1092</v>
      </c>
      <c r="AJ97" s="1620">
        <v>1171</v>
      </c>
    </row>
    <row r="98" spans="1:36" s="35" customFormat="1" ht="26.2" x14ac:dyDescent="0.25">
      <c r="A98" s="49" t="s">
        <v>101</v>
      </c>
      <c r="B98" s="150" t="s">
        <v>99</v>
      </c>
      <c r="C98" s="150" t="s">
        <v>99</v>
      </c>
      <c r="D98" s="150" t="s">
        <v>99</v>
      </c>
      <c r="E98" s="150" t="s">
        <v>99</v>
      </c>
      <c r="F98" s="150" t="s">
        <v>99</v>
      </c>
      <c r="G98" s="150" t="s">
        <v>99</v>
      </c>
      <c r="H98" s="150" t="s">
        <v>99</v>
      </c>
      <c r="I98" s="150" t="s">
        <v>99</v>
      </c>
      <c r="J98" s="40" t="s">
        <v>114</v>
      </c>
      <c r="K98" s="22" t="s">
        <v>113</v>
      </c>
      <c r="L98" s="22">
        <v>98.9</v>
      </c>
      <c r="M98" s="22">
        <v>86.5</v>
      </c>
      <c r="N98" s="22">
        <v>122</v>
      </c>
      <c r="O98" s="22">
        <v>94.8</v>
      </c>
      <c r="P98" s="22">
        <v>94</v>
      </c>
      <c r="Q98" s="22">
        <v>90.7</v>
      </c>
      <c r="R98" s="22">
        <v>98.2</v>
      </c>
      <c r="S98" s="22">
        <v>107.7</v>
      </c>
      <c r="T98" s="22">
        <v>93.3</v>
      </c>
      <c r="U98" s="22">
        <v>80.099999999999994</v>
      </c>
      <c r="V98" s="22">
        <v>46.9</v>
      </c>
      <c r="W98" s="22">
        <v>74.599999999999994</v>
      </c>
      <c r="X98" s="22">
        <v>147.4</v>
      </c>
      <c r="Y98" s="22">
        <v>111.5</v>
      </c>
      <c r="Z98" s="22">
        <v>130</v>
      </c>
      <c r="AA98" s="22">
        <v>121</v>
      </c>
      <c r="AB98" s="20">
        <v>101.1</v>
      </c>
      <c r="AC98" s="16">
        <v>111.2</v>
      </c>
      <c r="AD98" s="37">
        <v>98.8</v>
      </c>
      <c r="AE98" s="16">
        <v>100.6</v>
      </c>
      <c r="AF98" s="16">
        <v>100.7</v>
      </c>
      <c r="AG98" s="452">
        <v>115</v>
      </c>
      <c r="AH98" s="41">
        <v>100.2</v>
      </c>
      <c r="AI98" s="1522">
        <v>114.7</v>
      </c>
      <c r="AJ98" s="1621">
        <v>101.1</v>
      </c>
    </row>
    <row r="99" spans="1:36" ht="26.2" x14ac:dyDescent="0.25">
      <c r="A99" s="103" t="s">
        <v>28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853</v>
      </c>
      <c r="L99" s="489">
        <v>938</v>
      </c>
      <c r="M99" s="489">
        <v>846</v>
      </c>
      <c r="N99" s="489">
        <v>1093</v>
      </c>
      <c r="O99" s="489">
        <v>1252</v>
      </c>
      <c r="P99" s="489">
        <v>1245</v>
      </c>
      <c r="Q99" s="489">
        <v>1171</v>
      </c>
      <c r="R99" s="489">
        <v>1197</v>
      </c>
      <c r="S99" s="489">
        <v>1246</v>
      </c>
      <c r="T99" s="42">
        <v>1279</v>
      </c>
      <c r="U99" s="42">
        <v>1140</v>
      </c>
      <c r="V99" s="485">
        <v>579</v>
      </c>
      <c r="W99" s="42">
        <v>429</v>
      </c>
      <c r="X99" s="42">
        <v>1335</v>
      </c>
      <c r="Y99" s="42">
        <v>1544</v>
      </c>
      <c r="Z99" s="42">
        <v>2054</v>
      </c>
      <c r="AA99" s="42">
        <v>1793</v>
      </c>
      <c r="AB99" s="42">
        <v>2172</v>
      </c>
      <c r="AC99" s="64">
        <v>1818</v>
      </c>
      <c r="AD99" s="64">
        <v>1958</v>
      </c>
      <c r="AE99" s="64">
        <v>2157</v>
      </c>
      <c r="AF99" s="64">
        <v>2504</v>
      </c>
      <c r="AG99" s="486">
        <v>876</v>
      </c>
      <c r="AH99" s="26">
        <v>880</v>
      </c>
      <c r="AI99" s="1523">
        <v>1061</v>
      </c>
      <c r="AJ99" s="1620">
        <v>1145</v>
      </c>
    </row>
    <row r="100" spans="1:36" x14ac:dyDescent="0.25">
      <c r="A100" s="103" t="s">
        <v>29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3" t="s">
        <v>100</v>
      </c>
      <c r="O100" s="43" t="s">
        <v>100</v>
      </c>
      <c r="P100" s="43" t="s">
        <v>100</v>
      </c>
      <c r="Q100" s="43" t="s">
        <v>100</v>
      </c>
      <c r="R100" s="43" t="s">
        <v>100</v>
      </c>
      <c r="S100" s="43" t="s">
        <v>100</v>
      </c>
      <c r="T100" s="43" t="s">
        <v>100</v>
      </c>
      <c r="U100" s="42" t="s">
        <v>100</v>
      </c>
      <c r="V100" s="485">
        <v>15</v>
      </c>
      <c r="W100" s="42" t="s">
        <v>100</v>
      </c>
      <c r="X100" s="42" t="s">
        <v>100</v>
      </c>
      <c r="Y100" s="42" t="s">
        <v>100</v>
      </c>
      <c r="Z100" s="23" t="s">
        <v>100</v>
      </c>
      <c r="AA100" s="23" t="s">
        <v>100</v>
      </c>
      <c r="AB100" s="23" t="s">
        <v>100</v>
      </c>
      <c r="AC100" s="23" t="s">
        <v>100</v>
      </c>
      <c r="AD100" s="23" t="s">
        <v>100</v>
      </c>
      <c r="AE100" s="23" t="s">
        <v>100</v>
      </c>
      <c r="AF100" s="23" t="s">
        <v>100</v>
      </c>
      <c r="AG100" s="486" t="s">
        <v>100</v>
      </c>
      <c r="AH100" s="106" t="s">
        <v>100</v>
      </c>
      <c r="AI100" s="1524" t="s">
        <v>100</v>
      </c>
      <c r="AJ100" s="1622" t="s">
        <v>100</v>
      </c>
    </row>
    <row r="101" spans="1:36" x14ac:dyDescent="0.25">
      <c r="A101" s="103" t="s">
        <v>30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89">
        <v>31</v>
      </c>
      <c r="L101" s="489">
        <v>33</v>
      </c>
      <c r="M101" s="489">
        <v>31</v>
      </c>
      <c r="N101" s="489">
        <v>41</v>
      </c>
      <c r="O101" s="489">
        <v>41</v>
      </c>
      <c r="P101" s="489">
        <v>41</v>
      </c>
      <c r="Q101" s="489">
        <v>37</v>
      </c>
      <c r="R101" s="489">
        <v>36</v>
      </c>
      <c r="S101" s="489">
        <v>41</v>
      </c>
      <c r="T101" s="43">
        <v>41</v>
      </c>
      <c r="U101" s="43">
        <v>34</v>
      </c>
      <c r="V101" s="485">
        <v>13</v>
      </c>
      <c r="W101" s="42">
        <v>17</v>
      </c>
      <c r="X101" s="42">
        <v>33</v>
      </c>
      <c r="Y101" s="42">
        <v>18</v>
      </c>
      <c r="Z101" s="42">
        <v>62</v>
      </c>
      <c r="AA101" s="42">
        <v>46</v>
      </c>
      <c r="AB101" s="42">
        <v>61</v>
      </c>
      <c r="AC101" s="24">
        <v>36</v>
      </c>
      <c r="AD101" s="24">
        <v>40</v>
      </c>
      <c r="AE101" s="24">
        <v>44</v>
      </c>
      <c r="AF101" s="24">
        <v>50</v>
      </c>
      <c r="AG101" s="486">
        <v>3</v>
      </c>
      <c r="AH101" s="26">
        <v>4</v>
      </c>
      <c r="AI101" s="1525">
        <v>4</v>
      </c>
      <c r="AJ101" s="1620">
        <v>4</v>
      </c>
    </row>
    <row r="102" spans="1:36" ht="52.4" x14ac:dyDescent="0.25">
      <c r="A102" s="103" t="s">
        <v>210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3" t="s">
        <v>100</v>
      </c>
      <c r="L102" s="43" t="s">
        <v>100</v>
      </c>
      <c r="M102" s="43" t="s">
        <v>100</v>
      </c>
      <c r="N102" s="43" t="s">
        <v>100</v>
      </c>
      <c r="O102" s="43" t="s">
        <v>100</v>
      </c>
      <c r="P102" s="21" t="s">
        <v>100</v>
      </c>
      <c r="Q102" s="43" t="s">
        <v>100</v>
      </c>
      <c r="R102" s="43" t="s">
        <v>100</v>
      </c>
      <c r="S102" s="43" t="s">
        <v>100</v>
      </c>
      <c r="T102" s="43" t="s">
        <v>100</v>
      </c>
      <c r="U102" s="42" t="s">
        <v>100</v>
      </c>
      <c r="V102" s="42" t="s">
        <v>100</v>
      </c>
      <c r="W102" s="42">
        <v>1</v>
      </c>
      <c r="X102" s="42">
        <v>4</v>
      </c>
      <c r="Y102" s="42">
        <v>2</v>
      </c>
      <c r="Z102" s="42">
        <v>3</v>
      </c>
      <c r="AA102" s="42">
        <v>3</v>
      </c>
      <c r="AB102" s="42" t="s">
        <v>100</v>
      </c>
      <c r="AC102" s="20">
        <v>0</v>
      </c>
      <c r="AD102" s="42" t="s">
        <v>100</v>
      </c>
      <c r="AE102" s="40" t="s">
        <v>100</v>
      </c>
      <c r="AF102" s="40" t="s">
        <v>100</v>
      </c>
      <c r="AG102" s="486" t="s">
        <v>100</v>
      </c>
      <c r="AH102" s="106" t="s">
        <v>100</v>
      </c>
      <c r="AI102" s="1524" t="s">
        <v>100</v>
      </c>
      <c r="AJ102" s="1622" t="s">
        <v>100</v>
      </c>
    </row>
    <row r="103" spans="1:36" ht="26.2" x14ac:dyDescent="0.25">
      <c r="A103" s="103" t="s">
        <v>34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3" t="s">
        <v>100</v>
      </c>
      <c r="L103" s="43" t="s">
        <v>100</v>
      </c>
      <c r="M103" s="43" t="s">
        <v>100</v>
      </c>
      <c r="N103" s="43" t="s">
        <v>100</v>
      </c>
      <c r="O103" s="43" t="s">
        <v>100</v>
      </c>
      <c r="P103" s="21" t="s">
        <v>100</v>
      </c>
      <c r="Q103" s="43" t="s">
        <v>100</v>
      </c>
      <c r="R103" s="43" t="s">
        <v>100</v>
      </c>
      <c r="S103" s="43" t="s">
        <v>100</v>
      </c>
      <c r="T103" s="43" t="s">
        <v>100</v>
      </c>
      <c r="U103" s="42" t="s">
        <v>100</v>
      </c>
      <c r="V103" s="42" t="s">
        <v>100</v>
      </c>
      <c r="W103" s="42" t="s">
        <v>100</v>
      </c>
      <c r="X103" s="21" t="s">
        <v>100</v>
      </c>
      <c r="Y103" s="21" t="s">
        <v>100</v>
      </c>
      <c r="Z103" s="42" t="s">
        <v>100</v>
      </c>
      <c r="AA103" s="42" t="s">
        <v>100</v>
      </c>
      <c r="AB103" s="42">
        <v>2</v>
      </c>
      <c r="AC103" s="24">
        <v>2</v>
      </c>
      <c r="AD103" s="20">
        <v>0</v>
      </c>
      <c r="AE103" s="23" t="s">
        <v>100</v>
      </c>
      <c r="AF103" s="23" t="s">
        <v>100</v>
      </c>
      <c r="AG103" s="486" t="s">
        <v>100</v>
      </c>
      <c r="AH103" s="106">
        <v>3</v>
      </c>
      <c r="AI103" s="1526">
        <v>3</v>
      </c>
      <c r="AJ103" s="1620">
        <v>3</v>
      </c>
    </row>
    <row r="104" spans="1:36" x14ac:dyDescent="0.25">
      <c r="A104" s="103" t="s">
        <v>32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89" t="s">
        <v>100</v>
      </c>
      <c r="L104" s="489" t="s">
        <v>100</v>
      </c>
      <c r="M104" s="489" t="s">
        <v>100</v>
      </c>
      <c r="N104" s="21" t="s">
        <v>100</v>
      </c>
      <c r="O104" s="21" t="s">
        <v>100</v>
      </c>
      <c r="P104" s="21" t="s">
        <v>100</v>
      </c>
      <c r="Q104" s="43" t="s">
        <v>100</v>
      </c>
      <c r="R104" s="43" t="s">
        <v>100</v>
      </c>
      <c r="S104" s="43" t="s">
        <v>100</v>
      </c>
      <c r="T104" s="43" t="s">
        <v>100</v>
      </c>
      <c r="U104" s="42" t="s">
        <v>100</v>
      </c>
      <c r="V104" s="42">
        <v>5</v>
      </c>
      <c r="W104" s="42">
        <v>21</v>
      </c>
      <c r="X104" s="42">
        <v>7</v>
      </c>
      <c r="Y104" s="42">
        <v>7</v>
      </c>
      <c r="Z104" s="42">
        <v>7</v>
      </c>
      <c r="AA104" s="42">
        <v>9</v>
      </c>
      <c r="AB104" s="20">
        <v>0</v>
      </c>
      <c r="AC104" s="20">
        <v>0</v>
      </c>
      <c r="AD104" s="42">
        <v>3</v>
      </c>
      <c r="AE104" s="24">
        <v>3</v>
      </c>
      <c r="AF104" s="24">
        <v>5</v>
      </c>
      <c r="AG104" s="486">
        <v>5</v>
      </c>
      <c r="AH104" s="106">
        <v>4</v>
      </c>
      <c r="AI104" s="1526">
        <v>4</v>
      </c>
      <c r="AJ104" s="1620">
        <v>4</v>
      </c>
    </row>
    <row r="105" spans="1:36" s="35" customFormat="1" ht="26.2" x14ac:dyDescent="0.25">
      <c r="A105" s="541" t="s">
        <v>2</v>
      </c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29"/>
      <c r="Z105" s="29"/>
      <c r="AA105" s="29"/>
      <c r="AB105" s="55"/>
      <c r="AC105" s="16"/>
      <c r="AD105" s="16"/>
      <c r="AE105" s="16"/>
      <c r="AF105" s="16"/>
      <c r="AG105" s="488"/>
      <c r="AH105" s="41"/>
      <c r="AI105" s="1501"/>
      <c r="AJ105" s="1593"/>
    </row>
    <row r="106" spans="1:36" x14ac:dyDescent="0.25">
      <c r="A106" s="86" t="s">
        <v>26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43">
        <v>1</v>
      </c>
      <c r="L106" s="43">
        <v>1</v>
      </c>
      <c r="M106" s="43">
        <v>189</v>
      </c>
      <c r="N106" s="22">
        <v>0</v>
      </c>
      <c r="O106" s="43" t="s">
        <v>100</v>
      </c>
      <c r="P106" s="43" t="s">
        <v>100</v>
      </c>
      <c r="Q106" s="43" t="s">
        <v>100</v>
      </c>
      <c r="R106" s="43">
        <v>29</v>
      </c>
      <c r="S106" s="43">
        <v>9</v>
      </c>
      <c r="T106" s="43">
        <v>21</v>
      </c>
      <c r="U106" s="43">
        <v>16</v>
      </c>
      <c r="V106" s="43">
        <v>23</v>
      </c>
      <c r="W106" s="43">
        <v>39</v>
      </c>
      <c r="X106" s="43">
        <v>32</v>
      </c>
      <c r="Y106" s="43">
        <v>35</v>
      </c>
      <c r="Z106" s="43">
        <v>29</v>
      </c>
      <c r="AA106" s="43">
        <v>51</v>
      </c>
      <c r="AB106" s="42">
        <v>65</v>
      </c>
      <c r="AC106" s="24">
        <v>67</v>
      </c>
      <c r="AD106" s="24">
        <v>140</v>
      </c>
      <c r="AE106" s="24">
        <v>135</v>
      </c>
      <c r="AF106" s="24">
        <v>144</v>
      </c>
      <c r="AG106" s="486">
        <v>147</v>
      </c>
      <c r="AH106" s="26">
        <v>165</v>
      </c>
      <c r="AI106" s="1527">
        <v>173</v>
      </c>
      <c r="AJ106" s="1620">
        <v>207</v>
      </c>
    </row>
    <row r="107" spans="1:36" s="35" customFormat="1" ht="26.2" x14ac:dyDescent="0.25">
      <c r="A107" s="49" t="s">
        <v>101</v>
      </c>
      <c r="B107" s="150" t="s">
        <v>99</v>
      </c>
      <c r="C107" s="150" t="s">
        <v>99</v>
      </c>
      <c r="D107" s="150" t="s">
        <v>99</v>
      </c>
      <c r="E107" s="150" t="s">
        <v>99</v>
      </c>
      <c r="F107" s="150" t="s">
        <v>99</v>
      </c>
      <c r="G107" s="150" t="s">
        <v>99</v>
      </c>
      <c r="H107" s="150" t="s">
        <v>99</v>
      </c>
      <c r="I107" s="150" t="s">
        <v>99</v>
      </c>
      <c r="J107" s="40" t="s">
        <v>100</v>
      </c>
      <c r="K107" s="22" t="s">
        <v>115</v>
      </c>
      <c r="L107" s="22" t="s">
        <v>116</v>
      </c>
      <c r="M107" s="22">
        <v>80.2</v>
      </c>
      <c r="N107" s="22">
        <v>189.1</v>
      </c>
      <c r="O107" s="22">
        <v>75.400000000000006</v>
      </c>
      <c r="P107" s="22">
        <v>39</v>
      </c>
      <c r="Q107" s="22">
        <v>79.8</v>
      </c>
      <c r="R107" s="22">
        <v>134</v>
      </c>
      <c r="S107" s="22">
        <v>12.9</v>
      </c>
      <c r="T107" s="22" t="s">
        <v>100</v>
      </c>
      <c r="U107" s="22">
        <v>101.8</v>
      </c>
      <c r="V107" s="22">
        <v>99.6</v>
      </c>
      <c r="W107" s="22">
        <v>106.3</v>
      </c>
      <c r="X107" s="22">
        <v>90.3</v>
      </c>
      <c r="Y107" s="22">
        <v>100.5</v>
      </c>
      <c r="Z107" s="22">
        <v>110.6</v>
      </c>
      <c r="AA107" s="22">
        <v>108.7</v>
      </c>
      <c r="AB107" s="20">
        <v>105.9</v>
      </c>
      <c r="AC107" s="16">
        <v>98.6</v>
      </c>
      <c r="AD107" s="16">
        <v>146.4</v>
      </c>
      <c r="AE107" s="16">
        <v>107.9</v>
      </c>
      <c r="AF107" s="16">
        <v>98.6</v>
      </c>
      <c r="AG107" s="452">
        <v>95.9</v>
      </c>
      <c r="AH107" s="41">
        <v>99.5</v>
      </c>
      <c r="AI107" s="1528">
        <v>99.2</v>
      </c>
      <c r="AJ107" s="1621">
        <v>113.7</v>
      </c>
    </row>
    <row r="108" spans="1:36" s="35" customFormat="1" ht="26.2" x14ac:dyDescent="0.25">
      <c r="A108" s="541" t="s">
        <v>10</v>
      </c>
      <c r="B108" s="50"/>
      <c r="C108" s="55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29"/>
      <c r="X108" s="29"/>
      <c r="Y108" s="29"/>
      <c r="Z108" s="29"/>
      <c r="AA108" s="29"/>
      <c r="AB108" s="29"/>
      <c r="AC108" s="16"/>
      <c r="AD108" s="16"/>
      <c r="AE108" s="16"/>
      <c r="AF108" s="16"/>
      <c r="AG108" s="488"/>
      <c r="AH108" s="41"/>
      <c r="AI108" s="1501"/>
      <c r="AJ108" s="1593"/>
    </row>
    <row r="109" spans="1:36" x14ac:dyDescent="0.25">
      <c r="A109" s="86" t="s">
        <v>26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99</v>
      </c>
      <c r="K109" s="43">
        <v>2</v>
      </c>
      <c r="L109" s="43">
        <v>1</v>
      </c>
      <c r="M109" s="43">
        <v>2</v>
      </c>
      <c r="N109" s="43">
        <v>2</v>
      </c>
      <c r="O109" s="43">
        <v>3</v>
      </c>
      <c r="P109" s="43">
        <v>6</v>
      </c>
      <c r="Q109" s="43">
        <v>4</v>
      </c>
      <c r="R109" s="43">
        <v>6</v>
      </c>
      <c r="S109" s="43">
        <v>10</v>
      </c>
      <c r="T109" s="43">
        <v>11</v>
      </c>
      <c r="U109" s="43">
        <v>23</v>
      </c>
      <c r="V109" s="43">
        <v>18</v>
      </c>
      <c r="W109" s="43">
        <v>18</v>
      </c>
      <c r="X109" s="43">
        <v>20</v>
      </c>
      <c r="Y109" s="43">
        <v>48</v>
      </c>
      <c r="Z109" s="43">
        <v>66</v>
      </c>
      <c r="AA109" s="43">
        <v>74</v>
      </c>
      <c r="AB109" s="42">
        <v>33</v>
      </c>
      <c r="AC109" s="24">
        <v>36</v>
      </c>
      <c r="AD109" s="24">
        <v>51</v>
      </c>
      <c r="AE109" s="24">
        <v>52</v>
      </c>
      <c r="AF109" s="24">
        <v>49</v>
      </c>
      <c r="AG109" s="486">
        <v>46</v>
      </c>
      <c r="AH109" s="26">
        <v>47</v>
      </c>
      <c r="AI109" s="1529">
        <v>47</v>
      </c>
      <c r="AJ109" s="1633">
        <v>47</v>
      </c>
    </row>
    <row r="110" spans="1:36" s="35" customFormat="1" ht="26.2" x14ac:dyDescent="0.25">
      <c r="A110" s="49" t="s">
        <v>101</v>
      </c>
      <c r="B110" s="150" t="s">
        <v>99</v>
      </c>
      <c r="C110" s="150" t="s">
        <v>99</v>
      </c>
      <c r="D110" s="150" t="s">
        <v>99</v>
      </c>
      <c r="E110" s="150" t="s">
        <v>99</v>
      </c>
      <c r="F110" s="150" t="s">
        <v>99</v>
      </c>
      <c r="G110" s="150" t="s">
        <v>99</v>
      </c>
      <c r="H110" s="150" t="s">
        <v>99</v>
      </c>
      <c r="I110" s="150" t="s">
        <v>99</v>
      </c>
      <c r="J110" s="40" t="s">
        <v>100</v>
      </c>
      <c r="K110" s="22">
        <v>193.2</v>
      </c>
      <c r="L110" s="22">
        <v>78.8</v>
      </c>
      <c r="M110" s="22">
        <v>161.19999999999999</v>
      </c>
      <c r="N110" s="22">
        <v>110.8</v>
      </c>
      <c r="O110" s="22">
        <v>106.1</v>
      </c>
      <c r="P110" s="22" t="s">
        <v>117</v>
      </c>
      <c r="Q110" s="22">
        <v>68.400000000000006</v>
      </c>
      <c r="R110" s="22">
        <v>124.6</v>
      </c>
      <c r="S110" s="22">
        <v>170.6</v>
      </c>
      <c r="T110" s="22">
        <v>122.6</v>
      </c>
      <c r="U110" s="22">
        <v>170.9</v>
      </c>
      <c r="V110" s="22">
        <v>75.900000000000006</v>
      </c>
      <c r="W110" s="22">
        <v>107.4</v>
      </c>
      <c r="X110" s="22">
        <v>99.1</v>
      </c>
      <c r="Y110" s="22">
        <v>126.2</v>
      </c>
      <c r="Z110" s="22">
        <v>133.80000000000001</v>
      </c>
      <c r="AA110" s="22">
        <v>107.9</v>
      </c>
      <c r="AB110" s="20">
        <v>41.7</v>
      </c>
      <c r="AC110" s="16">
        <v>99.8</v>
      </c>
      <c r="AD110" s="16">
        <v>116.5</v>
      </c>
      <c r="AE110" s="16">
        <v>101.6</v>
      </c>
      <c r="AF110" s="16">
        <v>94.2</v>
      </c>
      <c r="AG110" s="452">
        <v>98.6</v>
      </c>
      <c r="AH110" s="174">
        <v>100.8</v>
      </c>
      <c r="AI110" s="1530">
        <v>128.80000000000001</v>
      </c>
      <c r="AJ110" s="1621">
        <v>96.8</v>
      </c>
    </row>
    <row r="111" spans="1:36" s="35" customFormat="1" ht="28.15" x14ac:dyDescent="0.25">
      <c r="A111" s="8" t="s">
        <v>609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29"/>
      <c r="V111" s="91"/>
      <c r="W111" s="91"/>
      <c r="X111" s="91"/>
      <c r="Y111" s="91"/>
      <c r="Z111" s="91"/>
      <c r="AA111" s="91"/>
      <c r="AB111" s="29"/>
      <c r="AC111" s="16"/>
      <c r="AD111" s="16"/>
      <c r="AE111" s="107"/>
      <c r="AF111" s="16"/>
      <c r="AG111" s="165"/>
      <c r="AH111" s="41"/>
      <c r="AI111" s="1531"/>
      <c r="AJ111" s="1483"/>
    </row>
    <row r="112" spans="1:36" s="35" customFormat="1" x14ac:dyDescent="0.25">
      <c r="A112" s="49" t="s">
        <v>36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3355</v>
      </c>
      <c r="V112" s="22">
        <v>6861.6</v>
      </c>
      <c r="W112" s="22">
        <v>5860.6</v>
      </c>
      <c r="X112" s="22">
        <v>11778.8</v>
      </c>
      <c r="Y112" s="22">
        <v>8086.3</v>
      </c>
      <c r="Z112" s="22">
        <v>11245.3</v>
      </c>
      <c r="AA112" s="22">
        <v>13978.5</v>
      </c>
      <c r="AB112" s="89">
        <v>14961.3</v>
      </c>
      <c r="AC112" s="107">
        <v>15626.9</v>
      </c>
      <c r="AD112" s="107">
        <v>15550.4</v>
      </c>
      <c r="AE112" s="107">
        <v>20932.400000000001</v>
      </c>
      <c r="AF112" s="107">
        <v>37740.5</v>
      </c>
      <c r="AG112" s="175">
        <v>28181.5</v>
      </c>
      <c r="AH112" s="108">
        <v>20054.400000000001</v>
      </c>
      <c r="AI112" s="1532">
        <v>35839.231986576102</v>
      </c>
      <c r="AJ112" s="1615">
        <v>47702</v>
      </c>
    </row>
    <row r="113" spans="1:36" s="35" customFormat="1" ht="28.15" x14ac:dyDescent="0.25">
      <c r="A113" s="49" t="s">
        <v>346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22">
        <v>48.5</v>
      </c>
      <c r="V113" s="22">
        <v>133.30000000000001</v>
      </c>
      <c r="W113" s="22">
        <v>90.3</v>
      </c>
      <c r="X113" s="22">
        <v>173.1</v>
      </c>
      <c r="Y113" s="22">
        <v>74.5</v>
      </c>
      <c r="Z113" s="22">
        <v>123.2</v>
      </c>
      <c r="AA113" s="22">
        <v>103.8</v>
      </c>
      <c r="AB113" s="68">
        <v>97.4</v>
      </c>
      <c r="AC113" s="107">
        <v>101.7</v>
      </c>
      <c r="AD113" s="107">
        <v>91.2</v>
      </c>
      <c r="AE113" s="107">
        <v>111.5</v>
      </c>
      <c r="AF113" s="107">
        <v>136.30000000000001</v>
      </c>
      <c r="AG113" s="175">
        <v>64.2</v>
      </c>
      <c r="AH113" s="41">
        <v>99.4</v>
      </c>
      <c r="AI113" s="1533">
        <v>203.27099418455199</v>
      </c>
      <c r="AJ113" s="1615">
        <v>110.4</v>
      </c>
    </row>
    <row r="114" spans="1:36" s="35" customFormat="1" x14ac:dyDescent="0.25">
      <c r="A114" s="49" t="s">
        <v>37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29"/>
      <c r="AC114" s="107"/>
      <c r="AD114" s="107"/>
      <c r="AE114" s="107"/>
      <c r="AF114" s="107"/>
      <c r="AG114" s="175"/>
      <c r="AH114" s="41"/>
      <c r="AI114" s="1533"/>
      <c r="AJ114" s="1615"/>
    </row>
    <row r="115" spans="1:36" s="35" customFormat="1" x14ac:dyDescent="0.25">
      <c r="A115" s="49" t="s">
        <v>58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22"/>
      <c r="V115" s="22"/>
      <c r="W115" s="22"/>
      <c r="X115" s="22"/>
      <c r="Y115" s="22"/>
      <c r="Z115" s="22"/>
      <c r="AA115" s="22"/>
      <c r="AB115" s="29"/>
      <c r="AC115" s="107"/>
      <c r="AD115" s="107"/>
      <c r="AE115" s="107"/>
      <c r="AF115" s="107"/>
      <c r="AG115" s="175"/>
      <c r="AH115" s="41"/>
      <c r="AI115" s="1533"/>
      <c r="AJ115" s="1615"/>
    </row>
    <row r="116" spans="1:36" s="35" customFormat="1" x14ac:dyDescent="0.25">
      <c r="A116" s="49" t="s">
        <v>26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775.1</v>
      </c>
      <c r="V116" s="22">
        <v>3765.5</v>
      </c>
      <c r="W116" s="22">
        <v>2322</v>
      </c>
      <c r="X116" s="22">
        <v>7872.7</v>
      </c>
      <c r="Y116" s="22">
        <v>3902.2</v>
      </c>
      <c r="Z116" s="22">
        <v>6602.2</v>
      </c>
      <c r="AA116" s="22">
        <v>8554.2000000000007</v>
      </c>
      <c r="AB116" s="89">
        <v>9252.7000000000007</v>
      </c>
      <c r="AC116" s="107">
        <v>9044.1</v>
      </c>
      <c r="AD116" s="107">
        <v>8469.2000000000007</v>
      </c>
      <c r="AE116" s="107">
        <v>12540.4</v>
      </c>
      <c r="AF116" s="107">
        <v>27997.9</v>
      </c>
      <c r="AG116" s="175">
        <v>16432.099999999999</v>
      </c>
      <c r="AH116" s="108">
        <v>12436.7</v>
      </c>
      <c r="AI116" s="1532">
        <v>27850.015561566099</v>
      </c>
      <c r="AJ116" s="1615">
        <v>38995.4</v>
      </c>
    </row>
    <row r="117" spans="1:36" s="35" customFormat="1" ht="26.2" x14ac:dyDescent="0.25">
      <c r="A117" s="49" t="s">
        <v>55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21.6</v>
      </c>
      <c r="V117" s="22" t="s">
        <v>164</v>
      </c>
      <c r="W117" s="22">
        <v>81</v>
      </c>
      <c r="X117" s="22" t="s">
        <v>127</v>
      </c>
      <c r="Y117" s="22">
        <v>60.1</v>
      </c>
      <c r="Z117" s="22">
        <v>146.4</v>
      </c>
      <c r="AA117" s="22">
        <v>105.8</v>
      </c>
      <c r="AB117" s="29">
        <v>96.5</v>
      </c>
      <c r="AC117" s="107">
        <v>100.5</v>
      </c>
      <c r="AD117" s="107">
        <v>83.7</v>
      </c>
      <c r="AE117" s="107">
        <v>117.2</v>
      </c>
      <c r="AF117" s="107">
        <v>157.80000000000001</v>
      </c>
      <c r="AG117" s="175">
        <v>50.918252791810893</v>
      </c>
      <c r="AH117" s="108">
        <v>97.7</v>
      </c>
      <c r="AI117" s="1533">
        <v>264.88584273192498</v>
      </c>
      <c r="AJ117" s="1615">
        <v>112.3</v>
      </c>
    </row>
    <row r="118" spans="1:36" s="35" customFormat="1" x14ac:dyDescent="0.25">
      <c r="A118" s="49" t="s">
        <v>57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22"/>
      <c r="V118" s="22"/>
      <c r="W118" s="22"/>
      <c r="X118" s="22"/>
      <c r="Y118" s="22"/>
      <c r="Z118" s="22"/>
      <c r="AA118" s="22"/>
      <c r="AB118" s="29"/>
      <c r="AC118" s="107"/>
      <c r="AD118" s="107"/>
      <c r="AE118" s="107"/>
      <c r="AF118" s="107"/>
      <c r="AG118" s="175"/>
      <c r="AH118" s="41"/>
      <c r="AI118" s="1533"/>
      <c r="AJ118" s="1615"/>
    </row>
    <row r="119" spans="1:36" s="35" customFormat="1" x14ac:dyDescent="0.25">
      <c r="A119" s="49" t="s">
        <v>26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2579.9</v>
      </c>
      <c r="V119" s="22">
        <v>3096.1</v>
      </c>
      <c r="W119" s="22">
        <v>3538.6</v>
      </c>
      <c r="X119" s="22">
        <v>3906.2</v>
      </c>
      <c r="Y119" s="22">
        <v>4173.5</v>
      </c>
      <c r="Z119" s="22">
        <v>4635.8999999999996</v>
      </c>
      <c r="AA119" s="22">
        <v>5401.1</v>
      </c>
      <c r="AB119" s="89">
        <v>5708.6</v>
      </c>
      <c r="AC119" s="107">
        <v>6582.8</v>
      </c>
      <c r="AD119" s="107">
        <v>7081.3</v>
      </c>
      <c r="AE119" s="107">
        <v>8392</v>
      </c>
      <c r="AF119" s="107">
        <v>9742.6</v>
      </c>
      <c r="AG119" s="175">
        <v>11749.4</v>
      </c>
      <c r="AH119" s="108">
        <v>7617.7</v>
      </c>
      <c r="AI119" s="1532">
        <v>7989.2164250100004</v>
      </c>
      <c r="AJ119" s="1615">
        <v>8694.9</v>
      </c>
    </row>
    <row r="120" spans="1:36" s="35" customFormat="1" ht="26.2" x14ac:dyDescent="0.25">
      <c r="A120" s="49" t="s">
        <v>56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22">
        <v>99.4</v>
      </c>
      <c r="V120" s="22">
        <v>101.2</v>
      </c>
      <c r="W120" s="22">
        <v>101.7</v>
      </c>
      <c r="X120" s="22">
        <v>105.8</v>
      </c>
      <c r="Y120" s="22">
        <v>105.4</v>
      </c>
      <c r="Z120" s="22">
        <v>101.1</v>
      </c>
      <c r="AA120" s="22">
        <v>101</v>
      </c>
      <c r="AB120" s="29">
        <v>98.8</v>
      </c>
      <c r="AC120" s="107">
        <v>103.5</v>
      </c>
      <c r="AD120" s="107">
        <v>101.6</v>
      </c>
      <c r="AE120" s="107">
        <v>104.6</v>
      </c>
      <c r="AF120" s="107">
        <v>104.1</v>
      </c>
      <c r="AG120" s="175">
        <v>102.39960646913883</v>
      </c>
      <c r="AH120" s="108">
        <v>103.8</v>
      </c>
      <c r="AI120" s="1533">
        <v>105.576564485368</v>
      </c>
      <c r="AJ120" s="1615">
        <v>103.3</v>
      </c>
    </row>
    <row r="121" spans="1:36" s="35" customFormat="1" ht="26.2" x14ac:dyDescent="0.25">
      <c r="A121" s="49" t="s">
        <v>87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110"/>
      <c r="V121" s="110"/>
      <c r="W121" s="110"/>
      <c r="X121" s="110"/>
      <c r="Y121" s="111"/>
      <c r="Z121" s="111"/>
      <c r="AA121" s="111"/>
      <c r="AB121" s="112"/>
      <c r="AC121" s="107"/>
      <c r="AD121" s="107"/>
      <c r="AE121" s="107"/>
      <c r="AF121" s="107"/>
      <c r="AG121" s="175"/>
      <c r="AH121" s="29"/>
      <c r="AI121" s="1501"/>
      <c r="AJ121" s="1615"/>
    </row>
    <row r="122" spans="1:36" s="35" customFormat="1" x14ac:dyDescent="0.25">
      <c r="A122" s="49" t="s">
        <v>51</v>
      </c>
      <c r="B122" s="91">
        <v>478.5</v>
      </c>
      <c r="C122" s="91">
        <v>85.7</v>
      </c>
      <c r="D122" s="91">
        <v>86.7</v>
      </c>
      <c r="E122" s="91">
        <v>48.5</v>
      </c>
      <c r="F122" s="91">
        <v>36.5</v>
      </c>
      <c r="G122" s="91">
        <v>41.1</v>
      </c>
      <c r="H122" s="91">
        <v>31.9</v>
      </c>
      <c r="I122" s="91">
        <v>11.4</v>
      </c>
      <c r="J122" s="91">
        <v>8</v>
      </c>
      <c r="K122" s="91">
        <v>12.5</v>
      </c>
      <c r="L122" s="91">
        <v>41.8</v>
      </c>
      <c r="M122" s="91">
        <v>63.9</v>
      </c>
      <c r="N122" s="91">
        <v>25.3</v>
      </c>
      <c r="O122" s="91">
        <v>26.3</v>
      </c>
      <c r="P122" s="91">
        <v>23.7</v>
      </c>
      <c r="Q122" s="91">
        <v>26.6</v>
      </c>
      <c r="R122" s="91">
        <v>38.6</v>
      </c>
      <c r="S122" s="91">
        <v>22.5</v>
      </c>
      <c r="T122" s="91">
        <v>94.8</v>
      </c>
      <c r="U122" s="91">
        <v>15.8</v>
      </c>
      <c r="V122" s="91">
        <v>43.6</v>
      </c>
      <c r="W122" s="91">
        <v>36.4</v>
      </c>
      <c r="X122" s="91">
        <v>107.1</v>
      </c>
      <c r="Y122" s="91">
        <v>71</v>
      </c>
      <c r="Z122" s="91">
        <v>114.4</v>
      </c>
      <c r="AA122" s="91">
        <v>115.3</v>
      </c>
      <c r="AB122" s="89">
        <v>124.9</v>
      </c>
      <c r="AC122" s="107">
        <v>118.5</v>
      </c>
      <c r="AD122" s="107">
        <v>94.1</v>
      </c>
      <c r="AE122" s="107">
        <v>102.7</v>
      </c>
      <c r="AF122" s="107">
        <v>172.6</v>
      </c>
      <c r="AG122" s="175">
        <v>141.9</v>
      </c>
      <c r="AH122" s="29">
        <v>60.9</v>
      </c>
      <c r="AI122" s="1501">
        <v>155.69999999999999</v>
      </c>
      <c r="AJ122" s="1615">
        <v>150.19999999999999</v>
      </c>
    </row>
    <row r="123" spans="1:36" s="35" customFormat="1" x14ac:dyDescent="0.25">
      <c r="A123" s="49" t="s">
        <v>52</v>
      </c>
      <c r="B123" s="89">
        <v>4.4000000000000004</v>
      </c>
      <c r="C123" s="89">
        <v>5.2</v>
      </c>
      <c r="D123" s="89">
        <v>4.5999999999999996</v>
      </c>
      <c r="E123" s="89">
        <v>5</v>
      </c>
      <c r="F123" s="89">
        <v>3.4</v>
      </c>
      <c r="G123" s="89">
        <v>2.8</v>
      </c>
      <c r="H123" s="89">
        <v>3.4</v>
      </c>
      <c r="I123" s="89">
        <v>1</v>
      </c>
      <c r="J123" s="89">
        <v>0.9</v>
      </c>
      <c r="K123" s="89">
        <v>2.1</v>
      </c>
      <c r="L123" s="89">
        <v>4.9000000000000004</v>
      </c>
      <c r="M123" s="89">
        <v>7.7</v>
      </c>
      <c r="N123" s="89">
        <v>9</v>
      </c>
      <c r="O123" s="89">
        <v>7.9</v>
      </c>
      <c r="P123" s="89">
        <v>8.1999999999999993</v>
      </c>
      <c r="Q123" s="89">
        <v>9.6999999999999993</v>
      </c>
      <c r="R123" s="89">
        <v>9.1</v>
      </c>
      <c r="S123" s="89">
        <v>5.7</v>
      </c>
      <c r="T123" s="89">
        <v>32</v>
      </c>
      <c r="U123" s="91">
        <v>4.5</v>
      </c>
      <c r="V123" s="91">
        <v>15.2</v>
      </c>
      <c r="W123" s="91">
        <v>10.6</v>
      </c>
      <c r="X123" s="91">
        <v>22.8</v>
      </c>
      <c r="Y123" s="91">
        <v>12.3</v>
      </c>
      <c r="Z123" s="91">
        <v>19.600000000000001</v>
      </c>
      <c r="AA123" s="91">
        <v>23.5</v>
      </c>
      <c r="AB123" s="91">
        <v>15.3</v>
      </c>
      <c r="AC123" s="107">
        <v>19.3</v>
      </c>
      <c r="AD123" s="107">
        <v>19.8</v>
      </c>
      <c r="AE123" s="107">
        <v>19.399999999999999</v>
      </c>
      <c r="AF123" s="107">
        <v>41.9</v>
      </c>
      <c r="AG123" s="175">
        <v>32.4</v>
      </c>
      <c r="AH123" s="29">
        <v>22.1</v>
      </c>
      <c r="AI123" s="1500">
        <v>84</v>
      </c>
      <c r="AJ123" s="1615">
        <v>109.8</v>
      </c>
    </row>
    <row r="124" spans="1:36" s="35" customFormat="1" x14ac:dyDescent="0.25">
      <c r="A124" s="49" t="s">
        <v>38</v>
      </c>
      <c r="B124" s="91">
        <v>17.8</v>
      </c>
      <c r="C124" s="91">
        <v>27</v>
      </c>
      <c r="D124" s="91">
        <v>26.9</v>
      </c>
      <c r="E124" s="91">
        <v>26.8</v>
      </c>
      <c r="F124" s="91">
        <v>26.8</v>
      </c>
      <c r="G124" s="91">
        <v>10.3</v>
      </c>
      <c r="H124" s="91">
        <v>17.5</v>
      </c>
      <c r="I124" s="91">
        <v>1.6</v>
      </c>
      <c r="J124" s="91">
        <v>5.2</v>
      </c>
      <c r="K124" s="91">
        <v>4.5</v>
      </c>
      <c r="L124" s="91">
        <v>7.5</v>
      </c>
      <c r="M124" s="91">
        <v>9.9</v>
      </c>
      <c r="N124" s="91">
        <v>10.7</v>
      </c>
      <c r="O124" s="91">
        <v>8.4</v>
      </c>
      <c r="P124" s="91">
        <v>16.7</v>
      </c>
      <c r="Q124" s="91">
        <v>6.4</v>
      </c>
      <c r="R124" s="91">
        <v>6.5</v>
      </c>
      <c r="S124" s="91">
        <v>4.8</v>
      </c>
      <c r="T124" s="91">
        <v>7</v>
      </c>
      <c r="U124" s="91">
        <v>3.7</v>
      </c>
      <c r="V124" s="91">
        <v>6.1</v>
      </c>
      <c r="W124" s="91">
        <v>4.3</v>
      </c>
      <c r="X124" s="91">
        <v>7.5</v>
      </c>
      <c r="Y124" s="91">
        <v>7.6</v>
      </c>
      <c r="Z124" s="91">
        <v>7.8</v>
      </c>
      <c r="AA124" s="22">
        <v>9.9</v>
      </c>
      <c r="AB124" s="89">
        <v>7.9</v>
      </c>
      <c r="AC124" s="107">
        <v>9.6</v>
      </c>
      <c r="AD124" s="107">
        <v>6.2</v>
      </c>
      <c r="AE124" s="107">
        <v>5.5</v>
      </c>
      <c r="AF124" s="107">
        <v>5.6</v>
      </c>
      <c r="AG124" s="175">
        <v>5.4</v>
      </c>
      <c r="AH124" s="29">
        <v>3.5</v>
      </c>
      <c r="AI124" s="1500">
        <v>8</v>
      </c>
      <c r="AJ124" s="1615">
        <v>9.3000000000000007</v>
      </c>
    </row>
    <row r="125" spans="1:36" s="35" customFormat="1" x14ac:dyDescent="0.25">
      <c r="A125" s="49" t="s">
        <v>54</v>
      </c>
      <c r="B125" s="91">
        <v>3.3</v>
      </c>
      <c r="C125" s="91">
        <v>3</v>
      </c>
      <c r="D125" s="91">
        <v>2.8</v>
      </c>
      <c r="E125" s="91">
        <v>2.7</v>
      </c>
      <c r="F125" s="91">
        <v>3.1</v>
      </c>
      <c r="G125" s="91">
        <v>1.6</v>
      </c>
      <c r="H125" s="91">
        <v>2.7</v>
      </c>
      <c r="I125" s="91">
        <v>0.1</v>
      </c>
      <c r="J125" s="91">
        <v>4.2</v>
      </c>
      <c r="K125" s="91">
        <v>3.2</v>
      </c>
      <c r="L125" s="91">
        <v>4</v>
      </c>
      <c r="M125" s="91">
        <v>2.9</v>
      </c>
      <c r="N125" s="91">
        <v>2.6</v>
      </c>
      <c r="O125" s="91">
        <v>3.2</v>
      </c>
      <c r="P125" s="91">
        <v>7.1</v>
      </c>
      <c r="Q125" s="91">
        <v>1.2</v>
      </c>
      <c r="R125" s="91">
        <v>1.9</v>
      </c>
      <c r="S125" s="91">
        <v>0.6</v>
      </c>
      <c r="T125" s="91">
        <v>1</v>
      </c>
      <c r="U125" s="91">
        <v>0.5</v>
      </c>
      <c r="V125" s="91">
        <v>0.9</v>
      </c>
      <c r="W125" s="91">
        <v>0.7</v>
      </c>
      <c r="X125" s="91">
        <v>0.9</v>
      </c>
      <c r="Y125" s="91">
        <v>1.2</v>
      </c>
      <c r="Z125" s="91">
        <v>1.2</v>
      </c>
      <c r="AA125" s="22">
        <v>1</v>
      </c>
      <c r="AB125" s="89">
        <v>1.3</v>
      </c>
      <c r="AC125" s="107">
        <v>1.2</v>
      </c>
      <c r="AD125" s="107">
        <v>1.2</v>
      </c>
      <c r="AE125" s="107">
        <v>1.1000000000000001</v>
      </c>
      <c r="AF125" s="107">
        <v>1.1000000000000001</v>
      </c>
      <c r="AG125" s="175">
        <v>5.2</v>
      </c>
      <c r="AH125" s="29">
        <v>2.5</v>
      </c>
      <c r="AI125" s="1501">
        <v>2.8</v>
      </c>
      <c r="AJ125" s="1615">
        <v>4.4000000000000004</v>
      </c>
    </row>
    <row r="126" spans="1:36" s="35" customFormat="1" ht="26.2" x14ac:dyDescent="0.25">
      <c r="A126" s="49" t="s">
        <v>88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9"/>
      <c r="Y126" s="89"/>
      <c r="Z126" s="89"/>
      <c r="AA126" s="89"/>
      <c r="AB126" s="112"/>
      <c r="AC126" s="107"/>
      <c r="AD126" s="107"/>
      <c r="AE126" s="107"/>
      <c r="AF126" s="107"/>
      <c r="AG126" s="175"/>
      <c r="AH126" s="29"/>
      <c r="AI126" s="1501"/>
      <c r="AJ126" s="1615"/>
    </row>
    <row r="127" spans="1:36" s="35" customFormat="1" x14ac:dyDescent="0.25">
      <c r="A127" s="49" t="s">
        <v>53</v>
      </c>
      <c r="B127" s="23">
        <v>4.5</v>
      </c>
      <c r="C127" s="40">
        <v>7</v>
      </c>
      <c r="D127" s="40">
        <v>6.9</v>
      </c>
      <c r="E127" s="40">
        <v>4.4000000000000004</v>
      </c>
      <c r="F127" s="40">
        <v>3.3</v>
      </c>
      <c r="G127" s="40">
        <v>4.2</v>
      </c>
      <c r="H127" s="40">
        <v>3.6</v>
      </c>
      <c r="I127" s="40">
        <v>1.8</v>
      </c>
      <c r="J127" s="40">
        <v>4.3</v>
      </c>
      <c r="K127" s="40">
        <v>4.3</v>
      </c>
      <c r="L127" s="23">
        <v>12.1</v>
      </c>
      <c r="M127" s="23">
        <v>15.4</v>
      </c>
      <c r="N127" s="40">
        <v>6.1</v>
      </c>
      <c r="O127" s="40">
        <v>5.2</v>
      </c>
      <c r="P127" s="40">
        <v>5</v>
      </c>
      <c r="Q127" s="23">
        <v>5.9</v>
      </c>
      <c r="R127" s="40">
        <v>6.9</v>
      </c>
      <c r="S127" s="40">
        <v>4.8</v>
      </c>
      <c r="T127" s="40">
        <v>15.5</v>
      </c>
      <c r="U127" s="40">
        <v>4.7</v>
      </c>
      <c r="V127" s="40">
        <v>6.5</v>
      </c>
      <c r="W127" s="40">
        <v>5.3</v>
      </c>
      <c r="X127" s="23">
        <v>10.9</v>
      </c>
      <c r="Y127" s="40">
        <v>6.5</v>
      </c>
      <c r="Z127" s="40">
        <v>10.3</v>
      </c>
      <c r="AA127" s="40">
        <v>9.9</v>
      </c>
      <c r="AB127" s="40">
        <v>9.6999999999999993</v>
      </c>
      <c r="AC127" s="107">
        <v>9.4</v>
      </c>
      <c r="AD127" s="107">
        <v>6.9</v>
      </c>
      <c r="AE127" s="107">
        <v>6.7</v>
      </c>
      <c r="AF127" s="107">
        <v>12.4</v>
      </c>
      <c r="AG127" s="175">
        <v>8.5</v>
      </c>
      <c r="AH127" s="29">
        <v>4.3</v>
      </c>
      <c r="AI127" s="1501">
        <v>10.7</v>
      </c>
      <c r="AJ127" s="1615">
        <v>12.5</v>
      </c>
    </row>
    <row r="128" spans="1:36" s="35" customFormat="1" x14ac:dyDescent="0.25">
      <c r="A128" s="49" t="s">
        <v>52</v>
      </c>
      <c r="B128" s="23">
        <v>4.2</v>
      </c>
      <c r="C128" s="40">
        <v>5.4</v>
      </c>
      <c r="D128" s="40">
        <v>4.5</v>
      </c>
      <c r="E128" s="40">
        <v>4.9000000000000004</v>
      </c>
      <c r="F128" s="40">
        <v>2.8</v>
      </c>
      <c r="G128" s="40">
        <v>2.2999999999999998</v>
      </c>
      <c r="H128" s="40">
        <v>2.9</v>
      </c>
      <c r="I128" s="40">
        <v>0.9</v>
      </c>
      <c r="J128" s="40">
        <v>1.4</v>
      </c>
      <c r="K128" s="23">
        <v>1.6</v>
      </c>
      <c r="L128" s="40">
        <v>4.3</v>
      </c>
      <c r="M128" s="23">
        <v>5.4</v>
      </c>
      <c r="N128" s="40">
        <v>4.9000000000000004</v>
      </c>
      <c r="O128" s="40">
        <v>3.3</v>
      </c>
      <c r="P128" s="40">
        <v>2.7</v>
      </c>
      <c r="Q128" s="40">
        <v>3.4</v>
      </c>
      <c r="R128" s="40">
        <v>3.3</v>
      </c>
      <c r="S128" s="40">
        <v>1.4</v>
      </c>
      <c r="T128" s="40">
        <v>6.4</v>
      </c>
      <c r="U128" s="23">
        <v>1.7</v>
      </c>
      <c r="V128" s="40">
        <v>3.5</v>
      </c>
      <c r="W128" s="40">
        <v>2.2000000000000002</v>
      </c>
      <c r="X128" s="40">
        <v>6.7</v>
      </c>
      <c r="Y128" s="40">
        <v>5.0999999999999996</v>
      </c>
      <c r="Z128" s="40">
        <v>7.7</v>
      </c>
      <c r="AA128" s="40">
        <v>6.1</v>
      </c>
      <c r="AB128" s="40">
        <v>5.5</v>
      </c>
      <c r="AC128" s="107">
        <v>5.3</v>
      </c>
      <c r="AD128" s="114">
        <v>6.2</v>
      </c>
      <c r="AE128" s="107">
        <v>5.5</v>
      </c>
      <c r="AF128" s="107">
        <v>8</v>
      </c>
      <c r="AG128" s="175">
        <v>7.9</v>
      </c>
      <c r="AH128" s="29">
        <v>5.7</v>
      </c>
      <c r="AI128" s="1501">
        <v>11.3</v>
      </c>
      <c r="AJ128" s="1493">
        <v>10.8</v>
      </c>
    </row>
    <row r="129" spans="1:36" s="35" customFormat="1" x14ac:dyDescent="0.25">
      <c r="A129" s="49" t="s">
        <v>38</v>
      </c>
      <c r="B129" s="40">
        <v>137</v>
      </c>
      <c r="C129" s="40">
        <v>139</v>
      </c>
      <c r="D129" s="40">
        <v>139</v>
      </c>
      <c r="E129" s="40">
        <v>139</v>
      </c>
      <c r="F129" s="40">
        <v>139</v>
      </c>
      <c r="G129" s="40">
        <v>87</v>
      </c>
      <c r="H129" s="40">
        <v>148</v>
      </c>
      <c r="I129" s="40">
        <v>15</v>
      </c>
      <c r="J129" s="40">
        <v>82</v>
      </c>
      <c r="K129" s="23">
        <v>85</v>
      </c>
      <c r="L129" s="40">
        <v>144</v>
      </c>
      <c r="M129" s="40">
        <v>142</v>
      </c>
      <c r="N129" s="40">
        <v>113</v>
      </c>
      <c r="O129" s="40">
        <v>97</v>
      </c>
      <c r="P129" s="40">
        <v>204</v>
      </c>
      <c r="Q129" s="40">
        <v>156</v>
      </c>
      <c r="R129" s="40">
        <v>161</v>
      </c>
      <c r="S129" s="40">
        <v>120</v>
      </c>
      <c r="T129" s="40">
        <v>179</v>
      </c>
      <c r="U129" s="23">
        <v>94</v>
      </c>
      <c r="V129" s="40">
        <v>145</v>
      </c>
      <c r="W129" s="40">
        <v>110</v>
      </c>
      <c r="X129" s="40">
        <v>193.1</v>
      </c>
      <c r="Y129" s="40">
        <v>204</v>
      </c>
      <c r="Z129" s="40">
        <v>212.9</v>
      </c>
      <c r="AA129" s="40">
        <v>247</v>
      </c>
      <c r="AB129" s="40">
        <v>214.3</v>
      </c>
      <c r="AC129" s="107">
        <v>206.9</v>
      </c>
      <c r="AD129" s="107">
        <v>208.5</v>
      </c>
      <c r="AE129" s="107">
        <v>204.5</v>
      </c>
      <c r="AF129" s="107">
        <v>208.5</v>
      </c>
      <c r="AG129" s="175">
        <v>211.9</v>
      </c>
      <c r="AH129" s="29">
        <v>209.9</v>
      </c>
      <c r="AI129" s="1501">
        <v>253.4</v>
      </c>
      <c r="AJ129" s="1493">
        <v>277.3</v>
      </c>
    </row>
    <row r="130" spans="1:36" s="35" customFormat="1" x14ac:dyDescent="0.25">
      <c r="A130" s="49" t="s">
        <v>194</v>
      </c>
      <c r="B130" s="40">
        <v>198</v>
      </c>
      <c r="C130" s="40">
        <v>165</v>
      </c>
      <c r="D130" s="40">
        <v>170</v>
      </c>
      <c r="E130" s="40">
        <v>294</v>
      </c>
      <c r="F130" s="40">
        <v>218</v>
      </c>
      <c r="G130" s="40">
        <v>120</v>
      </c>
      <c r="H130" s="40">
        <v>150</v>
      </c>
      <c r="I130" s="40">
        <v>1</v>
      </c>
      <c r="J130" s="40">
        <v>162</v>
      </c>
      <c r="K130" s="23">
        <v>173</v>
      </c>
      <c r="L130" s="40">
        <v>194</v>
      </c>
      <c r="M130" s="40">
        <v>156</v>
      </c>
      <c r="N130" s="40">
        <v>137</v>
      </c>
      <c r="O130" s="40">
        <v>170</v>
      </c>
      <c r="P130" s="40">
        <v>509</v>
      </c>
      <c r="Q130" s="40">
        <v>347</v>
      </c>
      <c r="R130" s="23">
        <v>458</v>
      </c>
      <c r="S130" s="40">
        <v>129</v>
      </c>
      <c r="T130" s="40">
        <v>223</v>
      </c>
      <c r="U130" s="40">
        <v>115</v>
      </c>
      <c r="V130" s="40">
        <v>192</v>
      </c>
      <c r="W130" s="40">
        <v>174</v>
      </c>
      <c r="X130" s="40">
        <v>203</v>
      </c>
      <c r="Y130" s="40">
        <v>215</v>
      </c>
      <c r="Z130" s="40">
        <v>221.1</v>
      </c>
      <c r="AA130" s="40">
        <v>209.6</v>
      </c>
      <c r="AB130" s="23">
        <v>202.8</v>
      </c>
      <c r="AC130" s="107">
        <v>198.5</v>
      </c>
      <c r="AD130" s="107">
        <v>187.2</v>
      </c>
      <c r="AE130" s="107">
        <v>190.6</v>
      </c>
      <c r="AF130" s="107">
        <v>187.2</v>
      </c>
      <c r="AG130" s="175">
        <v>423</v>
      </c>
      <c r="AH130" s="29">
        <v>283.7</v>
      </c>
      <c r="AI130" s="1501">
        <v>272.7</v>
      </c>
      <c r="AJ130" s="1493">
        <v>441.8</v>
      </c>
    </row>
    <row r="131" spans="1:36" s="35" customFormat="1" ht="26.2" x14ac:dyDescent="0.25">
      <c r="A131" s="49" t="s">
        <v>59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89"/>
      <c r="Y131" s="89"/>
      <c r="Z131" s="89"/>
      <c r="AA131" s="89"/>
      <c r="AB131" s="29"/>
      <c r="AC131" s="107"/>
      <c r="AD131" s="107"/>
      <c r="AE131" s="107"/>
      <c r="AF131" s="107"/>
      <c r="AG131" s="165"/>
      <c r="AH131" s="29"/>
      <c r="AI131" s="1501"/>
      <c r="AJ131" s="1493"/>
    </row>
    <row r="132" spans="1:36" s="35" customFormat="1" x14ac:dyDescent="0.25">
      <c r="A132" s="49" t="s">
        <v>39</v>
      </c>
      <c r="B132" s="89">
        <v>66.3</v>
      </c>
      <c r="C132" s="89">
        <v>67.400000000000006</v>
      </c>
      <c r="D132" s="89">
        <v>65.5</v>
      </c>
      <c r="E132" s="89">
        <v>56.9</v>
      </c>
      <c r="F132" s="89">
        <v>49.2</v>
      </c>
      <c r="G132" s="91">
        <v>35.799999999999997</v>
      </c>
      <c r="H132" s="91">
        <v>30.7</v>
      </c>
      <c r="I132" s="91">
        <v>20.399999999999999</v>
      </c>
      <c r="J132" s="91">
        <v>17.5</v>
      </c>
      <c r="K132" s="91">
        <v>17.5</v>
      </c>
      <c r="L132" s="91">
        <v>18.5</v>
      </c>
      <c r="M132" s="91">
        <v>19.7</v>
      </c>
      <c r="N132" s="91">
        <v>20.7</v>
      </c>
      <c r="O132" s="91">
        <v>21.6</v>
      </c>
      <c r="P132" s="91">
        <v>21.6</v>
      </c>
      <c r="Q132" s="91">
        <v>20.100000000000001</v>
      </c>
      <c r="R132" s="91">
        <v>20.100000000000001</v>
      </c>
      <c r="S132" s="91">
        <v>20.100000000000001</v>
      </c>
      <c r="T132" s="91">
        <v>20.2</v>
      </c>
      <c r="U132" s="91">
        <v>19.8</v>
      </c>
      <c r="V132" s="91">
        <v>17.100000000000001</v>
      </c>
      <c r="W132" s="91">
        <v>20.100000000000001</v>
      </c>
      <c r="X132" s="91">
        <v>20.399999999999999</v>
      </c>
      <c r="Y132" s="91">
        <v>21.6</v>
      </c>
      <c r="Z132" s="91">
        <v>22</v>
      </c>
      <c r="AA132" s="22">
        <v>22.1</v>
      </c>
      <c r="AB132" s="91">
        <v>22.3</v>
      </c>
      <c r="AC132" s="107">
        <v>22.3</v>
      </c>
      <c r="AD132" s="107">
        <v>22.9</v>
      </c>
      <c r="AE132" s="107">
        <v>23.9</v>
      </c>
      <c r="AF132" s="107">
        <v>23.8</v>
      </c>
      <c r="AG132" s="175">
        <v>14.8</v>
      </c>
      <c r="AH132" s="108">
        <v>12.7</v>
      </c>
      <c r="AI132" s="1501">
        <v>16.600000000000001</v>
      </c>
      <c r="AJ132" s="1493">
        <v>17</v>
      </c>
    </row>
    <row r="133" spans="1:36" s="35" customFormat="1" x14ac:dyDescent="0.25">
      <c r="A133" s="49" t="s">
        <v>40</v>
      </c>
      <c r="B133" s="91">
        <v>26.4</v>
      </c>
      <c r="C133" s="91">
        <v>26.4</v>
      </c>
      <c r="D133" s="91">
        <v>28.3</v>
      </c>
      <c r="E133" s="91">
        <v>25.1</v>
      </c>
      <c r="F133" s="91">
        <v>17.3</v>
      </c>
      <c r="G133" s="91">
        <v>5.5</v>
      </c>
      <c r="H133" s="91">
        <v>4.2</v>
      </c>
      <c r="I133" s="91">
        <v>4.7</v>
      </c>
      <c r="J133" s="91">
        <v>3.6</v>
      </c>
      <c r="K133" s="91">
        <v>4.4000000000000004</v>
      </c>
      <c r="L133" s="91">
        <v>5.5</v>
      </c>
      <c r="M133" s="91">
        <v>5.8</v>
      </c>
      <c r="N133" s="91">
        <v>9</v>
      </c>
      <c r="O133" s="91">
        <v>11.1</v>
      </c>
      <c r="P133" s="91">
        <v>12.4</v>
      </c>
      <c r="Q133" s="91">
        <v>13.3</v>
      </c>
      <c r="R133" s="91">
        <v>14.1</v>
      </c>
      <c r="S133" s="91">
        <v>16.899999999999999</v>
      </c>
      <c r="T133" s="91">
        <v>16.8</v>
      </c>
      <c r="U133" s="91">
        <v>17</v>
      </c>
      <c r="V133" s="91">
        <v>14.9</v>
      </c>
      <c r="W133" s="22">
        <v>17.2</v>
      </c>
      <c r="X133" s="22">
        <v>17.600000000000001</v>
      </c>
      <c r="Y133" s="22">
        <v>19.7</v>
      </c>
      <c r="Z133" s="22">
        <v>19.7</v>
      </c>
      <c r="AA133" s="22">
        <v>20</v>
      </c>
      <c r="AB133" s="91">
        <v>20.5</v>
      </c>
      <c r="AC133" s="107">
        <v>20.6</v>
      </c>
      <c r="AD133" s="107">
        <v>21</v>
      </c>
      <c r="AE133" s="107">
        <v>21.6</v>
      </c>
      <c r="AF133" s="107">
        <v>21.6</v>
      </c>
      <c r="AG133" s="175">
        <v>16.399999999999999</v>
      </c>
      <c r="AH133" s="108">
        <v>15.3</v>
      </c>
      <c r="AI133" s="1501">
        <v>23.8</v>
      </c>
      <c r="AJ133" s="1493">
        <v>26.4</v>
      </c>
    </row>
    <row r="134" spans="1:36" s="35" customFormat="1" x14ac:dyDescent="0.25">
      <c r="A134" s="49" t="s">
        <v>41</v>
      </c>
      <c r="B134" s="91">
        <v>22.6</v>
      </c>
      <c r="C134" s="91">
        <v>18</v>
      </c>
      <c r="D134" s="91">
        <v>17.8</v>
      </c>
      <c r="E134" s="91">
        <v>15.2</v>
      </c>
      <c r="F134" s="91">
        <v>12.9</v>
      </c>
      <c r="G134" s="91">
        <v>7.1</v>
      </c>
      <c r="H134" s="91">
        <v>6.6</v>
      </c>
      <c r="I134" s="91">
        <v>5.4</v>
      </c>
      <c r="J134" s="91">
        <v>3.7</v>
      </c>
      <c r="K134" s="91">
        <v>3.7</v>
      </c>
      <c r="L134" s="91">
        <v>4.7</v>
      </c>
      <c r="M134" s="91">
        <v>5.2</v>
      </c>
      <c r="N134" s="91">
        <v>7</v>
      </c>
      <c r="O134" s="91">
        <v>7.7</v>
      </c>
      <c r="P134" s="91">
        <v>4.7</v>
      </c>
      <c r="Q134" s="91">
        <v>6.9</v>
      </c>
      <c r="R134" s="91">
        <v>6</v>
      </c>
      <c r="S134" s="91">
        <v>5</v>
      </c>
      <c r="T134" s="91">
        <v>6.4</v>
      </c>
      <c r="U134" s="91">
        <v>6.4</v>
      </c>
      <c r="V134" s="91">
        <v>5.9</v>
      </c>
      <c r="W134" s="91">
        <v>6</v>
      </c>
      <c r="X134" s="91">
        <v>6.3</v>
      </c>
      <c r="Y134" s="91">
        <v>5.8</v>
      </c>
      <c r="Z134" s="91">
        <v>5.8</v>
      </c>
      <c r="AA134" s="22">
        <v>5</v>
      </c>
      <c r="AB134" s="91">
        <v>5.2</v>
      </c>
      <c r="AC134" s="107">
        <v>5.2</v>
      </c>
      <c r="AD134" s="107">
        <v>5.2</v>
      </c>
      <c r="AE134" s="107">
        <v>5.2</v>
      </c>
      <c r="AF134" s="107">
        <v>5.2</v>
      </c>
      <c r="AG134" s="175">
        <v>3.2</v>
      </c>
      <c r="AH134" s="108">
        <v>2.1</v>
      </c>
      <c r="AI134" s="1501">
        <v>1.6</v>
      </c>
      <c r="AJ134" s="1493">
        <v>2.1</v>
      </c>
    </row>
    <row r="135" spans="1:36" s="35" customFormat="1" x14ac:dyDescent="0.25">
      <c r="A135" s="49" t="s">
        <v>42</v>
      </c>
      <c r="B135" s="91">
        <v>4.5999999999999996</v>
      </c>
      <c r="C135" s="91">
        <v>5</v>
      </c>
      <c r="D135" s="91">
        <v>5.0999999999999996</v>
      </c>
      <c r="E135" s="91">
        <v>4.9000000000000004</v>
      </c>
      <c r="F135" s="91">
        <v>4.8</v>
      </c>
      <c r="G135" s="91">
        <v>4.0999999999999996</v>
      </c>
      <c r="H135" s="91">
        <v>3.5</v>
      </c>
      <c r="I135" s="91">
        <v>2.6</v>
      </c>
      <c r="J135" s="91">
        <v>2.2000000000000002</v>
      </c>
      <c r="K135" s="91">
        <v>2.2000000000000002</v>
      </c>
      <c r="L135" s="91">
        <v>2.2000000000000002</v>
      </c>
      <c r="M135" s="91">
        <v>2.2999999999999998</v>
      </c>
      <c r="N135" s="91">
        <v>2.5</v>
      </c>
      <c r="O135" s="91">
        <v>3.3</v>
      </c>
      <c r="P135" s="91">
        <v>3.6</v>
      </c>
      <c r="Q135" s="91">
        <v>3.6</v>
      </c>
      <c r="R135" s="91">
        <v>3.8</v>
      </c>
      <c r="S135" s="91">
        <v>4.5</v>
      </c>
      <c r="T135" s="91">
        <v>4.5</v>
      </c>
      <c r="U135" s="91">
        <v>4.7</v>
      </c>
      <c r="V135" s="91">
        <v>4.8</v>
      </c>
      <c r="W135" s="91">
        <v>5.3</v>
      </c>
      <c r="X135" s="91">
        <v>4.8</v>
      </c>
      <c r="Y135" s="91">
        <v>4.8</v>
      </c>
      <c r="Z135" s="91">
        <v>4.9000000000000004</v>
      </c>
      <c r="AA135" s="22">
        <v>4.9000000000000004</v>
      </c>
      <c r="AB135" s="91">
        <v>5.0999999999999996</v>
      </c>
      <c r="AC135" s="107">
        <v>5.3</v>
      </c>
      <c r="AD135" s="107">
        <v>5.9</v>
      </c>
      <c r="AE135" s="107">
        <v>6.4</v>
      </c>
      <c r="AF135" s="107">
        <v>7.5</v>
      </c>
      <c r="AG135" s="175">
        <v>6.9</v>
      </c>
      <c r="AH135" s="108">
        <v>5.7</v>
      </c>
      <c r="AI135" s="1501">
        <v>7.6</v>
      </c>
      <c r="AJ135" s="1493">
        <v>7.5</v>
      </c>
    </row>
    <row r="136" spans="1:36" s="35" customFormat="1" x14ac:dyDescent="0.25">
      <c r="A136" s="49" t="s">
        <v>213</v>
      </c>
      <c r="B136" s="91" t="s">
        <v>99</v>
      </c>
      <c r="C136" s="91" t="s">
        <v>99</v>
      </c>
      <c r="D136" s="91">
        <v>132.19999999999999</v>
      </c>
      <c r="E136" s="91">
        <v>82.1</v>
      </c>
      <c r="F136" s="91">
        <v>72.099999999999994</v>
      </c>
      <c r="G136" s="91">
        <v>51.8</v>
      </c>
      <c r="H136" s="91">
        <v>63.8</v>
      </c>
      <c r="I136" s="91">
        <v>64.900000000000006</v>
      </c>
      <c r="J136" s="91">
        <v>41.5</v>
      </c>
      <c r="K136" s="91">
        <v>45.6</v>
      </c>
      <c r="L136" s="91">
        <v>60</v>
      </c>
      <c r="M136" s="91">
        <v>66</v>
      </c>
      <c r="N136" s="91">
        <v>71.099999999999994</v>
      </c>
      <c r="O136" s="91">
        <v>71.599999999999994</v>
      </c>
      <c r="P136" s="91">
        <v>93.9</v>
      </c>
      <c r="Q136" s="91">
        <v>53.1</v>
      </c>
      <c r="R136" s="91">
        <v>53.2</v>
      </c>
      <c r="S136" s="91">
        <v>54</v>
      </c>
      <c r="T136" s="91">
        <v>54.1</v>
      </c>
      <c r="U136" s="91">
        <v>55.3</v>
      </c>
      <c r="V136" s="91">
        <v>38.9</v>
      </c>
      <c r="W136" s="91">
        <v>39.1</v>
      </c>
      <c r="X136" s="91">
        <v>42</v>
      </c>
      <c r="Y136" s="91">
        <v>42.2</v>
      </c>
      <c r="Z136" s="91">
        <v>42.4</v>
      </c>
      <c r="AA136" s="22">
        <v>42.7</v>
      </c>
      <c r="AB136" s="91">
        <v>42.8</v>
      </c>
      <c r="AC136" s="107">
        <v>45.9</v>
      </c>
      <c r="AD136" s="107">
        <v>48</v>
      </c>
      <c r="AE136" s="107">
        <v>50.6</v>
      </c>
      <c r="AF136" s="107">
        <v>52.5</v>
      </c>
      <c r="AG136" s="175">
        <v>42</v>
      </c>
      <c r="AH136" s="108">
        <v>26</v>
      </c>
      <c r="AI136" s="1501">
        <v>20.2</v>
      </c>
      <c r="AJ136" s="1493">
        <v>20.6</v>
      </c>
    </row>
    <row r="137" spans="1:36" s="35" customFormat="1" ht="22.95" customHeight="1" x14ac:dyDescent="0.25">
      <c r="A137" s="8" t="s">
        <v>675</v>
      </c>
      <c r="B137" s="1272"/>
      <c r="C137" s="1272"/>
      <c r="D137" s="1272"/>
      <c r="E137" s="1272"/>
      <c r="F137" s="1272"/>
      <c r="G137" s="1272"/>
      <c r="H137" s="1272"/>
      <c r="I137" s="1272"/>
      <c r="J137" s="1272"/>
      <c r="K137" s="1283"/>
      <c r="L137" s="1283"/>
      <c r="M137" s="1283"/>
      <c r="N137" s="1283"/>
      <c r="O137" s="1283"/>
      <c r="P137" s="1283"/>
      <c r="Q137" s="1283"/>
      <c r="R137" s="1283"/>
      <c r="S137" s="1283"/>
      <c r="T137" s="1283"/>
      <c r="U137" s="1283"/>
      <c r="V137" s="1283"/>
      <c r="W137" s="1283"/>
      <c r="X137" s="1283"/>
      <c r="Y137" s="1283"/>
      <c r="Z137" s="1283"/>
      <c r="AA137" s="1283"/>
      <c r="AB137" s="1272"/>
      <c r="AC137" s="1284"/>
      <c r="AD137" s="1284"/>
      <c r="AE137" s="1268"/>
      <c r="AF137" s="1268"/>
      <c r="AG137" s="1273"/>
      <c r="AH137" s="1272"/>
      <c r="AI137" s="1501"/>
      <c r="AJ137" s="1483"/>
    </row>
    <row r="138" spans="1:36" s="36" customFormat="1" x14ac:dyDescent="0.25">
      <c r="A138" s="49" t="s">
        <v>26</v>
      </c>
      <c r="B138" s="1287" t="s">
        <v>99</v>
      </c>
      <c r="C138" s="1287" t="s">
        <v>99</v>
      </c>
      <c r="D138" s="1278">
        <v>1</v>
      </c>
      <c r="E138" s="1278" t="s">
        <v>100</v>
      </c>
      <c r="F138" s="1278" t="s">
        <v>100</v>
      </c>
      <c r="G138" s="1278" t="s">
        <v>100</v>
      </c>
      <c r="H138" s="1278">
        <v>3</v>
      </c>
      <c r="I138" s="1271">
        <v>0.5</v>
      </c>
      <c r="J138" s="1278" t="s">
        <v>100</v>
      </c>
      <c r="K138" s="1287">
        <v>7</v>
      </c>
      <c r="L138" s="1287">
        <v>13</v>
      </c>
      <c r="M138" s="1287">
        <v>3</v>
      </c>
      <c r="N138" s="1287">
        <v>4</v>
      </c>
      <c r="O138" s="1275">
        <v>0.6</v>
      </c>
      <c r="P138" s="1287" t="s">
        <v>100</v>
      </c>
      <c r="Q138" s="1287" t="s">
        <v>100</v>
      </c>
      <c r="R138" s="1287" t="s">
        <v>100</v>
      </c>
      <c r="S138" s="1287">
        <v>40</v>
      </c>
      <c r="T138" s="1276">
        <v>97</v>
      </c>
      <c r="U138" s="1276">
        <v>99</v>
      </c>
      <c r="V138" s="1276">
        <v>524</v>
      </c>
      <c r="W138" s="1276">
        <v>360</v>
      </c>
      <c r="X138" s="1276">
        <v>778</v>
      </c>
      <c r="Y138" s="1276">
        <v>1495</v>
      </c>
      <c r="Z138" s="1276">
        <v>767</v>
      </c>
      <c r="AA138" s="1276">
        <v>1515</v>
      </c>
      <c r="AB138" s="1276">
        <v>4010</v>
      </c>
      <c r="AC138" s="1267">
        <v>7719</v>
      </c>
      <c r="AD138" s="1267">
        <v>4279</v>
      </c>
      <c r="AE138" s="1267">
        <v>4939</v>
      </c>
      <c r="AF138" s="1281">
        <v>4653</v>
      </c>
      <c r="AG138" s="1277">
        <v>1863</v>
      </c>
      <c r="AH138" s="375">
        <v>4630</v>
      </c>
      <c r="AI138" s="1504">
        <v>6090</v>
      </c>
      <c r="AJ138" s="1642">
        <v>9088</v>
      </c>
    </row>
    <row r="139" spans="1:36" s="36" customFormat="1" ht="15.05" x14ac:dyDescent="0.25">
      <c r="A139" s="49" t="s">
        <v>693</v>
      </c>
      <c r="B139" s="1287" t="s">
        <v>99</v>
      </c>
      <c r="C139" s="1287" t="s">
        <v>99</v>
      </c>
      <c r="D139" s="1287" t="s">
        <v>99</v>
      </c>
      <c r="E139" s="1287" t="s">
        <v>99</v>
      </c>
      <c r="F139" s="1287" t="s">
        <v>99</v>
      </c>
      <c r="G139" s="1287" t="s">
        <v>99</v>
      </c>
      <c r="H139" s="1287" t="s">
        <v>99</v>
      </c>
      <c r="I139" s="1287" t="s">
        <v>99</v>
      </c>
      <c r="J139" s="1287" t="s">
        <v>99</v>
      </c>
      <c r="K139" s="1287" t="s">
        <v>99</v>
      </c>
      <c r="L139" s="1269">
        <v>192.3</v>
      </c>
      <c r="M139" s="1269">
        <v>21.2</v>
      </c>
      <c r="N139" s="1269">
        <v>137.6</v>
      </c>
      <c r="O139" s="1269">
        <v>15.2</v>
      </c>
      <c r="P139" s="1269" t="s">
        <v>100</v>
      </c>
      <c r="Q139" s="1269" t="s">
        <v>100</v>
      </c>
      <c r="R139" s="1269" t="s">
        <v>100</v>
      </c>
      <c r="S139" s="1269" t="s">
        <v>100</v>
      </c>
      <c r="T139" s="1269">
        <v>230.9</v>
      </c>
      <c r="U139" s="1269">
        <v>96.4</v>
      </c>
      <c r="V139" s="1269">
        <v>500.6</v>
      </c>
      <c r="W139" s="1269">
        <v>65.099999999999994</v>
      </c>
      <c r="X139" s="1269">
        <v>206.9</v>
      </c>
      <c r="Y139" s="1269">
        <v>182.5</v>
      </c>
      <c r="Z139" s="1269">
        <v>49.9</v>
      </c>
      <c r="AA139" s="1269">
        <v>189.9</v>
      </c>
      <c r="AB139" s="1270">
        <v>251.8</v>
      </c>
      <c r="AC139" s="1268">
        <v>182.5</v>
      </c>
      <c r="AD139" s="1268">
        <v>54.7</v>
      </c>
      <c r="AE139" s="1268">
        <v>115.5</v>
      </c>
      <c r="AF139" s="1288">
        <v>90.6</v>
      </c>
      <c r="AG139" s="1273">
        <v>38.5</v>
      </c>
      <c r="AH139" s="376">
        <v>238.5</v>
      </c>
      <c r="AI139" s="1501">
        <v>125.7</v>
      </c>
      <c r="AJ139" s="1641">
        <v>145</v>
      </c>
    </row>
    <row r="140" spans="1:36" s="36" customFormat="1" ht="26.2" x14ac:dyDescent="0.25">
      <c r="A140" s="49" t="s">
        <v>682</v>
      </c>
      <c r="B140" s="1272"/>
      <c r="C140" s="1272"/>
      <c r="D140" s="1272"/>
      <c r="E140" s="1272"/>
      <c r="F140" s="1272"/>
      <c r="G140" s="1272"/>
      <c r="H140" s="1272"/>
      <c r="I140" s="1272"/>
      <c r="J140" s="1272"/>
      <c r="K140" s="1269"/>
      <c r="L140" s="1269"/>
      <c r="M140" s="1269"/>
      <c r="N140" s="1269"/>
      <c r="O140" s="1269"/>
      <c r="P140" s="1269"/>
      <c r="Q140" s="1269"/>
      <c r="R140" s="1269"/>
      <c r="S140" s="1269"/>
      <c r="T140" s="1269"/>
      <c r="U140" s="1269"/>
      <c r="V140" s="1269"/>
      <c r="W140" s="1269"/>
      <c r="X140" s="1269"/>
      <c r="Y140" s="1269"/>
      <c r="Z140" s="1269"/>
      <c r="AA140" s="1269"/>
      <c r="AB140" s="1272"/>
      <c r="AC140" s="1268"/>
      <c r="AD140" s="1268"/>
      <c r="AE140" s="1268"/>
      <c r="AF140" s="1268"/>
      <c r="AG140" s="1273"/>
      <c r="AH140" s="1291"/>
      <c r="AI140" s="1534"/>
      <c r="AJ140" s="1644"/>
    </row>
    <row r="141" spans="1:36" s="36" customFormat="1" x14ac:dyDescent="0.25">
      <c r="A141" s="49" t="s">
        <v>43</v>
      </c>
      <c r="B141" s="1287">
        <v>9</v>
      </c>
      <c r="C141" s="1287">
        <v>5</v>
      </c>
      <c r="D141" s="1287">
        <v>4</v>
      </c>
      <c r="E141" s="1287">
        <v>3</v>
      </c>
      <c r="F141" s="1282">
        <v>0.8</v>
      </c>
      <c r="G141" s="1282">
        <v>0.4</v>
      </c>
      <c r="H141" s="1269" t="s">
        <v>100</v>
      </c>
      <c r="I141" s="1269" t="s">
        <v>100</v>
      </c>
      <c r="J141" s="1269" t="s">
        <v>100</v>
      </c>
      <c r="K141" s="1269" t="s">
        <v>100</v>
      </c>
      <c r="L141" s="1269" t="s">
        <v>100</v>
      </c>
      <c r="M141" s="1269" t="s">
        <v>100</v>
      </c>
      <c r="N141" s="1269">
        <v>0.4</v>
      </c>
      <c r="O141" s="1269" t="s">
        <v>100</v>
      </c>
      <c r="P141" s="1269">
        <v>0.9</v>
      </c>
      <c r="Q141" s="1269">
        <v>0.1</v>
      </c>
      <c r="R141" s="1269">
        <v>0.1</v>
      </c>
      <c r="S141" s="1269">
        <v>0.2</v>
      </c>
      <c r="T141" s="1269" t="s">
        <v>100</v>
      </c>
      <c r="U141" s="1269">
        <v>0.3</v>
      </c>
      <c r="V141" s="1269">
        <v>0.8</v>
      </c>
      <c r="W141" s="1269" t="s">
        <v>100</v>
      </c>
      <c r="X141" s="1269">
        <v>0.8</v>
      </c>
      <c r="Y141" s="1269" t="s">
        <v>100</v>
      </c>
      <c r="Z141" s="1269">
        <v>0.6</v>
      </c>
      <c r="AA141" s="1269">
        <v>1.1000000000000001</v>
      </c>
      <c r="AB141" s="1270">
        <v>0.7</v>
      </c>
      <c r="AC141" s="1268">
        <v>0.7</v>
      </c>
      <c r="AD141" s="1268">
        <v>1.2</v>
      </c>
      <c r="AE141" s="1268">
        <v>1.8</v>
      </c>
      <c r="AF141" s="1272">
        <v>4.5</v>
      </c>
      <c r="AG141" s="1273">
        <v>4.8</v>
      </c>
      <c r="AH141" s="376">
        <v>4.9000000000000004</v>
      </c>
      <c r="AI141" s="1500">
        <v>5</v>
      </c>
      <c r="AJ141" s="1641">
        <v>5.8</v>
      </c>
    </row>
    <row r="142" spans="1:36" s="36" customFormat="1" ht="28.15" x14ac:dyDescent="0.25">
      <c r="A142" s="49" t="s">
        <v>694</v>
      </c>
      <c r="B142" s="1287" t="s">
        <v>99</v>
      </c>
      <c r="C142" s="1282">
        <v>57</v>
      </c>
      <c r="D142" s="1282">
        <v>75.2</v>
      </c>
      <c r="E142" s="1282">
        <v>77.7</v>
      </c>
      <c r="F142" s="1282">
        <v>28.8</v>
      </c>
      <c r="G142" s="1282">
        <v>48.9</v>
      </c>
      <c r="H142" s="1269" t="s">
        <v>100</v>
      </c>
      <c r="I142" s="1269" t="s">
        <v>100</v>
      </c>
      <c r="J142" s="1269" t="s">
        <v>100</v>
      </c>
      <c r="K142" s="1269" t="s">
        <v>100</v>
      </c>
      <c r="L142" s="1269" t="s">
        <v>100</v>
      </c>
      <c r="M142" s="1269" t="s">
        <v>100</v>
      </c>
      <c r="N142" s="1269" t="s">
        <v>100</v>
      </c>
      <c r="O142" s="1269" t="s">
        <v>100</v>
      </c>
      <c r="P142" s="1269" t="s">
        <v>100</v>
      </c>
      <c r="Q142" s="1269">
        <v>16.5</v>
      </c>
      <c r="R142" s="1269">
        <v>95.5</v>
      </c>
      <c r="S142" s="1269">
        <v>156.80000000000001</v>
      </c>
      <c r="T142" s="1269" t="s">
        <v>100</v>
      </c>
      <c r="U142" s="1269" t="s">
        <v>100</v>
      </c>
      <c r="V142" s="1269">
        <v>282.3</v>
      </c>
      <c r="W142" s="1269" t="s">
        <v>100</v>
      </c>
      <c r="X142" s="1269" t="s">
        <v>100</v>
      </c>
      <c r="Y142" s="1269" t="s">
        <v>100</v>
      </c>
      <c r="Z142" s="1269" t="s">
        <v>100</v>
      </c>
      <c r="AA142" s="1269">
        <v>188.8</v>
      </c>
      <c r="AB142" s="1270">
        <v>57.7</v>
      </c>
      <c r="AC142" s="1274">
        <v>108</v>
      </c>
      <c r="AD142" s="1274">
        <v>172.4</v>
      </c>
      <c r="AE142" s="1268">
        <v>150.6</v>
      </c>
      <c r="AF142" s="1290">
        <v>247.6</v>
      </c>
      <c r="AG142" s="1273">
        <v>106.1</v>
      </c>
      <c r="AH142" s="376">
        <v>102.3</v>
      </c>
      <c r="AI142" s="1501">
        <v>100.5</v>
      </c>
      <c r="AJ142" s="1593">
        <v>116.7</v>
      </c>
    </row>
    <row r="143" spans="1:36" s="35" customFormat="1" ht="26.2" x14ac:dyDescent="0.25">
      <c r="A143" s="49" t="s">
        <v>63</v>
      </c>
      <c r="B143" s="1278"/>
      <c r="C143" s="1278"/>
      <c r="D143" s="1278"/>
      <c r="E143" s="1278"/>
      <c r="F143" s="1278"/>
      <c r="G143" s="1278"/>
      <c r="H143" s="1278"/>
      <c r="I143" s="1278"/>
      <c r="J143" s="1278"/>
      <c r="K143" s="1285"/>
      <c r="L143" s="1285"/>
      <c r="M143" s="1285"/>
      <c r="N143" s="1285"/>
      <c r="O143" s="1285"/>
      <c r="P143" s="1285"/>
      <c r="Q143" s="1285"/>
      <c r="R143" s="1285"/>
      <c r="S143" s="1285"/>
      <c r="T143" s="1285"/>
      <c r="U143" s="1285"/>
      <c r="V143" s="1285"/>
      <c r="W143" s="1285"/>
      <c r="X143" s="1285"/>
      <c r="Y143" s="1285"/>
      <c r="Z143" s="1285"/>
      <c r="AA143" s="1285"/>
      <c r="AB143" s="1272"/>
      <c r="AC143" s="1268"/>
      <c r="AD143" s="1268"/>
      <c r="AE143" s="1268"/>
      <c r="AF143" s="1268"/>
      <c r="AG143" s="1273"/>
      <c r="AH143" s="1291"/>
      <c r="AI143" s="1534"/>
      <c r="AJ143" s="1644"/>
    </row>
    <row r="144" spans="1:36" s="2" customFormat="1" ht="26.2" x14ac:dyDescent="0.25">
      <c r="A144" s="49" t="s">
        <v>64</v>
      </c>
      <c r="B144" s="1276">
        <v>729</v>
      </c>
      <c r="C144" s="1276">
        <v>180</v>
      </c>
      <c r="D144" s="1269" t="s">
        <v>100</v>
      </c>
      <c r="E144" s="1269" t="s">
        <v>100</v>
      </c>
      <c r="F144" s="1269" t="s">
        <v>100</v>
      </c>
      <c r="G144" s="1269" t="s">
        <v>100</v>
      </c>
      <c r="H144" s="1269" t="s">
        <v>100</v>
      </c>
      <c r="I144" s="1269" t="s">
        <v>100</v>
      </c>
      <c r="J144" s="1269" t="s">
        <v>100</v>
      </c>
      <c r="K144" s="1285" t="s">
        <v>100</v>
      </c>
      <c r="L144" s="1285" t="s">
        <v>100</v>
      </c>
      <c r="M144" s="1285" t="s">
        <v>100</v>
      </c>
      <c r="N144" s="1285" t="s">
        <v>100</v>
      </c>
      <c r="O144" s="1285" t="s">
        <v>100</v>
      </c>
      <c r="P144" s="1285" t="s">
        <v>100</v>
      </c>
      <c r="Q144" s="1285" t="s">
        <v>100</v>
      </c>
      <c r="R144" s="1285">
        <v>198</v>
      </c>
      <c r="S144" s="1285" t="s">
        <v>100</v>
      </c>
      <c r="T144" s="1285" t="s">
        <v>100</v>
      </c>
      <c r="U144" s="1285" t="s">
        <v>100</v>
      </c>
      <c r="V144" s="1285" t="s">
        <v>100</v>
      </c>
      <c r="W144" s="1285" t="s">
        <v>100</v>
      </c>
      <c r="X144" s="1285" t="s">
        <v>100</v>
      </c>
      <c r="Y144" s="1285" t="s">
        <v>100</v>
      </c>
      <c r="Z144" s="1285" t="s">
        <v>100</v>
      </c>
      <c r="AA144" s="1285" t="s">
        <v>100</v>
      </c>
      <c r="AB144" s="1285" t="s">
        <v>100</v>
      </c>
      <c r="AC144" s="1285" t="s">
        <v>100</v>
      </c>
      <c r="AD144" s="1285" t="s">
        <v>100</v>
      </c>
      <c r="AE144" s="1285" t="s">
        <v>100</v>
      </c>
      <c r="AF144" s="1285" t="s">
        <v>100</v>
      </c>
      <c r="AG144" s="1286" t="s">
        <v>100</v>
      </c>
      <c r="AH144" s="1291" t="s">
        <v>100</v>
      </c>
      <c r="AI144" s="1503" t="s">
        <v>100</v>
      </c>
      <c r="AJ144" s="1631" t="s">
        <v>100</v>
      </c>
    </row>
    <row r="145" spans="1:36" s="2" customFormat="1" ht="26.2" x14ac:dyDescent="0.25">
      <c r="A145" s="49" t="s">
        <v>65</v>
      </c>
      <c r="B145" s="1276">
        <v>140</v>
      </c>
      <c r="C145" s="1276">
        <v>140</v>
      </c>
      <c r="D145" s="1269" t="s">
        <v>100</v>
      </c>
      <c r="E145" s="1269" t="s">
        <v>100</v>
      </c>
      <c r="F145" s="1269" t="s">
        <v>100</v>
      </c>
      <c r="G145" s="1269" t="s">
        <v>100</v>
      </c>
      <c r="H145" s="1269" t="s">
        <v>100</v>
      </c>
      <c r="I145" s="1269" t="s">
        <v>100</v>
      </c>
      <c r="J145" s="1269" t="s">
        <v>100</v>
      </c>
      <c r="K145" s="1285" t="s">
        <v>100</v>
      </c>
      <c r="L145" s="1285" t="s">
        <v>100</v>
      </c>
      <c r="M145" s="1285" t="s">
        <v>100</v>
      </c>
      <c r="N145" s="1285" t="s">
        <v>100</v>
      </c>
      <c r="O145" s="1285" t="s">
        <v>100</v>
      </c>
      <c r="P145" s="1285" t="s">
        <v>100</v>
      </c>
      <c r="Q145" s="1285" t="s">
        <v>100</v>
      </c>
      <c r="R145" s="1285" t="s">
        <v>100</v>
      </c>
      <c r="S145" s="1285" t="s">
        <v>100</v>
      </c>
      <c r="T145" s="1285" t="s">
        <v>100</v>
      </c>
      <c r="U145" s="1285" t="s">
        <v>100</v>
      </c>
      <c r="V145" s="1285" t="s">
        <v>100</v>
      </c>
      <c r="W145" s="1285" t="s">
        <v>100</v>
      </c>
      <c r="X145" s="1285" t="s">
        <v>100</v>
      </c>
      <c r="Y145" s="1285" t="s">
        <v>100</v>
      </c>
      <c r="Z145" s="1285" t="s">
        <v>100</v>
      </c>
      <c r="AA145" s="1285" t="s">
        <v>100</v>
      </c>
      <c r="AB145" s="1285" t="s">
        <v>100</v>
      </c>
      <c r="AC145" s="1285" t="s">
        <v>100</v>
      </c>
      <c r="AD145" s="1285" t="s">
        <v>100</v>
      </c>
      <c r="AE145" s="1285" t="s">
        <v>100</v>
      </c>
      <c r="AF145" s="1285" t="s">
        <v>100</v>
      </c>
      <c r="AG145" s="1286" t="s">
        <v>100</v>
      </c>
      <c r="AH145" s="1291" t="s">
        <v>100</v>
      </c>
      <c r="AI145" s="1503" t="s">
        <v>100</v>
      </c>
      <c r="AJ145" s="1631" t="s">
        <v>100</v>
      </c>
    </row>
    <row r="146" spans="1:36" s="12" customFormat="1" ht="13.1" x14ac:dyDescent="0.25">
      <c r="A146" s="49" t="s">
        <v>44</v>
      </c>
      <c r="B146" s="1279"/>
      <c r="C146" s="1279"/>
      <c r="D146" s="1279"/>
      <c r="E146" s="1279"/>
      <c r="F146" s="1279"/>
      <c r="G146" s="1279"/>
      <c r="H146" s="1279"/>
      <c r="I146" s="1279"/>
      <c r="J146" s="1279"/>
      <c r="K146" s="1285"/>
      <c r="L146" s="1285"/>
      <c r="M146" s="1285"/>
      <c r="N146" s="1285"/>
      <c r="O146" s="1285"/>
      <c r="P146" s="1285"/>
      <c r="Q146" s="1285"/>
      <c r="R146" s="1285"/>
      <c r="S146" s="1285"/>
      <c r="T146" s="1285"/>
      <c r="U146" s="1285"/>
      <c r="V146" s="1285"/>
      <c r="W146" s="1285"/>
      <c r="X146" s="1285"/>
      <c r="Y146" s="1285"/>
      <c r="Z146" s="1285"/>
      <c r="AA146" s="1285"/>
      <c r="AB146" s="1280"/>
      <c r="AC146" s="1268"/>
      <c r="AD146" s="1268"/>
      <c r="AE146" s="1268"/>
      <c r="AF146" s="1268"/>
      <c r="AG146" s="1273"/>
      <c r="AH146" s="1291"/>
      <c r="AI146" s="1503"/>
      <c r="AJ146" s="1631"/>
    </row>
    <row r="147" spans="1:36" s="2" customFormat="1" ht="26.2" x14ac:dyDescent="0.25">
      <c r="A147" s="49" t="s">
        <v>66</v>
      </c>
      <c r="B147" s="1270">
        <v>10</v>
      </c>
      <c r="C147" s="1270">
        <v>50</v>
      </c>
      <c r="D147" s="1269" t="s">
        <v>100</v>
      </c>
      <c r="E147" s="1269" t="s">
        <v>100</v>
      </c>
      <c r="F147" s="1269" t="s">
        <v>100</v>
      </c>
      <c r="G147" s="1269" t="s">
        <v>100</v>
      </c>
      <c r="H147" s="1269" t="s">
        <v>100</v>
      </c>
      <c r="I147" s="1269" t="s">
        <v>100</v>
      </c>
      <c r="J147" s="1269" t="s">
        <v>100</v>
      </c>
      <c r="K147" s="1285" t="s">
        <v>100</v>
      </c>
      <c r="L147" s="1285" t="s">
        <v>100</v>
      </c>
      <c r="M147" s="1285" t="s">
        <v>100</v>
      </c>
      <c r="N147" s="1285" t="s">
        <v>100</v>
      </c>
      <c r="O147" s="1285" t="s">
        <v>100</v>
      </c>
      <c r="P147" s="1285" t="s">
        <v>100</v>
      </c>
      <c r="Q147" s="1285" t="s">
        <v>100</v>
      </c>
      <c r="R147" s="1285" t="s">
        <v>100</v>
      </c>
      <c r="S147" s="1285" t="s">
        <v>100</v>
      </c>
      <c r="T147" s="1285" t="s">
        <v>100</v>
      </c>
      <c r="U147" s="1285" t="s">
        <v>100</v>
      </c>
      <c r="V147" s="1285" t="s">
        <v>100</v>
      </c>
      <c r="W147" s="1285" t="s">
        <v>100</v>
      </c>
      <c r="X147" s="1285" t="s">
        <v>100</v>
      </c>
      <c r="Y147" s="1285" t="s">
        <v>100</v>
      </c>
      <c r="Z147" s="1285" t="s">
        <v>100</v>
      </c>
      <c r="AA147" s="1285" t="s">
        <v>100</v>
      </c>
      <c r="AB147" s="1270">
        <v>200</v>
      </c>
      <c r="AC147" s="1285" t="s">
        <v>100</v>
      </c>
      <c r="AD147" s="1285" t="s">
        <v>100</v>
      </c>
      <c r="AE147" s="1285" t="s">
        <v>100</v>
      </c>
      <c r="AF147" s="1285" t="s">
        <v>100</v>
      </c>
      <c r="AG147" s="1286" t="s">
        <v>100</v>
      </c>
      <c r="AH147" s="1291" t="s">
        <v>100</v>
      </c>
      <c r="AI147" s="1503" t="s">
        <v>100</v>
      </c>
      <c r="AJ147" s="1631" t="s">
        <v>100</v>
      </c>
    </row>
    <row r="148" spans="1:36" s="36" customFormat="1" ht="39.299999999999997" x14ac:dyDescent="0.25">
      <c r="A148" s="49" t="s">
        <v>67</v>
      </c>
      <c r="B148" s="1276">
        <v>30</v>
      </c>
      <c r="C148" s="1269" t="s">
        <v>100</v>
      </c>
      <c r="D148" s="1269" t="s">
        <v>100</v>
      </c>
      <c r="E148" s="1269" t="s">
        <v>100</v>
      </c>
      <c r="F148" s="1269" t="s">
        <v>100</v>
      </c>
      <c r="G148" s="1269" t="s">
        <v>100</v>
      </c>
      <c r="H148" s="1269" t="s">
        <v>100</v>
      </c>
      <c r="I148" s="1269" t="s">
        <v>100</v>
      </c>
      <c r="J148" s="1269" t="s">
        <v>100</v>
      </c>
      <c r="K148" s="1285" t="s">
        <v>100</v>
      </c>
      <c r="L148" s="1285" t="s">
        <v>100</v>
      </c>
      <c r="M148" s="1285" t="s">
        <v>100</v>
      </c>
      <c r="N148" s="1285" t="s">
        <v>100</v>
      </c>
      <c r="O148" s="1285" t="s">
        <v>100</v>
      </c>
      <c r="P148" s="1285" t="s">
        <v>100</v>
      </c>
      <c r="Q148" s="1285" t="s">
        <v>100</v>
      </c>
      <c r="R148" s="1285" t="s">
        <v>100</v>
      </c>
      <c r="S148" s="1285" t="s">
        <v>100</v>
      </c>
      <c r="T148" s="1285" t="s">
        <v>100</v>
      </c>
      <c r="U148" s="1285" t="s">
        <v>100</v>
      </c>
      <c r="V148" s="1285" t="s">
        <v>100</v>
      </c>
      <c r="W148" s="1285" t="s">
        <v>100</v>
      </c>
      <c r="X148" s="1285" t="s">
        <v>100</v>
      </c>
      <c r="Y148" s="1285" t="s">
        <v>100</v>
      </c>
      <c r="Z148" s="1285" t="s">
        <v>100</v>
      </c>
      <c r="AA148" s="1285" t="s">
        <v>100</v>
      </c>
      <c r="AB148" s="1270">
        <v>15</v>
      </c>
      <c r="AC148" s="1285" t="s">
        <v>100</v>
      </c>
      <c r="AD148" s="1285" t="s">
        <v>100</v>
      </c>
      <c r="AE148" s="1285" t="s">
        <v>100</v>
      </c>
      <c r="AF148" s="1285" t="s">
        <v>100</v>
      </c>
      <c r="AG148" s="1286" t="s">
        <v>100</v>
      </c>
      <c r="AH148" s="1291" t="s">
        <v>100</v>
      </c>
      <c r="AI148" s="1535" t="s">
        <v>100</v>
      </c>
      <c r="AJ148" s="1643" t="s">
        <v>100</v>
      </c>
    </row>
    <row r="149" spans="1:36" s="2" customFormat="1" ht="39.299999999999997" x14ac:dyDescent="0.25">
      <c r="A149" s="123" t="s">
        <v>90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621</v>
      </c>
      <c r="AA149" s="43">
        <v>656</v>
      </c>
      <c r="AB149" s="43">
        <v>661</v>
      </c>
      <c r="AC149" s="42">
        <v>734</v>
      </c>
      <c r="AD149" s="42">
        <v>672</v>
      </c>
      <c r="AE149" s="42">
        <v>686</v>
      </c>
      <c r="AF149" s="42">
        <v>717</v>
      </c>
      <c r="AG149" s="176">
        <v>771</v>
      </c>
      <c r="AH149" s="29">
        <v>831</v>
      </c>
      <c r="AI149" s="1503">
        <v>833</v>
      </c>
      <c r="AJ149" s="1483">
        <v>853</v>
      </c>
    </row>
    <row r="150" spans="1:36" s="2" customFormat="1" ht="28.15" x14ac:dyDescent="0.25">
      <c r="A150" s="123" t="s">
        <v>347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43">
        <v>574</v>
      </c>
      <c r="AA150" s="43">
        <v>559</v>
      </c>
      <c r="AB150" s="43">
        <v>554</v>
      </c>
      <c r="AC150" s="16">
        <v>654</v>
      </c>
      <c r="AD150" s="16">
        <v>625</v>
      </c>
      <c r="AE150" s="42">
        <v>637</v>
      </c>
      <c r="AF150" s="42">
        <v>653</v>
      </c>
      <c r="AG150" s="176">
        <v>716</v>
      </c>
      <c r="AH150" s="29">
        <v>781</v>
      </c>
      <c r="AI150" s="1503">
        <v>788</v>
      </c>
      <c r="AJ150" s="1483">
        <v>812</v>
      </c>
    </row>
    <row r="151" spans="1:36" s="2" customFormat="1" ht="26.2" x14ac:dyDescent="0.25">
      <c r="A151" s="124" t="s">
        <v>243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1389</v>
      </c>
      <c r="AB151" s="42">
        <v>1456</v>
      </c>
      <c r="AC151" s="42">
        <v>1808</v>
      </c>
      <c r="AD151" s="42">
        <v>1890</v>
      </c>
      <c r="AE151" s="42">
        <v>1815</v>
      </c>
      <c r="AF151" s="42">
        <v>1796</v>
      </c>
      <c r="AG151" s="176">
        <v>1890</v>
      </c>
      <c r="AH151" s="447">
        <v>1944</v>
      </c>
      <c r="AI151" s="1536">
        <v>1911</v>
      </c>
      <c r="AJ151" s="1653" t="s">
        <v>99</v>
      </c>
    </row>
    <row r="152" spans="1:36" s="2" customFormat="1" ht="26.2" x14ac:dyDescent="0.25">
      <c r="A152" s="124" t="s">
        <v>244</v>
      </c>
      <c r="B152" s="23" t="s">
        <v>100</v>
      </c>
      <c r="C152" s="23" t="s">
        <v>100</v>
      </c>
      <c r="D152" s="23" t="s">
        <v>100</v>
      </c>
      <c r="E152" s="23" t="s">
        <v>100</v>
      </c>
      <c r="F152" s="23" t="s">
        <v>100</v>
      </c>
      <c r="G152" s="23" t="s">
        <v>100</v>
      </c>
      <c r="H152" s="23" t="s">
        <v>100</v>
      </c>
      <c r="I152" s="23" t="s">
        <v>100</v>
      </c>
      <c r="J152" s="23" t="s">
        <v>100</v>
      </c>
      <c r="K152" s="23" t="s">
        <v>100</v>
      </c>
      <c r="L152" s="23" t="s">
        <v>100</v>
      </c>
      <c r="M152" s="23" t="s">
        <v>100</v>
      </c>
      <c r="N152" s="23" t="s">
        <v>100</v>
      </c>
      <c r="O152" s="23" t="s">
        <v>100</v>
      </c>
      <c r="P152" s="23" t="s">
        <v>100</v>
      </c>
      <c r="Q152" s="23" t="s">
        <v>100</v>
      </c>
      <c r="R152" s="23" t="s">
        <v>100</v>
      </c>
      <c r="S152" s="23" t="s">
        <v>100</v>
      </c>
      <c r="T152" s="23" t="s">
        <v>100</v>
      </c>
      <c r="U152" s="23" t="s">
        <v>100</v>
      </c>
      <c r="V152" s="23" t="s">
        <v>100</v>
      </c>
      <c r="W152" s="23" t="s">
        <v>100</v>
      </c>
      <c r="X152" s="23" t="s">
        <v>100</v>
      </c>
      <c r="Y152" s="23" t="s">
        <v>100</v>
      </c>
      <c r="Z152" s="23" t="s">
        <v>100</v>
      </c>
      <c r="AA152" s="42">
        <v>7561</v>
      </c>
      <c r="AB152" s="42">
        <v>8599</v>
      </c>
      <c r="AC152" s="42">
        <v>10226</v>
      </c>
      <c r="AD152" s="42">
        <v>10938</v>
      </c>
      <c r="AE152" s="42">
        <v>17271</v>
      </c>
      <c r="AF152" s="42">
        <v>28454</v>
      </c>
      <c r="AG152" s="176">
        <v>26103</v>
      </c>
      <c r="AH152" s="447">
        <v>22555</v>
      </c>
      <c r="AI152" s="1536">
        <v>33721</v>
      </c>
      <c r="AJ152" s="1653" t="s">
        <v>99</v>
      </c>
    </row>
    <row r="153" spans="1:36" s="2" customFormat="1" ht="39.299999999999997" x14ac:dyDescent="0.25">
      <c r="A153" s="124" t="s">
        <v>268</v>
      </c>
      <c r="B153" s="91" t="s">
        <v>99</v>
      </c>
      <c r="C153" s="91" t="s">
        <v>99</v>
      </c>
      <c r="D153" s="91" t="s">
        <v>99</v>
      </c>
      <c r="E153" s="91" t="s">
        <v>99</v>
      </c>
      <c r="F153" s="91" t="s">
        <v>99</v>
      </c>
      <c r="G153" s="91" t="s">
        <v>99</v>
      </c>
      <c r="H153" s="91">
        <v>2706.5</v>
      </c>
      <c r="I153" s="91">
        <v>1385.3</v>
      </c>
      <c r="J153" s="91">
        <v>611</v>
      </c>
      <c r="K153" s="91">
        <v>425.3</v>
      </c>
      <c r="L153" s="91">
        <v>431</v>
      </c>
      <c r="M153" s="91">
        <v>561.51900000000001</v>
      </c>
      <c r="N153" s="91">
        <v>703.9</v>
      </c>
      <c r="O153" s="91">
        <v>793.42700000000002</v>
      </c>
      <c r="P153" s="91">
        <v>1225.867</v>
      </c>
      <c r="Q153" s="91">
        <v>1444.5450000000001</v>
      </c>
      <c r="R153" s="91">
        <v>1994.694</v>
      </c>
      <c r="S153" s="91">
        <v>2403.3000000000002</v>
      </c>
      <c r="T153" s="91">
        <v>2708.9</v>
      </c>
      <c r="U153" s="91">
        <v>3462.1</v>
      </c>
      <c r="V153" s="91">
        <v>4051.4</v>
      </c>
      <c r="W153" s="91">
        <v>4509.8999999999996</v>
      </c>
      <c r="X153" s="91">
        <v>4971.7</v>
      </c>
      <c r="Y153" s="91">
        <v>5251.3</v>
      </c>
      <c r="Z153" s="91">
        <v>6617.8</v>
      </c>
      <c r="AA153" s="91">
        <v>7581.1</v>
      </c>
      <c r="AB153" s="91">
        <v>9594.2000000000007</v>
      </c>
      <c r="AC153" s="91">
        <v>11116.2</v>
      </c>
      <c r="AD153" s="91">
        <v>11238.9</v>
      </c>
      <c r="AE153" s="91">
        <v>15336.6</v>
      </c>
      <c r="AF153" s="91">
        <v>20072.900000000001</v>
      </c>
      <c r="AG153" s="91">
        <v>57283.9</v>
      </c>
      <c r="AH153" s="91">
        <v>27776</v>
      </c>
      <c r="AI153" s="1537">
        <v>31029.9</v>
      </c>
      <c r="AJ153" s="1653" t="s">
        <v>99</v>
      </c>
    </row>
    <row r="154" spans="1:36" s="12" customFormat="1" ht="13.1" x14ac:dyDescent="0.25">
      <c r="A154" s="711" t="s">
        <v>81</v>
      </c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1508"/>
      <c r="AJ154" s="711"/>
    </row>
    <row r="155" spans="1:36" s="2" customFormat="1" ht="26.2" x14ac:dyDescent="0.25">
      <c r="A155" s="49" t="s">
        <v>74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29"/>
      <c r="X155" s="29"/>
      <c r="Y155" s="29"/>
      <c r="Z155" s="29"/>
      <c r="AA155" s="29"/>
      <c r="AB155" s="29"/>
      <c r="AC155" s="16"/>
      <c r="AD155" s="16"/>
      <c r="AE155" s="16"/>
      <c r="AF155" s="16"/>
      <c r="AG155" s="165"/>
      <c r="AH155" s="29"/>
      <c r="AI155" s="1503"/>
      <c r="AJ155" s="1483"/>
    </row>
    <row r="156" spans="1:36" s="2" customFormat="1" ht="13.1" x14ac:dyDescent="0.25">
      <c r="A156" s="49" t="s">
        <v>45</v>
      </c>
      <c r="B156" s="20">
        <v>11</v>
      </c>
      <c r="C156" s="42">
        <v>77</v>
      </c>
      <c r="D156" s="153">
        <v>2E-3</v>
      </c>
      <c r="E156" s="154">
        <v>0.02</v>
      </c>
      <c r="F156" s="154">
        <v>0.06</v>
      </c>
      <c r="G156" s="154">
        <v>7.0000000000000007E-2</v>
      </c>
      <c r="H156" s="154">
        <v>0.06</v>
      </c>
      <c r="I156" s="154">
        <v>7.0000000000000007E-2</v>
      </c>
      <c r="J156" s="91">
        <v>0.1</v>
      </c>
      <c r="K156" s="91">
        <v>0.1</v>
      </c>
      <c r="L156" s="91">
        <v>0.2</v>
      </c>
      <c r="M156" s="91">
        <v>0.3</v>
      </c>
      <c r="N156" s="91">
        <v>0.1</v>
      </c>
      <c r="O156" s="91">
        <v>0.2</v>
      </c>
      <c r="P156" s="91">
        <v>0.2</v>
      </c>
      <c r="Q156" s="91">
        <v>0.2</v>
      </c>
      <c r="R156" s="91">
        <v>0.3</v>
      </c>
      <c r="S156" s="91">
        <v>0.3</v>
      </c>
      <c r="T156" s="91">
        <v>0.6</v>
      </c>
      <c r="U156" s="91">
        <v>0.5</v>
      </c>
      <c r="V156" s="91">
        <v>0.6</v>
      </c>
      <c r="W156" s="89">
        <v>0.9</v>
      </c>
      <c r="X156" s="89">
        <v>1.2</v>
      </c>
      <c r="Y156" s="89">
        <v>1.1000000000000001</v>
      </c>
      <c r="Z156" s="89">
        <v>2.1</v>
      </c>
      <c r="AA156" s="89">
        <v>4.5</v>
      </c>
      <c r="AB156" s="89">
        <v>4.3</v>
      </c>
      <c r="AC156" s="89">
        <v>4.5999999999999996</v>
      </c>
      <c r="AD156" s="89">
        <v>4.8</v>
      </c>
      <c r="AE156" s="16">
        <v>5.0999999999999996</v>
      </c>
      <c r="AF156" s="16">
        <v>5.7</v>
      </c>
      <c r="AG156" s="165">
        <v>6.8</v>
      </c>
      <c r="AH156" s="29">
        <v>5.0999999999999996</v>
      </c>
      <c r="AI156" s="1501">
        <v>2.7</v>
      </c>
      <c r="AJ156" s="1483">
        <v>7.9</v>
      </c>
    </row>
    <row r="157" spans="1:36" s="2" customFormat="1" ht="13.1" x14ac:dyDescent="0.25">
      <c r="A157" s="49" t="s">
        <v>61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 t="s">
        <v>99</v>
      </c>
      <c r="I157" s="91" t="s">
        <v>99</v>
      </c>
      <c r="J157" s="91" t="s">
        <v>99</v>
      </c>
      <c r="K157" s="22">
        <v>107.4</v>
      </c>
      <c r="L157" s="22">
        <v>141</v>
      </c>
      <c r="M157" s="22">
        <v>110.6</v>
      </c>
      <c r="N157" s="22">
        <v>112</v>
      </c>
      <c r="O157" s="22">
        <v>136.69999999999999</v>
      </c>
      <c r="P157" s="22">
        <v>115.2</v>
      </c>
      <c r="Q157" s="22">
        <v>60.4</v>
      </c>
      <c r="R157" s="22">
        <v>182.2</v>
      </c>
      <c r="S157" s="22">
        <v>87.9</v>
      </c>
      <c r="T157" s="22">
        <v>102.7</v>
      </c>
      <c r="U157" s="91">
        <v>149.5</v>
      </c>
      <c r="V157" s="91">
        <v>100</v>
      </c>
      <c r="W157" s="89">
        <v>135</v>
      </c>
      <c r="X157" s="89">
        <v>127.9</v>
      </c>
      <c r="Y157" s="89">
        <v>88.6</v>
      </c>
      <c r="Z157" s="89">
        <v>178.4</v>
      </c>
      <c r="AA157" s="89">
        <v>183</v>
      </c>
      <c r="AB157" s="89">
        <v>88.5</v>
      </c>
      <c r="AC157" s="89">
        <v>100.2</v>
      </c>
      <c r="AD157" s="89">
        <v>100</v>
      </c>
      <c r="AE157" s="16">
        <v>99.6</v>
      </c>
      <c r="AF157" s="80" t="s">
        <v>251</v>
      </c>
      <c r="AG157" s="170">
        <v>105.5</v>
      </c>
      <c r="AH157" s="29">
        <v>67.5</v>
      </c>
      <c r="AI157" s="1501">
        <v>49.8</v>
      </c>
      <c r="AJ157" s="1483">
        <v>100.1</v>
      </c>
    </row>
    <row r="158" spans="1:36" x14ac:dyDescent="0.25">
      <c r="A158" s="664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666"/>
      <c r="Y158" s="666"/>
      <c r="Z158" s="275"/>
      <c r="AA158" s="275"/>
      <c r="AB158" s="275"/>
    </row>
    <row r="159" spans="1:36" s="27" customFormat="1" ht="17.2" customHeight="1" x14ac:dyDescent="0.25">
      <c r="A159" s="1773" t="s">
        <v>613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x14ac:dyDescent="0.25">
      <c r="A160" s="1773" t="s">
        <v>614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30" x14ac:dyDescent="0.25">
      <c r="A161" s="1773" t="s">
        <v>615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30" x14ac:dyDescent="0.25">
      <c r="A162" s="1773" t="s">
        <v>639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30" x14ac:dyDescent="0.25">
      <c r="A163" s="1773" t="s">
        <v>616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C163" s="97"/>
      <c r="AD163" s="97"/>
    </row>
    <row r="164" spans="1:30" x14ac:dyDescent="0.25">
      <c r="A164" s="1773" t="s">
        <v>643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30" x14ac:dyDescent="0.25">
      <c r="A165" s="1773" t="s">
        <v>646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C165" s="97"/>
      <c r="AD165" s="97"/>
    </row>
    <row r="166" spans="1:30" x14ac:dyDescent="0.25">
      <c r="A166" s="1773" t="s">
        <v>618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30" x14ac:dyDescent="0.25">
      <c r="A167" s="1773" t="s">
        <v>619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0" x14ac:dyDescent="0.25">
      <c r="A168" s="1773" t="s">
        <v>620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0" x14ac:dyDescent="0.25">
      <c r="A169" s="1773" t="s">
        <v>621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0" x14ac:dyDescent="0.25">
      <c r="A170" s="1773" t="s">
        <v>647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0" x14ac:dyDescent="0.25">
      <c r="A171" s="1773" t="s">
        <v>672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30" x14ac:dyDescent="0.25">
      <c r="A172" s="1782" t="s">
        <v>705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</sheetData>
  <mergeCells count="14">
    <mergeCell ref="A172:AB172"/>
    <mergeCell ref="A159:AB159"/>
    <mergeCell ref="A160:AB160"/>
    <mergeCell ref="A161:AB161"/>
    <mergeCell ref="A162:AB162"/>
    <mergeCell ref="A168:AB168"/>
    <mergeCell ref="A169:AB169"/>
    <mergeCell ref="A170:AB170"/>
    <mergeCell ref="A171:AB171"/>
    <mergeCell ref="A163:AB163"/>
    <mergeCell ref="A164:AB164"/>
    <mergeCell ref="A165:AB165"/>
    <mergeCell ref="A166:AB166"/>
    <mergeCell ref="A167:AB167"/>
  </mergeCells>
  <phoneticPr fontId="0" type="noConversion"/>
  <hyperlinks>
    <hyperlink ref="C325:IT325" r:id="rId1" display="http://www.nationalbank.kz/"/>
    <hyperlink ref="C324:IT324" r:id="rId2" display="13) По данным Министерства финансов Республики Казахстан"/>
    <hyperlink ref="C257:IT257" r:id="rId3" display="http://www.nationalbank.kz/"/>
    <hyperlink ref="C256:IT256" r:id="rId4" display="13) По данным Министерства финансов Республики Казахстан"/>
    <hyperlink ref="C329:IT329" r:id="rId5" display="http://www.nationalbank.kz/"/>
    <hyperlink ref="C328:IT328" r:id="rId6" display="13) По данным Министерства финансов Республики Казахстан"/>
    <hyperlink ref="C261:IT261" r:id="rId7" display="http://www.nationalbank.kz/"/>
    <hyperlink ref="C260:IT260" r:id="rId8" display="13) По данным Министерства финансов Республики Казахстан"/>
    <hyperlink ref="C327:IT327" r:id="rId9" display="http://www.nationalbank.kz/"/>
    <hyperlink ref="C326:IT326" r:id="rId10" display="13) По данным Министерства финансов Республики Казахстан"/>
    <hyperlink ref="C259:IT259" r:id="rId11" display="http://www.nationalbank.kz/"/>
    <hyperlink ref="C258:IT258" r:id="rId12" display="13) По данным Министерства финансов Республики Казахстан"/>
    <hyperlink ref="A327:IT327" r:id="rId13" display="http://www.nationalbank.kz/"/>
    <hyperlink ref="A326:IT326" r:id="rId14" display="13) По данным Министерства финансов Республики Казахстан"/>
    <hyperlink ref="A259:IT259" r:id="rId15" display="http://www.nationalbank.kz/"/>
    <hyperlink ref="A258:IT258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orientation="landscape" r:id="rId17"/>
  <headerFooter alignWithMargins="0">
    <oddHeader>&amp;C&amp;P</oddHeader>
  </headerFooter>
  <rowBreaks count="5" manualBreakCount="5">
    <brk id="38" max="16383" man="1"/>
    <brk id="66" max="16383" man="1"/>
    <brk id="110" max="16383" man="1"/>
    <brk id="136" max="16383" man="1"/>
    <brk id="15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2"/>
  <sheetViews>
    <sheetView topLeftCell="A108" zoomScaleNormal="100" workbookViewId="0">
      <pane xSplit="1" topLeftCell="AH1" activePane="topRight" state="frozen"/>
      <selection activeCell="A17" sqref="A17"/>
      <selection pane="topRight" activeCell="AJ113" sqref="AJ113:AJ114"/>
    </sheetView>
  </sheetViews>
  <sheetFormatPr defaultColWidth="9.109375" defaultRowHeight="14.4" x14ac:dyDescent="0.25"/>
  <cols>
    <col min="1" max="1" width="43.33203125" style="480" customWidth="1"/>
    <col min="2" max="23" width="9.6640625" style="2" customWidth="1"/>
    <col min="24" max="25" width="9.6640625" style="4" customWidth="1"/>
    <col min="26" max="28" width="9.6640625" style="2" customWidth="1"/>
    <col min="29" max="34" width="9.6640625" style="27" customWidth="1"/>
    <col min="35" max="35" width="11" style="27" customWidth="1"/>
    <col min="36" max="36" width="13.66406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12"/>
    </row>
    <row r="2" spans="1:36" s="13" customFormat="1" ht="17.7" x14ac:dyDescent="0.3">
      <c r="A2" s="537" t="s">
        <v>98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12"/>
    </row>
    <row r="4" spans="1:36" s="482" customFormat="1" ht="41.25" x14ac:dyDescent="0.3">
      <c r="A4" s="8"/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10">
        <v>2013</v>
      </c>
      <c r="Y4" s="10">
        <v>2014</v>
      </c>
      <c r="Z4" s="9">
        <v>2015</v>
      </c>
      <c r="AA4" s="10">
        <v>2016</v>
      </c>
      <c r="AB4" s="10">
        <v>2017</v>
      </c>
      <c r="AC4" s="9">
        <v>2018</v>
      </c>
      <c r="AD4" s="10">
        <v>2019</v>
      </c>
      <c r="AE4" s="10" t="s">
        <v>234</v>
      </c>
      <c r="AF4" s="10">
        <v>2021</v>
      </c>
      <c r="AG4" s="10">
        <v>2022</v>
      </c>
      <c r="AH4" s="159">
        <v>2023</v>
      </c>
      <c r="AI4" s="462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</row>
    <row r="6" spans="1:36" s="19" customFormat="1" x14ac:dyDescent="0.25">
      <c r="A6" s="14" t="s">
        <v>188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"/>
      <c r="AD6" s="17"/>
      <c r="AE6" s="17"/>
      <c r="AF6" s="17"/>
      <c r="AG6" s="17"/>
      <c r="AH6" s="384"/>
      <c r="AI6" s="278"/>
      <c r="AJ6" s="1482"/>
    </row>
    <row r="7" spans="1:36" s="19" customFormat="1" ht="15.05" x14ac:dyDescent="0.25">
      <c r="A7" s="14" t="s">
        <v>12</v>
      </c>
      <c r="B7" s="89">
        <v>37.4</v>
      </c>
      <c r="C7" s="89">
        <v>37.5</v>
      </c>
      <c r="D7" s="89">
        <v>36.700000000000003</v>
      </c>
      <c r="E7" s="89">
        <v>34.9</v>
      </c>
      <c r="F7" s="89">
        <v>32.799999999999997</v>
      </c>
      <c r="G7" s="89">
        <v>31.2</v>
      </c>
      <c r="H7" s="89">
        <v>29.6</v>
      </c>
      <c r="I7" s="89">
        <v>29.1</v>
      </c>
      <c r="J7" s="89">
        <v>28.3</v>
      </c>
      <c r="K7" s="21">
        <v>27.3</v>
      </c>
      <c r="L7" s="21">
        <v>26.7</v>
      </c>
      <c r="M7" s="21">
        <v>26.2</v>
      </c>
      <c r="N7" s="21">
        <v>25.6</v>
      </c>
      <c r="O7" s="21">
        <v>25</v>
      </c>
      <c r="P7" s="21">
        <v>24.6</v>
      </c>
      <c r="Q7" s="21">
        <v>24.3</v>
      </c>
      <c r="R7" s="21">
        <v>23.9</v>
      </c>
      <c r="S7" s="21">
        <v>21.9</v>
      </c>
      <c r="T7" s="1306">
        <v>21.6</v>
      </c>
      <c r="U7" s="1306">
        <v>21.6</v>
      </c>
      <c r="V7" s="1306">
        <v>21.3</v>
      </c>
      <c r="W7" s="1306">
        <v>21</v>
      </c>
      <c r="X7" s="1306">
        <v>20.5</v>
      </c>
      <c r="Y7" s="1306">
        <v>20.2</v>
      </c>
      <c r="Z7" s="1297">
        <v>20</v>
      </c>
      <c r="AA7" s="1237">
        <v>19.899999999999999</v>
      </c>
      <c r="AB7" s="1305">
        <v>19.7</v>
      </c>
      <c r="AC7" s="872">
        <v>19.5</v>
      </c>
      <c r="AD7" s="872">
        <v>19.399999999999999</v>
      </c>
      <c r="AE7" s="872">
        <v>19.3</v>
      </c>
      <c r="AF7" s="1297" t="s">
        <v>350</v>
      </c>
      <c r="AG7" s="872">
        <v>19</v>
      </c>
      <c r="AH7" s="418">
        <v>18.8</v>
      </c>
      <c r="AI7" s="871">
        <v>18.5</v>
      </c>
      <c r="AJ7" s="1624">
        <v>18</v>
      </c>
    </row>
    <row r="8" spans="1:36" s="19" customFormat="1" x14ac:dyDescent="0.25">
      <c r="A8" s="14" t="s">
        <v>13</v>
      </c>
      <c r="B8" s="28">
        <v>99.7</v>
      </c>
      <c r="C8" s="28">
        <v>100.3</v>
      </c>
      <c r="D8" s="28">
        <v>97.9</v>
      </c>
      <c r="E8" s="28">
        <v>95.1</v>
      </c>
      <c r="F8" s="28">
        <v>94</v>
      </c>
      <c r="G8" s="28">
        <v>95.1</v>
      </c>
      <c r="H8" s="28">
        <v>94.9</v>
      </c>
      <c r="I8" s="28">
        <v>98.3</v>
      </c>
      <c r="J8" s="28">
        <v>97.3</v>
      </c>
      <c r="K8" s="28">
        <v>96.5</v>
      </c>
      <c r="L8" s="28">
        <v>97.8</v>
      </c>
      <c r="M8" s="28">
        <v>98.1</v>
      </c>
      <c r="N8" s="28">
        <v>97.7</v>
      </c>
      <c r="O8" s="28">
        <v>97.7</v>
      </c>
      <c r="P8" s="28">
        <v>98.4</v>
      </c>
      <c r="Q8" s="28">
        <v>98.8</v>
      </c>
      <c r="R8" s="28">
        <v>98.4</v>
      </c>
      <c r="S8" s="28">
        <v>91.6</v>
      </c>
      <c r="T8" s="1295">
        <v>98.6</v>
      </c>
      <c r="U8" s="1295">
        <v>100</v>
      </c>
      <c r="V8" s="1295">
        <v>98.6</v>
      </c>
      <c r="W8" s="1295">
        <v>98.6</v>
      </c>
      <c r="X8" s="1295">
        <v>97.6</v>
      </c>
      <c r="Y8" s="1295">
        <v>98.5</v>
      </c>
      <c r="Z8" s="1307">
        <v>99</v>
      </c>
      <c r="AA8" s="1295">
        <v>99.5</v>
      </c>
      <c r="AB8" s="1295">
        <v>99</v>
      </c>
      <c r="AC8" s="872">
        <v>99</v>
      </c>
      <c r="AD8" s="872">
        <v>99.5</v>
      </c>
      <c r="AE8" s="872">
        <v>99.5</v>
      </c>
      <c r="AF8" s="871"/>
      <c r="AG8" s="872">
        <v>98.9</v>
      </c>
      <c r="AH8" s="418">
        <v>98.9</v>
      </c>
      <c r="AI8" s="871">
        <v>98.4</v>
      </c>
      <c r="AJ8" s="1598">
        <v>97.3</v>
      </c>
    </row>
    <row r="9" spans="1:36" s="19" customFormat="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2"/>
      <c r="AD9" s="872"/>
      <c r="AE9" s="872"/>
      <c r="AF9" s="871"/>
      <c r="AG9" s="872"/>
      <c r="AH9" s="418"/>
      <c r="AI9" s="278"/>
      <c r="AJ9" s="1654"/>
    </row>
    <row r="10" spans="1:36" s="19" customFormat="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348</v>
      </c>
      <c r="U10" s="1303">
        <v>358</v>
      </c>
      <c r="V10" s="1303">
        <v>416</v>
      </c>
      <c r="W10" s="1303">
        <v>344</v>
      </c>
      <c r="X10" s="1303">
        <v>337</v>
      </c>
      <c r="Y10" s="1303">
        <v>329</v>
      </c>
      <c r="Z10" s="1303">
        <v>316</v>
      </c>
      <c r="AA10" s="1303">
        <v>322</v>
      </c>
      <c r="AB10" s="1303">
        <v>321</v>
      </c>
      <c r="AC10" s="1303">
        <v>296</v>
      </c>
      <c r="AD10" s="1303">
        <v>294</v>
      </c>
      <c r="AE10" s="1303">
        <v>318</v>
      </c>
      <c r="AF10" s="1303">
        <v>276</v>
      </c>
      <c r="AG10" s="1303">
        <v>267</v>
      </c>
      <c r="AH10" s="1303">
        <v>227</v>
      </c>
      <c r="AI10" s="865">
        <v>204</v>
      </c>
      <c r="AJ10" s="1598">
        <v>184</v>
      </c>
    </row>
    <row r="11" spans="1:36" s="36" customFormat="1" ht="26.2" x14ac:dyDescent="0.25">
      <c r="A11" s="14" t="s">
        <v>205</v>
      </c>
      <c r="B11" s="33">
        <v>20.8</v>
      </c>
      <c r="C11" s="33">
        <v>18.8</v>
      </c>
      <c r="D11" s="33">
        <v>17.899999999999999</v>
      </c>
      <c r="E11" s="33">
        <v>14.9</v>
      </c>
      <c r="F11" s="33">
        <v>14.6</v>
      </c>
      <c r="G11" s="33">
        <v>12.6</v>
      </c>
      <c r="H11" s="33">
        <v>12.6</v>
      </c>
      <c r="I11" s="33">
        <v>11.9</v>
      </c>
      <c r="J11" s="33">
        <v>10.1</v>
      </c>
      <c r="K11" s="21">
        <v>10.9</v>
      </c>
      <c r="L11" s="21">
        <v>10.8</v>
      </c>
      <c r="M11" s="21">
        <v>11.3</v>
      </c>
      <c r="N11" s="21">
        <v>12.3</v>
      </c>
      <c r="O11" s="21">
        <v>13.7</v>
      </c>
      <c r="P11" s="21">
        <v>12.5</v>
      </c>
      <c r="Q11" s="21">
        <v>13.5</v>
      </c>
      <c r="R11" s="21">
        <v>13.2</v>
      </c>
      <c r="S11" s="21">
        <v>15</v>
      </c>
      <c r="T11" s="283">
        <v>16</v>
      </c>
      <c r="U11" s="934">
        <v>16.600000000000001</v>
      </c>
      <c r="V11" s="934">
        <v>19.399999999999999</v>
      </c>
      <c r="W11" s="934">
        <v>16.3</v>
      </c>
      <c r="X11" s="934">
        <v>16.3</v>
      </c>
      <c r="Y11" s="934">
        <v>16.2</v>
      </c>
      <c r="Z11" s="934">
        <v>15.7</v>
      </c>
      <c r="AA11" s="283">
        <v>16.2</v>
      </c>
      <c r="AB11" s="283">
        <v>16.2</v>
      </c>
      <c r="AC11" s="1308">
        <v>15.1</v>
      </c>
      <c r="AD11" s="1308">
        <v>15.1</v>
      </c>
      <c r="AE11" s="1304">
        <v>16.399999999999999</v>
      </c>
      <c r="AF11" s="1308">
        <v>14.4</v>
      </c>
      <c r="AG11" s="1308">
        <v>14</v>
      </c>
      <c r="AH11" s="420">
        <v>12</v>
      </c>
      <c r="AI11" s="1304">
        <v>10.9</v>
      </c>
      <c r="AJ11" s="1593">
        <v>10.1</v>
      </c>
    </row>
    <row r="12" spans="1:36" s="36" customFormat="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283"/>
      <c r="U12" s="934"/>
      <c r="V12" s="934"/>
      <c r="W12" s="934"/>
      <c r="X12" s="934"/>
      <c r="Y12" s="934"/>
      <c r="Z12" s="934"/>
      <c r="AA12" s="283"/>
      <c r="AB12" s="283"/>
      <c r="AC12" s="1308"/>
      <c r="AD12" s="1308"/>
      <c r="AE12" s="1304"/>
      <c r="AF12" s="1308"/>
      <c r="AG12" s="1308"/>
      <c r="AH12" s="419"/>
      <c r="AI12" s="1304"/>
      <c r="AJ12" s="1593"/>
    </row>
    <row r="13" spans="1:36" s="36" customFormat="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244</v>
      </c>
      <c r="U13" s="1303">
        <v>264</v>
      </c>
      <c r="V13" s="1303">
        <v>273</v>
      </c>
      <c r="W13" s="1303">
        <v>248</v>
      </c>
      <c r="X13" s="1303">
        <v>232</v>
      </c>
      <c r="Y13" s="1303">
        <v>242</v>
      </c>
      <c r="Z13" s="1303">
        <v>237</v>
      </c>
      <c r="AA13" s="1303">
        <v>223</v>
      </c>
      <c r="AB13" s="1303">
        <v>212</v>
      </c>
      <c r="AC13" s="1303">
        <v>237</v>
      </c>
      <c r="AD13" s="1303">
        <v>234</v>
      </c>
      <c r="AE13" s="1303">
        <v>251</v>
      </c>
      <c r="AF13" s="1303">
        <v>273</v>
      </c>
      <c r="AG13" s="1303">
        <v>223</v>
      </c>
      <c r="AH13" s="1303">
        <v>204</v>
      </c>
      <c r="AI13" s="865">
        <v>202</v>
      </c>
      <c r="AJ13" s="1593">
        <v>196</v>
      </c>
    </row>
    <row r="14" spans="1:36" s="36" customFormat="1" ht="26.2" x14ac:dyDescent="0.25">
      <c r="A14" s="14" t="s">
        <v>206</v>
      </c>
      <c r="B14" s="33">
        <v>7.9</v>
      </c>
      <c r="C14" s="33">
        <v>7.6</v>
      </c>
      <c r="D14" s="33">
        <v>9.1999999999999993</v>
      </c>
      <c r="E14" s="33">
        <v>9.8000000000000007</v>
      </c>
      <c r="F14" s="33">
        <v>10.5</v>
      </c>
      <c r="G14" s="33">
        <v>10.3</v>
      </c>
      <c r="H14" s="33">
        <v>11.3</v>
      </c>
      <c r="I14" s="33">
        <v>11.4</v>
      </c>
      <c r="J14" s="33">
        <v>11.2</v>
      </c>
      <c r="K14" s="21">
        <v>9.9</v>
      </c>
      <c r="L14" s="21">
        <v>10.199999999999999</v>
      </c>
      <c r="M14" s="21">
        <v>10</v>
      </c>
      <c r="N14" s="21">
        <v>10.199999999999999</v>
      </c>
      <c r="O14" s="21">
        <v>11.2</v>
      </c>
      <c r="P14" s="21">
        <v>11</v>
      </c>
      <c r="Q14" s="21">
        <v>12.4</v>
      </c>
      <c r="R14" s="21">
        <v>12.8</v>
      </c>
      <c r="S14" s="21">
        <v>11.7</v>
      </c>
      <c r="T14" s="1308">
        <v>11.23</v>
      </c>
      <c r="U14" s="1308">
        <v>12.23</v>
      </c>
      <c r="V14" s="1308">
        <v>12.72</v>
      </c>
      <c r="W14" s="1308">
        <v>11.72</v>
      </c>
      <c r="X14" s="1308">
        <v>11.19</v>
      </c>
      <c r="Y14" s="1308">
        <v>11.91</v>
      </c>
      <c r="Z14" s="1308">
        <v>11.81</v>
      </c>
      <c r="AA14" s="1308">
        <v>11.19</v>
      </c>
      <c r="AB14" s="1308">
        <v>10.71</v>
      </c>
      <c r="AC14" s="1308">
        <v>12.09</v>
      </c>
      <c r="AD14" s="1308">
        <v>12.03</v>
      </c>
      <c r="AE14" s="1308">
        <v>12.98</v>
      </c>
      <c r="AF14" s="1308">
        <v>14.28</v>
      </c>
      <c r="AG14" s="1308">
        <v>11.68</v>
      </c>
      <c r="AH14" s="1308">
        <v>10.79</v>
      </c>
      <c r="AI14" s="305">
        <v>10.83</v>
      </c>
      <c r="AJ14" s="1641">
        <v>10.83</v>
      </c>
    </row>
    <row r="15" spans="1:36" s="36" customFormat="1" ht="26.2" x14ac:dyDescent="0.25">
      <c r="A15" s="14" t="s">
        <v>207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31.1</v>
      </c>
      <c r="K15" s="21">
        <v>39.700000000000003</v>
      </c>
      <c r="L15" s="23">
        <v>17.2</v>
      </c>
      <c r="M15" s="21">
        <v>13.4</v>
      </c>
      <c r="N15" s="21">
        <v>3.1</v>
      </c>
      <c r="O15" s="21">
        <v>14.1</v>
      </c>
      <c r="P15" s="23">
        <v>13.2</v>
      </c>
      <c r="Q15" s="23">
        <v>15.2</v>
      </c>
      <c r="R15" s="23">
        <v>3.2</v>
      </c>
      <c r="S15" s="23">
        <v>30.8</v>
      </c>
      <c r="T15" s="1306">
        <v>8.6</v>
      </c>
      <c r="U15" s="934">
        <v>5.8</v>
      </c>
      <c r="V15" s="934">
        <v>14.4</v>
      </c>
      <c r="W15" s="283">
        <v>14</v>
      </c>
      <c r="X15" s="934">
        <v>14.7</v>
      </c>
      <c r="Y15" s="934">
        <v>15.2</v>
      </c>
      <c r="Z15" s="1306">
        <v>6.2</v>
      </c>
      <c r="AA15" s="283">
        <v>6.2</v>
      </c>
      <c r="AB15" s="1307">
        <v>6.2</v>
      </c>
      <c r="AC15" s="1308">
        <v>13.3</v>
      </c>
      <c r="AD15" s="1308">
        <v>13.6</v>
      </c>
      <c r="AE15" s="1304">
        <v>6.3</v>
      </c>
      <c r="AF15" s="1304">
        <v>3.2</v>
      </c>
      <c r="AG15" s="1304">
        <v>3.8</v>
      </c>
      <c r="AH15" s="419">
        <v>4.4000000000000004</v>
      </c>
      <c r="AI15" s="1307" t="s">
        <v>100</v>
      </c>
      <c r="AJ15" s="1593">
        <v>5.4</v>
      </c>
    </row>
    <row r="16" spans="1:36" s="36" customFormat="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8"/>
      <c r="AD16" s="1308"/>
      <c r="AE16" s="1304"/>
      <c r="AF16" s="1304"/>
      <c r="AG16" s="1304"/>
      <c r="AH16" s="419"/>
      <c r="AI16" s="1304"/>
      <c r="AJ16" s="1593"/>
    </row>
    <row r="17" spans="1:36" s="36" customFormat="1" x14ac:dyDescent="0.25">
      <c r="A17" s="14" t="s">
        <v>16</v>
      </c>
      <c r="B17" s="21">
        <v>490</v>
      </c>
      <c r="C17" s="21">
        <v>425</v>
      </c>
      <c r="D17" s="21">
        <v>328</v>
      </c>
      <c r="E17" s="21">
        <v>189</v>
      </c>
      <c r="F17" s="21">
        <v>142</v>
      </c>
      <c r="G17" s="21">
        <v>79</v>
      </c>
      <c r="H17" s="21">
        <v>42</v>
      </c>
      <c r="I17" s="21">
        <v>18</v>
      </c>
      <c r="J17" s="21">
        <v>-34</v>
      </c>
      <c r="K17" s="21">
        <v>27</v>
      </c>
      <c r="L17" s="21">
        <v>16</v>
      </c>
      <c r="M17" s="21">
        <v>34</v>
      </c>
      <c r="N17" s="21">
        <v>54</v>
      </c>
      <c r="O17" s="21">
        <v>64</v>
      </c>
      <c r="P17" s="21">
        <v>39</v>
      </c>
      <c r="Q17" s="21">
        <v>28</v>
      </c>
      <c r="R17" s="21">
        <v>9</v>
      </c>
      <c r="S17" s="21">
        <v>79</v>
      </c>
      <c r="T17" s="1303">
        <v>104</v>
      </c>
      <c r="U17" s="1303">
        <v>94</v>
      </c>
      <c r="V17" s="1303">
        <v>143</v>
      </c>
      <c r="W17" s="1303">
        <v>96</v>
      </c>
      <c r="X17" s="1303">
        <v>105</v>
      </c>
      <c r="Y17" s="1303">
        <v>87</v>
      </c>
      <c r="Z17" s="1303">
        <v>79</v>
      </c>
      <c r="AA17" s="1303">
        <v>99</v>
      </c>
      <c r="AB17" s="1303">
        <v>109</v>
      </c>
      <c r="AC17" s="1303">
        <v>59</v>
      </c>
      <c r="AD17" s="1303">
        <v>60</v>
      </c>
      <c r="AE17" s="1303">
        <v>67</v>
      </c>
      <c r="AF17" s="1303">
        <v>3</v>
      </c>
      <c r="AG17" s="1303">
        <v>44</v>
      </c>
      <c r="AH17" s="1303">
        <v>23</v>
      </c>
      <c r="AI17" s="865">
        <v>2</v>
      </c>
      <c r="AJ17" s="1593">
        <v>-12</v>
      </c>
    </row>
    <row r="18" spans="1:36" s="36" customFormat="1" x14ac:dyDescent="0.25">
      <c r="A18" s="14" t="s">
        <v>17</v>
      </c>
      <c r="B18" s="33">
        <v>12.9</v>
      </c>
      <c r="C18" s="33">
        <v>11.2</v>
      </c>
      <c r="D18" s="33">
        <v>8.6999999999999993</v>
      </c>
      <c r="E18" s="33">
        <v>5.0999999999999996</v>
      </c>
      <c r="F18" s="33">
        <v>4</v>
      </c>
      <c r="G18" s="33">
        <v>2.4</v>
      </c>
      <c r="H18" s="33">
        <v>1.3</v>
      </c>
      <c r="I18" s="33">
        <v>0.6</v>
      </c>
      <c r="J18" s="33">
        <v>-1.2</v>
      </c>
      <c r="K18" s="33">
        <v>1</v>
      </c>
      <c r="L18" s="33">
        <v>0.6</v>
      </c>
      <c r="M18" s="33">
        <v>1.3</v>
      </c>
      <c r="N18" s="33">
        <v>2.1</v>
      </c>
      <c r="O18" s="33">
        <v>2.5</v>
      </c>
      <c r="P18" s="33">
        <v>1.6</v>
      </c>
      <c r="Q18" s="33">
        <v>1.2</v>
      </c>
      <c r="R18" s="33">
        <v>0.4</v>
      </c>
      <c r="S18" s="33">
        <v>3.3</v>
      </c>
      <c r="T18" s="1431">
        <v>4.79</v>
      </c>
      <c r="U18" s="1431">
        <v>4.3600000000000003</v>
      </c>
      <c r="V18" s="1431">
        <v>6.66</v>
      </c>
      <c r="W18" s="1431">
        <v>4.54</v>
      </c>
      <c r="X18" s="1431">
        <v>5.07</v>
      </c>
      <c r="Y18" s="1431">
        <v>4.28</v>
      </c>
      <c r="Z18" s="1431">
        <v>3.94</v>
      </c>
      <c r="AA18" s="1431">
        <v>4.97</v>
      </c>
      <c r="AB18" s="1431">
        <v>5.51</v>
      </c>
      <c r="AC18" s="1431">
        <v>3.01</v>
      </c>
      <c r="AD18" s="1431">
        <v>3.08</v>
      </c>
      <c r="AE18" s="1431">
        <v>3.46</v>
      </c>
      <c r="AF18" s="1431">
        <v>0.16</v>
      </c>
      <c r="AG18" s="1431">
        <v>2.2999999999999998</v>
      </c>
      <c r="AH18" s="1431">
        <v>1.22</v>
      </c>
      <c r="AI18" s="305">
        <v>0.11</v>
      </c>
      <c r="AJ18" s="1593">
        <v>-0.7</v>
      </c>
    </row>
    <row r="19" spans="1:36" s="36" customFormat="1" x14ac:dyDescent="0.25">
      <c r="A19" s="14" t="s">
        <v>70</v>
      </c>
      <c r="B19" s="33">
        <v>9.6999999999999993</v>
      </c>
      <c r="C19" s="33">
        <v>8.3000000000000007</v>
      </c>
      <c r="D19" s="33">
        <v>9.3000000000000007</v>
      </c>
      <c r="E19" s="33">
        <v>8.6999999999999993</v>
      </c>
      <c r="F19" s="33">
        <v>8.4</v>
      </c>
      <c r="G19" s="33">
        <v>5.8</v>
      </c>
      <c r="H19" s="33">
        <v>7.2</v>
      </c>
      <c r="I19" s="33">
        <v>7.4</v>
      </c>
      <c r="J19" s="33">
        <v>6.1</v>
      </c>
      <c r="K19" s="33">
        <v>7.1</v>
      </c>
      <c r="L19" s="33">
        <v>6.1</v>
      </c>
      <c r="M19" s="33">
        <v>7.7</v>
      </c>
      <c r="N19" s="33">
        <v>8.4</v>
      </c>
      <c r="O19" s="33">
        <v>7.3</v>
      </c>
      <c r="P19" s="33">
        <v>7.2</v>
      </c>
      <c r="Q19" s="33">
        <v>7.3</v>
      </c>
      <c r="R19" s="33">
        <v>9</v>
      </c>
      <c r="S19" s="33">
        <v>6.2</v>
      </c>
      <c r="T19" s="33">
        <v>8.8000000000000007</v>
      </c>
      <c r="U19" s="40">
        <v>8.1</v>
      </c>
      <c r="V19" s="29">
        <v>8.9</v>
      </c>
      <c r="W19" s="23">
        <v>6.3</v>
      </c>
      <c r="X19" s="23">
        <v>6.1</v>
      </c>
      <c r="Y19" s="23">
        <v>5.9</v>
      </c>
      <c r="Z19" s="23">
        <v>5.3</v>
      </c>
      <c r="AA19" s="40">
        <v>5.41</v>
      </c>
      <c r="AB19" s="40">
        <v>5.8</v>
      </c>
      <c r="AC19" s="37">
        <v>6</v>
      </c>
      <c r="AD19" s="37">
        <v>5.2</v>
      </c>
      <c r="AE19" s="16">
        <v>5.0999999999999996</v>
      </c>
      <c r="AF19" s="16">
        <v>5.2</v>
      </c>
      <c r="AG19" s="16">
        <v>5.5</v>
      </c>
      <c r="AH19" s="419">
        <v>6.1</v>
      </c>
      <c r="AI19" s="1450">
        <v>5</v>
      </c>
      <c r="AJ19" s="1694">
        <v>95</v>
      </c>
    </row>
    <row r="20" spans="1:36" s="36" customFormat="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191</v>
      </c>
      <c r="U20" s="43">
        <v>174</v>
      </c>
      <c r="V20" s="43">
        <v>190</v>
      </c>
      <c r="W20" s="43">
        <v>133</v>
      </c>
      <c r="X20" s="43">
        <v>126</v>
      </c>
      <c r="Y20" s="55">
        <v>119</v>
      </c>
      <c r="Z20" s="43">
        <v>106</v>
      </c>
      <c r="AA20" s="43">
        <v>108</v>
      </c>
      <c r="AB20" s="43">
        <v>114</v>
      </c>
      <c r="AC20" s="43">
        <v>117</v>
      </c>
      <c r="AD20" s="43">
        <v>101</v>
      </c>
      <c r="AE20" s="55">
        <v>99</v>
      </c>
      <c r="AF20" s="43">
        <v>100</v>
      </c>
      <c r="AG20" s="55">
        <v>105</v>
      </c>
      <c r="AH20" s="106">
        <v>116</v>
      </c>
      <c r="AI20" s="1304">
        <v>93</v>
      </c>
      <c r="AJ20" s="1593">
        <v>5.2</v>
      </c>
    </row>
    <row r="21" spans="1:36" s="36" customFormat="1" x14ac:dyDescent="0.25">
      <c r="A21" s="14" t="s">
        <v>71</v>
      </c>
      <c r="B21" s="33">
        <v>2.1</v>
      </c>
      <c r="C21" s="33">
        <v>2.2999999999999998</v>
      </c>
      <c r="D21" s="33">
        <v>2</v>
      </c>
      <c r="E21" s="33">
        <v>2.4</v>
      </c>
      <c r="F21" s="33">
        <v>1.6</v>
      </c>
      <c r="G21" s="33">
        <v>1.6</v>
      </c>
      <c r="H21" s="33">
        <v>2</v>
      </c>
      <c r="I21" s="33">
        <v>1.9</v>
      </c>
      <c r="J21" s="33">
        <v>1.5</v>
      </c>
      <c r="K21" s="33">
        <v>2</v>
      </c>
      <c r="L21" s="33">
        <v>2.1</v>
      </c>
      <c r="M21" s="33">
        <v>1.6</v>
      </c>
      <c r="N21" s="33">
        <v>1.9</v>
      </c>
      <c r="O21" s="33">
        <v>1.6</v>
      </c>
      <c r="P21" s="33">
        <v>2.2999999999999998</v>
      </c>
      <c r="Q21" s="33">
        <v>2.2000000000000002</v>
      </c>
      <c r="R21" s="33">
        <v>2.6</v>
      </c>
      <c r="S21" s="33">
        <v>2.4</v>
      </c>
      <c r="T21" s="33">
        <v>2.6</v>
      </c>
      <c r="U21" s="40">
        <v>3.2</v>
      </c>
      <c r="V21" s="29">
        <v>2.8</v>
      </c>
      <c r="W21" s="23">
        <v>3.1</v>
      </c>
      <c r="X21" s="23">
        <v>2.9</v>
      </c>
      <c r="Y21" s="23">
        <v>3.8</v>
      </c>
      <c r="Z21" s="23">
        <v>3.1</v>
      </c>
      <c r="AA21" s="40">
        <v>1.8</v>
      </c>
      <c r="AB21" s="40">
        <v>3.2</v>
      </c>
      <c r="AC21" s="37">
        <v>2.4</v>
      </c>
      <c r="AD21" s="37">
        <v>4.2</v>
      </c>
      <c r="AE21" s="16">
        <v>3.3</v>
      </c>
      <c r="AF21" s="37">
        <v>2.7</v>
      </c>
      <c r="AG21" s="37">
        <v>1.8</v>
      </c>
      <c r="AH21" s="419">
        <v>1.9</v>
      </c>
      <c r="AI21" s="1304">
        <v>2.4</v>
      </c>
      <c r="AJ21" s="1593">
        <v>61</v>
      </c>
    </row>
    <row r="22" spans="1:36" s="36" customFormat="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56</v>
      </c>
      <c r="U22" s="43">
        <v>69</v>
      </c>
      <c r="V22" s="43">
        <v>59</v>
      </c>
      <c r="W22" s="43">
        <v>66</v>
      </c>
      <c r="X22" s="43">
        <v>60</v>
      </c>
      <c r="Y22" s="55">
        <v>77</v>
      </c>
      <c r="Z22" s="43">
        <v>63</v>
      </c>
      <c r="AA22" s="43">
        <v>36</v>
      </c>
      <c r="AB22" s="43">
        <v>63</v>
      </c>
      <c r="AC22" s="43">
        <v>47</v>
      </c>
      <c r="AD22" s="43">
        <v>81</v>
      </c>
      <c r="AE22" s="55">
        <v>63</v>
      </c>
      <c r="AF22" s="43">
        <v>51</v>
      </c>
      <c r="AG22" s="43">
        <v>35</v>
      </c>
      <c r="AH22" s="419">
        <v>35</v>
      </c>
      <c r="AI22" s="1304">
        <v>45</v>
      </c>
      <c r="AJ22" s="1593">
        <v>3.4</v>
      </c>
    </row>
    <row r="23" spans="1:36" s="36" customFormat="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116"/>
      <c r="V23" s="41"/>
      <c r="W23" s="26"/>
      <c r="X23" s="26"/>
      <c r="Y23" s="26"/>
      <c r="Z23" s="26"/>
      <c r="AA23" s="116"/>
      <c r="AB23" s="116"/>
      <c r="AC23" s="285"/>
      <c r="AD23" s="285"/>
      <c r="AE23" s="286"/>
      <c r="AF23" s="285"/>
      <c r="AG23" s="285"/>
      <c r="AH23" s="419"/>
      <c r="AI23" s="1304"/>
      <c r="AJ23" s="1593"/>
    </row>
    <row r="24" spans="1:36" s="36" customFormat="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569</v>
      </c>
      <c r="U24" s="43">
        <v>588</v>
      </c>
      <c r="V24" s="43">
        <v>278</v>
      </c>
      <c r="W24" s="43">
        <v>127</v>
      </c>
      <c r="X24" s="43">
        <v>164</v>
      </c>
      <c r="Y24" s="55">
        <v>266</v>
      </c>
      <c r="Z24" s="43">
        <v>413</v>
      </c>
      <c r="AA24" s="43">
        <v>724</v>
      </c>
      <c r="AB24" s="43">
        <v>957</v>
      </c>
      <c r="AC24" s="43">
        <v>928</v>
      </c>
      <c r="AD24" s="43">
        <v>1325</v>
      </c>
      <c r="AE24" s="55">
        <v>927</v>
      </c>
      <c r="AF24" s="43">
        <v>556</v>
      </c>
      <c r="AG24" s="43">
        <v>607</v>
      </c>
      <c r="AH24" s="419">
        <v>817</v>
      </c>
      <c r="AI24" s="1304">
        <v>875</v>
      </c>
      <c r="AJ24" s="1593">
        <v>906</v>
      </c>
    </row>
    <row r="25" spans="1:36" s="36" customFormat="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955</v>
      </c>
      <c r="U25" s="43">
        <v>695</v>
      </c>
      <c r="V25" s="43">
        <v>657</v>
      </c>
      <c r="W25" s="43">
        <v>591</v>
      </c>
      <c r="X25" s="43">
        <v>752</v>
      </c>
      <c r="Y25" s="55">
        <v>693</v>
      </c>
      <c r="Z25" s="43">
        <v>657</v>
      </c>
      <c r="AA25" s="43">
        <v>930</v>
      </c>
      <c r="AB25" s="43">
        <v>1220</v>
      </c>
      <c r="AC25" s="43">
        <v>1218</v>
      </c>
      <c r="AD25" s="43">
        <v>1468</v>
      </c>
      <c r="AE25" s="55">
        <v>1134</v>
      </c>
      <c r="AF25" s="43">
        <v>867</v>
      </c>
      <c r="AG25" s="43">
        <v>872</v>
      </c>
      <c r="AH25" s="419">
        <v>980</v>
      </c>
      <c r="AI25" s="1303">
        <v>1242</v>
      </c>
      <c r="AJ25" s="1642">
        <v>1381</v>
      </c>
    </row>
    <row r="26" spans="1:36" s="36" customFormat="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-1013</v>
      </c>
      <c r="H26" s="42">
        <v>-1305</v>
      </c>
      <c r="I26" s="42">
        <v>-1551</v>
      </c>
      <c r="J26" s="42">
        <v>-841</v>
      </c>
      <c r="K26" s="42">
        <v>-817</v>
      </c>
      <c r="L26" s="42">
        <v>-703</v>
      </c>
      <c r="M26" s="42">
        <v>-565</v>
      </c>
      <c r="N26" s="42">
        <v>-566</v>
      </c>
      <c r="O26" s="42">
        <v>-659</v>
      </c>
      <c r="P26" s="42">
        <v>-472</v>
      </c>
      <c r="Q26" s="42">
        <v>-347</v>
      </c>
      <c r="R26" s="42">
        <v>-364</v>
      </c>
      <c r="S26" s="43">
        <v>-439</v>
      </c>
      <c r="T26" s="43">
        <v>-386</v>
      </c>
      <c r="U26" s="42">
        <v>-107</v>
      </c>
      <c r="V26" s="43">
        <v>-379</v>
      </c>
      <c r="W26" s="43">
        <v>-464</v>
      </c>
      <c r="X26" s="43">
        <v>-588</v>
      </c>
      <c r="Y26" s="55">
        <v>-427</v>
      </c>
      <c r="Z26" s="43">
        <v>-244</v>
      </c>
      <c r="AA26" s="55">
        <v>-206</v>
      </c>
      <c r="AB26" s="43">
        <v>-263</v>
      </c>
      <c r="AC26" s="16">
        <v>-290</v>
      </c>
      <c r="AD26" s="16">
        <v>-143</v>
      </c>
      <c r="AE26" s="16">
        <v>-207</v>
      </c>
      <c r="AF26" s="16">
        <v>-311</v>
      </c>
      <c r="AG26" s="16">
        <v>-265</v>
      </c>
      <c r="AH26" s="419">
        <v>-163</v>
      </c>
      <c r="AI26" s="1304">
        <v>-367</v>
      </c>
      <c r="AJ26" s="1593">
        <v>-475</v>
      </c>
    </row>
    <row r="27" spans="1:36" s="36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2</v>
      </c>
      <c r="L27" s="44">
        <v>2</v>
      </c>
      <c r="M27" s="44">
        <v>2</v>
      </c>
      <c r="N27" s="44">
        <v>2</v>
      </c>
      <c r="O27" s="44">
        <v>2</v>
      </c>
      <c r="P27" s="44">
        <v>2</v>
      </c>
      <c r="Q27" s="44">
        <v>2</v>
      </c>
      <c r="R27" s="44">
        <v>2</v>
      </c>
      <c r="S27" s="44">
        <v>2</v>
      </c>
      <c r="T27" s="44">
        <v>2</v>
      </c>
      <c r="U27" s="44">
        <v>2</v>
      </c>
      <c r="V27" s="44">
        <v>2</v>
      </c>
      <c r="W27" s="44">
        <v>2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29">
        <v>1</v>
      </c>
      <c r="AF27" s="29">
        <v>1</v>
      </c>
      <c r="AG27" s="29">
        <v>1</v>
      </c>
      <c r="AH27" s="29">
        <v>1</v>
      </c>
      <c r="AI27" s="1481">
        <v>1</v>
      </c>
      <c r="AJ27" s="1695" t="s">
        <v>99</v>
      </c>
    </row>
    <row r="28" spans="1:36" s="57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85</v>
      </c>
      <c r="L28" s="44">
        <v>85</v>
      </c>
      <c r="M28" s="44">
        <v>85</v>
      </c>
      <c r="N28" s="44">
        <v>85</v>
      </c>
      <c r="O28" s="44">
        <v>85</v>
      </c>
      <c r="P28" s="44">
        <v>85</v>
      </c>
      <c r="Q28" s="44">
        <v>85</v>
      </c>
      <c r="R28" s="44">
        <v>85</v>
      </c>
      <c r="S28" s="44">
        <v>85</v>
      </c>
      <c r="T28" s="44">
        <v>85</v>
      </c>
      <c r="U28" s="44">
        <v>85</v>
      </c>
      <c r="V28" s="44">
        <v>75</v>
      </c>
      <c r="W28" s="44">
        <v>75</v>
      </c>
      <c r="X28" s="44">
        <v>50</v>
      </c>
      <c r="Y28" s="44">
        <v>50</v>
      </c>
      <c r="Z28" s="44">
        <v>40</v>
      </c>
      <c r="AA28" s="43">
        <v>39</v>
      </c>
      <c r="AB28" s="55">
        <v>42</v>
      </c>
      <c r="AC28" s="55">
        <v>37</v>
      </c>
      <c r="AD28" s="55">
        <v>37</v>
      </c>
      <c r="AE28" s="29">
        <v>103</v>
      </c>
      <c r="AF28" s="29">
        <v>61</v>
      </c>
      <c r="AG28" s="29">
        <v>37</v>
      </c>
      <c r="AH28" s="29">
        <v>37</v>
      </c>
      <c r="AI28" s="1481">
        <v>37</v>
      </c>
      <c r="AJ28" s="1695" t="s">
        <v>99</v>
      </c>
    </row>
    <row r="29" spans="1:36" s="36" customFormat="1" ht="28.15" x14ac:dyDescent="0.25">
      <c r="A29" s="49" t="s">
        <v>351</v>
      </c>
      <c r="B29" s="43">
        <v>30</v>
      </c>
      <c r="C29" s="43">
        <v>30</v>
      </c>
      <c r="D29" s="43">
        <v>29</v>
      </c>
      <c r="E29" s="43">
        <v>18</v>
      </c>
      <c r="F29" s="43">
        <v>18</v>
      </c>
      <c r="G29" s="55" t="s">
        <v>99</v>
      </c>
      <c r="H29" s="43">
        <v>9</v>
      </c>
      <c r="I29" s="43">
        <v>6</v>
      </c>
      <c r="J29" s="43">
        <v>3</v>
      </c>
      <c r="K29" s="43">
        <v>2</v>
      </c>
      <c r="L29" s="43">
        <v>2</v>
      </c>
      <c r="M29" s="43">
        <v>2</v>
      </c>
      <c r="N29" s="43">
        <v>2</v>
      </c>
      <c r="O29" s="43">
        <v>2</v>
      </c>
      <c r="P29" s="43">
        <v>3</v>
      </c>
      <c r="Q29" s="43">
        <v>4</v>
      </c>
      <c r="R29" s="43">
        <v>4</v>
      </c>
      <c r="S29" s="43">
        <v>4</v>
      </c>
      <c r="T29" s="43">
        <v>4</v>
      </c>
      <c r="U29" s="43">
        <v>23</v>
      </c>
      <c r="V29" s="43">
        <v>24</v>
      </c>
      <c r="W29" s="43">
        <v>25</v>
      </c>
      <c r="X29" s="43">
        <v>24</v>
      </c>
      <c r="Y29" s="43">
        <v>24</v>
      </c>
      <c r="Z29" s="43">
        <v>24</v>
      </c>
      <c r="AA29" s="43">
        <v>24</v>
      </c>
      <c r="AB29" s="43">
        <v>24</v>
      </c>
      <c r="AC29" s="43">
        <v>24</v>
      </c>
      <c r="AD29" s="43">
        <v>23</v>
      </c>
      <c r="AE29" s="29">
        <v>23</v>
      </c>
      <c r="AF29" s="29">
        <v>23</v>
      </c>
      <c r="AG29" s="29" t="s">
        <v>99</v>
      </c>
      <c r="AH29" s="419" t="s">
        <v>99</v>
      </c>
      <c r="AI29" s="419" t="s">
        <v>99</v>
      </c>
      <c r="AJ29" s="1695" t="s">
        <v>99</v>
      </c>
    </row>
    <row r="30" spans="1:36" s="36" customFormat="1" ht="28.15" x14ac:dyDescent="0.25">
      <c r="A30" s="49" t="s">
        <v>311</v>
      </c>
      <c r="B30" s="43">
        <v>2057</v>
      </c>
      <c r="C30" s="43">
        <v>1691</v>
      </c>
      <c r="D30" s="43">
        <v>1478</v>
      </c>
      <c r="E30" s="43">
        <v>637</v>
      </c>
      <c r="F30" s="43">
        <v>641</v>
      </c>
      <c r="G30" s="43"/>
      <c r="H30" s="43">
        <v>247</v>
      </c>
      <c r="I30" s="43">
        <v>233</v>
      </c>
      <c r="J30" s="43">
        <v>120</v>
      </c>
      <c r="K30" s="43">
        <v>113</v>
      </c>
      <c r="L30" s="43">
        <v>119</v>
      </c>
      <c r="M30" s="43">
        <v>122</v>
      </c>
      <c r="N30" s="43">
        <v>175</v>
      </c>
      <c r="O30" s="43">
        <v>179</v>
      </c>
      <c r="P30" s="43">
        <v>224</v>
      </c>
      <c r="Q30" s="43">
        <v>275</v>
      </c>
      <c r="R30" s="43">
        <v>258</v>
      </c>
      <c r="S30" s="43">
        <v>263</v>
      </c>
      <c r="T30" s="43">
        <v>251</v>
      </c>
      <c r="U30" s="43">
        <v>728</v>
      </c>
      <c r="V30" s="43">
        <v>761</v>
      </c>
      <c r="W30" s="43">
        <v>816</v>
      </c>
      <c r="X30" s="43">
        <v>831</v>
      </c>
      <c r="Y30" s="43">
        <v>822</v>
      </c>
      <c r="Z30" s="43">
        <v>796</v>
      </c>
      <c r="AA30" s="43">
        <v>763</v>
      </c>
      <c r="AB30" s="43">
        <v>741</v>
      </c>
      <c r="AC30" s="43">
        <v>724</v>
      </c>
      <c r="AD30" s="43">
        <v>607</v>
      </c>
      <c r="AE30" s="29">
        <v>634</v>
      </c>
      <c r="AF30" s="29">
        <v>650</v>
      </c>
      <c r="AG30" s="29" t="s">
        <v>99</v>
      </c>
      <c r="AH30" s="419" t="s">
        <v>99</v>
      </c>
      <c r="AI30" s="419" t="s">
        <v>99</v>
      </c>
      <c r="AJ30" s="1695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352</v>
      </c>
      <c r="F31" s="43" t="s">
        <v>352</v>
      </c>
      <c r="G31" s="43" t="s">
        <v>353</v>
      </c>
      <c r="H31" s="43" t="s">
        <v>353</v>
      </c>
      <c r="I31" s="43" t="s">
        <v>353</v>
      </c>
      <c r="J31" s="55" t="s">
        <v>99</v>
      </c>
      <c r="K31" s="43">
        <v>39</v>
      </c>
      <c r="L31" s="43">
        <v>39</v>
      </c>
      <c r="M31" s="43">
        <v>38</v>
      </c>
      <c r="N31" s="43">
        <v>37</v>
      </c>
      <c r="O31" s="43">
        <v>37</v>
      </c>
      <c r="P31" s="43">
        <v>33</v>
      </c>
      <c r="Q31" s="43">
        <v>33</v>
      </c>
      <c r="R31" s="43">
        <v>34</v>
      </c>
      <c r="S31" s="43">
        <v>30</v>
      </c>
      <c r="T31" s="43">
        <v>30</v>
      </c>
      <c r="U31" s="43">
        <v>30</v>
      </c>
      <c r="V31" s="43">
        <v>30</v>
      </c>
      <c r="W31" s="43">
        <v>30</v>
      </c>
      <c r="X31" s="43">
        <v>30</v>
      </c>
      <c r="Y31" s="43">
        <v>29</v>
      </c>
      <c r="Z31" s="43">
        <v>30</v>
      </c>
      <c r="AA31" s="43">
        <v>27</v>
      </c>
      <c r="AB31" s="43">
        <v>27</v>
      </c>
      <c r="AC31" s="43">
        <v>25</v>
      </c>
      <c r="AD31" s="43">
        <v>25</v>
      </c>
      <c r="AE31" s="29">
        <v>25</v>
      </c>
      <c r="AF31" s="29">
        <v>25</v>
      </c>
      <c r="AG31" s="29">
        <v>25</v>
      </c>
      <c r="AH31" s="419">
        <v>25</v>
      </c>
      <c r="AI31" s="419">
        <v>25</v>
      </c>
      <c r="AJ31" s="1695">
        <v>25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354</v>
      </c>
      <c r="F32" s="43" t="s">
        <v>355</v>
      </c>
      <c r="G32" s="43" t="s">
        <v>356</v>
      </c>
      <c r="H32" s="43" t="s">
        <v>357</v>
      </c>
      <c r="I32" s="43" t="s">
        <v>358</v>
      </c>
      <c r="J32" s="55" t="s">
        <v>99</v>
      </c>
      <c r="K32" s="43">
        <v>6181</v>
      </c>
      <c r="L32" s="43">
        <v>5362</v>
      </c>
      <c r="M32" s="43">
        <v>5214</v>
      </c>
      <c r="N32" s="43">
        <v>4854</v>
      </c>
      <c r="O32" s="43">
        <v>4566</v>
      </c>
      <c r="P32" s="43">
        <v>4154</v>
      </c>
      <c r="Q32" s="43">
        <v>3763</v>
      </c>
      <c r="R32" s="43">
        <v>3593</v>
      </c>
      <c r="S32" s="43">
        <v>3355</v>
      </c>
      <c r="T32" s="43">
        <v>3179</v>
      </c>
      <c r="U32" s="43">
        <v>3107</v>
      </c>
      <c r="V32" s="43">
        <v>3013</v>
      </c>
      <c r="W32" s="43">
        <v>2951</v>
      </c>
      <c r="X32" s="43">
        <v>2868</v>
      </c>
      <c r="Y32" s="43">
        <v>2874</v>
      </c>
      <c r="Z32" s="43">
        <v>2919</v>
      </c>
      <c r="AA32" s="43">
        <v>2885</v>
      </c>
      <c r="AB32" s="43">
        <v>2905</v>
      </c>
      <c r="AC32" s="43">
        <v>2937</v>
      </c>
      <c r="AD32" s="43">
        <v>2956</v>
      </c>
      <c r="AE32" s="55">
        <v>2989</v>
      </c>
      <c r="AF32" s="55">
        <v>2944</v>
      </c>
      <c r="AG32" s="55">
        <v>2913</v>
      </c>
      <c r="AH32" s="449">
        <v>2948</v>
      </c>
      <c r="AI32" s="449">
        <v>2870</v>
      </c>
      <c r="AJ32" s="1696">
        <v>2811</v>
      </c>
    </row>
    <row r="33" spans="1:36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>
        <v>1</v>
      </c>
      <c r="AE33" s="43">
        <v>1</v>
      </c>
      <c r="AF33" s="43">
        <v>1</v>
      </c>
      <c r="AG33" s="43">
        <v>1</v>
      </c>
      <c r="AH33" s="450">
        <v>1</v>
      </c>
      <c r="AI33" s="450">
        <v>1</v>
      </c>
      <c r="AJ33" s="1697">
        <v>1</v>
      </c>
    </row>
    <row r="34" spans="1:36" s="36" customFormat="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135</v>
      </c>
      <c r="Y34" s="43">
        <v>142</v>
      </c>
      <c r="Z34" s="43">
        <v>142</v>
      </c>
      <c r="AA34" s="43">
        <v>132</v>
      </c>
      <c r="AB34" s="43">
        <v>140</v>
      </c>
      <c r="AC34" s="43">
        <v>135</v>
      </c>
      <c r="AD34" s="43">
        <v>126</v>
      </c>
      <c r="AE34" s="16">
        <v>150</v>
      </c>
      <c r="AF34" s="16">
        <v>154</v>
      </c>
      <c r="AG34" s="16">
        <v>125</v>
      </c>
      <c r="AH34" s="419">
        <v>145</v>
      </c>
      <c r="AI34" s="419">
        <v>125</v>
      </c>
      <c r="AJ34" s="1695">
        <v>162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43">
        <v>257</v>
      </c>
      <c r="H35" s="43">
        <v>213</v>
      </c>
      <c r="I35" s="43">
        <v>273</v>
      </c>
      <c r="J35" s="43">
        <v>328</v>
      </c>
      <c r="K35" s="55">
        <v>289</v>
      </c>
      <c r="L35" s="55">
        <v>253</v>
      </c>
      <c r="M35" s="55">
        <v>240</v>
      </c>
      <c r="N35" s="43">
        <v>178</v>
      </c>
      <c r="O35" s="43">
        <v>243</v>
      </c>
      <c r="P35" s="43">
        <v>262</v>
      </c>
      <c r="Q35" s="43">
        <v>278</v>
      </c>
      <c r="R35" s="43">
        <v>245</v>
      </c>
      <c r="S35" s="43">
        <v>267</v>
      </c>
      <c r="T35" s="43">
        <v>346</v>
      </c>
      <c r="U35" s="43">
        <v>217</v>
      </c>
      <c r="V35" s="43">
        <v>217</v>
      </c>
      <c r="W35" s="43">
        <v>265</v>
      </c>
      <c r="X35" s="43">
        <v>437</v>
      </c>
      <c r="Y35" s="43">
        <v>385</v>
      </c>
      <c r="Z35" s="43">
        <v>484</v>
      </c>
      <c r="AA35" s="43">
        <v>316</v>
      </c>
      <c r="AB35" s="43">
        <v>227</v>
      </c>
      <c r="AC35" s="43">
        <v>172</v>
      </c>
      <c r="AD35" s="43">
        <v>119</v>
      </c>
      <c r="AE35" s="16">
        <v>151</v>
      </c>
      <c r="AF35" s="16">
        <v>122</v>
      </c>
      <c r="AG35" s="16">
        <v>100</v>
      </c>
      <c r="AH35" s="419">
        <v>125</v>
      </c>
      <c r="AI35" s="419">
        <v>97</v>
      </c>
      <c r="AJ35" s="1695">
        <v>88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711"/>
      <c r="AJ36" s="711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"/>
      <c r="AF37" s="16"/>
      <c r="AG37" s="16"/>
      <c r="AH37" s="41"/>
      <c r="AI37" s="1307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4141</v>
      </c>
      <c r="O38" s="43">
        <v>4706</v>
      </c>
      <c r="P38" s="43">
        <v>5259</v>
      </c>
      <c r="Q38" s="43">
        <v>7507</v>
      </c>
      <c r="R38" s="43">
        <v>8522</v>
      </c>
      <c r="S38" s="43">
        <v>10887</v>
      </c>
      <c r="T38" s="43">
        <v>10989</v>
      </c>
      <c r="U38" s="43">
        <v>11326</v>
      </c>
      <c r="V38" s="43">
        <v>14619</v>
      </c>
      <c r="W38" s="43">
        <v>15202</v>
      </c>
      <c r="X38" s="43">
        <v>16852</v>
      </c>
      <c r="Y38" s="43">
        <v>17587</v>
      </c>
      <c r="Z38" s="43">
        <v>17286</v>
      </c>
      <c r="AA38" s="43">
        <v>18922</v>
      </c>
      <c r="AB38" s="43">
        <v>21390</v>
      </c>
      <c r="AC38" s="43">
        <v>23821</v>
      </c>
      <c r="AD38" s="43">
        <v>26196</v>
      </c>
      <c r="AE38" s="15">
        <v>29758</v>
      </c>
      <c r="AF38" s="43">
        <v>38324</v>
      </c>
      <c r="AG38" s="43">
        <v>44609</v>
      </c>
      <c r="AH38" s="106">
        <v>48769</v>
      </c>
      <c r="AI38" s="1404">
        <v>50614</v>
      </c>
      <c r="AJ38" s="1403">
        <v>55796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1"/>
      <c r="AI39" s="711"/>
      <c r="AJ39" s="711"/>
    </row>
    <row r="40" spans="1:36" s="35" customFormat="1" ht="15.05" x14ac:dyDescent="0.3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135"/>
      <c r="AB40" s="29"/>
      <c r="AC40" s="16"/>
      <c r="AD40" s="16"/>
      <c r="AE40" s="16"/>
      <c r="AF40" s="16"/>
      <c r="AG40" s="16"/>
      <c r="AH40" s="426"/>
      <c r="AI40" s="1430"/>
      <c r="AJ40" s="1483"/>
    </row>
    <row r="41" spans="1:36" s="35" customFormat="1" ht="15.05" x14ac:dyDescent="0.25">
      <c r="A41" s="49" t="s">
        <v>12</v>
      </c>
      <c r="B41" s="43" t="s">
        <v>100</v>
      </c>
      <c r="C41" s="43" t="s">
        <v>100</v>
      </c>
      <c r="D41" s="43" t="s">
        <v>100</v>
      </c>
      <c r="E41" s="43" t="s">
        <v>100</v>
      </c>
      <c r="F41" s="43" t="s">
        <v>100</v>
      </c>
      <c r="G41" s="43" t="s">
        <v>100</v>
      </c>
      <c r="H41" s="43" t="s">
        <v>100</v>
      </c>
      <c r="I41" s="43" t="s">
        <v>100</v>
      </c>
      <c r="J41" s="43" t="s">
        <v>100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13.8</v>
      </c>
      <c r="Z41" s="40" t="s">
        <v>359</v>
      </c>
      <c r="AA41" s="68">
        <v>11.6</v>
      </c>
      <c r="AB41" s="73">
        <v>11.6</v>
      </c>
      <c r="AC41" s="73">
        <v>11.3</v>
      </c>
      <c r="AD41" s="73">
        <v>11</v>
      </c>
      <c r="AE41" s="23">
        <v>11.2</v>
      </c>
      <c r="AF41" s="16">
        <v>11.3</v>
      </c>
      <c r="AG41" s="37">
        <v>11</v>
      </c>
      <c r="AH41" s="419">
        <v>10.9</v>
      </c>
      <c r="AI41" s="1432">
        <v>10.6</v>
      </c>
      <c r="AJ41" s="1631" t="s">
        <v>99</v>
      </c>
    </row>
    <row r="42" spans="1:36" s="35" customFormat="1" ht="15.05" x14ac:dyDescent="0.25">
      <c r="A42" s="49" t="s">
        <v>13</v>
      </c>
      <c r="B42" s="43"/>
      <c r="C42" s="43"/>
      <c r="D42" s="43"/>
      <c r="E42" s="43"/>
      <c r="F42" s="144"/>
      <c r="G42" s="136"/>
      <c r="H42" s="136"/>
      <c r="I42" s="136"/>
      <c r="J42" s="136"/>
      <c r="K42" s="136"/>
      <c r="L42" s="136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43" t="s">
        <v>100</v>
      </c>
      <c r="Z42" s="40" t="s">
        <v>360</v>
      </c>
      <c r="AA42" s="40">
        <v>95.1</v>
      </c>
      <c r="AB42" s="40">
        <v>100</v>
      </c>
      <c r="AC42" s="40">
        <v>97.4</v>
      </c>
      <c r="AD42" s="137">
        <v>97.3</v>
      </c>
      <c r="AE42" s="23">
        <v>101.8</v>
      </c>
      <c r="AF42" s="16">
        <v>100.9</v>
      </c>
      <c r="AG42" s="16">
        <v>97.3</v>
      </c>
      <c r="AH42" s="419">
        <v>99.1</v>
      </c>
      <c r="AI42" s="1432">
        <v>97.2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40"/>
      <c r="Z43" s="40"/>
      <c r="AA43" s="40"/>
      <c r="AB43" s="40"/>
      <c r="AC43" s="16"/>
      <c r="AD43" s="138"/>
      <c r="AE43" s="23"/>
      <c r="AF43" s="16"/>
      <c r="AG43" s="16"/>
      <c r="AH43" s="426"/>
      <c r="AI43" s="1432"/>
      <c r="AJ43" s="1483"/>
    </row>
    <row r="44" spans="1:36" s="35" customFormat="1" ht="14.25" customHeight="1" x14ac:dyDescent="0.25">
      <c r="A44" s="49" t="s">
        <v>12</v>
      </c>
      <c r="B44" s="43" t="s">
        <v>100</v>
      </c>
      <c r="C44" s="43" t="s">
        <v>100</v>
      </c>
      <c r="D44" s="43" t="s">
        <v>100</v>
      </c>
      <c r="E44" s="43" t="s">
        <v>100</v>
      </c>
      <c r="F44" s="43" t="s">
        <v>100</v>
      </c>
      <c r="G44" s="43" t="s">
        <v>100</v>
      </c>
      <c r="H44" s="43" t="s">
        <v>100</v>
      </c>
      <c r="I44" s="43" t="s">
        <v>100</v>
      </c>
      <c r="J44" s="43" t="s">
        <v>100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73">
        <v>13.2</v>
      </c>
      <c r="Z44" s="74" t="s">
        <v>361</v>
      </c>
      <c r="AA44" s="68">
        <v>11.2</v>
      </c>
      <c r="AB44" s="74">
        <v>11.1</v>
      </c>
      <c r="AC44" s="74">
        <v>10.8</v>
      </c>
      <c r="AD44" s="74">
        <v>10.5</v>
      </c>
      <c r="AE44" s="23">
        <v>10.7</v>
      </c>
      <c r="AF44" s="16">
        <v>10.8</v>
      </c>
      <c r="AG44" s="16">
        <v>10.6</v>
      </c>
      <c r="AH44" s="419">
        <v>10.5</v>
      </c>
      <c r="AI44" s="1432">
        <v>10.199999999999999</v>
      </c>
      <c r="AJ44" s="1631" t="s">
        <v>99</v>
      </c>
    </row>
    <row r="45" spans="1:36" s="35" customFormat="1" ht="15.05" x14ac:dyDescent="0.25">
      <c r="A45" s="49" t="s">
        <v>13</v>
      </c>
      <c r="B45" s="43"/>
      <c r="C45" s="43"/>
      <c r="D45" s="43"/>
      <c r="E45" s="43"/>
      <c r="F45" s="139"/>
      <c r="G45" s="139"/>
      <c r="H45" s="139"/>
      <c r="I45" s="139"/>
      <c r="J45" s="139"/>
      <c r="K45" s="139"/>
      <c r="L45" s="139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3" t="s">
        <v>100</v>
      </c>
      <c r="Z45" s="74" t="s">
        <v>362</v>
      </c>
      <c r="AA45" s="74">
        <v>95.7</v>
      </c>
      <c r="AB45" s="74">
        <v>99.1</v>
      </c>
      <c r="AC45" s="74">
        <v>97.3</v>
      </c>
      <c r="AD45" s="74">
        <v>97.2</v>
      </c>
      <c r="AE45" s="23">
        <v>101.9</v>
      </c>
      <c r="AF45" s="16">
        <v>100.9</v>
      </c>
      <c r="AG45" s="16">
        <v>98.1</v>
      </c>
      <c r="AH45" s="419">
        <v>99.1</v>
      </c>
      <c r="AI45" s="1432">
        <v>97.1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14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40"/>
      <c r="Z46" s="40"/>
      <c r="AA46" s="40"/>
      <c r="AB46" s="73"/>
      <c r="AC46" s="16"/>
      <c r="AD46" s="138"/>
      <c r="AE46" s="23"/>
      <c r="AF46" s="16"/>
      <c r="AG46" s="16"/>
      <c r="AH46" s="426"/>
      <c r="AI46" s="1432"/>
      <c r="AJ46" s="1483"/>
    </row>
    <row r="47" spans="1:36" s="35" customFormat="1" ht="15.05" x14ac:dyDescent="0.25">
      <c r="A47" s="49" t="s">
        <v>12</v>
      </c>
      <c r="B47" s="43" t="s">
        <v>100</v>
      </c>
      <c r="C47" s="43" t="s">
        <v>100</v>
      </c>
      <c r="D47" s="43" t="s">
        <v>100</v>
      </c>
      <c r="E47" s="43" t="s">
        <v>100</v>
      </c>
      <c r="F47" s="43" t="s">
        <v>100</v>
      </c>
      <c r="G47" s="43" t="s">
        <v>100</v>
      </c>
      <c r="H47" s="43" t="s">
        <v>100</v>
      </c>
      <c r="I47" s="43" t="s">
        <v>100</v>
      </c>
      <c r="J47" s="43" t="s">
        <v>100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7.2</v>
      </c>
      <c r="Z47" s="74" t="s">
        <v>363</v>
      </c>
      <c r="AA47" s="68">
        <v>6.9</v>
      </c>
      <c r="AB47" s="74">
        <v>6.8</v>
      </c>
      <c r="AC47" s="74">
        <v>6.6</v>
      </c>
      <c r="AD47" s="74">
        <v>6.3</v>
      </c>
      <c r="AE47" s="74">
        <v>6.3</v>
      </c>
      <c r="AF47" s="16">
        <v>6.3</v>
      </c>
      <c r="AG47" s="16">
        <v>6.1</v>
      </c>
      <c r="AH47" s="419">
        <v>6.1</v>
      </c>
      <c r="AI47" s="1431">
        <v>6</v>
      </c>
      <c r="AJ47" s="1631" t="s">
        <v>99</v>
      </c>
    </row>
    <row r="48" spans="1:36" s="35" customFormat="1" ht="15.05" x14ac:dyDescent="0.25">
      <c r="A48" s="49" t="s">
        <v>13</v>
      </c>
      <c r="B48" s="43"/>
      <c r="C48" s="43"/>
      <c r="D48" s="43"/>
      <c r="E48" s="140"/>
      <c r="F48" s="140"/>
      <c r="G48" s="140"/>
      <c r="H48" s="140"/>
      <c r="I48" s="140"/>
      <c r="J48" s="140"/>
      <c r="K48" s="140"/>
      <c r="L48" s="136"/>
      <c r="M48" s="141"/>
      <c r="N48" s="142"/>
      <c r="O48" s="142"/>
      <c r="P48" s="142"/>
      <c r="Q48" s="142"/>
      <c r="R48" s="136"/>
      <c r="S48" s="136"/>
      <c r="T48" s="136"/>
      <c r="U48" s="136"/>
      <c r="V48" s="136"/>
      <c r="W48" s="136"/>
      <c r="X48" s="136"/>
      <c r="Y48" s="43" t="s">
        <v>100</v>
      </c>
      <c r="Z48" s="74" t="s">
        <v>364</v>
      </c>
      <c r="AA48" s="74">
        <v>100</v>
      </c>
      <c r="AB48" s="74">
        <v>98.6</v>
      </c>
      <c r="AC48" s="74">
        <v>97.1</v>
      </c>
      <c r="AD48" s="74">
        <v>95.5</v>
      </c>
      <c r="AE48" s="40">
        <v>100</v>
      </c>
      <c r="AF48" s="37">
        <v>100</v>
      </c>
      <c r="AG48" s="16">
        <v>96.8</v>
      </c>
      <c r="AH48" s="420">
        <v>100</v>
      </c>
      <c r="AI48" s="1432">
        <v>98.4</v>
      </c>
      <c r="AJ48" s="1631" t="s">
        <v>99</v>
      </c>
    </row>
    <row r="49" spans="1:39" s="35" customFormat="1" x14ac:dyDescent="0.25">
      <c r="A49" s="49" t="s">
        <v>50</v>
      </c>
      <c r="B49" s="43"/>
      <c r="C49" s="43"/>
      <c r="D49" s="43"/>
      <c r="E49" s="140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40"/>
      <c r="Z49" s="40"/>
      <c r="AA49" s="40"/>
      <c r="AB49" s="73"/>
      <c r="AC49" s="16"/>
      <c r="AD49" s="138"/>
      <c r="AE49" s="23"/>
      <c r="AF49" s="16"/>
      <c r="AG49" s="16"/>
      <c r="AH49" s="427"/>
      <c r="AI49" s="1432"/>
      <c r="AJ49" s="1483"/>
    </row>
    <row r="50" spans="1:39" s="35" customFormat="1" ht="15.05" x14ac:dyDescent="0.25">
      <c r="A50" s="49" t="s">
        <v>12</v>
      </c>
      <c r="B50" s="43" t="s">
        <v>100</v>
      </c>
      <c r="C50" s="43" t="s">
        <v>100</v>
      </c>
      <c r="D50" s="43" t="s">
        <v>100</v>
      </c>
      <c r="E50" s="43" t="s">
        <v>100</v>
      </c>
      <c r="F50" s="43" t="s">
        <v>100</v>
      </c>
      <c r="G50" s="43" t="s">
        <v>100</v>
      </c>
      <c r="H50" s="43" t="s">
        <v>100</v>
      </c>
      <c r="I50" s="43" t="s">
        <v>100</v>
      </c>
      <c r="J50" s="43" t="s">
        <v>100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6</v>
      </c>
      <c r="Z50" s="74" t="s">
        <v>365</v>
      </c>
      <c r="AA50" s="68">
        <v>4.3</v>
      </c>
      <c r="AB50" s="74">
        <v>4.4000000000000004</v>
      </c>
      <c r="AC50" s="74">
        <v>4.2</v>
      </c>
      <c r="AD50" s="74">
        <v>4.2</v>
      </c>
      <c r="AE50" s="23">
        <v>4.4000000000000004</v>
      </c>
      <c r="AF50" s="16">
        <v>4.5</v>
      </c>
      <c r="AG50" s="16">
        <v>4.5</v>
      </c>
      <c r="AH50" s="419">
        <v>4.4000000000000004</v>
      </c>
      <c r="AI50" s="1432">
        <v>4.2</v>
      </c>
      <c r="AJ50" s="1631" t="s">
        <v>99</v>
      </c>
    </row>
    <row r="51" spans="1:39" s="35" customFormat="1" ht="15.05" x14ac:dyDescent="0.25">
      <c r="A51" s="49" t="s">
        <v>13</v>
      </c>
      <c r="B51" s="43"/>
      <c r="C51" s="43"/>
      <c r="D51" s="43"/>
      <c r="E51" s="140"/>
      <c r="F51" s="140"/>
      <c r="G51" s="140"/>
      <c r="H51" s="140"/>
      <c r="I51" s="140"/>
      <c r="J51" s="140"/>
      <c r="K51" s="140"/>
      <c r="L51" s="141"/>
      <c r="M51" s="141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3" t="s">
        <v>100</v>
      </c>
      <c r="Z51" s="74" t="s">
        <v>366</v>
      </c>
      <c r="AA51" s="74">
        <v>87.8</v>
      </c>
      <c r="AB51" s="74">
        <v>102.3</v>
      </c>
      <c r="AC51" s="74">
        <v>95.5</v>
      </c>
      <c r="AD51" s="74">
        <v>100</v>
      </c>
      <c r="AE51" s="23">
        <v>104.8</v>
      </c>
      <c r="AF51" s="16">
        <v>102.3</v>
      </c>
      <c r="AG51" s="37">
        <v>100</v>
      </c>
      <c r="AH51" s="419">
        <v>97.8</v>
      </c>
      <c r="AI51" s="1432">
        <v>95.5</v>
      </c>
      <c r="AJ51" s="1631" t="s">
        <v>99</v>
      </c>
    </row>
    <row r="52" spans="1:39" s="35" customFormat="1" x14ac:dyDescent="0.25">
      <c r="A52" s="49" t="s">
        <v>23</v>
      </c>
      <c r="B52" s="33"/>
      <c r="C52" s="33"/>
      <c r="D52" s="33"/>
      <c r="E52" s="140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40"/>
      <c r="Z52" s="40"/>
      <c r="AA52" s="40"/>
      <c r="AB52" s="73"/>
      <c r="AC52" s="16"/>
      <c r="AD52" s="138"/>
      <c r="AE52" s="23"/>
      <c r="AF52" s="16"/>
      <c r="AG52" s="16"/>
      <c r="AH52" s="426"/>
      <c r="AI52" s="1432"/>
      <c r="AJ52" s="1483"/>
    </row>
    <row r="53" spans="1:39" s="35" customFormat="1" ht="15.05" x14ac:dyDescent="0.25">
      <c r="A53" s="49" t="s">
        <v>12</v>
      </c>
      <c r="B53" s="43" t="s">
        <v>100</v>
      </c>
      <c r="C53" s="43" t="s">
        <v>100</v>
      </c>
      <c r="D53" s="43" t="s">
        <v>100</v>
      </c>
      <c r="E53" s="43" t="s">
        <v>100</v>
      </c>
      <c r="F53" s="43" t="s">
        <v>100</v>
      </c>
      <c r="G53" s="43" t="s">
        <v>100</v>
      </c>
      <c r="H53" s="43" t="s">
        <v>100</v>
      </c>
      <c r="I53" s="43" t="s">
        <v>100</v>
      </c>
      <c r="J53" s="43" t="s">
        <v>100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267">
        <v>0.5</v>
      </c>
      <c r="Z53" s="74" t="s">
        <v>367</v>
      </c>
      <c r="AA53" s="68">
        <v>0.5</v>
      </c>
      <c r="AB53" s="74">
        <v>0.5</v>
      </c>
      <c r="AC53" s="74">
        <v>0.5</v>
      </c>
      <c r="AD53" s="74">
        <v>0.5</v>
      </c>
      <c r="AE53" s="74">
        <v>0.5</v>
      </c>
      <c r="AF53" s="16">
        <v>0.5</v>
      </c>
      <c r="AG53" s="16">
        <v>0.5</v>
      </c>
      <c r="AH53" s="419">
        <v>0.5</v>
      </c>
      <c r="AI53" s="1432">
        <v>0.4</v>
      </c>
      <c r="AJ53" s="1631" t="s">
        <v>99</v>
      </c>
    </row>
    <row r="54" spans="1:39" s="35" customFormat="1" ht="15.05" x14ac:dyDescent="0.25">
      <c r="A54" s="49" t="s">
        <v>13</v>
      </c>
      <c r="B54" s="43"/>
      <c r="C54" s="43"/>
      <c r="D54" s="43"/>
      <c r="E54" s="43"/>
      <c r="F54" s="143"/>
      <c r="G54" s="143"/>
      <c r="H54" s="143"/>
      <c r="I54" s="143"/>
      <c r="J54" s="143"/>
      <c r="K54" s="143"/>
      <c r="L54" s="143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43" t="s">
        <v>100</v>
      </c>
      <c r="Z54" s="144" t="s">
        <v>368</v>
      </c>
      <c r="AA54" s="144">
        <v>100</v>
      </c>
      <c r="AB54" s="144">
        <v>100</v>
      </c>
      <c r="AC54" s="144">
        <v>100</v>
      </c>
      <c r="AD54" s="144">
        <v>100</v>
      </c>
      <c r="AE54" s="144">
        <v>100</v>
      </c>
      <c r="AF54" s="37">
        <v>100</v>
      </c>
      <c r="AG54" s="37">
        <v>100</v>
      </c>
      <c r="AH54" s="420">
        <v>100</v>
      </c>
      <c r="AI54" s="1431">
        <v>80</v>
      </c>
      <c r="AJ54" s="1631" t="s">
        <v>99</v>
      </c>
    </row>
    <row r="55" spans="1:39" s="35" customFormat="1" ht="28.15" x14ac:dyDescent="0.25">
      <c r="A55" s="49" t="s">
        <v>336</v>
      </c>
      <c r="B55" s="40" t="s">
        <v>100</v>
      </c>
      <c r="C55" s="40" t="s">
        <v>100</v>
      </c>
      <c r="D55" s="40" t="s">
        <v>100</v>
      </c>
      <c r="E55" s="40" t="s">
        <v>100</v>
      </c>
      <c r="F55" s="40" t="s">
        <v>100</v>
      </c>
      <c r="G55" s="40" t="s">
        <v>100</v>
      </c>
      <c r="H55" s="40" t="s">
        <v>100</v>
      </c>
      <c r="I55" s="40" t="s">
        <v>100</v>
      </c>
      <c r="J55" s="40" t="s">
        <v>100</v>
      </c>
      <c r="K55" s="40" t="s">
        <v>100</v>
      </c>
      <c r="L55" s="40" t="s">
        <v>100</v>
      </c>
      <c r="M55" s="40" t="s">
        <v>100</v>
      </c>
      <c r="N55" s="40">
        <v>2.4</v>
      </c>
      <c r="O55" s="40">
        <v>2.4</v>
      </c>
      <c r="P55" s="40">
        <v>2.4</v>
      </c>
      <c r="Q55" s="40">
        <v>2.4</v>
      </c>
      <c r="R55" s="40">
        <v>1.6</v>
      </c>
      <c r="S55" s="40">
        <v>0.7</v>
      </c>
      <c r="T55" s="40">
        <v>0.4</v>
      </c>
      <c r="U55" s="40">
        <v>0.4</v>
      </c>
      <c r="V55" s="40">
        <v>0.6</v>
      </c>
      <c r="W55" s="40">
        <v>0.5</v>
      </c>
      <c r="X55" s="40">
        <v>0.3</v>
      </c>
      <c r="Y55" s="40">
        <v>0.3</v>
      </c>
      <c r="Z55" s="40">
        <v>0.3</v>
      </c>
      <c r="AA55" s="40">
        <v>0.4</v>
      </c>
      <c r="AB55" s="40">
        <v>0.3</v>
      </c>
      <c r="AC55" s="152" t="s">
        <v>100</v>
      </c>
      <c r="AD55" s="369" t="s">
        <v>100</v>
      </c>
      <c r="AE55" s="145" t="s">
        <v>100</v>
      </c>
      <c r="AF55" s="145" t="s">
        <v>100</v>
      </c>
      <c r="AG55" s="145" t="s">
        <v>100</v>
      </c>
      <c r="AH55" s="311" t="s">
        <v>100</v>
      </c>
      <c r="AI55" s="1434" t="s">
        <v>100</v>
      </c>
      <c r="AJ55" s="1434" t="s">
        <v>100</v>
      </c>
      <c r="AK55" s="146"/>
      <c r="AL55" s="146"/>
      <c r="AM55" s="146"/>
    </row>
    <row r="56" spans="1:39" s="35" customFormat="1" ht="28.15" x14ac:dyDescent="0.25">
      <c r="A56" s="49" t="s">
        <v>337</v>
      </c>
      <c r="B56" s="145" t="s">
        <v>100</v>
      </c>
      <c r="C56" s="145" t="s">
        <v>100</v>
      </c>
      <c r="D56" s="145" t="s">
        <v>100</v>
      </c>
      <c r="E56" s="145" t="s">
        <v>100</v>
      </c>
      <c r="F56" s="145" t="s">
        <v>100</v>
      </c>
      <c r="G56" s="145" t="s">
        <v>100</v>
      </c>
      <c r="H56" s="145" t="s">
        <v>100</v>
      </c>
      <c r="I56" s="145" t="s">
        <v>100</v>
      </c>
      <c r="J56" s="145" t="s">
        <v>100</v>
      </c>
      <c r="K56" s="145" t="s">
        <v>100</v>
      </c>
      <c r="L56" s="145" t="s">
        <v>100</v>
      </c>
      <c r="M56" s="145" t="s">
        <v>100</v>
      </c>
      <c r="N56" s="40">
        <v>0.4</v>
      </c>
      <c r="O56" s="40">
        <v>0.4</v>
      </c>
      <c r="P56" s="40">
        <v>0.4</v>
      </c>
      <c r="Q56" s="40">
        <v>0.4</v>
      </c>
      <c r="R56" s="40">
        <v>0.3</v>
      </c>
      <c r="S56" s="40">
        <v>0.1</v>
      </c>
      <c r="T56" s="40">
        <v>0.1</v>
      </c>
      <c r="U56" s="40">
        <v>0.1</v>
      </c>
      <c r="V56" s="40">
        <v>0.1</v>
      </c>
      <c r="W56" s="40">
        <v>0.1</v>
      </c>
      <c r="X56" s="40">
        <v>0.1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0.1</v>
      </c>
      <c r="AF56" s="40">
        <v>0.1</v>
      </c>
      <c r="AG56" s="40">
        <v>0.1</v>
      </c>
      <c r="AH56" s="429" t="s">
        <v>299</v>
      </c>
      <c r="AI56" s="1432">
        <v>0.1</v>
      </c>
      <c r="AJ56" s="1631">
        <v>0.2</v>
      </c>
      <c r="AK56" s="146"/>
      <c r="AL56" s="146"/>
      <c r="AM56" s="146"/>
    </row>
    <row r="57" spans="1:39" s="35" customFormat="1" ht="15.05" x14ac:dyDescent="0.25">
      <c r="A57" s="49" t="s">
        <v>24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3.9</v>
      </c>
      <c r="Z57" s="74" t="s">
        <v>369</v>
      </c>
      <c r="AA57" s="74">
        <v>4</v>
      </c>
      <c r="AB57" s="74">
        <v>4.0999999999999996</v>
      </c>
      <c r="AC57" s="74">
        <v>4.2</v>
      </c>
      <c r="AD57" s="74">
        <v>4.2</v>
      </c>
      <c r="AE57" s="74">
        <v>4.2</v>
      </c>
      <c r="AF57" s="16">
        <v>4.2</v>
      </c>
      <c r="AG57" s="16">
        <v>4.0999999999999996</v>
      </c>
      <c r="AH57" s="419">
        <v>4.0999999999999996</v>
      </c>
      <c r="AI57" s="1432">
        <v>4.0999999999999996</v>
      </c>
      <c r="AJ57" s="1631" t="s">
        <v>99</v>
      </c>
    </row>
    <row r="58" spans="1:39" s="35" customFormat="1" ht="28.15" x14ac:dyDescent="0.25">
      <c r="A58" s="49" t="s">
        <v>339</v>
      </c>
      <c r="B58" s="43" t="s">
        <v>100</v>
      </c>
      <c r="C58" s="43" t="s">
        <v>100</v>
      </c>
      <c r="D58" s="43" t="s">
        <v>100</v>
      </c>
      <c r="E58" s="43" t="s">
        <v>100</v>
      </c>
      <c r="F58" s="43" t="s">
        <v>100</v>
      </c>
      <c r="G58" s="43" t="s">
        <v>100</v>
      </c>
      <c r="H58" s="43" t="s">
        <v>100</v>
      </c>
      <c r="I58" s="43" t="s">
        <v>100</v>
      </c>
      <c r="J58" s="43" t="s">
        <v>100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40">
        <v>1.6</v>
      </c>
      <c r="Z58" s="74" t="s">
        <v>370</v>
      </c>
      <c r="AA58" s="74">
        <v>2.4</v>
      </c>
      <c r="AB58" s="74">
        <v>1.9</v>
      </c>
      <c r="AC58" s="74">
        <v>3.4</v>
      </c>
      <c r="AD58" s="74">
        <v>2.8</v>
      </c>
      <c r="AE58" s="23">
        <v>2.7</v>
      </c>
      <c r="AF58" s="23">
        <v>1.5</v>
      </c>
      <c r="AG58" s="29">
        <v>1.5</v>
      </c>
      <c r="AH58" s="419">
        <v>2.8</v>
      </c>
      <c r="AI58" s="1432">
        <v>3.5</v>
      </c>
      <c r="AJ58" s="1631" t="s">
        <v>99</v>
      </c>
    </row>
    <row r="59" spans="1:39" s="35" customFormat="1" ht="28.15" x14ac:dyDescent="0.25">
      <c r="A59" s="49" t="s">
        <v>610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3" t="s">
        <v>100</v>
      </c>
      <c r="G59" s="43" t="s">
        <v>100</v>
      </c>
      <c r="H59" s="43" t="s">
        <v>100</v>
      </c>
      <c r="I59" s="43" t="s">
        <v>100</v>
      </c>
      <c r="J59" s="43" t="s">
        <v>100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40">
        <v>1.8</v>
      </c>
      <c r="Z59" s="74" t="s">
        <v>371</v>
      </c>
      <c r="AA59" s="74">
        <v>2.4</v>
      </c>
      <c r="AB59" s="74">
        <v>2.8</v>
      </c>
      <c r="AC59" s="74">
        <v>3.1</v>
      </c>
      <c r="AD59" s="74">
        <v>2.6</v>
      </c>
      <c r="AE59" s="23">
        <v>2.2000000000000002</v>
      </c>
      <c r="AF59" s="16">
        <v>1.8</v>
      </c>
      <c r="AG59" s="16">
        <v>1.7</v>
      </c>
      <c r="AH59" s="419">
        <v>1.7</v>
      </c>
      <c r="AI59" s="1432">
        <v>1.8</v>
      </c>
      <c r="AJ59" s="1631" t="s">
        <v>99</v>
      </c>
    </row>
    <row r="60" spans="1:39" s="35" customFormat="1" ht="28.15" x14ac:dyDescent="0.25">
      <c r="A60" s="49" t="s">
        <v>342</v>
      </c>
      <c r="B60" s="23"/>
      <c r="C60" s="84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138"/>
      <c r="AE60" s="23"/>
      <c r="AF60" s="16"/>
      <c r="AG60" s="16"/>
      <c r="AH60" s="426"/>
      <c r="AI60" s="1432"/>
      <c r="AJ60" s="1483"/>
    </row>
    <row r="61" spans="1:39" s="35" customFormat="1" x14ac:dyDescent="0.25">
      <c r="A61" s="49" t="s">
        <v>19</v>
      </c>
      <c r="B61" s="43" t="s">
        <v>100</v>
      </c>
      <c r="C61" s="43" t="s">
        <v>100</v>
      </c>
      <c r="D61" s="43" t="s">
        <v>100</v>
      </c>
      <c r="E61" s="43" t="s">
        <v>100</v>
      </c>
      <c r="F61" s="44">
        <v>2411</v>
      </c>
      <c r="G61" s="44">
        <v>4719</v>
      </c>
      <c r="H61" s="44">
        <v>3885</v>
      </c>
      <c r="I61" s="44">
        <v>5017</v>
      </c>
      <c r="J61" s="44">
        <v>5415</v>
      </c>
      <c r="K61" s="44">
        <v>6553</v>
      </c>
      <c r="L61" s="44">
        <v>7133</v>
      </c>
      <c r="M61" s="44">
        <v>8822</v>
      </c>
      <c r="N61" s="44">
        <v>10278</v>
      </c>
      <c r="O61" s="44">
        <v>13704</v>
      </c>
      <c r="P61" s="44">
        <v>16491</v>
      </c>
      <c r="Q61" s="44">
        <v>19806</v>
      </c>
      <c r="R61" s="44">
        <v>26717</v>
      </c>
      <c r="S61" s="44">
        <v>28782</v>
      </c>
      <c r="T61" s="44">
        <v>35347</v>
      </c>
      <c r="U61" s="44">
        <v>40925</v>
      </c>
      <c r="V61" s="44">
        <v>49530</v>
      </c>
      <c r="W61" s="44">
        <v>58033</v>
      </c>
      <c r="X61" s="55">
        <v>59368</v>
      </c>
      <c r="Y61" s="55">
        <v>63790</v>
      </c>
      <c r="Z61" s="55">
        <v>64698</v>
      </c>
      <c r="AA61" s="55">
        <v>79236</v>
      </c>
      <c r="AB61" s="43">
        <v>81203</v>
      </c>
      <c r="AC61" s="15">
        <v>85159</v>
      </c>
      <c r="AD61" s="147">
        <v>102850</v>
      </c>
      <c r="AE61" s="43">
        <v>138168</v>
      </c>
      <c r="AF61" s="15">
        <v>164752</v>
      </c>
      <c r="AG61" s="55">
        <v>200559</v>
      </c>
      <c r="AH61" s="475">
        <v>235501</v>
      </c>
      <c r="AI61" s="1433">
        <v>265684</v>
      </c>
      <c r="AJ61" s="1631" t="s">
        <v>99</v>
      </c>
    </row>
    <row r="62" spans="1:39" s="35" customFormat="1" x14ac:dyDescent="0.25">
      <c r="A62" s="86" t="s">
        <v>284</v>
      </c>
      <c r="B62" s="43" t="s">
        <v>100</v>
      </c>
      <c r="C62" s="43" t="s">
        <v>100</v>
      </c>
      <c r="D62" s="43" t="s">
        <v>100</v>
      </c>
      <c r="E62" s="43" t="s">
        <v>100</v>
      </c>
      <c r="F62" s="43">
        <v>39.557013945857257</v>
      </c>
      <c r="G62" s="43">
        <v>70.118870728083209</v>
      </c>
      <c r="H62" s="43">
        <v>51.497879109225877</v>
      </c>
      <c r="I62" s="43">
        <v>64.074074074074076</v>
      </c>
      <c r="J62" s="43">
        <v>45.306224899598398</v>
      </c>
      <c r="K62" s="43">
        <v>46.105677900513619</v>
      </c>
      <c r="L62" s="43">
        <v>48.609786016082865</v>
      </c>
      <c r="M62" s="43">
        <v>57.554801670146141</v>
      </c>
      <c r="N62" s="43">
        <v>68.712394705174489</v>
      </c>
      <c r="O62" s="43">
        <v>100.73507791825934</v>
      </c>
      <c r="P62" s="43">
        <v>124.10445514750151</v>
      </c>
      <c r="Q62" s="43">
        <v>157.07827742088983</v>
      </c>
      <c r="R62" s="43">
        <v>218.00897592819257</v>
      </c>
      <c r="S62" s="43">
        <v>239.25187032418953</v>
      </c>
      <c r="T62" s="43">
        <v>239.64067796610169</v>
      </c>
      <c r="U62" s="43">
        <v>277.7400746521887</v>
      </c>
      <c r="V62" s="43">
        <v>337.8120311008048</v>
      </c>
      <c r="W62" s="43">
        <v>389.19589564750851</v>
      </c>
      <c r="X62" s="43">
        <v>390.24518503911128</v>
      </c>
      <c r="Y62" s="43">
        <v>355.99084770355489</v>
      </c>
      <c r="Z62" s="43">
        <v>291.78730888918955</v>
      </c>
      <c r="AA62" s="43">
        <v>231.57587093757306</v>
      </c>
      <c r="AB62" s="43">
        <v>249.08895705521473</v>
      </c>
      <c r="AC62" s="43">
        <v>247.04534246177948</v>
      </c>
      <c r="AD62" s="43">
        <v>268.71325930764209</v>
      </c>
      <c r="AE62" s="43">
        <v>334.58772248456228</v>
      </c>
      <c r="AF62" s="43">
        <v>386.71455061850105</v>
      </c>
      <c r="AG62" s="43">
        <v>435.54334607366224</v>
      </c>
      <c r="AH62" s="476">
        <f>AH61/456.31</f>
        <v>516.09870482785823</v>
      </c>
      <c r="AI62" s="1432">
        <v>566</v>
      </c>
      <c r="AJ62" s="1631" t="s">
        <v>99</v>
      </c>
    </row>
    <row r="63" spans="1:39" s="35" customFormat="1" ht="28.15" x14ac:dyDescent="0.25">
      <c r="A63" s="86" t="s">
        <v>343</v>
      </c>
      <c r="B63" s="43" t="s">
        <v>100</v>
      </c>
      <c r="C63" s="43" t="s">
        <v>100</v>
      </c>
      <c r="D63" s="43" t="s">
        <v>100</v>
      </c>
      <c r="E63" s="43" t="s">
        <v>100</v>
      </c>
      <c r="F63" s="40" t="s">
        <v>100</v>
      </c>
      <c r="G63" s="40">
        <v>195.7</v>
      </c>
      <c r="H63" s="40">
        <v>82.3</v>
      </c>
      <c r="I63" s="40">
        <v>129.1</v>
      </c>
      <c r="J63" s="40">
        <v>107.9</v>
      </c>
      <c r="K63" s="40">
        <v>121</v>
      </c>
      <c r="L63" s="40">
        <v>108.9</v>
      </c>
      <c r="M63" s="40">
        <v>123.7</v>
      </c>
      <c r="N63" s="40">
        <v>116.5</v>
      </c>
      <c r="O63" s="40">
        <v>133.30000000000001</v>
      </c>
      <c r="P63" s="148">
        <v>120.3</v>
      </c>
      <c r="Q63" s="40">
        <v>120.1</v>
      </c>
      <c r="R63" s="23">
        <v>134.9</v>
      </c>
      <c r="S63" s="22">
        <v>107.7</v>
      </c>
      <c r="T63" s="22">
        <v>122.8</v>
      </c>
      <c r="U63" s="22">
        <v>115.8</v>
      </c>
      <c r="V63" s="22">
        <v>121</v>
      </c>
      <c r="W63" s="29">
        <v>117.2</v>
      </c>
      <c r="X63" s="29">
        <v>102.3</v>
      </c>
      <c r="Y63" s="29">
        <v>107.4</v>
      </c>
      <c r="Z63" s="29">
        <v>100.4</v>
      </c>
      <c r="AA63" s="29">
        <v>122.5</v>
      </c>
      <c r="AB63" s="23">
        <v>102.5</v>
      </c>
      <c r="AC63" s="16">
        <v>104.9</v>
      </c>
      <c r="AD63" s="138">
        <v>120.8</v>
      </c>
      <c r="AE63" s="23">
        <v>134.30000000000001</v>
      </c>
      <c r="AF63" s="16">
        <v>119.2</v>
      </c>
      <c r="AG63" s="29">
        <v>121.7</v>
      </c>
      <c r="AH63" s="477">
        <v>117.4</v>
      </c>
      <c r="AI63" s="1432">
        <v>112.8</v>
      </c>
      <c r="AJ63" s="1631" t="s">
        <v>99</v>
      </c>
    </row>
    <row r="64" spans="1:39" s="35" customFormat="1" ht="28.15" x14ac:dyDescent="0.25">
      <c r="A64" s="86" t="s">
        <v>344</v>
      </c>
      <c r="B64" s="43" t="s">
        <v>100</v>
      </c>
      <c r="C64" s="43" t="s">
        <v>100</v>
      </c>
      <c r="D64" s="43" t="s">
        <v>100</v>
      </c>
      <c r="E64" s="43" t="s">
        <v>100</v>
      </c>
      <c r="F64" s="40" t="s">
        <v>100</v>
      </c>
      <c r="G64" s="40">
        <v>140</v>
      </c>
      <c r="H64" s="40">
        <v>70.400000000000006</v>
      </c>
      <c r="I64" s="40">
        <v>124.6</v>
      </c>
      <c r="J64" s="40">
        <v>101.9</v>
      </c>
      <c r="K64" s="40">
        <v>106.5</v>
      </c>
      <c r="L64" s="40">
        <v>101.7</v>
      </c>
      <c r="M64" s="40">
        <v>118.9</v>
      </c>
      <c r="N64" s="40">
        <v>110.2</v>
      </c>
      <c r="O64" s="40">
        <v>125.4</v>
      </c>
      <c r="P64" s="148">
        <v>111.8</v>
      </c>
      <c r="Q64" s="40">
        <v>111.6</v>
      </c>
      <c r="R64" s="22">
        <v>122.6</v>
      </c>
      <c r="S64" s="22">
        <v>91.9</v>
      </c>
      <c r="T64" s="22">
        <v>114.9</v>
      </c>
      <c r="U64" s="22">
        <v>108.2</v>
      </c>
      <c r="V64" s="22">
        <v>112.3</v>
      </c>
      <c r="W64" s="29">
        <v>111.1</v>
      </c>
      <c r="X64" s="29">
        <v>96.8</v>
      </c>
      <c r="Y64" s="29">
        <v>100.3</v>
      </c>
      <c r="Z64" s="29">
        <v>94.7</v>
      </c>
      <c r="AA64" s="29">
        <v>107.4</v>
      </c>
      <c r="AB64" s="23">
        <v>94.7</v>
      </c>
      <c r="AC64" s="16">
        <v>98.9</v>
      </c>
      <c r="AD64" s="149">
        <v>115</v>
      </c>
      <c r="AE64" s="23">
        <v>125.6</v>
      </c>
      <c r="AF64" s="16">
        <v>110.3</v>
      </c>
      <c r="AG64" s="29">
        <v>106.3</v>
      </c>
      <c r="AH64" s="477">
        <v>102.5</v>
      </c>
      <c r="AI64" s="1432">
        <v>103.6</v>
      </c>
      <c r="AJ64" s="1631" t="s">
        <v>99</v>
      </c>
    </row>
    <row r="65" spans="1:36" s="35" customFormat="1" ht="26.2" x14ac:dyDescent="0.25">
      <c r="A65" s="86" t="s">
        <v>285</v>
      </c>
      <c r="B65" s="43" t="s">
        <v>100</v>
      </c>
      <c r="C65" s="43" t="s">
        <v>100</v>
      </c>
      <c r="D65" s="43" t="s">
        <v>100</v>
      </c>
      <c r="E65" s="43" t="s">
        <v>100</v>
      </c>
      <c r="F65" s="43" t="s">
        <v>100</v>
      </c>
      <c r="G65" s="43" t="s">
        <v>100</v>
      </c>
      <c r="H65" s="40">
        <v>70.400000000000006</v>
      </c>
      <c r="I65" s="40">
        <v>87.7</v>
      </c>
      <c r="J65" s="40">
        <v>89.4</v>
      </c>
      <c r="K65" s="40">
        <v>95.2</v>
      </c>
      <c r="L65" s="40">
        <v>96.8</v>
      </c>
      <c r="M65" s="40">
        <v>115.1</v>
      </c>
      <c r="N65" s="40">
        <v>126.8</v>
      </c>
      <c r="O65" s="40">
        <v>159</v>
      </c>
      <c r="P65" s="148">
        <v>177.8</v>
      </c>
      <c r="Q65" s="40">
        <v>198.4</v>
      </c>
      <c r="R65" s="22">
        <v>243.2</v>
      </c>
      <c r="S65" s="22">
        <v>223.5</v>
      </c>
      <c r="T65" s="22">
        <v>256.8</v>
      </c>
      <c r="U65" s="22">
        <v>277.89999999999998</v>
      </c>
      <c r="V65" s="22">
        <v>312.10000000000002</v>
      </c>
      <c r="W65" s="68">
        <v>346.7</v>
      </c>
      <c r="X65" s="29">
        <v>335.6</v>
      </c>
      <c r="Y65" s="29">
        <v>336.6</v>
      </c>
      <c r="Z65" s="29">
        <v>318.8</v>
      </c>
      <c r="AA65" s="68">
        <v>342.4</v>
      </c>
      <c r="AB65" s="23">
        <v>324.3</v>
      </c>
      <c r="AC65" s="16">
        <v>320.7</v>
      </c>
      <c r="AD65" s="149">
        <v>368.8</v>
      </c>
      <c r="AE65" s="23">
        <v>463.2</v>
      </c>
      <c r="AF65" s="16">
        <v>510.9</v>
      </c>
      <c r="AG65" s="29">
        <v>543.1</v>
      </c>
      <c r="AH65" s="41">
        <v>556.70000000000005</v>
      </c>
      <c r="AI65" s="1432">
        <v>576.70000000000005</v>
      </c>
      <c r="AJ65" s="1631" t="s">
        <v>99</v>
      </c>
    </row>
    <row r="66" spans="1:36" s="35" customFormat="1" ht="29.15" customHeight="1" x14ac:dyDescent="0.25">
      <c r="A66" s="49" t="s">
        <v>25</v>
      </c>
      <c r="B66" s="43" t="s">
        <v>99</v>
      </c>
      <c r="C66" s="43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147">
        <v>42500</v>
      </c>
      <c r="AE66" s="43">
        <v>42500</v>
      </c>
      <c r="AF66" s="43">
        <v>42500</v>
      </c>
      <c r="AG66" s="43">
        <v>60000</v>
      </c>
      <c r="AH66" s="478">
        <v>70000</v>
      </c>
      <c r="AI66" s="1433">
        <v>85000</v>
      </c>
      <c r="AJ66" s="1490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711"/>
      <c r="AJ67" s="711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16"/>
      <c r="AD68" s="16"/>
      <c r="AE68" s="16"/>
      <c r="AF68" s="16"/>
      <c r="AG68" s="16"/>
      <c r="AH68" s="373"/>
      <c r="AI68" s="1322"/>
      <c r="AJ68" s="1644"/>
    </row>
    <row r="69" spans="1:36" s="36" customFormat="1" x14ac:dyDescent="0.25">
      <c r="A69" s="49" t="s">
        <v>26</v>
      </c>
      <c r="B69" s="1294" t="s">
        <v>99</v>
      </c>
      <c r="C69" s="1294" t="s">
        <v>99</v>
      </c>
      <c r="D69" s="1294" t="s">
        <v>99</v>
      </c>
      <c r="E69" s="1294" t="s">
        <v>99</v>
      </c>
      <c r="F69" s="1294" t="s">
        <v>99</v>
      </c>
      <c r="G69" s="1294" t="s">
        <v>99</v>
      </c>
      <c r="H69" s="1294" t="s">
        <v>99</v>
      </c>
      <c r="I69" s="1294" t="s">
        <v>99</v>
      </c>
      <c r="J69" s="1294" t="s">
        <v>99</v>
      </c>
      <c r="K69" s="1300">
        <v>9</v>
      </c>
      <c r="L69" s="1300">
        <v>25</v>
      </c>
      <c r="M69" s="1300">
        <v>57</v>
      </c>
      <c r="N69" s="1300">
        <v>166</v>
      </c>
      <c r="O69" s="1300">
        <v>417</v>
      </c>
      <c r="P69" s="1300">
        <v>590</v>
      </c>
      <c r="Q69" s="1300">
        <v>410</v>
      </c>
      <c r="R69" s="1300">
        <v>405</v>
      </c>
      <c r="S69" s="1299">
        <v>1411</v>
      </c>
      <c r="T69" s="1300">
        <v>863</v>
      </c>
      <c r="U69" s="1299">
        <v>1216</v>
      </c>
      <c r="V69" s="1299">
        <v>1454</v>
      </c>
      <c r="W69" s="1299">
        <v>1964</v>
      </c>
      <c r="X69" s="1299">
        <v>1929</v>
      </c>
      <c r="Y69" s="1299">
        <v>2157</v>
      </c>
      <c r="Z69" s="1299">
        <v>2204</v>
      </c>
      <c r="AA69" s="1301">
        <v>2423</v>
      </c>
      <c r="AB69" s="1298">
        <v>2576</v>
      </c>
      <c r="AC69" s="1292">
        <v>6246</v>
      </c>
      <c r="AD69" s="1292">
        <v>5919</v>
      </c>
      <c r="AE69" s="1292">
        <v>7391</v>
      </c>
      <c r="AF69" s="379">
        <v>8338</v>
      </c>
      <c r="AG69" s="1292">
        <v>14001</v>
      </c>
      <c r="AH69" s="375">
        <v>16973</v>
      </c>
      <c r="AI69" s="1292">
        <v>17937</v>
      </c>
      <c r="AJ69" s="1642">
        <v>21176</v>
      </c>
    </row>
    <row r="70" spans="1:36" s="36" customFormat="1" ht="28.15" x14ac:dyDescent="0.25">
      <c r="A70" s="49" t="s">
        <v>692</v>
      </c>
      <c r="B70" s="1294" t="s">
        <v>99</v>
      </c>
      <c r="C70" s="1294" t="s">
        <v>99</v>
      </c>
      <c r="D70" s="1294" t="s">
        <v>99</v>
      </c>
      <c r="E70" s="1294" t="s">
        <v>99</v>
      </c>
      <c r="F70" s="1294" t="s">
        <v>99</v>
      </c>
      <c r="G70" s="1294" t="s">
        <v>99</v>
      </c>
      <c r="H70" s="1294" t="s">
        <v>99</v>
      </c>
      <c r="I70" s="1294" t="s">
        <v>99</v>
      </c>
      <c r="J70" s="1294" t="s">
        <v>99</v>
      </c>
      <c r="K70" s="1294" t="s">
        <v>99</v>
      </c>
      <c r="L70" s="1294" t="s">
        <v>99</v>
      </c>
      <c r="M70" s="1295">
        <v>256.39999999999998</v>
      </c>
      <c r="N70" s="1295">
        <v>287.7</v>
      </c>
      <c r="O70" s="1295">
        <v>240.1</v>
      </c>
      <c r="P70" s="1295">
        <v>130.4</v>
      </c>
      <c r="Q70" s="1295">
        <v>65.900000000000006</v>
      </c>
      <c r="R70" s="1295">
        <v>93.7</v>
      </c>
      <c r="S70" s="1295">
        <v>324.3</v>
      </c>
      <c r="T70" s="1295">
        <v>58.1</v>
      </c>
      <c r="U70" s="1295">
        <v>133</v>
      </c>
      <c r="V70" s="1295">
        <v>112.2</v>
      </c>
      <c r="W70" s="1295">
        <v>128.5</v>
      </c>
      <c r="X70" s="1295">
        <v>93.8</v>
      </c>
      <c r="Y70" s="1295">
        <v>106</v>
      </c>
      <c r="Z70" s="1295">
        <v>98.9</v>
      </c>
      <c r="AA70" s="1297">
        <v>105.8</v>
      </c>
      <c r="AB70" s="1297">
        <v>100.4</v>
      </c>
      <c r="AC70" s="1293">
        <v>226.9</v>
      </c>
      <c r="AD70" s="1293">
        <v>92.3</v>
      </c>
      <c r="AE70" s="1293">
        <v>124.8</v>
      </c>
      <c r="AF70" s="1302">
        <v>107.5</v>
      </c>
      <c r="AG70" s="1296">
        <v>154.1</v>
      </c>
      <c r="AH70" s="376">
        <v>119.2</v>
      </c>
      <c r="AI70" s="1296">
        <v>104</v>
      </c>
      <c r="AJ70" s="1641">
        <v>112.5</v>
      </c>
    </row>
    <row r="71" spans="1:36" s="35" customFormat="1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2">
        <v>141</v>
      </c>
      <c r="K71" s="42">
        <v>147</v>
      </c>
      <c r="L71" s="42">
        <v>167</v>
      </c>
      <c r="M71" s="42">
        <v>174</v>
      </c>
      <c r="N71" s="42">
        <v>176</v>
      </c>
      <c r="O71" s="42">
        <v>179</v>
      </c>
      <c r="P71" s="42">
        <v>189</v>
      </c>
      <c r="Q71" s="42">
        <v>198</v>
      </c>
      <c r="R71" s="42">
        <v>207</v>
      </c>
      <c r="S71" s="42">
        <v>206</v>
      </c>
      <c r="T71" s="42">
        <v>207</v>
      </c>
      <c r="U71" s="42">
        <v>187</v>
      </c>
      <c r="V71" s="42">
        <v>187</v>
      </c>
      <c r="W71" s="42">
        <v>190</v>
      </c>
      <c r="X71" s="42">
        <v>187</v>
      </c>
      <c r="Y71" s="42">
        <v>198</v>
      </c>
      <c r="Z71" s="42">
        <v>181</v>
      </c>
      <c r="AA71" s="42">
        <v>182</v>
      </c>
      <c r="AB71" s="42">
        <v>195</v>
      </c>
      <c r="AC71" s="16">
        <v>191</v>
      </c>
      <c r="AD71" s="16">
        <v>180</v>
      </c>
      <c r="AE71" s="16">
        <v>179</v>
      </c>
      <c r="AF71" s="16">
        <v>173</v>
      </c>
      <c r="AG71" s="16">
        <v>172</v>
      </c>
      <c r="AH71" s="1307">
        <v>189</v>
      </c>
      <c r="AI71" s="1304">
        <v>185</v>
      </c>
      <c r="AJ71" s="1593">
        <v>190</v>
      </c>
    </row>
    <row r="72" spans="1:36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2">
        <v>136</v>
      </c>
      <c r="K72" s="42">
        <v>143</v>
      </c>
      <c r="L72" s="42">
        <v>160</v>
      </c>
      <c r="M72" s="42">
        <v>149</v>
      </c>
      <c r="N72" s="42">
        <v>147</v>
      </c>
      <c r="O72" s="42">
        <v>154</v>
      </c>
      <c r="P72" s="42">
        <v>153</v>
      </c>
      <c r="Q72" s="42">
        <v>164</v>
      </c>
      <c r="R72" s="42">
        <v>172</v>
      </c>
      <c r="S72" s="42">
        <v>176</v>
      </c>
      <c r="T72" s="42">
        <v>180</v>
      </c>
      <c r="U72" s="42">
        <v>155</v>
      </c>
      <c r="V72" s="42">
        <v>143</v>
      </c>
      <c r="W72" s="42">
        <v>138</v>
      </c>
      <c r="X72" s="42">
        <v>143</v>
      </c>
      <c r="Y72" s="42">
        <v>148</v>
      </c>
      <c r="Z72" s="42">
        <v>156</v>
      </c>
      <c r="AA72" s="42">
        <v>161</v>
      </c>
      <c r="AB72" s="42">
        <v>177</v>
      </c>
      <c r="AC72" s="16">
        <v>176</v>
      </c>
      <c r="AD72" s="16">
        <v>163</v>
      </c>
      <c r="AE72" s="16">
        <v>160</v>
      </c>
      <c r="AF72" s="16">
        <v>152</v>
      </c>
      <c r="AG72" s="16">
        <v>156</v>
      </c>
      <c r="AH72" s="1307">
        <v>174</v>
      </c>
      <c r="AI72" s="1304">
        <v>174</v>
      </c>
      <c r="AJ72" s="1593">
        <v>182</v>
      </c>
    </row>
    <row r="73" spans="1:36" s="35" customFormat="1" ht="39.299999999999997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202" t="s">
        <v>100</v>
      </c>
      <c r="AI73" s="130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202" t="s">
        <v>100</v>
      </c>
      <c r="AI74" s="1305" t="s">
        <v>100</v>
      </c>
      <c r="AJ74" s="1488" t="s">
        <v>99</v>
      </c>
    </row>
    <row r="75" spans="1:36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286"/>
      <c r="AF75" s="286"/>
      <c r="AG75" s="34"/>
      <c r="AH75" s="41"/>
      <c r="AI75" s="1305" t="s">
        <v>100</v>
      </c>
      <c r="AJ75" s="1488"/>
    </row>
    <row r="76" spans="1:36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202" t="s">
        <v>100</v>
      </c>
      <c r="AI76" s="1305" t="s">
        <v>100</v>
      </c>
      <c r="AJ76" s="1488" t="s">
        <v>99</v>
      </c>
    </row>
    <row r="77" spans="1:36" s="35" customFormat="1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202" t="s">
        <v>100</v>
      </c>
      <c r="AI77" s="1305" t="s">
        <v>100</v>
      </c>
      <c r="AJ77" s="1488" t="s">
        <v>99</v>
      </c>
    </row>
    <row r="78" spans="1:36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202" t="s">
        <v>100</v>
      </c>
      <c r="AI78" s="1305" t="s">
        <v>100</v>
      </c>
      <c r="AJ78" s="1488" t="s">
        <v>99</v>
      </c>
    </row>
    <row r="79" spans="1:36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202" t="s">
        <v>100</v>
      </c>
      <c r="AI79" s="130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202" t="s">
        <v>100</v>
      </c>
      <c r="AI80" s="1305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202" t="s">
        <v>100</v>
      </c>
      <c r="AI81" s="1305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286"/>
      <c r="AF82" s="286"/>
      <c r="AG82" s="34"/>
      <c r="AH82" s="41"/>
      <c r="AI82" s="1305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202" t="s">
        <v>100</v>
      </c>
      <c r="AI83" s="1305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202" t="s">
        <v>100</v>
      </c>
      <c r="AI84" s="1305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202" t="s">
        <v>100</v>
      </c>
      <c r="AI85" s="1305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202" t="s">
        <v>100</v>
      </c>
      <c r="AI86" s="130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202" t="s">
        <v>100</v>
      </c>
      <c r="AI87" s="1305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3"/>
      <c r="AJ88" s="1634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484"/>
      <c r="AH89" s="41"/>
      <c r="AI89" s="1304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55">
        <v>87</v>
      </c>
      <c r="L90" s="55">
        <v>124</v>
      </c>
      <c r="M90" s="55">
        <v>181</v>
      </c>
      <c r="N90" s="55">
        <v>105</v>
      </c>
      <c r="O90" s="55">
        <v>309</v>
      </c>
      <c r="P90" s="55">
        <v>305</v>
      </c>
      <c r="Q90" s="55">
        <v>399</v>
      </c>
      <c r="R90" s="55">
        <v>270</v>
      </c>
      <c r="S90" s="55">
        <v>596</v>
      </c>
      <c r="T90" s="55">
        <v>484</v>
      </c>
      <c r="U90" s="55">
        <v>1372</v>
      </c>
      <c r="V90" s="55">
        <v>2112</v>
      </c>
      <c r="W90" s="55">
        <v>1925</v>
      </c>
      <c r="X90" s="55">
        <v>3683</v>
      </c>
      <c r="Y90" s="55">
        <v>4381</v>
      </c>
      <c r="Z90" s="55">
        <v>5297</v>
      </c>
      <c r="AA90" s="55">
        <v>6739</v>
      </c>
      <c r="AB90" s="485">
        <v>6220</v>
      </c>
      <c r="AC90" s="64">
        <v>6434</v>
      </c>
      <c r="AD90" s="64">
        <v>7615</v>
      </c>
      <c r="AE90" s="64">
        <v>6829</v>
      </c>
      <c r="AF90" s="64">
        <v>10511</v>
      </c>
      <c r="AG90" s="486">
        <v>7196</v>
      </c>
      <c r="AH90" s="106">
        <v>6571</v>
      </c>
      <c r="AI90" s="1420">
        <v>7506</v>
      </c>
      <c r="AJ90" s="1620">
        <v>8256</v>
      </c>
    </row>
    <row r="91" spans="1:36" s="27" customFormat="1" ht="26.2" x14ac:dyDescent="0.25">
      <c r="A91" s="487" t="s">
        <v>283</v>
      </c>
      <c r="B91" s="43" t="s">
        <v>99</v>
      </c>
      <c r="C91" s="43" t="s">
        <v>99</v>
      </c>
      <c r="D91" s="43" t="s">
        <v>99</v>
      </c>
      <c r="E91" s="43" t="s">
        <v>99</v>
      </c>
      <c r="F91" s="43" t="s">
        <v>99</v>
      </c>
      <c r="G91" s="43" t="s">
        <v>99</v>
      </c>
      <c r="H91" s="43" t="s">
        <v>99</v>
      </c>
      <c r="I91" s="43" t="s">
        <v>99</v>
      </c>
      <c r="J91" s="43" t="s">
        <v>99</v>
      </c>
      <c r="K91" s="280">
        <v>0</v>
      </c>
      <c r="L91" s="280">
        <v>0.1</v>
      </c>
      <c r="M91" s="280">
        <v>0.1</v>
      </c>
      <c r="N91" s="280">
        <v>0.1</v>
      </c>
      <c r="O91" s="280">
        <v>0.1</v>
      </c>
      <c r="P91" s="280">
        <v>0.1</v>
      </c>
      <c r="Q91" s="280">
        <v>0.1</v>
      </c>
      <c r="R91" s="280">
        <v>0.1</v>
      </c>
      <c r="S91" s="280">
        <v>0.1</v>
      </c>
      <c r="T91" s="280">
        <v>0.1</v>
      </c>
      <c r="U91" s="280">
        <v>0.2</v>
      </c>
      <c r="V91" s="282">
        <v>0.2</v>
      </c>
      <c r="W91" s="282">
        <v>0.2</v>
      </c>
      <c r="X91" s="282">
        <v>0.3</v>
      </c>
      <c r="Y91" s="282">
        <v>0.4</v>
      </c>
      <c r="Z91" s="282">
        <v>0.5</v>
      </c>
      <c r="AA91" s="282">
        <v>0.5</v>
      </c>
      <c r="AB91" s="282">
        <v>0.3</v>
      </c>
      <c r="AC91" s="282">
        <v>0.3</v>
      </c>
      <c r="AD91" s="282">
        <v>0.4</v>
      </c>
      <c r="AE91" s="282">
        <v>0.3</v>
      </c>
      <c r="AF91" s="282">
        <v>0.4</v>
      </c>
      <c r="AG91" s="282">
        <v>0.2</v>
      </c>
      <c r="AH91" s="26">
        <v>0.2</v>
      </c>
      <c r="AI91" s="871">
        <v>0.2</v>
      </c>
      <c r="AJ91" s="1598">
        <v>0.2</v>
      </c>
    </row>
    <row r="92" spans="1:36" s="35" customFormat="1" ht="26.2" x14ac:dyDescent="0.25">
      <c r="A92" s="49" t="s">
        <v>214</v>
      </c>
      <c r="B92" s="150" t="s">
        <v>99</v>
      </c>
      <c r="C92" s="150" t="s">
        <v>99</v>
      </c>
      <c r="D92" s="150" t="s">
        <v>99</v>
      </c>
      <c r="E92" s="150" t="s">
        <v>99</v>
      </c>
      <c r="F92" s="150" t="s">
        <v>99</v>
      </c>
      <c r="G92" s="150" t="s">
        <v>99</v>
      </c>
      <c r="H92" s="150" t="s">
        <v>99</v>
      </c>
      <c r="I92" s="150" t="s">
        <v>99</v>
      </c>
      <c r="J92" s="40" t="s">
        <v>102</v>
      </c>
      <c r="K92" s="89" t="s">
        <v>103</v>
      </c>
      <c r="L92" s="89">
        <v>86.6</v>
      </c>
      <c r="M92" s="89">
        <v>53.3</v>
      </c>
      <c r="N92" s="89">
        <v>109.8</v>
      </c>
      <c r="O92" s="89">
        <v>92.1</v>
      </c>
      <c r="P92" s="89">
        <v>86.6</v>
      </c>
      <c r="Q92" s="89">
        <v>104</v>
      </c>
      <c r="R92" s="89">
        <v>164.6</v>
      </c>
      <c r="S92" s="89">
        <v>73.099999999999994</v>
      </c>
      <c r="T92" s="89">
        <v>112.5</v>
      </c>
      <c r="U92" s="89">
        <v>168.6</v>
      </c>
      <c r="V92" s="89">
        <v>122.3</v>
      </c>
      <c r="W92" s="89">
        <v>81.5</v>
      </c>
      <c r="X92" s="89">
        <v>155.9</v>
      </c>
      <c r="Y92" s="89">
        <v>117.7</v>
      </c>
      <c r="Z92" s="89">
        <v>113.9</v>
      </c>
      <c r="AA92" s="89">
        <v>117.3</v>
      </c>
      <c r="AB92" s="33">
        <v>96.8</v>
      </c>
      <c r="AC92" s="16">
        <v>108.7</v>
      </c>
      <c r="AD92" s="16">
        <v>98.8</v>
      </c>
      <c r="AE92" s="16">
        <v>81.900000000000006</v>
      </c>
      <c r="AF92" s="16">
        <v>127.2</v>
      </c>
      <c r="AG92" s="452">
        <v>81.8</v>
      </c>
      <c r="AH92" s="174">
        <v>100</v>
      </c>
      <c r="AI92" s="1335">
        <v>121.7</v>
      </c>
      <c r="AJ92" s="1621">
        <v>106.7</v>
      </c>
    </row>
    <row r="93" spans="1:36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29"/>
      <c r="AC93" s="16"/>
      <c r="AD93" s="16"/>
      <c r="AE93" s="16"/>
      <c r="AF93" s="16"/>
      <c r="AG93" s="488"/>
      <c r="AH93" s="41"/>
      <c r="AI93" s="1304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3" t="s">
        <v>100</v>
      </c>
      <c r="L94" s="43" t="s">
        <v>100</v>
      </c>
      <c r="M94" s="43" t="s">
        <v>100</v>
      </c>
      <c r="N94" s="43" t="s">
        <v>100</v>
      </c>
      <c r="O94" s="43" t="s">
        <v>100</v>
      </c>
      <c r="P94" s="43" t="s">
        <v>100</v>
      </c>
      <c r="Q94" s="43" t="s">
        <v>100</v>
      </c>
      <c r="R94" s="43" t="s">
        <v>100</v>
      </c>
      <c r="S94" s="43" t="s">
        <v>100</v>
      </c>
      <c r="T94" s="43" t="s">
        <v>100</v>
      </c>
      <c r="U94" s="43">
        <v>5</v>
      </c>
      <c r="V94" s="43">
        <v>3</v>
      </c>
      <c r="W94" s="43">
        <v>3</v>
      </c>
      <c r="X94" s="43">
        <v>4</v>
      </c>
      <c r="Y94" s="43">
        <v>4</v>
      </c>
      <c r="Z94" s="43">
        <v>16</v>
      </c>
      <c r="AA94" s="43">
        <v>25</v>
      </c>
      <c r="AB94" s="485">
        <v>5</v>
      </c>
      <c r="AC94" s="23" t="s">
        <v>182</v>
      </c>
      <c r="AD94" s="23" t="s">
        <v>100</v>
      </c>
      <c r="AE94" s="23" t="s">
        <v>100</v>
      </c>
      <c r="AF94" s="23" t="s">
        <v>100</v>
      </c>
      <c r="AG94" s="486" t="s">
        <v>100</v>
      </c>
      <c r="AH94" s="26">
        <v>14</v>
      </c>
      <c r="AI94" s="1421">
        <v>18</v>
      </c>
      <c r="AJ94" s="1620">
        <v>19</v>
      </c>
    </row>
    <row r="95" spans="1:36" s="35" customFormat="1" ht="26.2" x14ac:dyDescent="0.25">
      <c r="A95" s="49" t="s">
        <v>214</v>
      </c>
      <c r="B95" s="150" t="s">
        <v>99</v>
      </c>
      <c r="C95" s="150" t="s">
        <v>99</v>
      </c>
      <c r="D95" s="150" t="s">
        <v>99</v>
      </c>
      <c r="E95" s="150" t="s">
        <v>99</v>
      </c>
      <c r="F95" s="150" t="s">
        <v>99</v>
      </c>
      <c r="G95" s="150" t="s">
        <v>99</v>
      </c>
      <c r="H95" s="150" t="s">
        <v>99</v>
      </c>
      <c r="I95" s="150" t="s">
        <v>99</v>
      </c>
      <c r="J95" s="150" t="s">
        <v>100</v>
      </c>
      <c r="K95" s="22" t="s">
        <v>100</v>
      </c>
      <c r="L95" s="22" t="s">
        <v>100</v>
      </c>
      <c r="M95" s="22" t="s">
        <v>100</v>
      </c>
      <c r="N95" s="22" t="s">
        <v>100</v>
      </c>
      <c r="O95" s="22" t="s">
        <v>100</v>
      </c>
      <c r="P95" s="22" t="s">
        <v>100</v>
      </c>
      <c r="Q95" s="22" t="s">
        <v>100</v>
      </c>
      <c r="R95" s="22" t="s">
        <v>100</v>
      </c>
      <c r="S95" s="22" t="s">
        <v>100</v>
      </c>
      <c r="T95" s="22" t="s">
        <v>100</v>
      </c>
      <c r="U95" s="22" t="s">
        <v>100</v>
      </c>
      <c r="V95" s="22">
        <v>56</v>
      </c>
      <c r="W95" s="22">
        <v>117.7</v>
      </c>
      <c r="X95" s="22">
        <v>85</v>
      </c>
      <c r="Y95" s="22">
        <v>100</v>
      </c>
      <c r="Z95" s="22" t="s">
        <v>104</v>
      </c>
      <c r="AA95" s="22">
        <v>164.2</v>
      </c>
      <c r="AB95" s="20">
        <v>19.5</v>
      </c>
      <c r="AC95" s="16">
        <v>41.2</v>
      </c>
      <c r="AD95" s="29" t="s">
        <v>100</v>
      </c>
      <c r="AE95" s="29" t="s">
        <v>100</v>
      </c>
      <c r="AF95" s="23" t="s">
        <v>100</v>
      </c>
      <c r="AG95" s="488" t="s">
        <v>100</v>
      </c>
      <c r="AH95" s="59" t="s">
        <v>100</v>
      </c>
      <c r="AI95" s="1422">
        <v>134.80000000000001</v>
      </c>
      <c r="AJ95" s="1621">
        <v>75.3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"/>
      <c r="AF96" s="16"/>
      <c r="AG96" s="488"/>
      <c r="AH96" s="41"/>
      <c r="AI96" s="1304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>
        <v>87</v>
      </c>
      <c r="L97" s="43">
        <v>123</v>
      </c>
      <c r="M97" s="43">
        <v>78</v>
      </c>
      <c r="N97" s="43">
        <v>90</v>
      </c>
      <c r="O97" s="43">
        <v>257</v>
      </c>
      <c r="P97" s="43">
        <v>294</v>
      </c>
      <c r="Q97" s="43">
        <v>387</v>
      </c>
      <c r="R97" s="43">
        <v>260</v>
      </c>
      <c r="S97" s="43">
        <v>589</v>
      </c>
      <c r="T97" s="43">
        <v>452</v>
      </c>
      <c r="U97" s="43">
        <v>1333</v>
      </c>
      <c r="V97" s="43">
        <v>2058</v>
      </c>
      <c r="W97" s="43">
        <v>1836</v>
      </c>
      <c r="X97" s="43">
        <v>3563</v>
      </c>
      <c r="Y97" s="43">
        <v>4275</v>
      </c>
      <c r="Z97" s="43">
        <v>5154</v>
      </c>
      <c r="AA97" s="43">
        <v>6587</v>
      </c>
      <c r="AB97" s="42">
        <v>6079</v>
      </c>
      <c r="AC97" s="64">
        <v>6244</v>
      </c>
      <c r="AD97" s="64">
        <v>7408</v>
      </c>
      <c r="AE97" s="64">
        <v>6613</v>
      </c>
      <c r="AF97" s="64">
        <v>10245</v>
      </c>
      <c r="AG97" s="486">
        <v>6847</v>
      </c>
      <c r="AH97" s="106">
        <v>6089</v>
      </c>
      <c r="AI97" s="1423">
        <v>6991</v>
      </c>
      <c r="AJ97" s="1620">
        <v>7727</v>
      </c>
    </row>
    <row r="98" spans="1:36" s="35" customFormat="1" ht="26.2" x14ac:dyDescent="0.25">
      <c r="A98" s="49" t="s">
        <v>215</v>
      </c>
      <c r="B98" s="150" t="s">
        <v>99</v>
      </c>
      <c r="C98" s="150" t="s">
        <v>99</v>
      </c>
      <c r="D98" s="150" t="s">
        <v>99</v>
      </c>
      <c r="E98" s="150" t="s">
        <v>99</v>
      </c>
      <c r="F98" s="150" t="s">
        <v>99</v>
      </c>
      <c r="G98" s="150" t="s">
        <v>99</v>
      </c>
      <c r="H98" s="150" t="s">
        <v>99</v>
      </c>
      <c r="I98" s="150" t="s">
        <v>99</v>
      </c>
      <c r="J98" s="40" t="s">
        <v>105</v>
      </c>
      <c r="K98" s="22" t="s">
        <v>106</v>
      </c>
      <c r="L98" s="22">
        <v>86.5</v>
      </c>
      <c r="M98" s="22">
        <v>58.4</v>
      </c>
      <c r="N98" s="22">
        <v>80.599999999999994</v>
      </c>
      <c r="O98" s="22">
        <v>83.4</v>
      </c>
      <c r="P98" s="22">
        <v>103.4</v>
      </c>
      <c r="Q98" s="22">
        <v>114.3</v>
      </c>
      <c r="R98" s="22">
        <v>182.9</v>
      </c>
      <c r="S98" s="22">
        <v>80.099999999999994</v>
      </c>
      <c r="T98" s="22">
        <v>111.1</v>
      </c>
      <c r="U98" s="22" t="s">
        <v>103</v>
      </c>
      <c r="V98" s="22">
        <v>122.3</v>
      </c>
      <c r="W98" s="22">
        <v>81.7</v>
      </c>
      <c r="X98" s="22">
        <v>158</v>
      </c>
      <c r="Y98" s="22">
        <v>119.2</v>
      </c>
      <c r="Z98" s="22">
        <v>114</v>
      </c>
      <c r="AA98" s="22">
        <v>117.3</v>
      </c>
      <c r="AB98" s="20">
        <v>95.6</v>
      </c>
      <c r="AC98" s="16">
        <v>111.3</v>
      </c>
      <c r="AD98" s="16">
        <v>98.8</v>
      </c>
      <c r="AE98" s="16">
        <v>81.5</v>
      </c>
      <c r="AF98" s="16">
        <v>127.3</v>
      </c>
      <c r="AG98" s="452">
        <v>81.099999999999994</v>
      </c>
      <c r="AH98" s="41">
        <v>93.4</v>
      </c>
      <c r="AI98" s="1424">
        <v>122.8</v>
      </c>
      <c r="AJ98" s="1621">
        <v>107</v>
      </c>
    </row>
    <row r="99" spans="1:36" ht="26.2" x14ac:dyDescent="0.25">
      <c r="A99" s="103" t="s">
        <v>28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87</v>
      </c>
      <c r="L99" s="489">
        <v>122</v>
      </c>
      <c r="M99" s="489">
        <v>75</v>
      </c>
      <c r="N99" s="489">
        <v>87</v>
      </c>
      <c r="O99" s="489">
        <v>224</v>
      </c>
      <c r="P99" s="489">
        <v>266</v>
      </c>
      <c r="Q99" s="489">
        <v>330</v>
      </c>
      <c r="R99" s="489">
        <v>246</v>
      </c>
      <c r="S99" s="489">
        <v>516</v>
      </c>
      <c r="T99" s="42">
        <v>283</v>
      </c>
      <c r="U99" s="42">
        <v>941</v>
      </c>
      <c r="V99" s="485">
        <v>1706</v>
      </c>
      <c r="W99" s="42">
        <v>1392</v>
      </c>
      <c r="X99" s="42">
        <v>3149</v>
      </c>
      <c r="Y99" s="42">
        <v>3774</v>
      </c>
      <c r="Z99" s="42">
        <v>4802</v>
      </c>
      <c r="AA99" s="42">
        <v>6000</v>
      </c>
      <c r="AB99" s="42">
        <v>5605</v>
      </c>
      <c r="AC99" s="64">
        <v>5760</v>
      </c>
      <c r="AD99" s="64">
        <v>6787</v>
      </c>
      <c r="AE99" s="64">
        <v>6107</v>
      </c>
      <c r="AF99" s="64">
        <v>9555</v>
      </c>
      <c r="AG99" s="486">
        <v>6006</v>
      </c>
      <c r="AH99" s="106">
        <v>5132</v>
      </c>
      <c r="AI99" s="1425">
        <v>5986</v>
      </c>
      <c r="AJ99" s="1620">
        <v>6700</v>
      </c>
    </row>
    <row r="100" spans="1:36" x14ac:dyDescent="0.25">
      <c r="A100" s="103" t="s">
        <v>29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3" t="s">
        <v>100</v>
      </c>
      <c r="O100" s="43" t="s">
        <v>100</v>
      </c>
      <c r="P100" s="43" t="s">
        <v>100</v>
      </c>
      <c r="Q100" s="43" t="s">
        <v>100</v>
      </c>
      <c r="R100" s="43" t="s">
        <v>100</v>
      </c>
      <c r="S100" s="40">
        <v>0</v>
      </c>
      <c r="T100" s="40">
        <v>0</v>
      </c>
      <c r="U100" s="42" t="s">
        <v>100</v>
      </c>
      <c r="V100" s="42" t="s">
        <v>100</v>
      </c>
      <c r="W100" s="42" t="s">
        <v>100</v>
      </c>
      <c r="X100" s="42" t="s">
        <v>100</v>
      </c>
      <c r="Y100" s="42" t="s">
        <v>100</v>
      </c>
      <c r="Z100" s="23" t="s">
        <v>100</v>
      </c>
      <c r="AA100" s="23" t="s">
        <v>100</v>
      </c>
      <c r="AB100" s="23" t="s">
        <v>100</v>
      </c>
      <c r="AC100" s="23" t="s">
        <v>100</v>
      </c>
      <c r="AD100" s="23" t="s">
        <v>100</v>
      </c>
      <c r="AE100" s="23" t="s">
        <v>100</v>
      </c>
      <c r="AF100" s="23" t="s">
        <v>100</v>
      </c>
      <c r="AG100" s="486" t="s">
        <v>100</v>
      </c>
      <c r="AH100" s="106" t="s">
        <v>100</v>
      </c>
      <c r="AI100" s="1309" t="s">
        <v>100</v>
      </c>
      <c r="AJ100" s="1622" t="s">
        <v>100</v>
      </c>
    </row>
    <row r="101" spans="1:36" x14ac:dyDescent="0.25">
      <c r="A101" s="103" t="s">
        <v>30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89" t="s">
        <v>100</v>
      </c>
      <c r="L101" s="489" t="s">
        <v>100</v>
      </c>
      <c r="M101" s="40">
        <v>0</v>
      </c>
      <c r="N101" s="489">
        <v>1</v>
      </c>
      <c r="O101" s="489">
        <v>4</v>
      </c>
      <c r="P101" s="489">
        <v>11</v>
      </c>
      <c r="Q101" s="489">
        <v>31</v>
      </c>
      <c r="R101" s="489">
        <v>4</v>
      </c>
      <c r="S101" s="489">
        <v>51</v>
      </c>
      <c r="T101" s="43">
        <v>88</v>
      </c>
      <c r="U101" s="43">
        <v>25</v>
      </c>
      <c r="V101" s="485">
        <v>64</v>
      </c>
      <c r="W101" s="42">
        <v>64</v>
      </c>
      <c r="X101" s="42">
        <v>71</v>
      </c>
      <c r="Y101" s="42">
        <v>113</v>
      </c>
      <c r="Z101" s="42">
        <v>85</v>
      </c>
      <c r="AA101" s="42">
        <v>117</v>
      </c>
      <c r="AB101" s="42">
        <v>99</v>
      </c>
      <c r="AC101" s="24">
        <v>53</v>
      </c>
      <c r="AD101" s="24">
        <v>60</v>
      </c>
      <c r="AE101" s="24">
        <v>67</v>
      </c>
      <c r="AF101" s="24">
        <v>73</v>
      </c>
      <c r="AG101" s="486">
        <v>5</v>
      </c>
      <c r="AH101" s="106">
        <v>13</v>
      </c>
      <c r="AI101" s="1426">
        <v>13</v>
      </c>
      <c r="AJ101" s="1620">
        <v>13</v>
      </c>
    </row>
    <row r="102" spans="1:36" ht="52.4" x14ac:dyDescent="0.25">
      <c r="A102" s="103" t="s">
        <v>211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0">
        <v>0</v>
      </c>
      <c r="L102" s="40">
        <v>0</v>
      </c>
      <c r="M102" s="489">
        <v>2</v>
      </c>
      <c r="N102" s="489">
        <v>1</v>
      </c>
      <c r="O102" s="40">
        <v>0</v>
      </c>
      <c r="P102" s="489">
        <v>9</v>
      </c>
      <c r="Q102" s="489">
        <v>3</v>
      </c>
      <c r="R102" s="489">
        <v>4</v>
      </c>
      <c r="S102" s="489">
        <v>6</v>
      </c>
      <c r="T102" s="42">
        <v>7</v>
      </c>
      <c r="U102" s="42">
        <v>149</v>
      </c>
      <c r="V102" s="485">
        <v>113</v>
      </c>
      <c r="W102" s="42">
        <v>164</v>
      </c>
      <c r="X102" s="42">
        <v>51</v>
      </c>
      <c r="Y102" s="42">
        <v>36</v>
      </c>
      <c r="Z102" s="42">
        <v>13</v>
      </c>
      <c r="AA102" s="42">
        <v>2</v>
      </c>
      <c r="AB102" s="42">
        <v>3</v>
      </c>
      <c r="AC102" s="24">
        <v>4</v>
      </c>
      <c r="AD102" s="24">
        <v>6</v>
      </c>
      <c r="AE102" s="24">
        <v>8</v>
      </c>
      <c r="AF102" s="24">
        <v>9</v>
      </c>
      <c r="AG102" s="486">
        <v>165</v>
      </c>
      <c r="AH102" s="26">
        <v>209</v>
      </c>
      <c r="AI102" s="1333">
        <v>218</v>
      </c>
      <c r="AJ102" s="1620">
        <v>443</v>
      </c>
    </row>
    <row r="103" spans="1:36" ht="26.2" x14ac:dyDescent="0.25">
      <c r="A103" s="103" t="s">
        <v>4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3" t="s">
        <v>100</v>
      </c>
      <c r="L103" s="43" t="s">
        <v>100</v>
      </c>
      <c r="M103" s="43" t="s">
        <v>100</v>
      </c>
      <c r="N103" s="43" t="s">
        <v>100</v>
      </c>
      <c r="O103" s="43" t="s">
        <v>100</v>
      </c>
      <c r="P103" s="43" t="s">
        <v>100</v>
      </c>
      <c r="Q103" s="43" t="s">
        <v>100</v>
      </c>
      <c r="R103" s="43" t="s">
        <v>100</v>
      </c>
      <c r="S103" s="43" t="s">
        <v>100</v>
      </c>
      <c r="T103" s="42">
        <v>66</v>
      </c>
      <c r="U103" s="42">
        <v>89</v>
      </c>
      <c r="V103" s="485">
        <v>68</v>
      </c>
      <c r="W103" s="42">
        <v>52</v>
      </c>
      <c r="X103" s="42">
        <v>113</v>
      </c>
      <c r="Y103" s="42">
        <v>119</v>
      </c>
      <c r="Z103" s="42">
        <v>3</v>
      </c>
      <c r="AA103" s="42">
        <v>88</v>
      </c>
      <c r="AB103" s="42">
        <v>21</v>
      </c>
      <c r="AC103" s="24">
        <v>14</v>
      </c>
      <c r="AD103" s="24">
        <v>9</v>
      </c>
      <c r="AE103" s="24">
        <v>19</v>
      </c>
      <c r="AF103" s="23" t="s">
        <v>100</v>
      </c>
      <c r="AG103" s="486">
        <v>5</v>
      </c>
      <c r="AH103" s="26">
        <v>9</v>
      </c>
      <c r="AI103" s="1333">
        <v>13</v>
      </c>
      <c r="AJ103" s="1620">
        <v>11</v>
      </c>
    </row>
    <row r="104" spans="1:36" ht="26.2" x14ac:dyDescent="0.25">
      <c r="A104" s="103" t="s">
        <v>34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3" t="s">
        <v>100</v>
      </c>
      <c r="L104" s="43" t="s">
        <v>100</v>
      </c>
      <c r="M104" s="43" t="s">
        <v>100</v>
      </c>
      <c r="N104" s="489" t="s">
        <v>100</v>
      </c>
      <c r="O104" s="489" t="s">
        <v>100</v>
      </c>
      <c r="P104" s="43" t="s">
        <v>100</v>
      </c>
      <c r="Q104" s="43">
        <v>3</v>
      </c>
      <c r="R104" s="43">
        <v>1</v>
      </c>
      <c r="S104" s="43" t="s">
        <v>100</v>
      </c>
      <c r="T104" s="42" t="s">
        <v>100</v>
      </c>
      <c r="U104" s="42">
        <v>5</v>
      </c>
      <c r="V104" s="42" t="s">
        <v>100</v>
      </c>
      <c r="W104" s="42">
        <v>3</v>
      </c>
      <c r="X104" s="42">
        <v>2</v>
      </c>
      <c r="Y104" s="42">
        <v>1</v>
      </c>
      <c r="Z104" s="42">
        <v>4</v>
      </c>
      <c r="AA104" s="42">
        <v>4</v>
      </c>
      <c r="AB104" s="42">
        <v>8</v>
      </c>
      <c r="AC104" s="23" t="s">
        <v>100</v>
      </c>
      <c r="AD104" s="23">
        <v>2</v>
      </c>
      <c r="AE104" s="24">
        <v>1</v>
      </c>
      <c r="AF104" s="24">
        <v>5</v>
      </c>
      <c r="AG104" s="486">
        <v>6</v>
      </c>
      <c r="AH104" s="26">
        <v>69</v>
      </c>
      <c r="AI104" s="1333">
        <v>6</v>
      </c>
      <c r="AJ104" s="1620">
        <v>6</v>
      </c>
    </row>
    <row r="105" spans="1:36" x14ac:dyDescent="0.25">
      <c r="A105" s="103" t="s">
        <v>32</v>
      </c>
      <c r="B105" s="43" t="s">
        <v>99</v>
      </c>
      <c r="C105" s="43" t="s">
        <v>99</v>
      </c>
      <c r="D105" s="43" t="s">
        <v>99</v>
      </c>
      <c r="E105" s="43" t="s">
        <v>99</v>
      </c>
      <c r="F105" s="43" t="s">
        <v>99</v>
      </c>
      <c r="G105" s="43" t="s">
        <v>99</v>
      </c>
      <c r="H105" s="43" t="s">
        <v>99</v>
      </c>
      <c r="I105" s="43" t="s">
        <v>99</v>
      </c>
      <c r="J105" s="43" t="s">
        <v>99</v>
      </c>
      <c r="K105" s="489" t="s">
        <v>100</v>
      </c>
      <c r="L105" s="489" t="s">
        <v>100</v>
      </c>
      <c r="M105" s="489" t="s">
        <v>100</v>
      </c>
      <c r="N105" s="40">
        <v>0</v>
      </c>
      <c r="O105" s="489">
        <v>4</v>
      </c>
      <c r="P105" s="489">
        <v>7</v>
      </c>
      <c r="Q105" s="489">
        <v>8</v>
      </c>
      <c r="R105" s="489">
        <v>2</v>
      </c>
      <c r="S105" s="489">
        <v>11</v>
      </c>
      <c r="T105" s="20">
        <v>0</v>
      </c>
      <c r="U105" s="42" t="s">
        <v>100</v>
      </c>
      <c r="V105" s="42">
        <v>15</v>
      </c>
      <c r="W105" s="23" t="s">
        <v>100</v>
      </c>
      <c r="X105" s="42">
        <v>34</v>
      </c>
      <c r="Y105" s="42">
        <v>34</v>
      </c>
      <c r="Z105" s="42">
        <v>34</v>
      </c>
      <c r="AA105" s="42">
        <v>42</v>
      </c>
      <c r="AB105" s="20">
        <v>0</v>
      </c>
      <c r="AC105" s="20">
        <v>0</v>
      </c>
      <c r="AD105" s="42">
        <v>7</v>
      </c>
      <c r="AE105" s="24">
        <v>6</v>
      </c>
      <c r="AF105" s="24">
        <v>7</v>
      </c>
      <c r="AG105" s="486">
        <v>7</v>
      </c>
      <c r="AH105" s="26">
        <v>21</v>
      </c>
      <c r="AI105" s="1333">
        <v>21</v>
      </c>
      <c r="AJ105" s="1620">
        <v>21</v>
      </c>
    </row>
    <row r="106" spans="1:36" s="35" customFormat="1" ht="26.2" x14ac:dyDescent="0.25">
      <c r="A106" s="490" t="s">
        <v>2</v>
      </c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29"/>
      <c r="Z106" s="29"/>
      <c r="AA106" s="29"/>
      <c r="AB106" s="55"/>
      <c r="AC106" s="16"/>
      <c r="AD106" s="16"/>
      <c r="AE106" s="16"/>
      <c r="AF106" s="16"/>
      <c r="AG106" s="488"/>
      <c r="AH106" s="41"/>
      <c r="AI106" s="1304"/>
      <c r="AJ106" s="1593"/>
    </row>
    <row r="107" spans="1:36" x14ac:dyDescent="0.25">
      <c r="A107" s="86" t="s">
        <v>26</v>
      </c>
      <c r="B107" s="43" t="s">
        <v>99</v>
      </c>
      <c r="C107" s="43" t="s">
        <v>99</v>
      </c>
      <c r="D107" s="43" t="s">
        <v>99</v>
      </c>
      <c r="E107" s="43" t="s">
        <v>99</v>
      </c>
      <c r="F107" s="43" t="s">
        <v>99</v>
      </c>
      <c r="G107" s="43" t="s">
        <v>99</v>
      </c>
      <c r="H107" s="43" t="s">
        <v>99</v>
      </c>
      <c r="I107" s="43" t="s">
        <v>99</v>
      </c>
      <c r="J107" s="43" t="s">
        <v>99</v>
      </c>
      <c r="K107" s="43" t="s">
        <v>100</v>
      </c>
      <c r="L107" s="43">
        <v>1</v>
      </c>
      <c r="M107" s="43">
        <v>102</v>
      </c>
      <c r="N107" s="43">
        <v>15</v>
      </c>
      <c r="O107" s="43">
        <v>50</v>
      </c>
      <c r="P107" s="43">
        <v>8</v>
      </c>
      <c r="Q107" s="43">
        <v>8</v>
      </c>
      <c r="R107" s="43">
        <v>6</v>
      </c>
      <c r="S107" s="43">
        <v>5</v>
      </c>
      <c r="T107" s="43">
        <v>25</v>
      </c>
      <c r="U107" s="43">
        <v>24</v>
      </c>
      <c r="V107" s="43">
        <v>38</v>
      </c>
      <c r="W107" s="43">
        <v>72</v>
      </c>
      <c r="X107" s="43">
        <v>69</v>
      </c>
      <c r="Y107" s="43">
        <v>64</v>
      </c>
      <c r="Z107" s="43">
        <v>91</v>
      </c>
      <c r="AA107" s="43">
        <v>92</v>
      </c>
      <c r="AB107" s="42">
        <v>93</v>
      </c>
      <c r="AC107" s="24">
        <v>146</v>
      </c>
      <c r="AD107" s="24">
        <v>160</v>
      </c>
      <c r="AE107" s="24">
        <v>160</v>
      </c>
      <c r="AF107" s="24">
        <v>210</v>
      </c>
      <c r="AG107" s="486">
        <v>280</v>
      </c>
      <c r="AH107" s="26">
        <v>357</v>
      </c>
      <c r="AI107" s="1427">
        <v>384</v>
      </c>
      <c r="AJ107" s="1620">
        <v>404</v>
      </c>
    </row>
    <row r="108" spans="1:36" s="35" customFormat="1" ht="26.2" x14ac:dyDescent="0.25">
      <c r="A108" s="49" t="s">
        <v>101</v>
      </c>
      <c r="B108" s="150" t="s">
        <v>99</v>
      </c>
      <c r="C108" s="150" t="s">
        <v>99</v>
      </c>
      <c r="D108" s="150" t="s">
        <v>99</v>
      </c>
      <c r="E108" s="150" t="s">
        <v>99</v>
      </c>
      <c r="F108" s="150" t="s">
        <v>99</v>
      </c>
      <c r="G108" s="150" t="s">
        <v>99</v>
      </c>
      <c r="H108" s="150" t="s">
        <v>99</v>
      </c>
      <c r="I108" s="150" t="s">
        <v>99</v>
      </c>
      <c r="J108" s="40" t="s">
        <v>107</v>
      </c>
      <c r="K108" s="22">
        <v>15.1</v>
      </c>
      <c r="L108" s="22" t="s">
        <v>108</v>
      </c>
      <c r="M108" s="22">
        <v>41</v>
      </c>
      <c r="N108" s="22" t="s">
        <v>103</v>
      </c>
      <c r="O108" s="22">
        <v>103.2</v>
      </c>
      <c r="P108" s="22">
        <v>68.099999999999994</v>
      </c>
      <c r="Q108" s="22">
        <v>80</v>
      </c>
      <c r="R108" s="22">
        <v>112.5</v>
      </c>
      <c r="S108" s="22">
        <v>32.4</v>
      </c>
      <c r="T108" s="22" t="s">
        <v>100</v>
      </c>
      <c r="U108" s="22">
        <v>106.1</v>
      </c>
      <c r="V108" s="22">
        <v>109.2</v>
      </c>
      <c r="W108" s="22">
        <v>73.2</v>
      </c>
      <c r="X108" s="22">
        <v>71.599999999999994</v>
      </c>
      <c r="Y108" s="22">
        <v>104.5</v>
      </c>
      <c r="Z108" s="22">
        <v>102.2</v>
      </c>
      <c r="AA108" s="22">
        <v>86.9</v>
      </c>
      <c r="AB108" s="20">
        <v>106.1</v>
      </c>
      <c r="AC108" s="16">
        <v>99.8</v>
      </c>
      <c r="AD108" s="16">
        <v>106.3</v>
      </c>
      <c r="AE108" s="37">
        <v>103</v>
      </c>
      <c r="AF108" s="16">
        <v>127.1</v>
      </c>
      <c r="AG108" s="452">
        <v>111.4</v>
      </c>
      <c r="AH108" s="41">
        <v>99.1</v>
      </c>
      <c r="AI108" s="1428">
        <v>92.4</v>
      </c>
      <c r="AJ108" s="1621">
        <v>102.8</v>
      </c>
    </row>
    <row r="109" spans="1:36" s="35" customFormat="1" ht="26.2" x14ac:dyDescent="0.25">
      <c r="A109" s="490" t="s">
        <v>10</v>
      </c>
      <c r="B109" s="50"/>
      <c r="C109" s="55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29"/>
      <c r="X109" s="29"/>
      <c r="Y109" s="29"/>
      <c r="Z109" s="29"/>
      <c r="AA109" s="29"/>
      <c r="AB109" s="29"/>
      <c r="AC109" s="16"/>
      <c r="AD109" s="16"/>
      <c r="AE109" s="16"/>
      <c r="AF109" s="16"/>
      <c r="AG109" s="488"/>
      <c r="AH109" s="41"/>
      <c r="AI109" s="1304"/>
      <c r="AJ109" s="1593"/>
    </row>
    <row r="110" spans="1:36" x14ac:dyDescent="0.25">
      <c r="A110" s="86" t="s">
        <v>26</v>
      </c>
      <c r="B110" s="43" t="s">
        <v>99</v>
      </c>
      <c r="C110" s="43" t="s">
        <v>99</v>
      </c>
      <c r="D110" s="43" t="s">
        <v>99</v>
      </c>
      <c r="E110" s="43" t="s">
        <v>99</v>
      </c>
      <c r="F110" s="43" t="s">
        <v>99</v>
      </c>
      <c r="G110" s="43" t="s">
        <v>99</v>
      </c>
      <c r="H110" s="43" t="s">
        <v>99</v>
      </c>
      <c r="I110" s="43" t="s">
        <v>99</v>
      </c>
      <c r="J110" s="43" t="s">
        <v>99</v>
      </c>
      <c r="K110" s="80" t="s">
        <v>109</v>
      </c>
      <c r="L110" s="68">
        <v>0</v>
      </c>
      <c r="M110" s="152">
        <v>1</v>
      </c>
      <c r="N110" s="152">
        <v>1</v>
      </c>
      <c r="O110" s="43">
        <v>2</v>
      </c>
      <c r="P110" s="43">
        <v>3</v>
      </c>
      <c r="Q110" s="43">
        <v>3</v>
      </c>
      <c r="R110" s="43">
        <v>3</v>
      </c>
      <c r="S110" s="43">
        <v>3</v>
      </c>
      <c r="T110" s="43">
        <v>7</v>
      </c>
      <c r="U110" s="43">
        <v>10</v>
      </c>
      <c r="V110" s="43">
        <v>13</v>
      </c>
      <c r="W110" s="43">
        <v>14</v>
      </c>
      <c r="X110" s="43">
        <v>47</v>
      </c>
      <c r="Y110" s="43">
        <v>39</v>
      </c>
      <c r="Z110" s="43">
        <v>35</v>
      </c>
      <c r="AA110" s="43">
        <v>36</v>
      </c>
      <c r="AB110" s="42">
        <v>43</v>
      </c>
      <c r="AC110" s="24">
        <v>41</v>
      </c>
      <c r="AD110" s="24">
        <v>46</v>
      </c>
      <c r="AE110" s="24">
        <v>57</v>
      </c>
      <c r="AF110" s="24">
        <v>56</v>
      </c>
      <c r="AG110" s="486">
        <v>68</v>
      </c>
      <c r="AH110" s="26">
        <v>111</v>
      </c>
      <c r="AI110" s="1429">
        <v>113</v>
      </c>
      <c r="AJ110" s="1620">
        <v>111</v>
      </c>
    </row>
    <row r="111" spans="1:36" s="35" customFormat="1" ht="26.2" x14ac:dyDescent="0.25">
      <c r="A111" s="49" t="s">
        <v>101</v>
      </c>
      <c r="B111" s="150" t="s">
        <v>99</v>
      </c>
      <c r="C111" s="150" t="s">
        <v>99</v>
      </c>
      <c r="D111" s="150" t="s">
        <v>99</v>
      </c>
      <c r="E111" s="150" t="s">
        <v>99</v>
      </c>
      <c r="F111" s="150" t="s">
        <v>99</v>
      </c>
      <c r="G111" s="150" t="s">
        <v>99</v>
      </c>
      <c r="H111" s="150" t="s">
        <v>99</v>
      </c>
      <c r="I111" s="150" t="s">
        <v>99</v>
      </c>
      <c r="J111" s="40" t="s">
        <v>100</v>
      </c>
      <c r="K111" s="22" t="s">
        <v>110</v>
      </c>
      <c r="L111" s="22">
        <v>95.5</v>
      </c>
      <c r="M111" s="22">
        <v>34.6</v>
      </c>
      <c r="N111" s="22">
        <v>140.5</v>
      </c>
      <c r="O111" s="22">
        <v>155.80000000000001</v>
      </c>
      <c r="P111" s="22">
        <v>94.3</v>
      </c>
      <c r="Q111" s="22">
        <v>106.7</v>
      </c>
      <c r="R111" s="22">
        <v>104.5</v>
      </c>
      <c r="S111" s="22">
        <v>96.7</v>
      </c>
      <c r="T111" s="22">
        <v>169.1</v>
      </c>
      <c r="U111" s="22">
        <v>98.1</v>
      </c>
      <c r="V111" s="22">
        <v>136.9</v>
      </c>
      <c r="W111" s="22">
        <v>81.599999999999994</v>
      </c>
      <c r="X111" s="22" t="s">
        <v>111</v>
      </c>
      <c r="Y111" s="22">
        <v>48.2</v>
      </c>
      <c r="Z111" s="22">
        <v>95.8</v>
      </c>
      <c r="AA111" s="22">
        <v>103.4</v>
      </c>
      <c r="AB111" s="20">
        <v>113.3</v>
      </c>
      <c r="AC111" s="16">
        <v>87.4</v>
      </c>
      <c r="AD111" s="16">
        <v>109.4</v>
      </c>
      <c r="AE111" s="16">
        <v>113.8</v>
      </c>
      <c r="AF111" s="16">
        <v>105.5</v>
      </c>
      <c r="AG111" s="452">
        <v>110.9</v>
      </c>
      <c r="AH111" s="174">
        <v>131</v>
      </c>
      <c r="AI111" s="1321">
        <v>108.6</v>
      </c>
      <c r="AJ111" s="1621">
        <v>86.1</v>
      </c>
    </row>
    <row r="112" spans="1:36" s="35" customFormat="1" ht="28.15" x14ac:dyDescent="0.25">
      <c r="A112" s="8" t="s">
        <v>609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29"/>
      <c r="V112" s="91"/>
      <c r="W112" s="91"/>
      <c r="X112" s="91"/>
      <c r="Y112" s="91"/>
      <c r="Z112" s="91"/>
      <c r="AA112" s="91"/>
      <c r="AB112" s="29"/>
      <c r="AC112" s="16"/>
      <c r="AD112" s="16"/>
      <c r="AE112" s="16"/>
      <c r="AF112" s="16"/>
      <c r="AG112" s="16"/>
      <c r="AH112" s="41"/>
      <c r="AI112" s="1453"/>
      <c r="AJ112" s="1483"/>
    </row>
    <row r="113" spans="1:36" s="35" customFormat="1" x14ac:dyDescent="0.25">
      <c r="A113" s="49" t="s">
        <v>36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22">
        <v>6919.5</v>
      </c>
      <c r="V113" s="22">
        <v>9366.9</v>
      </c>
      <c r="W113" s="22">
        <v>8429</v>
      </c>
      <c r="X113" s="22">
        <v>12195.9</v>
      </c>
      <c r="Y113" s="22">
        <v>11687.6</v>
      </c>
      <c r="Z113" s="22">
        <v>13222.8</v>
      </c>
      <c r="AA113" s="22">
        <v>16283</v>
      </c>
      <c r="AB113" s="89">
        <v>19424.3</v>
      </c>
      <c r="AC113" s="107">
        <v>19920.599999999999</v>
      </c>
      <c r="AD113" s="107">
        <v>23007.9</v>
      </c>
      <c r="AE113" s="107">
        <v>25215.1</v>
      </c>
      <c r="AF113" s="107">
        <v>37555.300000000003</v>
      </c>
      <c r="AG113" s="107">
        <v>34545</v>
      </c>
      <c r="AH113" s="108">
        <v>32022</v>
      </c>
      <c r="AI113" s="1454">
        <v>36897.088290754997</v>
      </c>
      <c r="AJ113" s="1493">
        <v>50852.4</v>
      </c>
    </row>
    <row r="114" spans="1:36" s="35" customFormat="1" ht="28.15" x14ac:dyDescent="0.25">
      <c r="A114" s="49" t="s">
        <v>346</v>
      </c>
      <c r="B114" s="91" t="s">
        <v>100</v>
      </c>
      <c r="C114" s="91" t="s">
        <v>100</v>
      </c>
      <c r="D114" s="91" t="s">
        <v>100</v>
      </c>
      <c r="E114" s="91" t="s">
        <v>100</v>
      </c>
      <c r="F114" s="91" t="s">
        <v>100</v>
      </c>
      <c r="G114" s="91" t="s">
        <v>100</v>
      </c>
      <c r="H114" s="91" t="s">
        <v>100</v>
      </c>
      <c r="I114" s="91" t="s">
        <v>100</v>
      </c>
      <c r="J114" s="91" t="s">
        <v>100</v>
      </c>
      <c r="K114" s="91" t="s">
        <v>100</v>
      </c>
      <c r="L114" s="91" t="s">
        <v>100</v>
      </c>
      <c r="M114" s="91" t="s">
        <v>100</v>
      </c>
      <c r="N114" s="91" t="s">
        <v>100</v>
      </c>
      <c r="O114" s="91" t="s">
        <v>100</v>
      </c>
      <c r="P114" s="91" t="s">
        <v>100</v>
      </c>
      <c r="Q114" s="91" t="s">
        <v>100</v>
      </c>
      <c r="R114" s="91" t="s">
        <v>100</v>
      </c>
      <c r="S114" s="91" t="s">
        <v>100</v>
      </c>
      <c r="T114" s="91" t="s">
        <v>100</v>
      </c>
      <c r="U114" s="22">
        <v>77.900000000000006</v>
      </c>
      <c r="V114" s="22">
        <v>104.4</v>
      </c>
      <c r="W114" s="22">
        <v>89.2</v>
      </c>
      <c r="X114" s="22">
        <v>127.3</v>
      </c>
      <c r="Y114" s="22">
        <v>99.1</v>
      </c>
      <c r="Z114" s="22">
        <v>108.3</v>
      </c>
      <c r="AA114" s="22">
        <v>109</v>
      </c>
      <c r="AB114" s="68">
        <v>106.3</v>
      </c>
      <c r="AC114" s="107">
        <v>101.3</v>
      </c>
      <c r="AD114" s="107">
        <v>99</v>
      </c>
      <c r="AE114" s="107">
        <v>93.7</v>
      </c>
      <c r="AF114" s="107">
        <v>119.5</v>
      </c>
      <c r="AG114" s="107">
        <v>78.3</v>
      </c>
      <c r="AH114" s="41">
        <v>121.1</v>
      </c>
      <c r="AI114" s="1455">
        <v>124.79329251845699</v>
      </c>
      <c r="AJ114" s="1493">
        <v>112.8</v>
      </c>
    </row>
    <row r="115" spans="1:36" s="35" customFormat="1" x14ac:dyDescent="0.25">
      <c r="A115" s="49" t="s">
        <v>37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22"/>
      <c r="V115" s="22"/>
      <c r="W115" s="22"/>
      <c r="X115" s="22"/>
      <c r="Y115" s="22"/>
      <c r="Z115" s="22"/>
      <c r="AA115" s="22"/>
      <c r="AB115" s="29"/>
      <c r="AC115" s="107"/>
      <c r="AD115" s="107"/>
      <c r="AE115" s="107"/>
      <c r="AF115" s="107"/>
      <c r="AG115" s="107"/>
      <c r="AH115" s="41"/>
      <c r="AI115" s="1453"/>
      <c r="AJ115" s="1493"/>
    </row>
    <row r="116" spans="1:36" s="35" customFormat="1" x14ac:dyDescent="0.25">
      <c r="A116" s="49" t="s">
        <v>58</v>
      </c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22"/>
      <c r="V116" s="22"/>
      <c r="W116" s="22"/>
      <c r="X116" s="22"/>
      <c r="Y116" s="22"/>
      <c r="Z116" s="22"/>
      <c r="AA116" s="22"/>
      <c r="AB116" s="29"/>
      <c r="AC116" s="107"/>
      <c r="AD116" s="107"/>
      <c r="AE116" s="107"/>
      <c r="AF116" s="107"/>
      <c r="AG116" s="107"/>
      <c r="AH116" s="41"/>
      <c r="AI116" s="1453"/>
      <c r="AJ116" s="1493"/>
    </row>
    <row r="117" spans="1:36" s="35" customFormat="1" x14ac:dyDescent="0.25">
      <c r="A117" s="49" t="s">
        <v>26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1860.8</v>
      </c>
      <c r="V117" s="22">
        <v>3400.9</v>
      </c>
      <c r="W117" s="22">
        <v>2761.1</v>
      </c>
      <c r="X117" s="22">
        <v>5438.9</v>
      </c>
      <c r="Y117" s="22">
        <v>4041.3</v>
      </c>
      <c r="Z117" s="22">
        <v>4933.1000000000004</v>
      </c>
      <c r="AA117" s="22">
        <v>6983.8</v>
      </c>
      <c r="AB117" s="89">
        <v>9499.9</v>
      </c>
      <c r="AC117" s="107">
        <v>8670.5</v>
      </c>
      <c r="AD117" s="107">
        <v>10505.9</v>
      </c>
      <c r="AE117" s="107">
        <v>10662.3</v>
      </c>
      <c r="AF117" s="107">
        <v>20558.5</v>
      </c>
      <c r="AG117" s="107">
        <v>14868.8</v>
      </c>
      <c r="AH117" s="108">
        <v>17406.8</v>
      </c>
      <c r="AI117" s="1451">
        <v>21888.656490835001</v>
      </c>
      <c r="AJ117" s="1493">
        <v>36086.5</v>
      </c>
    </row>
    <row r="118" spans="1:36" s="35" customFormat="1" ht="26.2" x14ac:dyDescent="0.25">
      <c r="A118" s="49" t="s">
        <v>55</v>
      </c>
      <c r="B118" s="91" t="s">
        <v>100</v>
      </c>
      <c r="C118" s="91" t="s">
        <v>100</v>
      </c>
      <c r="D118" s="91" t="s">
        <v>100</v>
      </c>
      <c r="E118" s="91" t="s">
        <v>100</v>
      </c>
      <c r="F118" s="91" t="s">
        <v>100</v>
      </c>
      <c r="G118" s="91" t="s">
        <v>100</v>
      </c>
      <c r="H118" s="91" t="s">
        <v>100</v>
      </c>
      <c r="I118" s="91" t="s">
        <v>100</v>
      </c>
      <c r="J118" s="91" t="s">
        <v>100</v>
      </c>
      <c r="K118" s="91" t="s">
        <v>100</v>
      </c>
      <c r="L118" s="91" t="s">
        <v>100</v>
      </c>
      <c r="M118" s="91" t="s">
        <v>100</v>
      </c>
      <c r="N118" s="91" t="s">
        <v>100</v>
      </c>
      <c r="O118" s="91" t="s">
        <v>100</v>
      </c>
      <c r="P118" s="91" t="s">
        <v>100</v>
      </c>
      <c r="Q118" s="91" t="s">
        <v>100</v>
      </c>
      <c r="R118" s="91" t="s">
        <v>100</v>
      </c>
      <c r="S118" s="91" t="s">
        <v>100</v>
      </c>
      <c r="T118" s="91" t="s">
        <v>100</v>
      </c>
      <c r="U118" s="22">
        <v>47.6</v>
      </c>
      <c r="V118" s="22">
        <v>115.6</v>
      </c>
      <c r="W118" s="22">
        <v>98.6</v>
      </c>
      <c r="X118" s="22">
        <v>148.9</v>
      </c>
      <c r="Y118" s="22">
        <v>84.8</v>
      </c>
      <c r="Z118" s="22">
        <v>119.2</v>
      </c>
      <c r="AA118" s="22">
        <v>129.9</v>
      </c>
      <c r="AB118" s="29">
        <v>113.5</v>
      </c>
      <c r="AC118" s="107">
        <v>98.5</v>
      </c>
      <c r="AD118" s="107">
        <v>96.7</v>
      </c>
      <c r="AE118" s="107">
        <v>85</v>
      </c>
      <c r="AF118" s="107">
        <v>140.80000000000001</v>
      </c>
      <c r="AG118" s="107">
        <v>60.820180991383879</v>
      </c>
      <c r="AH118" s="41">
        <v>130.5</v>
      </c>
      <c r="AI118" s="1455">
        <v>144.71360073663899</v>
      </c>
      <c r="AJ118" s="1493">
        <v>127</v>
      </c>
    </row>
    <row r="119" spans="1:36" s="35" customFormat="1" x14ac:dyDescent="0.25">
      <c r="A119" s="49" t="s">
        <v>57</v>
      </c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22"/>
      <c r="V119" s="22"/>
      <c r="W119" s="22"/>
      <c r="X119" s="22"/>
      <c r="Y119" s="22"/>
      <c r="Z119" s="22"/>
      <c r="AA119" s="22"/>
      <c r="AB119" s="29"/>
      <c r="AC119" s="107"/>
      <c r="AD119" s="107"/>
      <c r="AE119" s="107"/>
      <c r="AF119" s="107"/>
      <c r="AG119" s="107"/>
      <c r="AH119" s="41"/>
      <c r="AI119" s="1455"/>
      <c r="AJ119" s="1493"/>
    </row>
    <row r="120" spans="1:36" s="35" customFormat="1" x14ac:dyDescent="0.25">
      <c r="A120" s="49" t="s">
        <v>26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22">
        <v>5058.6000000000004</v>
      </c>
      <c r="V120" s="22">
        <v>5965.9</v>
      </c>
      <c r="W120" s="22">
        <v>5667.9</v>
      </c>
      <c r="X120" s="22">
        <v>6757</v>
      </c>
      <c r="Y120" s="22">
        <v>7646.3</v>
      </c>
      <c r="Z120" s="22">
        <v>8283.7999999999993</v>
      </c>
      <c r="AA120" s="22">
        <v>9263.7000000000007</v>
      </c>
      <c r="AB120" s="89">
        <v>9924.2999999999993</v>
      </c>
      <c r="AC120" s="107">
        <v>11250.1</v>
      </c>
      <c r="AD120" s="107">
        <v>12501.9</v>
      </c>
      <c r="AE120" s="107">
        <v>14552.7</v>
      </c>
      <c r="AF120" s="107">
        <v>16996.8</v>
      </c>
      <c r="AG120" s="107">
        <v>19676.2</v>
      </c>
      <c r="AH120" s="108">
        <v>14615.3</v>
      </c>
      <c r="AI120" s="1451">
        <v>15008.431799919999</v>
      </c>
      <c r="AJ120" s="1493">
        <v>14756.2</v>
      </c>
    </row>
    <row r="121" spans="1:36" s="35" customFormat="1" ht="26.2" x14ac:dyDescent="0.25">
      <c r="A121" s="49" t="s">
        <v>56</v>
      </c>
      <c r="B121" s="91" t="s">
        <v>100</v>
      </c>
      <c r="C121" s="91" t="s">
        <v>100</v>
      </c>
      <c r="D121" s="91" t="s">
        <v>100</v>
      </c>
      <c r="E121" s="91" t="s">
        <v>100</v>
      </c>
      <c r="F121" s="91" t="s">
        <v>100</v>
      </c>
      <c r="G121" s="91" t="s">
        <v>100</v>
      </c>
      <c r="H121" s="91" t="s">
        <v>100</v>
      </c>
      <c r="I121" s="91" t="s">
        <v>100</v>
      </c>
      <c r="J121" s="91" t="s">
        <v>100</v>
      </c>
      <c r="K121" s="91" t="s">
        <v>100</v>
      </c>
      <c r="L121" s="91" t="s">
        <v>100</v>
      </c>
      <c r="M121" s="91" t="s">
        <v>100</v>
      </c>
      <c r="N121" s="91" t="s">
        <v>100</v>
      </c>
      <c r="O121" s="91" t="s">
        <v>100</v>
      </c>
      <c r="P121" s="91" t="s">
        <v>100</v>
      </c>
      <c r="Q121" s="91" t="s">
        <v>100</v>
      </c>
      <c r="R121" s="91" t="s">
        <v>100</v>
      </c>
      <c r="S121" s="91" t="s">
        <v>100</v>
      </c>
      <c r="T121" s="91" t="s">
        <v>100</v>
      </c>
      <c r="U121" s="22">
        <v>109.1</v>
      </c>
      <c r="V121" s="22">
        <v>100.3</v>
      </c>
      <c r="W121" s="22">
        <v>83.8</v>
      </c>
      <c r="X121" s="22">
        <v>116.8</v>
      </c>
      <c r="Y121" s="22">
        <v>110.8</v>
      </c>
      <c r="Z121" s="22">
        <v>102.5</v>
      </c>
      <c r="AA121" s="22">
        <v>96.4</v>
      </c>
      <c r="AB121" s="68">
        <v>101</v>
      </c>
      <c r="AC121" s="107">
        <v>103.9</v>
      </c>
      <c r="AD121" s="107">
        <v>100.9</v>
      </c>
      <c r="AE121" s="107">
        <v>100.8</v>
      </c>
      <c r="AF121" s="107">
        <v>103.9</v>
      </c>
      <c r="AG121" s="107">
        <v>99.37036826087369</v>
      </c>
      <c r="AH121" s="41">
        <v>109.4</v>
      </c>
      <c r="AI121" s="1455">
        <v>101.528558365652</v>
      </c>
      <c r="AJ121" s="1493">
        <v>90.2</v>
      </c>
    </row>
    <row r="122" spans="1:36" s="35" customFormat="1" ht="26.2" x14ac:dyDescent="0.25">
      <c r="A122" s="49" t="s">
        <v>87</v>
      </c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110"/>
      <c r="V122" s="110"/>
      <c r="W122" s="110"/>
      <c r="X122" s="110"/>
      <c r="Y122" s="111"/>
      <c r="Z122" s="111"/>
      <c r="AA122" s="111"/>
      <c r="AB122" s="112"/>
      <c r="AC122" s="107"/>
      <c r="AD122" s="107"/>
      <c r="AE122" s="107"/>
      <c r="AF122" s="107"/>
      <c r="AG122" s="107"/>
      <c r="AH122" s="41"/>
      <c r="AI122" s="1304"/>
      <c r="AJ122" s="1493"/>
    </row>
    <row r="123" spans="1:36" s="35" customFormat="1" x14ac:dyDescent="0.25">
      <c r="A123" s="49" t="s">
        <v>51</v>
      </c>
      <c r="B123" s="91">
        <v>580.70000000000005</v>
      </c>
      <c r="C123" s="91">
        <v>93.2</v>
      </c>
      <c r="D123" s="91">
        <v>93.4</v>
      </c>
      <c r="E123" s="91">
        <v>68.7</v>
      </c>
      <c r="F123" s="91">
        <v>65.400000000000006</v>
      </c>
      <c r="G123" s="91">
        <v>58.3</v>
      </c>
      <c r="H123" s="91">
        <v>32.4</v>
      </c>
      <c r="I123" s="91">
        <v>27.5</v>
      </c>
      <c r="J123" s="91">
        <v>23.5</v>
      </c>
      <c r="K123" s="91">
        <v>40</v>
      </c>
      <c r="L123" s="91">
        <v>62</v>
      </c>
      <c r="M123" s="91">
        <v>94.3</v>
      </c>
      <c r="N123" s="91">
        <v>48.6</v>
      </c>
      <c r="O123" s="91">
        <v>41</v>
      </c>
      <c r="P123" s="91">
        <v>38.700000000000003</v>
      </c>
      <c r="Q123" s="91">
        <v>46.5</v>
      </c>
      <c r="R123" s="91">
        <v>48.1</v>
      </c>
      <c r="S123" s="91">
        <v>24.7</v>
      </c>
      <c r="T123" s="91">
        <v>103.2</v>
      </c>
      <c r="U123" s="91">
        <v>33.5</v>
      </c>
      <c r="V123" s="91">
        <v>42.9</v>
      </c>
      <c r="W123" s="91">
        <v>40.799999999999997</v>
      </c>
      <c r="X123" s="91">
        <v>75.3</v>
      </c>
      <c r="Y123" s="91">
        <v>35.799999999999997</v>
      </c>
      <c r="Z123" s="91">
        <v>55.7</v>
      </c>
      <c r="AA123" s="22">
        <v>92.3</v>
      </c>
      <c r="AB123" s="89">
        <v>100.5</v>
      </c>
      <c r="AC123" s="107">
        <v>110.1</v>
      </c>
      <c r="AD123" s="107">
        <v>98.9</v>
      </c>
      <c r="AE123" s="107">
        <v>68.099999999999994</v>
      </c>
      <c r="AF123" s="107">
        <v>111</v>
      </c>
      <c r="AG123" s="107">
        <v>88.6</v>
      </c>
      <c r="AH123" s="41">
        <v>55.4</v>
      </c>
      <c r="AI123" s="1304">
        <v>121.6</v>
      </c>
      <c r="AJ123" s="1493">
        <v>110</v>
      </c>
    </row>
    <row r="124" spans="1:36" s="35" customFormat="1" x14ac:dyDescent="0.25">
      <c r="A124" s="49" t="s">
        <v>52</v>
      </c>
      <c r="B124" s="89">
        <v>2.2000000000000002</v>
      </c>
      <c r="C124" s="89">
        <v>2</v>
      </c>
      <c r="D124" s="89">
        <v>2.4</v>
      </c>
      <c r="E124" s="89">
        <v>3.2</v>
      </c>
      <c r="F124" s="89">
        <v>4</v>
      </c>
      <c r="G124" s="89">
        <v>2.4</v>
      </c>
      <c r="H124" s="89">
        <v>1.6</v>
      </c>
      <c r="I124" s="89">
        <v>1.3</v>
      </c>
      <c r="J124" s="89">
        <v>0.8</v>
      </c>
      <c r="K124" s="89">
        <v>1.1000000000000001</v>
      </c>
      <c r="L124" s="89">
        <v>1.9</v>
      </c>
      <c r="M124" s="89">
        <v>1.4</v>
      </c>
      <c r="N124" s="89">
        <v>3.8</v>
      </c>
      <c r="O124" s="89">
        <v>2.6</v>
      </c>
      <c r="P124" s="89">
        <v>3.4</v>
      </c>
      <c r="Q124" s="89">
        <v>2.8</v>
      </c>
      <c r="R124" s="89">
        <v>2.8</v>
      </c>
      <c r="S124" s="89">
        <v>1.4</v>
      </c>
      <c r="T124" s="89">
        <v>4.5</v>
      </c>
      <c r="U124" s="91">
        <v>1.9</v>
      </c>
      <c r="V124" s="91">
        <v>3.4</v>
      </c>
      <c r="W124" s="91">
        <v>3.4</v>
      </c>
      <c r="X124" s="91">
        <v>5.2</v>
      </c>
      <c r="Y124" s="91">
        <v>3</v>
      </c>
      <c r="Z124" s="91">
        <v>4.5</v>
      </c>
      <c r="AA124" s="91">
        <v>7.3</v>
      </c>
      <c r="AB124" s="91">
        <v>9.4</v>
      </c>
      <c r="AC124" s="107">
        <v>11.8</v>
      </c>
      <c r="AD124" s="114">
        <v>16.100000000000001</v>
      </c>
      <c r="AE124" s="107">
        <v>15.9</v>
      </c>
      <c r="AF124" s="107">
        <v>24.5</v>
      </c>
      <c r="AG124" s="107">
        <v>25.2</v>
      </c>
      <c r="AH124" s="41">
        <v>26.5</v>
      </c>
      <c r="AI124" s="1304">
        <v>56.7</v>
      </c>
      <c r="AJ124" s="1493">
        <v>89.2</v>
      </c>
    </row>
    <row r="125" spans="1:36" s="35" customFormat="1" x14ac:dyDescent="0.25">
      <c r="A125" s="49" t="s">
        <v>38</v>
      </c>
      <c r="B125" s="91">
        <v>27.4</v>
      </c>
      <c r="C125" s="91">
        <v>42.2</v>
      </c>
      <c r="D125" s="91">
        <v>42.1</v>
      </c>
      <c r="E125" s="91">
        <v>42</v>
      </c>
      <c r="F125" s="91">
        <v>42</v>
      </c>
      <c r="G125" s="91">
        <v>9.1999999999999993</v>
      </c>
      <c r="H125" s="91">
        <v>6.8</v>
      </c>
      <c r="I125" s="91">
        <v>3</v>
      </c>
      <c r="J125" s="91">
        <v>3.2</v>
      </c>
      <c r="K125" s="91">
        <v>4.7</v>
      </c>
      <c r="L125" s="91">
        <v>7.8</v>
      </c>
      <c r="M125" s="91">
        <v>11</v>
      </c>
      <c r="N125" s="91">
        <v>15.1</v>
      </c>
      <c r="O125" s="91">
        <v>10.5</v>
      </c>
      <c r="P125" s="91">
        <v>16.7</v>
      </c>
      <c r="Q125" s="91">
        <v>9.4</v>
      </c>
      <c r="R125" s="91">
        <v>7</v>
      </c>
      <c r="S125" s="91">
        <v>6.3</v>
      </c>
      <c r="T125" s="91">
        <v>10.1</v>
      </c>
      <c r="U125" s="91">
        <v>6.6</v>
      </c>
      <c r="V125" s="91">
        <v>8.3000000000000007</v>
      </c>
      <c r="W125" s="91">
        <v>6.5</v>
      </c>
      <c r="X125" s="91">
        <v>10.9</v>
      </c>
      <c r="Y125" s="91">
        <v>7.5</v>
      </c>
      <c r="Z125" s="91">
        <v>7.6</v>
      </c>
      <c r="AA125" s="22">
        <v>8</v>
      </c>
      <c r="AB125" s="89">
        <v>10.4</v>
      </c>
      <c r="AC125" s="107">
        <v>8.6</v>
      </c>
      <c r="AD125" s="107">
        <v>8.4</v>
      </c>
      <c r="AE125" s="107">
        <v>8.1999999999999993</v>
      </c>
      <c r="AF125" s="107">
        <v>7.5</v>
      </c>
      <c r="AG125" s="107">
        <v>7.2</v>
      </c>
      <c r="AH125" s="174">
        <v>5</v>
      </c>
      <c r="AI125" s="1308">
        <v>5</v>
      </c>
      <c r="AJ125" s="1493">
        <v>3.9</v>
      </c>
    </row>
    <row r="126" spans="1:36" s="35" customFormat="1" x14ac:dyDescent="0.25">
      <c r="A126" s="49" t="s">
        <v>54</v>
      </c>
      <c r="B126" s="91">
        <v>2.2000000000000002</v>
      </c>
      <c r="C126" s="91">
        <v>2.2000000000000002</v>
      </c>
      <c r="D126" s="91">
        <v>2.2000000000000002</v>
      </c>
      <c r="E126" s="91">
        <v>2.2000000000000002</v>
      </c>
      <c r="F126" s="91">
        <v>3.2</v>
      </c>
      <c r="G126" s="91">
        <v>2.5</v>
      </c>
      <c r="H126" s="91">
        <v>3.2</v>
      </c>
      <c r="I126" s="91">
        <v>0.1</v>
      </c>
      <c r="J126" s="91">
        <v>1.5</v>
      </c>
      <c r="K126" s="91">
        <v>2.5</v>
      </c>
      <c r="L126" s="91">
        <v>1.7</v>
      </c>
      <c r="M126" s="91">
        <v>4.0999999999999996</v>
      </c>
      <c r="N126" s="91">
        <v>4.5999999999999996</v>
      </c>
      <c r="O126" s="91">
        <v>1.7</v>
      </c>
      <c r="P126" s="91">
        <v>4.5999999999999996</v>
      </c>
      <c r="Q126" s="91">
        <v>5.0999999999999996</v>
      </c>
      <c r="R126" s="91">
        <v>5.5</v>
      </c>
      <c r="S126" s="91">
        <v>4.3</v>
      </c>
      <c r="T126" s="91">
        <v>4.9000000000000004</v>
      </c>
      <c r="U126" s="91">
        <v>4.4000000000000004</v>
      </c>
      <c r="V126" s="91">
        <v>4.5</v>
      </c>
      <c r="W126" s="91">
        <v>4.0999999999999996</v>
      </c>
      <c r="X126" s="91">
        <v>4</v>
      </c>
      <c r="Y126" s="91">
        <v>4.0999999999999996</v>
      </c>
      <c r="Z126" s="91">
        <v>4.3</v>
      </c>
      <c r="AA126" s="22">
        <v>4.2</v>
      </c>
      <c r="AB126" s="89">
        <v>5.3</v>
      </c>
      <c r="AC126" s="107">
        <v>3.8</v>
      </c>
      <c r="AD126" s="107">
        <v>3.7</v>
      </c>
      <c r="AE126" s="107">
        <v>3.7</v>
      </c>
      <c r="AF126" s="107">
        <v>6.1</v>
      </c>
      <c r="AG126" s="107">
        <v>6.2</v>
      </c>
      <c r="AH126" s="41">
        <v>4.5</v>
      </c>
      <c r="AI126" s="1304">
        <v>6.7</v>
      </c>
      <c r="AJ126" s="1493">
        <v>6.5</v>
      </c>
    </row>
    <row r="127" spans="1:36" s="35" customFormat="1" ht="26.2" x14ac:dyDescent="0.25">
      <c r="A127" s="49" t="s">
        <v>88</v>
      </c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89"/>
      <c r="Y127" s="89"/>
      <c r="Z127" s="89"/>
      <c r="AA127" s="89"/>
      <c r="AB127" s="112"/>
      <c r="AC127" s="107"/>
      <c r="AD127" s="107"/>
      <c r="AE127" s="107"/>
      <c r="AF127" s="107"/>
      <c r="AG127" s="107"/>
      <c r="AH127" s="41"/>
      <c r="AI127" s="1304"/>
      <c r="AJ127" s="1493"/>
    </row>
    <row r="128" spans="1:36" s="35" customFormat="1" x14ac:dyDescent="0.25">
      <c r="A128" s="49" t="s">
        <v>53</v>
      </c>
      <c r="B128" s="23">
        <v>5.2</v>
      </c>
      <c r="C128" s="40">
        <v>8.4</v>
      </c>
      <c r="D128" s="40">
        <v>7.5</v>
      </c>
      <c r="E128" s="40">
        <v>5.9</v>
      </c>
      <c r="F128" s="40">
        <v>6.1</v>
      </c>
      <c r="G128" s="40">
        <v>5.8</v>
      </c>
      <c r="H128" s="40">
        <v>2.9</v>
      </c>
      <c r="I128" s="40">
        <v>4.3</v>
      </c>
      <c r="J128" s="40">
        <v>3.9</v>
      </c>
      <c r="K128" s="40">
        <v>6.7</v>
      </c>
      <c r="L128" s="23">
        <v>9.5</v>
      </c>
      <c r="M128" s="23">
        <v>13.5</v>
      </c>
      <c r="N128" s="40">
        <v>6.7</v>
      </c>
      <c r="O128" s="40">
        <v>5.8</v>
      </c>
      <c r="P128" s="40">
        <v>5.5</v>
      </c>
      <c r="Q128" s="23">
        <v>8.5</v>
      </c>
      <c r="R128" s="40">
        <v>7.8</v>
      </c>
      <c r="S128" s="40">
        <v>4.0999999999999996</v>
      </c>
      <c r="T128" s="40">
        <v>14.4</v>
      </c>
      <c r="U128" s="40">
        <v>5.9</v>
      </c>
      <c r="V128" s="40">
        <v>7.5</v>
      </c>
      <c r="W128" s="40">
        <v>6.7</v>
      </c>
      <c r="X128" s="23">
        <v>10.8</v>
      </c>
      <c r="Y128" s="40">
        <v>5</v>
      </c>
      <c r="Z128" s="40">
        <v>6.4</v>
      </c>
      <c r="AA128" s="40">
        <v>9.6</v>
      </c>
      <c r="AB128" s="40">
        <v>10.5</v>
      </c>
      <c r="AC128" s="107">
        <v>10.5</v>
      </c>
      <c r="AD128" s="107">
        <v>8.8000000000000007</v>
      </c>
      <c r="AE128" s="107">
        <v>5.4</v>
      </c>
      <c r="AF128" s="107">
        <v>9.3000000000000007</v>
      </c>
      <c r="AG128" s="107">
        <v>6.8</v>
      </c>
      <c r="AH128" s="41">
        <v>4.3</v>
      </c>
      <c r="AI128" s="1304">
        <v>9.6</v>
      </c>
      <c r="AJ128" s="1493">
        <v>9.6</v>
      </c>
    </row>
    <row r="129" spans="1:37" s="35" customFormat="1" x14ac:dyDescent="0.25">
      <c r="A129" s="49" t="s">
        <v>52</v>
      </c>
      <c r="B129" s="23">
        <v>3.4</v>
      </c>
      <c r="C129" s="40">
        <v>3.5</v>
      </c>
      <c r="D129" s="40">
        <v>3.7</v>
      </c>
      <c r="E129" s="40">
        <v>3.7</v>
      </c>
      <c r="F129" s="40">
        <v>3</v>
      </c>
      <c r="G129" s="40">
        <v>2.2000000000000002</v>
      </c>
      <c r="H129" s="40">
        <v>1.7</v>
      </c>
      <c r="I129" s="40">
        <v>1.7</v>
      </c>
      <c r="J129" s="40">
        <v>1.6</v>
      </c>
      <c r="K129" s="23">
        <v>2.2000000000000002</v>
      </c>
      <c r="L129" s="40">
        <v>2</v>
      </c>
      <c r="M129" s="23">
        <v>2.8</v>
      </c>
      <c r="N129" s="40">
        <v>5</v>
      </c>
      <c r="O129" s="40">
        <v>3</v>
      </c>
      <c r="P129" s="40">
        <v>4.5</v>
      </c>
      <c r="Q129" s="40">
        <v>3.5</v>
      </c>
      <c r="R129" s="40">
        <v>5</v>
      </c>
      <c r="S129" s="40">
        <v>2</v>
      </c>
      <c r="T129" s="40">
        <v>4</v>
      </c>
      <c r="U129" s="23">
        <v>1.6</v>
      </c>
      <c r="V129" s="40">
        <v>2.7</v>
      </c>
      <c r="W129" s="40">
        <v>2.6</v>
      </c>
      <c r="X129" s="40">
        <v>4.4000000000000004</v>
      </c>
      <c r="Y129" s="40">
        <v>2.7</v>
      </c>
      <c r="Z129" s="40">
        <v>3.7</v>
      </c>
      <c r="AA129" s="40">
        <v>4</v>
      </c>
      <c r="AB129" s="40">
        <v>4.9000000000000004</v>
      </c>
      <c r="AC129" s="107">
        <v>5</v>
      </c>
      <c r="AD129" s="114">
        <v>5.5</v>
      </c>
      <c r="AE129" s="107">
        <v>5</v>
      </c>
      <c r="AF129" s="107">
        <v>6</v>
      </c>
      <c r="AG129" s="107">
        <v>7.3</v>
      </c>
      <c r="AH129" s="41">
        <v>6.3</v>
      </c>
      <c r="AI129" s="1308">
        <v>15</v>
      </c>
      <c r="AJ129" s="1493">
        <v>12.3</v>
      </c>
    </row>
    <row r="130" spans="1:37" s="35" customFormat="1" x14ac:dyDescent="0.25">
      <c r="A130" s="49" t="s">
        <v>38</v>
      </c>
      <c r="B130" s="40">
        <v>140</v>
      </c>
      <c r="C130" s="40">
        <v>142</v>
      </c>
      <c r="D130" s="40">
        <v>142</v>
      </c>
      <c r="E130" s="40">
        <v>142</v>
      </c>
      <c r="F130" s="40">
        <v>141</v>
      </c>
      <c r="G130" s="40">
        <v>85</v>
      </c>
      <c r="H130" s="40">
        <v>65</v>
      </c>
      <c r="I130" s="40">
        <v>67</v>
      </c>
      <c r="J130" s="40">
        <v>80</v>
      </c>
      <c r="K130" s="23">
        <v>110</v>
      </c>
      <c r="L130" s="40">
        <v>200</v>
      </c>
      <c r="M130" s="40">
        <v>199</v>
      </c>
      <c r="N130" s="40">
        <v>167</v>
      </c>
      <c r="O130" s="40">
        <v>116</v>
      </c>
      <c r="P130" s="40">
        <v>239</v>
      </c>
      <c r="Q130" s="40">
        <v>155</v>
      </c>
      <c r="R130" s="40">
        <v>113</v>
      </c>
      <c r="S130" s="40">
        <v>103</v>
      </c>
      <c r="T130" s="40">
        <v>163</v>
      </c>
      <c r="U130" s="40">
        <v>104</v>
      </c>
      <c r="V130" s="40">
        <v>130</v>
      </c>
      <c r="W130" s="40">
        <v>110</v>
      </c>
      <c r="X130" s="40">
        <v>170.2</v>
      </c>
      <c r="Y130" s="40">
        <v>202</v>
      </c>
      <c r="Z130" s="40">
        <v>204.8</v>
      </c>
      <c r="AA130" s="40">
        <v>199.3</v>
      </c>
      <c r="AB130" s="40">
        <v>148.6</v>
      </c>
      <c r="AC130" s="107">
        <v>216.5</v>
      </c>
      <c r="AD130" s="107">
        <v>219.4</v>
      </c>
      <c r="AE130" s="107">
        <v>218.2</v>
      </c>
      <c r="AF130" s="107">
        <v>215</v>
      </c>
      <c r="AG130" s="107">
        <v>213.9</v>
      </c>
      <c r="AH130" s="1078">
        <v>209</v>
      </c>
      <c r="AI130" s="1304">
        <v>303.39999999999998</v>
      </c>
      <c r="AJ130" s="1493">
        <v>248</v>
      </c>
    </row>
    <row r="131" spans="1:37" s="35" customFormat="1" x14ac:dyDescent="0.25">
      <c r="A131" s="49" t="s">
        <v>194</v>
      </c>
      <c r="B131" s="40">
        <v>203</v>
      </c>
      <c r="C131" s="40">
        <v>194</v>
      </c>
      <c r="D131" s="40">
        <v>194</v>
      </c>
      <c r="E131" s="40">
        <v>195</v>
      </c>
      <c r="F131" s="40">
        <v>199</v>
      </c>
      <c r="G131" s="40">
        <v>119</v>
      </c>
      <c r="H131" s="40">
        <v>155</v>
      </c>
      <c r="I131" s="40">
        <v>11</v>
      </c>
      <c r="J131" s="40">
        <v>152</v>
      </c>
      <c r="K131" s="40">
        <v>220</v>
      </c>
      <c r="L131" s="40">
        <v>153</v>
      </c>
      <c r="M131" s="40">
        <v>376</v>
      </c>
      <c r="N131" s="40">
        <v>116</v>
      </c>
      <c r="O131" s="40">
        <v>179</v>
      </c>
      <c r="P131" s="40">
        <v>418</v>
      </c>
      <c r="Q131" s="40">
        <v>375</v>
      </c>
      <c r="R131" s="40">
        <v>371</v>
      </c>
      <c r="S131" s="40">
        <v>320</v>
      </c>
      <c r="T131" s="40">
        <v>367</v>
      </c>
      <c r="U131" s="40">
        <v>337</v>
      </c>
      <c r="V131" s="40">
        <v>393</v>
      </c>
      <c r="W131" s="40">
        <v>369</v>
      </c>
      <c r="X131" s="40">
        <v>357</v>
      </c>
      <c r="Y131" s="40">
        <v>367</v>
      </c>
      <c r="Z131" s="40">
        <v>350.2</v>
      </c>
      <c r="AA131" s="40">
        <v>350.5</v>
      </c>
      <c r="AB131" s="40">
        <v>165.3</v>
      </c>
      <c r="AC131" s="114">
        <v>325.89999999999998</v>
      </c>
      <c r="AD131" s="114">
        <v>324.10000000000002</v>
      </c>
      <c r="AE131" s="107">
        <v>325.89999999999998</v>
      </c>
      <c r="AF131" s="114">
        <v>404.5</v>
      </c>
      <c r="AG131" s="114">
        <v>387.8</v>
      </c>
      <c r="AH131" s="116">
        <v>300.7</v>
      </c>
      <c r="AI131" s="872">
        <v>544.29999999999995</v>
      </c>
      <c r="AJ131" s="1466">
        <v>524.29999999999995</v>
      </c>
      <c r="AK131" s="32"/>
    </row>
    <row r="132" spans="1:37" s="35" customFormat="1" ht="26.2" x14ac:dyDescent="0.25">
      <c r="A132" s="49" t="s">
        <v>59</v>
      </c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89"/>
      <c r="Y132" s="89"/>
      <c r="Z132" s="89"/>
      <c r="AA132" s="89"/>
      <c r="AB132" s="29"/>
      <c r="AC132" s="107"/>
      <c r="AD132" s="107"/>
      <c r="AE132" s="107"/>
      <c r="AF132" s="107"/>
      <c r="AG132" s="107"/>
      <c r="AH132" s="41"/>
      <c r="AI132" s="1304"/>
      <c r="AJ132" s="1493"/>
    </row>
    <row r="133" spans="1:37" s="35" customFormat="1" x14ac:dyDescent="0.25">
      <c r="A133" s="49" t="s">
        <v>39</v>
      </c>
      <c r="B133" s="89">
        <v>67.900000000000006</v>
      </c>
      <c r="C133" s="89">
        <v>64.8</v>
      </c>
      <c r="D133" s="89">
        <v>63.3</v>
      </c>
      <c r="E133" s="89">
        <v>56.4</v>
      </c>
      <c r="F133" s="89">
        <v>48.9</v>
      </c>
      <c r="G133" s="91">
        <v>45.7</v>
      </c>
      <c r="H133" s="91">
        <v>29.3</v>
      </c>
      <c r="I133" s="91">
        <v>24.5</v>
      </c>
      <c r="J133" s="91">
        <v>19.2</v>
      </c>
      <c r="K133" s="91">
        <v>20.7</v>
      </c>
      <c r="L133" s="91">
        <v>23.3</v>
      </c>
      <c r="M133" s="91">
        <v>24.5</v>
      </c>
      <c r="N133" s="91">
        <v>26.2</v>
      </c>
      <c r="O133" s="91">
        <v>28.8</v>
      </c>
      <c r="P133" s="91">
        <v>29.6</v>
      </c>
      <c r="Q133" s="91">
        <v>30.5</v>
      </c>
      <c r="R133" s="91">
        <v>30.7</v>
      </c>
      <c r="S133" s="91">
        <v>31.9</v>
      </c>
      <c r="T133" s="91">
        <v>32.6</v>
      </c>
      <c r="U133" s="91">
        <v>32.700000000000003</v>
      </c>
      <c r="V133" s="91">
        <v>30.5</v>
      </c>
      <c r="W133" s="22">
        <v>30.5</v>
      </c>
      <c r="X133" s="91">
        <v>30.8</v>
      </c>
      <c r="Y133" s="91">
        <v>35.5</v>
      </c>
      <c r="Z133" s="91">
        <v>35.9</v>
      </c>
      <c r="AA133" s="22">
        <v>32.9</v>
      </c>
      <c r="AB133" s="91">
        <v>30.2</v>
      </c>
      <c r="AC133" s="107">
        <v>31.7</v>
      </c>
      <c r="AD133" s="107">
        <v>33.200000000000003</v>
      </c>
      <c r="AE133" s="107">
        <v>34.9</v>
      </c>
      <c r="AF133" s="107">
        <v>36.5</v>
      </c>
      <c r="AG133" s="107">
        <v>25.1</v>
      </c>
      <c r="AH133" s="325">
        <v>19</v>
      </c>
      <c r="AI133" s="1304">
        <v>24.1</v>
      </c>
      <c r="AJ133" s="1493">
        <v>23.4</v>
      </c>
    </row>
    <row r="134" spans="1:37" s="35" customFormat="1" x14ac:dyDescent="0.25">
      <c r="A134" s="49" t="s">
        <v>40</v>
      </c>
      <c r="B134" s="91">
        <v>80</v>
      </c>
      <c r="C134" s="91">
        <v>65.5</v>
      </c>
      <c r="D134" s="91">
        <v>51</v>
      </c>
      <c r="E134" s="91">
        <v>32.6</v>
      </c>
      <c r="F134" s="91">
        <v>25.7</v>
      </c>
      <c r="G134" s="91">
        <v>17.2</v>
      </c>
      <c r="H134" s="91">
        <v>8.6</v>
      </c>
      <c r="I134" s="91">
        <v>6.7</v>
      </c>
      <c r="J134" s="91">
        <v>7.2</v>
      </c>
      <c r="K134" s="91">
        <v>7.8</v>
      </c>
      <c r="L134" s="91">
        <v>8.8000000000000007</v>
      </c>
      <c r="M134" s="91">
        <v>9.4</v>
      </c>
      <c r="N134" s="91">
        <v>13.7</v>
      </c>
      <c r="O134" s="91">
        <v>17.5</v>
      </c>
      <c r="P134" s="91">
        <v>20.9</v>
      </c>
      <c r="Q134" s="91">
        <v>23.6</v>
      </c>
      <c r="R134" s="91">
        <v>25.6</v>
      </c>
      <c r="S134" s="91">
        <v>26.1</v>
      </c>
      <c r="T134" s="91">
        <v>30.6</v>
      </c>
      <c r="U134" s="91">
        <v>31.2</v>
      </c>
      <c r="V134" s="91">
        <v>28.8</v>
      </c>
      <c r="W134" s="22">
        <v>30.6</v>
      </c>
      <c r="X134" s="22">
        <v>28.7</v>
      </c>
      <c r="Y134" s="22">
        <v>27.3</v>
      </c>
      <c r="Z134" s="22">
        <v>27.3</v>
      </c>
      <c r="AA134" s="22">
        <v>28.2</v>
      </c>
      <c r="AB134" s="91">
        <v>27.2</v>
      </c>
      <c r="AC134" s="107">
        <v>26.6</v>
      </c>
      <c r="AD134" s="107">
        <v>31.9</v>
      </c>
      <c r="AE134" s="107">
        <v>34.9</v>
      </c>
      <c r="AF134" s="107">
        <v>46.1</v>
      </c>
      <c r="AG134" s="107">
        <v>19.100000000000001</v>
      </c>
      <c r="AH134" s="41">
        <v>20.5</v>
      </c>
      <c r="AI134" s="1304">
        <v>29.8</v>
      </c>
      <c r="AJ134" s="1493">
        <v>27.4</v>
      </c>
    </row>
    <row r="135" spans="1:37" s="35" customFormat="1" x14ac:dyDescent="0.25">
      <c r="A135" s="49" t="s">
        <v>41</v>
      </c>
      <c r="B135" s="91">
        <v>5</v>
      </c>
      <c r="C135" s="91">
        <v>5.2</v>
      </c>
      <c r="D135" s="91">
        <v>4.9000000000000004</v>
      </c>
      <c r="E135" s="91">
        <v>5</v>
      </c>
      <c r="F135" s="91">
        <v>5.3</v>
      </c>
      <c r="G135" s="91">
        <v>5.3</v>
      </c>
      <c r="H135" s="91">
        <v>3.6</v>
      </c>
      <c r="I135" s="91">
        <v>5.7</v>
      </c>
      <c r="J135" s="91">
        <v>6.3</v>
      </c>
      <c r="K135" s="91">
        <v>8.5</v>
      </c>
      <c r="L135" s="91">
        <v>9.9</v>
      </c>
      <c r="M135" s="91">
        <v>10.8</v>
      </c>
      <c r="N135" s="91">
        <v>13.5</v>
      </c>
      <c r="O135" s="91">
        <v>15</v>
      </c>
      <c r="P135" s="91">
        <v>15</v>
      </c>
      <c r="Q135" s="91">
        <v>12.4</v>
      </c>
      <c r="R135" s="91">
        <v>15.8</v>
      </c>
      <c r="S135" s="91">
        <v>15.8</v>
      </c>
      <c r="T135" s="91">
        <v>16.5</v>
      </c>
      <c r="U135" s="91">
        <v>16.399999999999999</v>
      </c>
      <c r="V135" s="91">
        <v>13</v>
      </c>
      <c r="W135" s="91">
        <v>7</v>
      </c>
      <c r="X135" s="91">
        <v>5.7</v>
      </c>
      <c r="Y135" s="91">
        <v>7.2</v>
      </c>
      <c r="Z135" s="91">
        <v>7.2</v>
      </c>
      <c r="AA135" s="22">
        <v>7.4</v>
      </c>
      <c r="AB135" s="91">
        <v>7.4</v>
      </c>
      <c r="AC135" s="107">
        <v>7</v>
      </c>
      <c r="AD135" s="107">
        <v>7.1</v>
      </c>
      <c r="AE135" s="107">
        <v>5</v>
      </c>
      <c r="AF135" s="107">
        <v>5.0999999999999996</v>
      </c>
      <c r="AG135" s="107">
        <v>4.4000000000000004</v>
      </c>
      <c r="AH135" s="41">
        <v>2.6</v>
      </c>
      <c r="AI135" s="1304">
        <v>2.6</v>
      </c>
      <c r="AJ135" s="1493">
        <v>2.2000000000000002</v>
      </c>
    </row>
    <row r="136" spans="1:37" s="35" customFormat="1" x14ac:dyDescent="0.25">
      <c r="A136" s="49" t="s">
        <v>42</v>
      </c>
      <c r="B136" s="91">
        <v>5.4</v>
      </c>
      <c r="C136" s="91">
        <v>5.3</v>
      </c>
      <c r="D136" s="91">
        <v>5.0999999999999996</v>
      </c>
      <c r="E136" s="91">
        <v>4.8</v>
      </c>
      <c r="F136" s="91">
        <v>4.5</v>
      </c>
      <c r="G136" s="91">
        <v>3.5</v>
      </c>
      <c r="H136" s="91">
        <v>2.7</v>
      </c>
      <c r="I136" s="91">
        <v>2.1</v>
      </c>
      <c r="J136" s="91">
        <v>1.4</v>
      </c>
      <c r="K136" s="91">
        <v>1.6</v>
      </c>
      <c r="L136" s="91">
        <v>1.8</v>
      </c>
      <c r="M136" s="91">
        <v>1.9</v>
      </c>
      <c r="N136" s="91">
        <v>2.2999999999999998</v>
      </c>
      <c r="O136" s="91">
        <v>2.6</v>
      </c>
      <c r="P136" s="91">
        <v>2.7</v>
      </c>
      <c r="Q136" s="91">
        <v>3</v>
      </c>
      <c r="R136" s="91">
        <v>3.1</v>
      </c>
      <c r="S136" s="91">
        <v>3.2</v>
      </c>
      <c r="T136" s="91">
        <v>3.2</v>
      </c>
      <c r="U136" s="91">
        <v>3.3</v>
      </c>
      <c r="V136" s="91">
        <v>4.5</v>
      </c>
      <c r="W136" s="91">
        <v>4.7</v>
      </c>
      <c r="X136" s="91">
        <v>5.3</v>
      </c>
      <c r="Y136" s="91">
        <v>5.5</v>
      </c>
      <c r="Z136" s="91">
        <v>5.6</v>
      </c>
      <c r="AA136" s="22">
        <v>6</v>
      </c>
      <c r="AB136" s="91">
        <v>5.9</v>
      </c>
      <c r="AC136" s="107">
        <v>5.9</v>
      </c>
      <c r="AD136" s="107">
        <v>6.4</v>
      </c>
      <c r="AE136" s="107">
        <v>7.9</v>
      </c>
      <c r="AF136" s="107">
        <v>10</v>
      </c>
      <c r="AG136" s="107">
        <v>10.1</v>
      </c>
      <c r="AH136" s="41">
        <v>9.4</v>
      </c>
      <c r="AI136" s="1304">
        <v>11.1</v>
      </c>
      <c r="AJ136" s="1493">
        <v>12.5</v>
      </c>
    </row>
    <row r="137" spans="1:37" s="35" customFormat="1" x14ac:dyDescent="0.25">
      <c r="A137" s="49" t="s">
        <v>213</v>
      </c>
      <c r="B137" s="91" t="s">
        <v>99</v>
      </c>
      <c r="C137" s="91" t="s">
        <v>99</v>
      </c>
      <c r="D137" s="91">
        <v>490.4</v>
      </c>
      <c r="E137" s="91">
        <v>313.89999999999998</v>
      </c>
      <c r="F137" s="91">
        <v>303.5</v>
      </c>
      <c r="G137" s="91">
        <v>129.80000000000001</v>
      </c>
      <c r="H137" s="91">
        <v>30.6</v>
      </c>
      <c r="I137" s="91">
        <v>29.1</v>
      </c>
      <c r="J137" s="91">
        <v>24.5</v>
      </c>
      <c r="K137" s="91">
        <v>50.9</v>
      </c>
      <c r="L137" s="91">
        <v>84</v>
      </c>
      <c r="M137" s="91">
        <v>90.3</v>
      </c>
      <c r="N137" s="91">
        <v>87.3</v>
      </c>
      <c r="O137" s="91">
        <v>101</v>
      </c>
      <c r="P137" s="91">
        <v>120</v>
      </c>
      <c r="Q137" s="91">
        <v>113.3</v>
      </c>
      <c r="R137" s="91">
        <v>138</v>
      </c>
      <c r="S137" s="91">
        <v>406.4</v>
      </c>
      <c r="T137" s="91">
        <v>410.4</v>
      </c>
      <c r="U137" s="91">
        <v>410.5</v>
      </c>
      <c r="V137" s="91">
        <v>296.8</v>
      </c>
      <c r="W137" s="91">
        <v>288.3</v>
      </c>
      <c r="X137" s="91">
        <v>429.5</v>
      </c>
      <c r="Y137" s="91">
        <v>432.6</v>
      </c>
      <c r="Z137" s="91">
        <v>449.6</v>
      </c>
      <c r="AA137" s="22">
        <v>396.2</v>
      </c>
      <c r="AB137" s="91">
        <v>375</v>
      </c>
      <c r="AC137" s="107">
        <v>439.2</v>
      </c>
      <c r="AD137" s="107">
        <v>319.8</v>
      </c>
      <c r="AE137" s="107">
        <v>382.6</v>
      </c>
      <c r="AF137" s="107">
        <v>390.6</v>
      </c>
      <c r="AG137" s="107">
        <v>142.6</v>
      </c>
      <c r="AH137" s="174">
        <v>138.80000000000001</v>
      </c>
      <c r="AI137" s="1304">
        <v>141.6</v>
      </c>
      <c r="AJ137" s="1493">
        <v>199.1</v>
      </c>
    </row>
    <row r="138" spans="1:37" s="35" customFormat="1" ht="18.649999999999999" customHeight="1" x14ac:dyDescent="0.25">
      <c r="A138" s="8" t="s">
        <v>675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29"/>
      <c r="AC138" s="16"/>
      <c r="AD138" s="16"/>
      <c r="AE138" s="16"/>
      <c r="AF138" s="16"/>
      <c r="AG138" s="16"/>
      <c r="AH138" s="41"/>
      <c r="AI138" s="1317"/>
      <c r="AJ138" s="1483"/>
    </row>
    <row r="139" spans="1:37" s="36" customFormat="1" x14ac:dyDescent="0.25">
      <c r="A139" s="49" t="s">
        <v>26</v>
      </c>
      <c r="B139" s="1319" t="s">
        <v>99</v>
      </c>
      <c r="C139" s="1319" t="s">
        <v>99</v>
      </c>
      <c r="D139" s="1311" t="s">
        <v>100</v>
      </c>
      <c r="E139" s="1311" t="s">
        <v>100</v>
      </c>
      <c r="F139" s="1311" t="s">
        <v>100</v>
      </c>
      <c r="G139" s="1311" t="s">
        <v>100</v>
      </c>
      <c r="H139" s="1311" t="s">
        <v>100</v>
      </c>
      <c r="I139" s="1311" t="s">
        <v>100</v>
      </c>
      <c r="J139" s="1311" t="s">
        <v>100</v>
      </c>
      <c r="K139" s="1319" t="s">
        <v>100</v>
      </c>
      <c r="L139" s="1319" t="s">
        <v>100</v>
      </c>
      <c r="M139" s="1319" t="s">
        <v>100</v>
      </c>
      <c r="N139" s="1319" t="s">
        <v>100</v>
      </c>
      <c r="O139" s="1319" t="s">
        <v>100</v>
      </c>
      <c r="P139" s="1319" t="s">
        <v>100</v>
      </c>
      <c r="Q139" s="1319" t="s">
        <v>100</v>
      </c>
      <c r="R139" s="1319" t="s">
        <v>100</v>
      </c>
      <c r="S139" s="1309">
        <v>893</v>
      </c>
      <c r="T139" s="1309">
        <v>599</v>
      </c>
      <c r="U139" s="1309">
        <v>522</v>
      </c>
      <c r="V139" s="1309">
        <v>853</v>
      </c>
      <c r="W139" s="1309">
        <v>1142</v>
      </c>
      <c r="X139" s="1309">
        <v>790</v>
      </c>
      <c r="Y139" s="1309">
        <v>1609</v>
      </c>
      <c r="Z139" s="1309">
        <v>1088</v>
      </c>
      <c r="AA139" s="1309">
        <v>994</v>
      </c>
      <c r="AB139" s="1309">
        <v>2047</v>
      </c>
      <c r="AC139" s="1303">
        <v>4478</v>
      </c>
      <c r="AD139" s="1303">
        <v>3813</v>
      </c>
      <c r="AE139" s="1303">
        <v>3764</v>
      </c>
      <c r="AF139" s="1310">
        <v>2825</v>
      </c>
      <c r="AG139" s="1303">
        <v>4106</v>
      </c>
      <c r="AH139" s="375">
        <v>3341</v>
      </c>
      <c r="AI139" s="1303">
        <v>6265</v>
      </c>
      <c r="AJ139" s="1642">
        <v>9870</v>
      </c>
    </row>
    <row r="140" spans="1:37" s="36" customFormat="1" ht="15.05" x14ac:dyDescent="0.25">
      <c r="A140" s="49" t="s">
        <v>693</v>
      </c>
      <c r="B140" s="1319" t="s">
        <v>99</v>
      </c>
      <c r="C140" s="1319" t="s">
        <v>99</v>
      </c>
      <c r="D140" s="1319" t="s">
        <v>99</v>
      </c>
      <c r="E140" s="1319" t="s">
        <v>99</v>
      </c>
      <c r="F140" s="1319" t="s">
        <v>99</v>
      </c>
      <c r="G140" s="1319" t="s">
        <v>99</v>
      </c>
      <c r="H140" s="1319" t="s">
        <v>99</v>
      </c>
      <c r="I140" s="1319" t="s">
        <v>99</v>
      </c>
      <c r="J140" s="1319" t="s">
        <v>99</v>
      </c>
      <c r="K140" s="1319" t="s">
        <v>99</v>
      </c>
      <c r="L140" s="1305" t="s">
        <v>100</v>
      </c>
      <c r="M140" s="1305" t="s">
        <v>100</v>
      </c>
      <c r="N140" s="1305" t="s">
        <v>100</v>
      </c>
      <c r="O140" s="1305" t="s">
        <v>100</v>
      </c>
      <c r="P140" s="1305" t="s">
        <v>100</v>
      </c>
      <c r="Q140" s="1305" t="s">
        <v>100</v>
      </c>
      <c r="R140" s="1305" t="s">
        <v>100</v>
      </c>
      <c r="S140" s="1305" t="s">
        <v>100</v>
      </c>
      <c r="T140" s="1305">
        <v>64.400000000000006</v>
      </c>
      <c r="U140" s="1305">
        <v>82.6</v>
      </c>
      <c r="V140" s="1305">
        <v>154.19999999999999</v>
      </c>
      <c r="W140" s="1305">
        <v>126.7</v>
      </c>
      <c r="X140" s="1305">
        <v>66.3</v>
      </c>
      <c r="Y140" s="1305">
        <v>193.4</v>
      </c>
      <c r="Z140" s="1305">
        <v>65.7</v>
      </c>
      <c r="AA140" s="1305">
        <v>87.9</v>
      </c>
      <c r="AB140" s="1306">
        <v>195.9</v>
      </c>
      <c r="AC140" s="1304">
        <v>207.4</v>
      </c>
      <c r="AD140" s="1308">
        <v>84</v>
      </c>
      <c r="AE140" s="1308">
        <v>98.8</v>
      </c>
      <c r="AF140" s="1320">
        <v>72.2</v>
      </c>
      <c r="AG140" s="1304">
        <v>139.6</v>
      </c>
      <c r="AH140" s="378">
        <v>78.099999999999994</v>
      </c>
      <c r="AI140" s="1304">
        <v>179.2</v>
      </c>
      <c r="AJ140" s="1593">
        <v>153.1</v>
      </c>
    </row>
    <row r="141" spans="1:37" s="36" customFormat="1" ht="26.2" x14ac:dyDescent="0.25">
      <c r="A141" s="49" t="s">
        <v>682</v>
      </c>
      <c r="B141" s="1307"/>
      <c r="C141" s="1307"/>
      <c r="D141" s="1307"/>
      <c r="E141" s="1307"/>
      <c r="F141" s="1307"/>
      <c r="G141" s="1307"/>
      <c r="H141" s="1307"/>
      <c r="I141" s="1307"/>
      <c r="J141" s="1307"/>
      <c r="K141" s="1305"/>
      <c r="L141" s="1305"/>
      <c r="M141" s="1305"/>
      <c r="N141" s="1305"/>
      <c r="O141" s="1305"/>
      <c r="P141" s="1305"/>
      <c r="Q141" s="1305"/>
      <c r="R141" s="1305"/>
      <c r="S141" s="1305"/>
      <c r="T141" s="1305"/>
      <c r="U141" s="1305"/>
      <c r="V141" s="1305"/>
      <c r="W141" s="1305"/>
      <c r="X141" s="1305"/>
      <c r="Y141" s="1305"/>
      <c r="Z141" s="1305"/>
      <c r="AA141" s="1305"/>
      <c r="AB141" s="1307"/>
      <c r="AC141" s="1304"/>
      <c r="AD141" s="1304"/>
      <c r="AE141" s="1304"/>
      <c r="AF141" s="1304"/>
      <c r="AG141" s="1304"/>
      <c r="AH141" s="1322"/>
      <c r="AI141" s="1317"/>
      <c r="AJ141" s="1644"/>
    </row>
    <row r="142" spans="1:37" s="36" customFormat="1" x14ac:dyDescent="0.25">
      <c r="A142" s="49" t="s">
        <v>43</v>
      </c>
      <c r="B142" s="1319">
        <v>10</v>
      </c>
      <c r="C142" s="1319">
        <v>6</v>
      </c>
      <c r="D142" s="1319">
        <v>5</v>
      </c>
      <c r="E142" s="1319">
        <v>2</v>
      </c>
      <c r="F142" s="1316">
        <v>0.8</v>
      </c>
      <c r="G142" s="1316">
        <v>0.8</v>
      </c>
      <c r="H142" s="1305" t="s">
        <v>100</v>
      </c>
      <c r="I142" s="1305" t="s">
        <v>100</v>
      </c>
      <c r="J142" s="1305" t="s">
        <v>100</v>
      </c>
      <c r="K142" s="1305" t="s">
        <v>100</v>
      </c>
      <c r="L142" s="1305" t="s">
        <v>100</v>
      </c>
      <c r="M142" s="1305" t="s">
        <v>100</v>
      </c>
      <c r="N142" s="1305" t="s">
        <v>100</v>
      </c>
      <c r="O142" s="1305" t="s">
        <v>100</v>
      </c>
      <c r="P142" s="1305">
        <v>0.1</v>
      </c>
      <c r="Q142" s="1305">
        <v>0.4</v>
      </c>
      <c r="R142" s="1305">
        <v>0.2</v>
      </c>
      <c r="S142" s="1305" t="s">
        <v>100</v>
      </c>
      <c r="T142" s="1305" t="s">
        <v>100</v>
      </c>
      <c r="U142" s="1305">
        <v>0.3</v>
      </c>
      <c r="V142" s="1305" t="s">
        <v>100</v>
      </c>
      <c r="W142" s="1305">
        <v>0.6</v>
      </c>
      <c r="X142" s="1305">
        <v>0.4</v>
      </c>
      <c r="Y142" s="1305" t="s">
        <v>100</v>
      </c>
      <c r="Z142" s="1305">
        <v>0.8</v>
      </c>
      <c r="AA142" s="1305">
        <v>1.5</v>
      </c>
      <c r="AB142" s="1306">
        <v>2.6</v>
      </c>
      <c r="AC142" s="1304">
        <v>2.9</v>
      </c>
      <c r="AD142" s="1304">
        <v>2.9</v>
      </c>
      <c r="AE142" s="1304">
        <v>3.7</v>
      </c>
      <c r="AF142" s="1314">
        <v>5.0999999999999996</v>
      </c>
      <c r="AG142" s="1304">
        <v>5.3</v>
      </c>
      <c r="AH142" s="376">
        <v>5.3</v>
      </c>
      <c r="AI142" s="1304">
        <v>5.4</v>
      </c>
      <c r="AJ142" s="1593">
        <v>10.199999999999999</v>
      </c>
    </row>
    <row r="143" spans="1:37" s="36" customFormat="1" ht="28.15" x14ac:dyDescent="0.25">
      <c r="A143" s="49" t="s">
        <v>694</v>
      </c>
      <c r="B143" s="1319" t="s">
        <v>99</v>
      </c>
      <c r="C143" s="1316">
        <v>60.4</v>
      </c>
      <c r="D143" s="1316">
        <v>82.4</v>
      </c>
      <c r="E143" s="1316">
        <v>48.2</v>
      </c>
      <c r="F143" s="1316">
        <v>36</v>
      </c>
      <c r="G143" s="1316">
        <v>95.8</v>
      </c>
      <c r="H143" s="1305" t="s">
        <v>100</v>
      </c>
      <c r="I143" s="1305" t="s">
        <v>100</v>
      </c>
      <c r="J143" s="1305" t="s">
        <v>100</v>
      </c>
      <c r="K143" s="1305" t="s">
        <v>100</v>
      </c>
      <c r="L143" s="1305" t="s">
        <v>100</v>
      </c>
      <c r="M143" s="1305" t="s">
        <v>100</v>
      </c>
      <c r="N143" s="1305" t="s">
        <v>100</v>
      </c>
      <c r="O143" s="1305" t="s">
        <v>100</v>
      </c>
      <c r="P143" s="1305" t="s">
        <v>100</v>
      </c>
      <c r="Q143" s="1305">
        <v>504.9</v>
      </c>
      <c r="R143" s="1305">
        <v>51.9</v>
      </c>
      <c r="S143" s="1305" t="s">
        <v>100</v>
      </c>
      <c r="T143" s="1305" t="s">
        <v>100</v>
      </c>
      <c r="U143" s="1305" t="s">
        <v>100</v>
      </c>
      <c r="V143" s="1305" t="s">
        <v>100</v>
      </c>
      <c r="W143" s="1305" t="s">
        <v>100</v>
      </c>
      <c r="X143" s="1305">
        <v>71.900000000000006</v>
      </c>
      <c r="Y143" s="1305" t="s">
        <v>100</v>
      </c>
      <c r="Z143" s="1305" t="s">
        <v>100</v>
      </c>
      <c r="AA143" s="1305">
        <v>193.8</v>
      </c>
      <c r="AB143" s="1306">
        <v>173.5</v>
      </c>
      <c r="AC143" s="1304">
        <v>111.2</v>
      </c>
      <c r="AD143" s="1304">
        <v>101.3</v>
      </c>
      <c r="AE143" s="1304">
        <v>128.69999999999999</v>
      </c>
      <c r="AF143" s="1321">
        <v>136</v>
      </c>
      <c r="AG143" s="1304">
        <v>104.8</v>
      </c>
      <c r="AH143" s="383">
        <v>100.1</v>
      </c>
      <c r="AI143" s="1304">
        <v>101.9</v>
      </c>
      <c r="AJ143" s="1593">
        <v>188.7</v>
      </c>
    </row>
    <row r="144" spans="1:37" s="35" customFormat="1" ht="26.2" x14ac:dyDescent="0.25">
      <c r="A144" s="49" t="s">
        <v>63</v>
      </c>
      <c r="B144" s="1311"/>
      <c r="C144" s="1311"/>
      <c r="D144" s="1311"/>
      <c r="E144" s="1311"/>
      <c r="F144" s="1311"/>
      <c r="G144" s="1311"/>
      <c r="H144" s="1311"/>
      <c r="I144" s="1311"/>
      <c r="J144" s="1311"/>
      <c r="K144" s="1315"/>
      <c r="L144" s="1315"/>
      <c r="M144" s="1315"/>
      <c r="N144" s="1315"/>
      <c r="O144" s="1315"/>
      <c r="P144" s="1315"/>
      <c r="Q144" s="1315"/>
      <c r="R144" s="1315"/>
      <c r="S144" s="1315"/>
      <c r="T144" s="1315"/>
      <c r="U144" s="1315"/>
      <c r="V144" s="1315"/>
      <c r="W144" s="1315"/>
      <c r="X144" s="1315"/>
      <c r="Y144" s="1315"/>
      <c r="Z144" s="1315"/>
      <c r="AA144" s="1315"/>
      <c r="AB144" s="1307"/>
      <c r="AC144" s="1304"/>
      <c r="AD144" s="1304"/>
      <c r="AE144" s="1304"/>
      <c r="AF144" s="1304"/>
      <c r="AG144" s="1304"/>
      <c r="AH144" s="1322"/>
      <c r="AI144" s="1304"/>
      <c r="AJ144" s="1593"/>
    </row>
    <row r="145" spans="1:36" s="2" customFormat="1" ht="26.2" x14ac:dyDescent="0.25">
      <c r="A145" s="49" t="s">
        <v>64</v>
      </c>
      <c r="B145" s="1309">
        <v>504</v>
      </c>
      <c r="C145" s="1309">
        <v>216</v>
      </c>
      <c r="D145" s="1309">
        <v>90</v>
      </c>
      <c r="E145" s="1305" t="s">
        <v>100</v>
      </c>
      <c r="F145" s="1305" t="s">
        <v>100</v>
      </c>
      <c r="G145" s="1305" t="s">
        <v>100</v>
      </c>
      <c r="H145" s="1305" t="s">
        <v>100</v>
      </c>
      <c r="I145" s="1305" t="s">
        <v>100</v>
      </c>
      <c r="J145" s="1305" t="s">
        <v>100</v>
      </c>
      <c r="K145" s="1318" t="s">
        <v>100</v>
      </c>
      <c r="L145" s="1318" t="s">
        <v>100</v>
      </c>
      <c r="M145" s="1318" t="s">
        <v>100</v>
      </c>
      <c r="N145" s="1318" t="s">
        <v>100</v>
      </c>
      <c r="O145" s="1318" t="s">
        <v>100</v>
      </c>
      <c r="P145" s="1318" t="s">
        <v>100</v>
      </c>
      <c r="Q145" s="1318">
        <v>220</v>
      </c>
      <c r="R145" s="1318" t="s">
        <v>100</v>
      </c>
      <c r="S145" s="1318" t="s">
        <v>100</v>
      </c>
      <c r="T145" s="1318" t="s">
        <v>100</v>
      </c>
      <c r="U145" s="1318" t="s">
        <v>100</v>
      </c>
      <c r="V145" s="1318" t="s">
        <v>100</v>
      </c>
      <c r="W145" s="1318" t="s">
        <v>100</v>
      </c>
      <c r="X145" s="1318" t="s">
        <v>100</v>
      </c>
      <c r="Y145" s="1318" t="s">
        <v>100</v>
      </c>
      <c r="Z145" s="1318">
        <v>300</v>
      </c>
      <c r="AA145" s="1318" t="s">
        <v>100</v>
      </c>
      <c r="AB145" s="1318" t="s">
        <v>100</v>
      </c>
      <c r="AC145" s="1318" t="s">
        <v>100</v>
      </c>
      <c r="AD145" s="1318" t="s">
        <v>100</v>
      </c>
      <c r="AE145" s="1318" t="s">
        <v>100</v>
      </c>
      <c r="AF145" s="1318" t="s">
        <v>100</v>
      </c>
      <c r="AG145" s="1318" t="s">
        <v>100</v>
      </c>
      <c r="AH145" s="1322" t="s">
        <v>100</v>
      </c>
      <c r="AI145" s="1307" t="s">
        <v>100</v>
      </c>
      <c r="AJ145" s="1631" t="s">
        <v>100</v>
      </c>
    </row>
    <row r="146" spans="1:36" s="2" customFormat="1" ht="26.2" x14ac:dyDescent="0.25">
      <c r="A146" s="49" t="s">
        <v>65</v>
      </c>
      <c r="B146" s="1305" t="s">
        <v>100</v>
      </c>
      <c r="C146" s="1309">
        <v>140</v>
      </c>
      <c r="D146" s="1309">
        <v>50</v>
      </c>
      <c r="E146" s="1305" t="s">
        <v>100</v>
      </c>
      <c r="F146" s="1305" t="s">
        <v>100</v>
      </c>
      <c r="G146" s="1305" t="s">
        <v>100</v>
      </c>
      <c r="H146" s="1305" t="s">
        <v>100</v>
      </c>
      <c r="I146" s="1305" t="s">
        <v>100</v>
      </c>
      <c r="J146" s="1305" t="s">
        <v>100</v>
      </c>
      <c r="K146" s="1318" t="s">
        <v>100</v>
      </c>
      <c r="L146" s="1318" t="s">
        <v>100</v>
      </c>
      <c r="M146" s="1318" t="s">
        <v>100</v>
      </c>
      <c r="N146" s="1318" t="s">
        <v>100</v>
      </c>
      <c r="O146" s="1318" t="s">
        <v>100</v>
      </c>
      <c r="P146" s="1318" t="s">
        <v>100</v>
      </c>
      <c r="Q146" s="1318" t="s">
        <v>100</v>
      </c>
      <c r="R146" s="1318" t="s">
        <v>100</v>
      </c>
      <c r="S146" s="1318" t="s">
        <v>100</v>
      </c>
      <c r="T146" s="1318" t="s">
        <v>100</v>
      </c>
      <c r="U146" s="1318" t="s">
        <v>100</v>
      </c>
      <c r="V146" s="1318" t="s">
        <v>100</v>
      </c>
      <c r="W146" s="1318">
        <v>50</v>
      </c>
      <c r="X146" s="1318" t="s">
        <v>100</v>
      </c>
      <c r="Y146" s="1318" t="s">
        <v>100</v>
      </c>
      <c r="Z146" s="1318" t="s">
        <v>100</v>
      </c>
      <c r="AA146" s="1318" t="s">
        <v>100</v>
      </c>
      <c r="AB146" s="1306">
        <v>60</v>
      </c>
      <c r="AC146" s="1318" t="s">
        <v>100</v>
      </c>
      <c r="AD146" s="1318" t="s">
        <v>100</v>
      </c>
      <c r="AE146" s="1318" t="s">
        <v>100</v>
      </c>
      <c r="AF146" s="1318" t="s">
        <v>100</v>
      </c>
      <c r="AG146" s="1318" t="s">
        <v>100</v>
      </c>
      <c r="AH146" s="1322" t="s">
        <v>100</v>
      </c>
      <c r="AI146" s="1307" t="s">
        <v>100</v>
      </c>
      <c r="AJ146" s="1631" t="s">
        <v>100</v>
      </c>
    </row>
    <row r="147" spans="1:36" s="12" customFormat="1" ht="13.1" x14ac:dyDescent="0.25">
      <c r="A147" s="49" t="s">
        <v>44</v>
      </c>
      <c r="B147" s="1312"/>
      <c r="C147" s="1312"/>
      <c r="D147" s="1312"/>
      <c r="E147" s="1312"/>
      <c r="F147" s="1312"/>
      <c r="G147" s="1312"/>
      <c r="H147" s="1312"/>
      <c r="I147" s="1312"/>
      <c r="J147" s="1312"/>
      <c r="K147" s="1318"/>
      <c r="L147" s="1318"/>
      <c r="M147" s="1318"/>
      <c r="N147" s="1318"/>
      <c r="O147" s="1318"/>
      <c r="P147" s="1318"/>
      <c r="Q147" s="1318"/>
      <c r="R147" s="1318"/>
      <c r="S147" s="1318"/>
      <c r="T147" s="1318"/>
      <c r="U147" s="1318"/>
      <c r="V147" s="1318"/>
      <c r="W147" s="1318"/>
      <c r="X147" s="1318"/>
      <c r="Y147" s="1318"/>
      <c r="Z147" s="1318"/>
      <c r="AA147" s="1318"/>
      <c r="AB147" s="1313"/>
      <c r="AC147" s="1304"/>
      <c r="AD147" s="1304"/>
      <c r="AE147" s="1304"/>
      <c r="AF147" s="1304"/>
      <c r="AG147" s="1304"/>
      <c r="AH147" s="1322"/>
      <c r="AI147" s="1307"/>
      <c r="AJ147" s="1631"/>
    </row>
    <row r="148" spans="1:36" s="36" customFormat="1" ht="39.299999999999997" x14ac:dyDescent="0.25">
      <c r="A148" s="49" t="s">
        <v>67</v>
      </c>
      <c r="B148" s="1305" t="s">
        <v>100</v>
      </c>
      <c r="C148" s="1306">
        <v>35</v>
      </c>
      <c r="D148" s="1306">
        <v>70</v>
      </c>
      <c r="E148" s="1305" t="s">
        <v>100</v>
      </c>
      <c r="F148" s="1305" t="s">
        <v>100</v>
      </c>
      <c r="G148" s="1305" t="s">
        <v>100</v>
      </c>
      <c r="H148" s="1305" t="s">
        <v>100</v>
      </c>
      <c r="I148" s="1305" t="s">
        <v>100</v>
      </c>
      <c r="J148" s="1305" t="s">
        <v>100</v>
      </c>
      <c r="K148" s="1318" t="s">
        <v>100</v>
      </c>
      <c r="L148" s="1318" t="s">
        <v>100</v>
      </c>
      <c r="M148" s="1318" t="s">
        <v>100</v>
      </c>
      <c r="N148" s="1318" t="s">
        <v>100</v>
      </c>
      <c r="O148" s="1318" t="s">
        <v>100</v>
      </c>
      <c r="P148" s="1318" t="s">
        <v>100</v>
      </c>
      <c r="Q148" s="1318" t="s">
        <v>100</v>
      </c>
      <c r="R148" s="1318" t="s">
        <v>100</v>
      </c>
      <c r="S148" s="1318" t="s">
        <v>100</v>
      </c>
      <c r="T148" s="1318" t="s">
        <v>100</v>
      </c>
      <c r="U148" s="1318" t="s">
        <v>100</v>
      </c>
      <c r="V148" s="1318" t="s">
        <v>100</v>
      </c>
      <c r="W148" s="1318" t="s">
        <v>100</v>
      </c>
      <c r="X148" s="1318" t="s">
        <v>100</v>
      </c>
      <c r="Y148" s="1318" t="s">
        <v>100</v>
      </c>
      <c r="Z148" s="1318">
        <v>25</v>
      </c>
      <c r="AA148" s="1318" t="s">
        <v>100</v>
      </c>
      <c r="AB148" s="1318" t="s">
        <v>100</v>
      </c>
      <c r="AC148" s="1318" t="s">
        <v>100</v>
      </c>
      <c r="AD148" s="1318" t="s">
        <v>100</v>
      </c>
      <c r="AE148" s="1318" t="s">
        <v>100</v>
      </c>
      <c r="AF148" s="1318" t="s">
        <v>100</v>
      </c>
      <c r="AG148" s="1306" t="s">
        <v>100</v>
      </c>
      <c r="AH148" s="1323" t="s">
        <v>100</v>
      </c>
      <c r="AI148" s="1306">
        <v>25</v>
      </c>
      <c r="AJ148" s="1631" t="s">
        <v>100</v>
      </c>
    </row>
    <row r="149" spans="1:36" s="36" customFormat="1" ht="39.299999999999997" x14ac:dyDescent="0.25">
      <c r="A149" s="123" t="s">
        <v>90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902</v>
      </c>
      <c r="AA149" s="43">
        <v>861</v>
      </c>
      <c r="AB149" s="43">
        <v>926</v>
      </c>
      <c r="AC149" s="42">
        <v>952</v>
      </c>
      <c r="AD149" s="42">
        <v>966</v>
      </c>
      <c r="AE149" s="42">
        <v>918</v>
      </c>
      <c r="AF149" s="42">
        <v>908</v>
      </c>
      <c r="AG149" s="42">
        <v>1012</v>
      </c>
      <c r="AH149" s="59">
        <v>1057</v>
      </c>
      <c r="AI149" s="59">
        <v>1088</v>
      </c>
      <c r="AJ149" s="1480">
        <v>1007</v>
      </c>
    </row>
    <row r="150" spans="1:36" s="36" customFormat="1" ht="28.15" x14ac:dyDescent="0.25">
      <c r="A150" s="123" t="s">
        <v>347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43">
        <v>832</v>
      </c>
      <c r="AA150" s="43">
        <v>703</v>
      </c>
      <c r="AB150" s="43">
        <v>794</v>
      </c>
      <c r="AC150" s="42">
        <v>888</v>
      </c>
      <c r="AD150" s="42">
        <v>900</v>
      </c>
      <c r="AE150" s="42">
        <v>859</v>
      </c>
      <c r="AF150" s="42">
        <v>827</v>
      </c>
      <c r="AG150" s="42">
        <v>961</v>
      </c>
      <c r="AH150" s="59">
        <v>1005</v>
      </c>
      <c r="AI150" s="59">
        <v>952</v>
      </c>
      <c r="AJ150" s="1480">
        <v>928</v>
      </c>
    </row>
    <row r="151" spans="1:36" s="36" customFormat="1" ht="26.2" x14ac:dyDescent="0.25">
      <c r="A151" s="124" t="s">
        <v>243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2109</v>
      </c>
      <c r="AB151" s="42">
        <v>2387</v>
      </c>
      <c r="AC151" s="42">
        <v>2057</v>
      </c>
      <c r="AD151" s="42">
        <v>2574</v>
      </c>
      <c r="AE151" s="42">
        <v>2514</v>
      </c>
      <c r="AF151" s="42">
        <v>2440</v>
      </c>
      <c r="AG151" s="42">
        <v>2479</v>
      </c>
      <c r="AH151" s="449">
        <v>2505</v>
      </c>
      <c r="AI151" s="449">
        <v>2323</v>
      </c>
      <c r="AJ151" s="1653" t="s">
        <v>99</v>
      </c>
    </row>
    <row r="152" spans="1:36" s="36" customFormat="1" ht="26.2" x14ac:dyDescent="0.25">
      <c r="A152" s="124" t="s">
        <v>244</v>
      </c>
      <c r="B152" s="23" t="s">
        <v>100</v>
      </c>
      <c r="C152" s="23" t="s">
        <v>100</v>
      </c>
      <c r="D152" s="23" t="s">
        <v>100</v>
      </c>
      <c r="E152" s="23" t="s">
        <v>100</v>
      </c>
      <c r="F152" s="23" t="s">
        <v>100</v>
      </c>
      <c r="G152" s="23" t="s">
        <v>100</v>
      </c>
      <c r="H152" s="23" t="s">
        <v>100</v>
      </c>
      <c r="I152" s="23" t="s">
        <v>100</v>
      </c>
      <c r="J152" s="23" t="s">
        <v>100</v>
      </c>
      <c r="K152" s="23" t="s">
        <v>100</v>
      </c>
      <c r="L152" s="23" t="s">
        <v>100</v>
      </c>
      <c r="M152" s="23" t="s">
        <v>100</v>
      </c>
      <c r="N152" s="23" t="s">
        <v>100</v>
      </c>
      <c r="O152" s="23" t="s">
        <v>100</v>
      </c>
      <c r="P152" s="23" t="s">
        <v>100</v>
      </c>
      <c r="Q152" s="23" t="s">
        <v>100</v>
      </c>
      <c r="R152" s="23" t="s">
        <v>100</v>
      </c>
      <c r="S152" s="23" t="s">
        <v>100</v>
      </c>
      <c r="T152" s="23" t="s">
        <v>100</v>
      </c>
      <c r="U152" s="23" t="s">
        <v>100</v>
      </c>
      <c r="V152" s="23" t="s">
        <v>100</v>
      </c>
      <c r="W152" s="23" t="s">
        <v>100</v>
      </c>
      <c r="X152" s="23" t="s">
        <v>100</v>
      </c>
      <c r="Y152" s="23" t="s">
        <v>100</v>
      </c>
      <c r="Z152" s="23" t="s">
        <v>100</v>
      </c>
      <c r="AA152" s="42">
        <v>6486</v>
      </c>
      <c r="AB152" s="42">
        <v>9206</v>
      </c>
      <c r="AC152" s="42">
        <v>8503</v>
      </c>
      <c r="AD152" s="42">
        <v>11755</v>
      </c>
      <c r="AE152" s="42">
        <v>12604</v>
      </c>
      <c r="AF152" s="42">
        <v>16893</v>
      </c>
      <c r="AG152" s="42">
        <v>17936</v>
      </c>
      <c r="AH152" s="449">
        <v>20503</v>
      </c>
      <c r="AI152" s="449">
        <v>29222</v>
      </c>
      <c r="AJ152" s="1653" t="s">
        <v>99</v>
      </c>
    </row>
    <row r="153" spans="1:36" s="36" customFormat="1" ht="39.299999999999997" x14ac:dyDescent="0.25">
      <c r="A153" s="124" t="s">
        <v>268</v>
      </c>
      <c r="B153" s="91" t="s">
        <v>99</v>
      </c>
      <c r="C153" s="91" t="s">
        <v>99</v>
      </c>
      <c r="D153" s="91" t="s">
        <v>99</v>
      </c>
      <c r="E153" s="91" t="s">
        <v>99</v>
      </c>
      <c r="F153" s="91" t="s">
        <v>99</v>
      </c>
      <c r="G153" s="91" t="s">
        <v>99</v>
      </c>
      <c r="H153" s="349">
        <v>2213.9</v>
      </c>
      <c r="I153" s="349">
        <v>1462.2</v>
      </c>
      <c r="J153" s="491">
        <v>759.9</v>
      </c>
      <c r="K153" s="491">
        <v>668.6</v>
      </c>
      <c r="L153" s="491">
        <v>652</v>
      </c>
      <c r="M153" s="492">
        <v>663.06799999999998</v>
      </c>
      <c r="N153" s="349">
        <v>924.7</v>
      </c>
      <c r="O153" s="492">
        <v>1181.885</v>
      </c>
      <c r="P153" s="492">
        <v>1240.0999999999999</v>
      </c>
      <c r="Q153" s="492">
        <v>1685.903</v>
      </c>
      <c r="R153" s="492">
        <v>3151.0770000000002</v>
      </c>
      <c r="S153" s="493">
        <v>4439.2</v>
      </c>
      <c r="T153" s="494">
        <v>6709.4</v>
      </c>
      <c r="U153" s="493">
        <v>7874.2</v>
      </c>
      <c r="V153" s="493">
        <v>8836.1</v>
      </c>
      <c r="W153" s="493">
        <v>10801.1</v>
      </c>
      <c r="X153" s="493">
        <v>12844</v>
      </c>
      <c r="Y153" s="493">
        <v>14299.2</v>
      </c>
      <c r="Z153" s="495">
        <v>16562.5</v>
      </c>
      <c r="AA153" s="495">
        <v>18416.3</v>
      </c>
      <c r="AB153" s="495">
        <v>20742.599999999999</v>
      </c>
      <c r="AC153" s="495">
        <v>22182.5</v>
      </c>
      <c r="AD153" s="495">
        <v>24420.2</v>
      </c>
      <c r="AE153" s="495">
        <v>25797.599999999999</v>
      </c>
      <c r="AF153" s="495">
        <v>36427.9</v>
      </c>
      <c r="AG153" s="495">
        <v>38654.800000000003</v>
      </c>
      <c r="AH153" s="495">
        <v>44393.4</v>
      </c>
      <c r="AI153" s="495">
        <v>46472</v>
      </c>
      <c r="AJ153" s="1653" t="s">
        <v>99</v>
      </c>
    </row>
    <row r="154" spans="1:36" s="13" customFormat="1" ht="15.75" x14ac:dyDescent="0.3">
      <c r="A154" s="711" t="s">
        <v>81</v>
      </c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711"/>
      <c r="AJ154" s="711"/>
    </row>
    <row r="155" spans="1:36" s="36" customFormat="1" ht="26.2" x14ac:dyDescent="0.25">
      <c r="A155" s="49" t="s">
        <v>74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29"/>
      <c r="X155" s="29"/>
      <c r="Y155" s="29"/>
      <c r="Z155" s="29"/>
      <c r="AA155" s="29"/>
      <c r="AB155" s="29"/>
      <c r="AC155" s="16"/>
      <c r="AD155" s="16"/>
      <c r="AE155" s="16"/>
      <c r="AF155" s="16"/>
      <c r="AG155" s="16"/>
      <c r="AH155" s="41"/>
      <c r="AI155" s="1307"/>
      <c r="AJ155" s="1483"/>
    </row>
    <row r="156" spans="1:36" s="36" customFormat="1" x14ac:dyDescent="0.25">
      <c r="A156" s="49" t="s">
        <v>45</v>
      </c>
      <c r="B156" s="20">
        <v>24</v>
      </c>
      <c r="C156" s="42">
        <v>162</v>
      </c>
      <c r="D156" s="153">
        <v>3.0000000000000001E-3</v>
      </c>
      <c r="E156" s="154">
        <v>0.05</v>
      </c>
      <c r="F156" s="91">
        <v>0.1</v>
      </c>
      <c r="G156" s="91">
        <v>0.1</v>
      </c>
      <c r="H156" s="91">
        <v>0.1</v>
      </c>
      <c r="I156" s="91">
        <v>0.2</v>
      </c>
      <c r="J156" s="154">
        <v>0.09</v>
      </c>
      <c r="K156" s="91">
        <v>0.1</v>
      </c>
      <c r="L156" s="91">
        <v>0.2</v>
      </c>
      <c r="M156" s="91">
        <v>0.1</v>
      </c>
      <c r="N156" s="154">
        <v>7.0000000000000007E-2</v>
      </c>
      <c r="O156" s="154">
        <v>0.08</v>
      </c>
      <c r="P156" s="91">
        <v>0.2</v>
      </c>
      <c r="Q156" s="91">
        <v>0.3</v>
      </c>
      <c r="R156" s="91">
        <v>0.5</v>
      </c>
      <c r="S156" s="91">
        <v>0.5</v>
      </c>
      <c r="T156" s="91">
        <v>1.3</v>
      </c>
      <c r="U156" s="91">
        <v>0.6</v>
      </c>
      <c r="V156" s="91">
        <v>1.3</v>
      </c>
      <c r="W156" s="89">
        <v>2.9</v>
      </c>
      <c r="X156" s="89">
        <v>4.4000000000000004</v>
      </c>
      <c r="Y156" s="89">
        <v>6.8</v>
      </c>
      <c r="Z156" s="89">
        <v>8.1</v>
      </c>
      <c r="AA156" s="89">
        <v>7</v>
      </c>
      <c r="AB156" s="89">
        <v>7.8</v>
      </c>
      <c r="AC156" s="89">
        <v>8.4</v>
      </c>
      <c r="AD156" s="89">
        <v>8.8000000000000007</v>
      </c>
      <c r="AE156" s="16">
        <v>9.5</v>
      </c>
      <c r="AF156" s="16">
        <v>10.3</v>
      </c>
      <c r="AG156" s="16">
        <v>12.5</v>
      </c>
      <c r="AH156" s="41">
        <v>16.3</v>
      </c>
      <c r="AI156" s="1307">
        <v>11.5</v>
      </c>
      <c r="AJ156" s="1483">
        <v>15.3</v>
      </c>
    </row>
    <row r="157" spans="1:36" s="36" customFormat="1" x14ac:dyDescent="0.25">
      <c r="A157" s="49" t="s">
        <v>61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 t="s">
        <v>99</v>
      </c>
      <c r="I157" s="91" t="s">
        <v>99</v>
      </c>
      <c r="J157" s="91" t="s">
        <v>99</v>
      </c>
      <c r="K157" s="22">
        <v>119.8</v>
      </c>
      <c r="L157" s="22">
        <v>151.19999999999999</v>
      </c>
      <c r="M157" s="22">
        <v>110.2</v>
      </c>
      <c r="N157" s="22">
        <v>111</v>
      </c>
      <c r="O157" s="22">
        <v>119.2</v>
      </c>
      <c r="P157" s="22" t="s">
        <v>166</v>
      </c>
      <c r="Q157" s="22">
        <v>170.8</v>
      </c>
      <c r="R157" s="22">
        <v>126.9</v>
      </c>
      <c r="S157" s="22">
        <v>92.8</v>
      </c>
      <c r="T157" s="22">
        <v>97.8</v>
      </c>
      <c r="U157" s="91">
        <v>184.8</v>
      </c>
      <c r="V157" s="91">
        <v>102.6</v>
      </c>
      <c r="W157" s="89">
        <v>207.8</v>
      </c>
      <c r="X157" s="89">
        <v>147.30000000000001</v>
      </c>
      <c r="Y157" s="89">
        <v>145.5</v>
      </c>
      <c r="Z157" s="89">
        <v>112</v>
      </c>
      <c r="AA157" s="89">
        <v>73.400000000000006</v>
      </c>
      <c r="AB157" s="89">
        <v>102.8</v>
      </c>
      <c r="AC157" s="89">
        <v>101.3</v>
      </c>
      <c r="AD157" s="89">
        <v>100</v>
      </c>
      <c r="AE157" s="37">
        <v>100.9</v>
      </c>
      <c r="AF157" s="16">
        <v>100.2</v>
      </c>
      <c r="AG157" s="37">
        <v>106.3</v>
      </c>
      <c r="AH157" s="41">
        <v>116.9</v>
      </c>
      <c r="AI157" s="1078">
        <v>66.7</v>
      </c>
      <c r="AJ157" s="1484">
        <v>105</v>
      </c>
    </row>
    <row r="158" spans="1:36" x14ac:dyDescent="0.25">
      <c r="A158" s="536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496"/>
      <c r="Y158" s="496"/>
      <c r="Z158" s="155"/>
      <c r="AA158" s="155"/>
      <c r="AB158" s="155"/>
    </row>
    <row r="159" spans="1:36" s="27" customFormat="1" ht="17.2" customHeight="1" x14ac:dyDescent="0.25">
      <c r="A159" s="1773" t="s">
        <v>613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x14ac:dyDescent="0.25">
      <c r="A160" s="1773" t="s">
        <v>614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  <c r="AG160" s="97"/>
      <c r="AH160" s="97"/>
      <c r="AI160" s="97"/>
    </row>
    <row r="161" spans="1:35" x14ac:dyDescent="0.25">
      <c r="A161" s="1773" t="s">
        <v>615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  <c r="AG161" s="97"/>
      <c r="AH161" s="97"/>
      <c r="AI161" s="97"/>
    </row>
    <row r="162" spans="1:35" x14ac:dyDescent="0.25">
      <c r="A162" s="1773" t="s">
        <v>639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  <c r="AG162" s="97"/>
      <c r="AH162" s="97"/>
      <c r="AI162" s="97"/>
    </row>
    <row r="163" spans="1:35" x14ac:dyDescent="0.25">
      <c r="A163" s="1773" t="s">
        <v>616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C163" s="97"/>
      <c r="AD163" s="97"/>
      <c r="AG163" s="97"/>
      <c r="AH163" s="97"/>
      <c r="AI163" s="97"/>
    </row>
    <row r="164" spans="1:35" x14ac:dyDescent="0.25">
      <c r="A164" s="1773" t="s">
        <v>643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  <c r="AG164" s="97"/>
      <c r="AH164" s="97"/>
      <c r="AI164" s="97"/>
    </row>
    <row r="165" spans="1:35" x14ac:dyDescent="0.25">
      <c r="A165" s="1773" t="s">
        <v>646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C165" s="97"/>
      <c r="AD165" s="97"/>
      <c r="AG165" s="97"/>
      <c r="AH165" s="97"/>
      <c r="AI165" s="97"/>
    </row>
    <row r="166" spans="1:35" x14ac:dyDescent="0.25">
      <c r="A166" s="1773" t="s">
        <v>618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  <c r="AG166" s="97"/>
      <c r="AH166" s="97"/>
      <c r="AI166" s="97"/>
    </row>
    <row r="167" spans="1:35" x14ac:dyDescent="0.25">
      <c r="A167" s="1773" t="s">
        <v>619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  <c r="AG167" s="97"/>
      <c r="AH167" s="97"/>
      <c r="AI167" s="97"/>
    </row>
    <row r="168" spans="1:35" x14ac:dyDescent="0.25">
      <c r="A168" s="1773" t="s">
        <v>620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  <c r="AG168" s="97"/>
      <c r="AH168" s="97"/>
      <c r="AI168" s="97"/>
    </row>
    <row r="169" spans="1:35" x14ac:dyDescent="0.25">
      <c r="A169" s="1773" t="s">
        <v>621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  <c r="AG169" s="97"/>
      <c r="AH169" s="97"/>
      <c r="AI169" s="97"/>
    </row>
    <row r="170" spans="1:35" x14ac:dyDescent="0.25">
      <c r="A170" s="1773" t="s">
        <v>647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  <c r="AG170" s="97"/>
      <c r="AH170" s="97"/>
      <c r="AI170" s="97"/>
    </row>
    <row r="171" spans="1:35" x14ac:dyDescent="0.25">
      <c r="A171" s="1773" t="s">
        <v>672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  <c r="AG171" s="97"/>
      <c r="AH171" s="97"/>
      <c r="AI171" s="97"/>
    </row>
    <row r="172" spans="1:35" x14ac:dyDescent="0.25">
      <c r="A172" s="1782" t="s">
        <v>705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</sheetData>
  <mergeCells count="14">
    <mergeCell ref="A172:AB172"/>
    <mergeCell ref="A159:AB159"/>
    <mergeCell ref="A160:AB160"/>
    <mergeCell ref="A161:AB161"/>
    <mergeCell ref="A162:AB162"/>
    <mergeCell ref="A168:AB168"/>
    <mergeCell ref="A169:AB169"/>
    <mergeCell ref="A170:AB170"/>
    <mergeCell ref="A171:AB171"/>
    <mergeCell ref="A163:AB163"/>
    <mergeCell ref="A164:AB164"/>
    <mergeCell ref="A165:AB165"/>
    <mergeCell ref="A166:AB166"/>
    <mergeCell ref="A167:AB167"/>
  </mergeCells>
  <phoneticPr fontId="0" type="noConversion"/>
  <hyperlinks>
    <hyperlink ref="C325:IT325" r:id="rId1" display="http://www.nationalbank.kz/"/>
    <hyperlink ref="C324:IT324" r:id="rId2" display="13) По данным Министерства финансов Республики Казахстан"/>
    <hyperlink ref="C257:IT257" r:id="rId3" display="http://www.nationalbank.kz/"/>
    <hyperlink ref="C256:IT256" r:id="rId4" display="13) По данным Министерства финансов Республики Казахстан"/>
    <hyperlink ref="C329:IT329" r:id="rId5" display="http://www.nationalbank.kz/"/>
    <hyperlink ref="C328:IT328" r:id="rId6" display="13) По данным Министерства финансов Республики Казахстан"/>
    <hyperlink ref="C261:IT261" r:id="rId7" display="http://www.nationalbank.kz/"/>
    <hyperlink ref="C260:IT260" r:id="rId8" display="13) По данным Министерства финансов Республики Казахстан"/>
    <hyperlink ref="C327:IT327" r:id="rId9" display="http://www.nationalbank.kz/"/>
    <hyperlink ref="C326:IT326" r:id="rId10" display="13) По данным Министерства финансов Республики Казахстан"/>
    <hyperlink ref="C259:IT259" r:id="rId11" display="http://www.nationalbank.kz/"/>
    <hyperlink ref="C258:IT258" r:id="rId12" display="13) По данным Министерства финансов Республики Казахстан"/>
    <hyperlink ref="A327:IT327" r:id="rId13" display="http://www.nationalbank.kz/"/>
    <hyperlink ref="A326:IT326" r:id="rId14" display="13) По данным Министерства финансов Республики Казахстан"/>
    <hyperlink ref="A259:IT259" r:id="rId15" display="http://www.nationalbank.kz/"/>
    <hyperlink ref="A258:IT258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fitToWidth="2" orientation="landscape" r:id="rId17"/>
  <headerFooter alignWithMargins="0">
    <oddHeader>&amp;C&amp;P</oddHeader>
  </headerFooter>
  <rowBreaks count="4" manualBreakCount="4">
    <brk id="49" max="16383" man="1"/>
    <brk id="95" max="16383" man="1"/>
    <brk id="121" max="16383" man="1"/>
    <brk id="14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87"/>
  <sheetViews>
    <sheetView topLeftCell="A112" zoomScale="90" zoomScaleNormal="90" workbookViewId="0">
      <pane xSplit="1" topLeftCell="AI1" activePane="topRight" state="frozen"/>
      <selection activeCell="A13" sqref="A13"/>
      <selection pane="topRight" activeCell="AP119" sqref="AP119"/>
    </sheetView>
  </sheetViews>
  <sheetFormatPr defaultColWidth="9.109375" defaultRowHeight="14.4" x14ac:dyDescent="0.25"/>
  <cols>
    <col min="1" max="1" width="40.6640625" style="480" customWidth="1"/>
    <col min="2" max="23" width="9.44140625" style="2" customWidth="1"/>
    <col min="24" max="25" width="9.44140625" style="4" customWidth="1"/>
    <col min="26" max="28" width="9.44140625" style="2" customWidth="1"/>
    <col min="29" max="30" width="9.44140625" style="27" customWidth="1"/>
    <col min="31" max="31" width="9.44140625" style="97" customWidth="1"/>
    <col min="32" max="32" width="9.44140625" style="27" customWidth="1"/>
    <col min="33" max="33" width="9.44140625" style="97" customWidth="1"/>
    <col min="34" max="34" width="11.33203125" style="27" customWidth="1"/>
    <col min="35" max="35" width="11.33203125" style="97" customWidth="1"/>
    <col min="36" max="36" width="19.441406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F1" s="12"/>
      <c r="AH1" s="12"/>
      <c r="AJ1" s="12"/>
    </row>
    <row r="2" spans="1:36" s="13" customFormat="1" ht="17.7" x14ac:dyDescent="0.3">
      <c r="A2" s="1776" t="s">
        <v>217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7"/>
      <c r="W2" s="1777"/>
      <c r="X2" s="1777"/>
      <c r="Y2" s="1777"/>
      <c r="Z2" s="2"/>
      <c r="AA2" s="2"/>
      <c r="AB2" s="2"/>
      <c r="AC2" s="12"/>
      <c r="AD2" s="12"/>
      <c r="AF2" s="12"/>
      <c r="AH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F3" s="12"/>
      <c r="AH3" s="12"/>
      <c r="AJ3" s="12"/>
    </row>
    <row r="4" spans="1:36" s="481" customFormat="1" ht="26.2" customHeight="1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5">
        <v>2018</v>
      </c>
      <c r="AD4" s="766">
        <v>2019</v>
      </c>
      <c r="AE4" s="766" t="s">
        <v>234</v>
      </c>
      <c r="AF4" s="766">
        <v>2021</v>
      </c>
      <c r="AG4" s="769">
        <v>2022</v>
      </c>
      <c r="AH4" s="462">
        <v>2023</v>
      </c>
      <c r="AI4" s="462">
        <v>2024</v>
      </c>
      <c r="AJ4" s="462" t="s">
        <v>700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2"/>
      <c r="AH5" s="711"/>
      <c r="AI5" s="711"/>
      <c r="AJ5" s="1485"/>
    </row>
    <row r="6" spans="1:36" s="19" customFormat="1" ht="15.75" customHeight="1" x14ac:dyDescent="0.25">
      <c r="A6" s="14" t="s">
        <v>188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9"/>
      <c r="AB6" s="29"/>
      <c r="AC6" s="17"/>
      <c r="AD6" s="17"/>
      <c r="AE6" s="215"/>
      <c r="AF6" s="17"/>
      <c r="AG6" s="237"/>
      <c r="AH6" s="384"/>
      <c r="AI6" s="498"/>
      <c r="AJ6" s="1482"/>
    </row>
    <row r="7" spans="1:36" s="18" customFormat="1" ht="15.05" x14ac:dyDescent="0.25">
      <c r="A7" s="14" t="s">
        <v>12</v>
      </c>
      <c r="B7" s="20">
        <v>85.5</v>
      </c>
      <c r="C7" s="20">
        <v>85</v>
      </c>
      <c r="D7" s="20">
        <v>83.8</v>
      </c>
      <c r="E7" s="20">
        <v>80.7</v>
      </c>
      <c r="F7" s="20">
        <v>79</v>
      </c>
      <c r="G7" s="20">
        <v>76.8</v>
      </c>
      <c r="H7" s="20">
        <v>75.3</v>
      </c>
      <c r="I7" s="20">
        <v>73.3</v>
      </c>
      <c r="J7" s="20">
        <v>71.7</v>
      </c>
      <c r="K7" s="20">
        <v>70</v>
      </c>
      <c r="L7" s="20">
        <v>69</v>
      </c>
      <c r="M7" s="20">
        <v>68</v>
      </c>
      <c r="N7" s="20">
        <v>67</v>
      </c>
      <c r="O7" s="20">
        <v>66.3</v>
      </c>
      <c r="P7" s="20">
        <v>65.900000000000006</v>
      </c>
      <c r="Q7" s="20">
        <v>66.400000000000006</v>
      </c>
      <c r="R7" s="20">
        <v>67.3</v>
      </c>
      <c r="S7" s="20">
        <v>67.599999999999994</v>
      </c>
      <c r="T7" s="1305">
        <v>68</v>
      </c>
      <c r="U7" s="1305">
        <v>68.400000000000006</v>
      </c>
      <c r="V7" s="799">
        <v>69</v>
      </c>
      <c r="W7" s="1305">
        <v>69.400000000000006</v>
      </c>
      <c r="X7" s="1305">
        <v>69.400000000000006</v>
      </c>
      <c r="Y7" s="1305">
        <v>69.8</v>
      </c>
      <c r="Z7" s="1305">
        <v>70.400000000000006</v>
      </c>
      <c r="AA7" s="1305">
        <v>70.8</v>
      </c>
      <c r="AB7" s="1305">
        <v>70.2</v>
      </c>
      <c r="AC7" s="871">
        <v>70.099999999999994</v>
      </c>
      <c r="AD7" s="871">
        <v>70.099999999999994</v>
      </c>
      <c r="AE7" s="872">
        <v>70</v>
      </c>
      <c r="AF7" s="1297" t="s">
        <v>559</v>
      </c>
      <c r="AG7" s="31">
        <v>72.3</v>
      </c>
      <c r="AH7" s="387">
        <v>72.5</v>
      </c>
      <c r="AI7" s="871">
        <v>72.400000000000006</v>
      </c>
      <c r="AJ7" s="1598">
        <v>72.400000000000006</v>
      </c>
    </row>
    <row r="8" spans="1:36" s="18" customFormat="1" ht="13.1" x14ac:dyDescent="0.25">
      <c r="A8" s="14" t="s">
        <v>13</v>
      </c>
      <c r="B8" s="28">
        <v>100.5</v>
      </c>
      <c r="C8" s="28">
        <v>100</v>
      </c>
      <c r="D8" s="28">
        <v>98.6</v>
      </c>
      <c r="E8" s="28">
        <v>96.3</v>
      </c>
      <c r="F8" s="28">
        <v>97.9</v>
      </c>
      <c r="G8" s="28">
        <v>97.2</v>
      </c>
      <c r="H8" s="28">
        <v>98</v>
      </c>
      <c r="I8" s="28">
        <v>97.3</v>
      </c>
      <c r="J8" s="28">
        <v>97.8</v>
      </c>
      <c r="K8" s="28">
        <v>97.6</v>
      </c>
      <c r="L8" s="28">
        <v>98.6</v>
      </c>
      <c r="M8" s="28">
        <v>98.5</v>
      </c>
      <c r="N8" s="28">
        <v>98.5</v>
      </c>
      <c r="O8" s="28">
        <v>98.9</v>
      </c>
      <c r="P8" s="28">
        <v>99.4</v>
      </c>
      <c r="Q8" s="28">
        <v>100.8</v>
      </c>
      <c r="R8" s="28">
        <v>101.4</v>
      </c>
      <c r="S8" s="28">
        <v>100.4</v>
      </c>
      <c r="T8" s="1295">
        <v>100.6</v>
      </c>
      <c r="U8" s="1295">
        <v>100.6</v>
      </c>
      <c r="V8" s="1295">
        <v>100.9</v>
      </c>
      <c r="W8" s="1295">
        <v>100.6</v>
      </c>
      <c r="X8" s="1295">
        <v>100</v>
      </c>
      <c r="Y8" s="1295">
        <v>100.6</v>
      </c>
      <c r="Z8" s="1307">
        <v>100.9</v>
      </c>
      <c r="AA8" s="1295">
        <v>100.6</v>
      </c>
      <c r="AB8" s="1295">
        <v>99.1</v>
      </c>
      <c r="AC8" s="871">
        <v>99.9</v>
      </c>
      <c r="AD8" s="872">
        <v>100</v>
      </c>
      <c r="AE8" s="872">
        <v>99.9</v>
      </c>
      <c r="AF8" s="872"/>
      <c r="AG8" s="31">
        <v>99.9</v>
      </c>
      <c r="AH8" s="387">
        <v>100.3</v>
      </c>
      <c r="AI8" s="871">
        <v>99.9</v>
      </c>
      <c r="AJ8" s="1624">
        <v>100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2"/>
      <c r="AE9" s="872"/>
      <c r="AF9" s="872"/>
      <c r="AG9" s="872"/>
      <c r="AH9" s="387"/>
      <c r="AI9" s="278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1214</v>
      </c>
      <c r="U10" s="1303">
        <v>1227</v>
      </c>
      <c r="V10" s="1303">
        <v>1252</v>
      </c>
      <c r="W10" s="1303">
        <v>1176</v>
      </c>
      <c r="X10" s="1303">
        <v>1202</v>
      </c>
      <c r="Y10" s="1303">
        <v>1201</v>
      </c>
      <c r="Z10" s="1303">
        <v>1171</v>
      </c>
      <c r="AA10" s="1303">
        <v>1223</v>
      </c>
      <c r="AB10" s="1303">
        <v>1144</v>
      </c>
      <c r="AC10" s="1303">
        <v>1164</v>
      </c>
      <c r="AD10" s="1303">
        <v>1107</v>
      </c>
      <c r="AE10" s="1303">
        <v>1155</v>
      </c>
      <c r="AF10" s="1303">
        <v>1196</v>
      </c>
      <c r="AG10" s="1303">
        <v>1104</v>
      </c>
      <c r="AH10" s="1303">
        <v>1061</v>
      </c>
      <c r="AI10" s="865">
        <v>1013</v>
      </c>
      <c r="AJ10" s="1598">
        <v>930</v>
      </c>
    </row>
    <row r="11" spans="1:36" s="2" customFormat="1" ht="26.2" x14ac:dyDescent="0.25">
      <c r="A11" s="14" t="s">
        <v>68</v>
      </c>
      <c r="B11" s="33">
        <v>15.6</v>
      </c>
      <c r="C11" s="33">
        <v>15</v>
      </c>
      <c r="D11" s="33">
        <v>13</v>
      </c>
      <c r="E11" s="33">
        <v>13.7</v>
      </c>
      <c r="F11" s="33">
        <v>13.3</v>
      </c>
      <c r="G11" s="33">
        <v>12.7</v>
      </c>
      <c r="H11" s="33">
        <v>11.7</v>
      </c>
      <c r="I11" s="33">
        <v>10.6</v>
      </c>
      <c r="J11" s="33">
        <v>10.6</v>
      </c>
      <c r="K11" s="21">
        <v>11.3</v>
      </c>
      <c r="L11" s="21">
        <v>11.3</v>
      </c>
      <c r="M11" s="21">
        <v>12.2</v>
      </c>
      <c r="N11" s="21">
        <v>12.6</v>
      </c>
      <c r="O11" s="21">
        <v>14.2</v>
      </c>
      <c r="P11" s="21">
        <v>14.9</v>
      </c>
      <c r="Q11" s="21">
        <v>14.5</v>
      </c>
      <c r="R11" s="21">
        <v>16.3</v>
      </c>
      <c r="S11" s="21">
        <v>16.8</v>
      </c>
      <c r="T11" s="1431">
        <v>17.91</v>
      </c>
      <c r="U11" s="1431">
        <v>17.989999999999998</v>
      </c>
      <c r="V11" s="1431">
        <v>18.22</v>
      </c>
      <c r="W11" s="1431">
        <v>17</v>
      </c>
      <c r="X11" s="1431">
        <v>17.34</v>
      </c>
      <c r="Y11" s="1431">
        <v>17.260000000000002</v>
      </c>
      <c r="Z11" s="1431">
        <v>16.7</v>
      </c>
      <c r="AA11" s="1431">
        <v>17.32</v>
      </c>
      <c r="AB11" s="1431">
        <v>16.22</v>
      </c>
      <c r="AC11" s="1431">
        <v>16.59</v>
      </c>
      <c r="AD11" s="1431">
        <v>15.79</v>
      </c>
      <c r="AE11" s="1431">
        <v>16.489999999999998</v>
      </c>
      <c r="AF11" s="1431">
        <v>17.14</v>
      </c>
      <c r="AG11" s="1431">
        <v>15.27</v>
      </c>
      <c r="AH11" s="1431">
        <v>14.65</v>
      </c>
      <c r="AI11" s="305">
        <v>13.98</v>
      </c>
      <c r="AJ11" s="1593">
        <v>12.9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1297"/>
      <c r="U12" s="1297"/>
      <c r="V12" s="1297"/>
      <c r="W12" s="1297"/>
      <c r="X12" s="1297"/>
      <c r="Y12" s="1297"/>
      <c r="Z12" s="1297"/>
      <c r="AA12" s="1297"/>
      <c r="AB12" s="1297"/>
      <c r="AC12" s="1308"/>
      <c r="AD12" s="1308"/>
      <c r="AE12" s="1304"/>
      <c r="AF12" s="872"/>
      <c r="AG12" s="872"/>
      <c r="AH12" s="388"/>
      <c r="AI12" s="1304"/>
      <c r="AJ12" s="1593"/>
    </row>
    <row r="13" spans="1:36" s="2" customFormat="1" ht="20.95" customHeight="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809</v>
      </c>
      <c r="U13" s="1303">
        <v>835</v>
      </c>
      <c r="V13" s="1303">
        <v>815</v>
      </c>
      <c r="W13" s="1303">
        <v>844</v>
      </c>
      <c r="X13" s="1303">
        <v>744</v>
      </c>
      <c r="Y13" s="1303">
        <v>789</v>
      </c>
      <c r="Z13" s="1303">
        <v>768</v>
      </c>
      <c r="AA13" s="1303">
        <v>706</v>
      </c>
      <c r="AB13" s="1303">
        <v>732</v>
      </c>
      <c r="AC13" s="1303">
        <v>752</v>
      </c>
      <c r="AD13" s="1303">
        <v>757</v>
      </c>
      <c r="AE13" s="1303">
        <v>867</v>
      </c>
      <c r="AF13" s="1303">
        <v>996</v>
      </c>
      <c r="AG13" s="1303">
        <v>763</v>
      </c>
      <c r="AH13" s="1303">
        <v>696</v>
      </c>
      <c r="AI13" s="865">
        <v>743</v>
      </c>
      <c r="AJ13" s="1593">
        <v>749</v>
      </c>
    </row>
    <row r="14" spans="1:36" s="2" customFormat="1" ht="26.2" x14ac:dyDescent="0.25">
      <c r="A14" s="14" t="s">
        <v>69</v>
      </c>
      <c r="B14" s="33">
        <v>7.6</v>
      </c>
      <c r="C14" s="33">
        <v>9.6</v>
      </c>
      <c r="D14" s="33">
        <v>8.1</v>
      </c>
      <c r="E14" s="33">
        <v>10.1</v>
      </c>
      <c r="F14" s="33">
        <v>10.9</v>
      </c>
      <c r="G14" s="33">
        <v>11.4</v>
      </c>
      <c r="H14" s="33">
        <v>11.9</v>
      </c>
      <c r="I14" s="33">
        <v>11.6</v>
      </c>
      <c r="J14" s="33">
        <v>11.3</v>
      </c>
      <c r="K14" s="33">
        <v>12.1</v>
      </c>
      <c r="L14" s="33">
        <v>12.3</v>
      </c>
      <c r="M14" s="33">
        <v>11.4</v>
      </c>
      <c r="N14" s="33">
        <v>12.7</v>
      </c>
      <c r="O14" s="33">
        <v>12.1</v>
      </c>
      <c r="P14" s="33">
        <v>12.7</v>
      </c>
      <c r="Q14" s="33">
        <v>13.1</v>
      </c>
      <c r="R14" s="33">
        <v>13.4</v>
      </c>
      <c r="S14" s="33">
        <v>12.8</v>
      </c>
      <c r="T14" s="1308">
        <v>11.93</v>
      </c>
      <c r="U14" s="1308">
        <v>12.24</v>
      </c>
      <c r="V14" s="1308">
        <v>11.86</v>
      </c>
      <c r="W14" s="1308">
        <v>12.2</v>
      </c>
      <c r="X14" s="1308">
        <v>10.73</v>
      </c>
      <c r="Y14" s="1308">
        <v>11.34</v>
      </c>
      <c r="Z14" s="1308">
        <v>10.95</v>
      </c>
      <c r="AA14" s="1308">
        <v>10</v>
      </c>
      <c r="AB14" s="1308">
        <v>10.38</v>
      </c>
      <c r="AC14" s="1308">
        <v>10.72</v>
      </c>
      <c r="AD14" s="1308">
        <v>10.8</v>
      </c>
      <c r="AE14" s="1308">
        <v>12.38</v>
      </c>
      <c r="AF14" s="1308">
        <v>14.28</v>
      </c>
      <c r="AG14" s="1308">
        <v>10.55</v>
      </c>
      <c r="AH14" s="1308">
        <v>9.61</v>
      </c>
      <c r="AI14" s="305">
        <v>10.26</v>
      </c>
      <c r="AJ14" s="1593">
        <v>10.4</v>
      </c>
    </row>
    <row r="15" spans="1:36" s="2" customFormat="1" ht="26.2" x14ac:dyDescent="0.25">
      <c r="A15" s="14" t="s">
        <v>14</v>
      </c>
      <c r="B15" s="42" t="s">
        <v>99</v>
      </c>
      <c r="C15" s="42" t="s">
        <v>99</v>
      </c>
      <c r="D15" s="42" t="s">
        <v>99</v>
      </c>
      <c r="E15" s="42" t="s">
        <v>99</v>
      </c>
      <c r="F15" s="42" t="s">
        <v>99</v>
      </c>
      <c r="G15" s="42" t="s">
        <v>99</v>
      </c>
      <c r="H15" s="42" t="s">
        <v>99</v>
      </c>
      <c r="I15" s="42" t="s">
        <v>99</v>
      </c>
      <c r="J15" s="23">
        <v>26</v>
      </c>
      <c r="K15" s="21">
        <v>32.6</v>
      </c>
      <c r="L15" s="23">
        <v>14.1</v>
      </c>
      <c r="M15" s="21">
        <v>13.1</v>
      </c>
      <c r="N15" s="21">
        <v>12.9</v>
      </c>
      <c r="O15" s="21">
        <v>22.94</v>
      </c>
      <c r="P15" s="23">
        <v>18.5</v>
      </c>
      <c r="Q15" s="23">
        <v>14.8</v>
      </c>
      <c r="R15" s="23">
        <v>14.7</v>
      </c>
      <c r="S15" s="23">
        <v>15.8</v>
      </c>
      <c r="T15" s="1297">
        <v>16.600000000000001</v>
      </c>
      <c r="U15" s="1297">
        <v>9.8000000000000007</v>
      </c>
      <c r="V15" s="1297">
        <v>12</v>
      </c>
      <c r="W15" s="1297">
        <v>5.9</v>
      </c>
      <c r="X15" s="1297">
        <v>12.5</v>
      </c>
      <c r="Y15" s="1297">
        <v>5.8</v>
      </c>
      <c r="Z15" s="1297">
        <v>5.0999999999999996</v>
      </c>
      <c r="AA15" s="1297">
        <v>7.4</v>
      </c>
      <c r="AB15" s="1297">
        <v>4.3</v>
      </c>
      <c r="AC15" s="1308">
        <v>5.2</v>
      </c>
      <c r="AD15" s="1308">
        <v>4.4000000000000004</v>
      </c>
      <c r="AE15" s="1304">
        <v>4.3</v>
      </c>
      <c r="AF15" s="872">
        <v>4.2</v>
      </c>
      <c r="AG15" s="872">
        <v>6.3</v>
      </c>
      <c r="AH15" s="388">
        <v>10.199999999999999</v>
      </c>
      <c r="AI15" s="1304">
        <v>4.9000000000000004</v>
      </c>
      <c r="AJ15" s="1593">
        <v>5.4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8"/>
      <c r="AD16" s="1308"/>
      <c r="AE16" s="1304"/>
      <c r="AF16" s="872"/>
      <c r="AG16" s="872"/>
      <c r="AH16" s="388"/>
      <c r="AI16" s="1304"/>
      <c r="AJ16" s="1593"/>
    </row>
    <row r="17" spans="1:36" s="2" customFormat="1" ht="13.1" x14ac:dyDescent="0.25">
      <c r="A17" s="14" t="s">
        <v>16</v>
      </c>
      <c r="B17" s="21">
        <v>690</v>
      </c>
      <c r="C17" s="21">
        <v>474</v>
      </c>
      <c r="D17" s="21">
        <v>421</v>
      </c>
      <c r="E17" s="21">
        <v>310</v>
      </c>
      <c r="F17" s="21">
        <v>196</v>
      </c>
      <c r="G17" s="21">
        <v>102</v>
      </c>
      <c r="H17" s="21">
        <v>-16</v>
      </c>
      <c r="I17" s="21">
        <v>-76</v>
      </c>
      <c r="J17" s="21">
        <v>-53</v>
      </c>
      <c r="K17" s="21">
        <v>-60</v>
      </c>
      <c r="L17" s="21">
        <v>-71</v>
      </c>
      <c r="M17" s="21">
        <v>58</v>
      </c>
      <c r="N17" s="21">
        <v>-4</v>
      </c>
      <c r="O17" s="21">
        <v>143</v>
      </c>
      <c r="P17" s="21">
        <v>146</v>
      </c>
      <c r="Q17" s="21">
        <v>96</v>
      </c>
      <c r="R17" s="21">
        <v>196</v>
      </c>
      <c r="S17" s="21">
        <v>270</v>
      </c>
      <c r="T17" s="1303">
        <v>405</v>
      </c>
      <c r="U17" s="1303">
        <v>392</v>
      </c>
      <c r="V17" s="1303">
        <v>437</v>
      </c>
      <c r="W17" s="1303">
        <v>332</v>
      </c>
      <c r="X17" s="1303">
        <v>458</v>
      </c>
      <c r="Y17" s="1303">
        <v>412</v>
      </c>
      <c r="Z17" s="1303">
        <v>403</v>
      </c>
      <c r="AA17" s="1303">
        <v>517</v>
      </c>
      <c r="AB17" s="1303">
        <v>412</v>
      </c>
      <c r="AC17" s="1303">
        <v>412</v>
      </c>
      <c r="AD17" s="1303">
        <v>350</v>
      </c>
      <c r="AE17" s="1303">
        <v>288</v>
      </c>
      <c r="AF17" s="1303">
        <v>200</v>
      </c>
      <c r="AG17" s="1303">
        <v>341</v>
      </c>
      <c r="AH17" s="1303">
        <v>365</v>
      </c>
      <c r="AI17" s="865">
        <v>270</v>
      </c>
      <c r="AJ17" s="1593">
        <v>181</v>
      </c>
    </row>
    <row r="18" spans="1:36" s="2" customFormat="1" ht="13.1" x14ac:dyDescent="0.25">
      <c r="A18" s="14" t="s">
        <v>17</v>
      </c>
      <c r="B18" s="33">
        <v>8</v>
      </c>
      <c r="C18" s="33">
        <v>5.4</v>
      </c>
      <c r="D18" s="33">
        <v>4.9000000000000004</v>
      </c>
      <c r="E18" s="33">
        <v>3.6</v>
      </c>
      <c r="F18" s="33">
        <v>2.4</v>
      </c>
      <c r="G18" s="33">
        <v>1.3</v>
      </c>
      <c r="H18" s="33">
        <v>-0.2</v>
      </c>
      <c r="I18" s="33">
        <v>-1</v>
      </c>
      <c r="J18" s="33">
        <v>-0.7</v>
      </c>
      <c r="K18" s="33">
        <v>-0.8</v>
      </c>
      <c r="L18" s="33">
        <v>-1</v>
      </c>
      <c r="M18" s="33">
        <v>0.8</v>
      </c>
      <c r="N18" s="33">
        <v>-0.1</v>
      </c>
      <c r="O18" s="33">
        <v>2.1</v>
      </c>
      <c r="P18" s="33">
        <v>2.2000000000000002</v>
      </c>
      <c r="Q18" s="33">
        <v>1.5</v>
      </c>
      <c r="R18" s="33">
        <v>2.9</v>
      </c>
      <c r="S18" s="33">
        <v>4</v>
      </c>
      <c r="T18" s="1431">
        <v>5.97</v>
      </c>
      <c r="U18" s="1431">
        <v>5.75</v>
      </c>
      <c r="V18" s="1431">
        <v>6.36</v>
      </c>
      <c r="W18" s="1431">
        <v>4.8</v>
      </c>
      <c r="X18" s="1431">
        <v>6.61</v>
      </c>
      <c r="Y18" s="1431">
        <v>5.92</v>
      </c>
      <c r="Z18" s="1431">
        <v>5.75</v>
      </c>
      <c r="AA18" s="1431">
        <v>7.32</v>
      </c>
      <c r="AB18" s="1431">
        <v>5.84</v>
      </c>
      <c r="AC18" s="1431">
        <v>5.87</v>
      </c>
      <c r="AD18" s="1431">
        <v>4.99</v>
      </c>
      <c r="AE18" s="1431">
        <v>4.1100000000000003</v>
      </c>
      <c r="AF18" s="1431">
        <v>2.87</v>
      </c>
      <c r="AG18" s="1431">
        <v>4.72</v>
      </c>
      <c r="AH18" s="1431">
        <v>5.04</v>
      </c>
      <c r="AI18" s="305">
        <v>3.73</v>
      </c>
      <c r="AJ18" s="1593">
        <v>2.5</v>
      </c>
    </row>
    <row r="19" spans="1:36" s="2" customFormat="1" ht="13.1" x14ac:dyDescent="0.25">
      <c r="A19" s="14" t="s">
        <v>70</v>
      </c>
      <c r="B19" s="33">
        <v>9.4</v>
      </c>
      <c r="C19" s="33">
        <v>8.5</v>
      </c>
      <c r="D19" s="33">
        <v>8.5</v>
      </c>
      <c r="E19" s="33">
        <v>8.1999999999999993</v>
      </c>
      <c r="F19" s="33">
        <v>8.1</v>
      </c>
      <c r="G19" s="33">
        <v>6.9</v>
      </c>
      <c r="H19" s="33">
        <v>6.5</v>
      </c>
      <c r="I19" s="33">
        <v>6.3</v>
      </c>
      <c r="J19" s="33">
        <v>6.8</v>
      </c>
      <c r="K19" s="33">
        <v>6.5</v>
      </c>
      <c r="L19" s="33">
        <v>5.2</v>
      </c>
      <c r="M19" s="33">
        <v>6.2</v>
      </c>
      <c r="N19" s="33">
        <v>6.6</v>
      </c>
      <c r="O19" s="33">
        <v>6.3</v>
      </c>
      <c r="P19" s="33">
        <v>5.9</v>
      </c>
      <c r="Q19" s="33">
        <v>7.6</v>
      </c>
      <c r="R19" s="33">
        <v>8.3000000000000007</v>
      </c>
      <c r="S19" s="33">
        <v>7.8</v>
      </c>
      <c r="T19" s="40">
        <v>7.8</v>
      </c>
      <c r="U19" s="40">
        <v>8.1999999999999993</v>
      </c>
      <c r="V19" s="21">
        <v>7.8</v>
      </c>
      <c r="W19" s="40">
        <v>9</v>
      </c>
      <c r="X19" s="40">
        <v>8.3000000000000007</v>
      </c>
      <c r="Y19" s="40">
        <v>8.3000000000000007</v>
      </c>
      <c r="Z19" s="40">
        <v>7.3</v>
      </c>
      <c r="AA19" s="40">
        <v>6.43</v>
      </c>
      <c r="AB19" s="23">
        <v>6.8</v>
      </c>
      <c r="AC19" s="37">
        <v>6.4</v>
      </c>
      <c r="AD19" s="37">
        <v>5.7</v>
      </c>
      <c r="AE19" s="16">
        <v>6.2</v>
      </c>
      <c r="AF19" s="30">
        <v>6.4</v>
      </c>
      <c r="AG19" s="31">
        <v>6.2</v>
      </c>
      <c r="AH19" s="389">
        <v>6</v>
      </c>
      <c r="AI19" s="1304">
        <v>5.8</v>
      </c>
      <c r="AJ19" s="1593">
        <v>5.9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4">
        <v>527</v>
      </c>
      <c r="U20" s="44">
        <v>560</v>
      </c>
      <c r="V20" s="44">
        <v>539</v>
      </c>
      <c r="W20" s="44">
        <v>623</v>
      </c>
      <c r="X20" s="44">
        <v>572</v>
      </c>
      <c r="Y20" s="44">
        <v>574</v>
      </c>
      <c r="Z20" s="44">
        <v>512</v>
      </c>
      <c r="AA20" s="44">
        <v>454</v>
      </c>
      <c r="AB20" s="44">
        <v>479</v>
      </c>
      <c r="AC20" s="44">
        <v>450</v>
      </c>
      <c r="AD20" s="44">
        <v>401</v>
      </c>
      <c r="AE20" s="44">
        <v>437</v>
      </c>
      <c r="AF20" s="44">
        <v>446</v>
      </c>
      <c r="AG20" s="453">
        <v>450</v>
      </c>
      <c r="AH20" s="390">
        <v>434</v>
      </c>
      <c r="AI20" s="1304">
        <v>421</v>
      </c>
      <c r="AJ20" s="1593">
        <v>427</v>
      </c>
    </row>
    <row r="21" spans="1:36" s="2" customFormat="1" ht="13.1" x14ac:dyDescent="0.25">
      <c r="A21" s="14" t="s">
        <v>71</v>
      </c>
      <c r="B21" s="33">
        <v>4.5</v>
      </c>
      <c r="C21" s="33">
        <v>4.5999999999999996</v>
      </c>
      <c r="D21" s="33">
        <v>4</v>
      </c>
      <c r="E21" s="33">
        <v>3.9</v>
      </c>
      <c r="F21" s="33">
        <v>3.8</v>
      </c>
      <c r="G21" s="33">
        <v>3.7</v>
      </c>
      <c r="H21" s="33">
        <v>3.6</v>
      </c>
      <c r="I21" s="33">
        <v>3.5</v>
      </c>
      <c r="J21" s="33">
        <v>2.4</v>
      </c>
      <c r="K21" s="33">
        <v>2.6</v>
      </c>
      <c r="L21" s="33">
        <v>2.8</v>
      </c>
      <c r="M21" s="33">
        <v>2.9</v>
      </c>
      <c r="N21" s="33">
        <v>2.5</v>
      </c>
      <c r="O21" s="33">
        <v>3.1</v>
      </c>
      <c r="P21" s="33">
        <v>2.8</v>
      </c>
      <c r="Q21" s="33">
        <v>3</v>
      </c>
      <c r="R21" s="33">
        <v>4</v>
      </c>
      <c r="S21" s="33">
        <v>4.4000000000000004</v>
      </c>
      <c r="T21" s="40">
        <v>4</v>
      </c>
      <c r="U21" s="40">
        <v>4</v>
      </c>
      <c r="V21" s="21">
        <v>4.5</v>
      </c>
      <c r="W21" s="23">
        <v>4.8</v>
      </c>
      <c r="X21" s="23">
        <v>5.0999999999999996</v>
      </c>
      <c r="Y21" s="23">
        <v>4.4000000000000004</v>
      </c>
      <c r="Z21" s="23">
        <v>4.2</v>
      </c>
      <c r="AA21" s="40">
        <v>3.86</v>
      </c>
      <c r="AB21" s="23">
        <v>4.5</v>
      </c>
      <c r="AC21" s="37">
        <v>3.3</v>
      </c>
      <c r="AD21" s="37">
        <v>4</v>
      </c>
      <c r="AE21" s="16">
        <v>3.9</v>
      </c>
      <c r="AF21" s="30">
        <v>3.3</v>
      </c>
      <c r="AG21" s="31">
        <v>3</v>
      </c>
      <c r="AH21" s="388">
        <v>2.5</v>
      </c>
      <c r="AI21" s="1304">
        <v>3.4</v>
      </c>
      <c r="AJ21" s="1593">
        <v>284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4">
        <v>268</v>
      </c>
      <c r="U22" s="44">
        <v>275</v>
      </c>
      <c r="V22" s="44">
        <v>309</v>
      </c>
      <c r="W22" s="44">
        <v>329</v>
      </c>
      <c r="X22" s="44">
        <v>352</v>
      </c>
      <c r="Y22" s="44">
        <v>308</v>
      </c>
      <c r="Z22" s="44">
        <v>297</v>
      </c>
      <c r="AA22" s="44">
        <v>273</v>
      </c>
      <c r="AB22" s="44">
        <v>316</v>
      </c>
      <c r="AC22" s="44">
        <v>230</v>
      </c>
      <c r="AD22" s="44">
        <v>278</v>
      </c>
      <c r="AE22" s="44">
        <v>271</v>
      </c>
      <c r="AF22" s="44">
        <v>232</v>
      </c>
      <c r="AG22" s="453">
        <v>219</v>
      </c>
      <c r="AH22" s="388">
        <v>182</v>
      </c>
      <c r="AI22" s="1304">
        <v>248</v>
      </c>
      <c r="AJ22" s="1593">
        <v>3.9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26"/>
      <c r="Y23" s="26"/>
      <c r="Z23" s="26"/>
      <c r="AA23" s="116"/>
      <c r="AB23" s="26"/>
      <c r="AC23" s="285"/>
      <c r="AD23" s="285"/>
      <c r="AE23" s="286"/>
      <c r="AF23" s="280"/>
      <c r="AG23" s="31"/>
      <c r="AH23" s="388"/>
      <c r="AI23" s="1304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4">
        <v>1661</v>
      </c>
      <c r="U24" s="44">
        <v>1463</v>
      </c>
      <c r="V24" s="44">
        <v>1675</v>
      </c>
      <c r="W24" s="44">
        <v>1608</v>
      </c>
      <c r="X24" s="44">
        <v>1438</v>
      </c>
      <c r="Y24" s="44">
        <v>2145</v>
      </c>
      <c r="Z24" s="44">
        <v>2933</v>
      </c>
      <c r="AA24" s="44">
        <v>3326</v>
      </c>
      <c r="AB24" s="44">
        <v>3069</v>
      </c>
      <c r="AC24" s="44">
        <v>3031</v>
      </c>
      <c r="AD24" s="44">
        <v>4488</v>
      </c>
      <c r="AE24" s="44">
        <v>3450</v>
      </c>
      <c r="AF24" s="44">
        <v>2454</v>
      </c>
      <c r="AG24" s="453">
        <v>2427</v>
      </c>
      <c r="AH24" s="289">
        <v>2855</v>
      </c>
      <c r="AI24" s="1303">
        <v>3699</v>
      </c>
      <c r="AJ24" s="1642">
        <v>4135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4">
        <v>1673</v>
      </c>
      <c r="U25" s="44">
        <v>1438</v>
      </c>
      <c r="V25" s="44">
        <v>1525</v>
      </c>
      <c r="W25" s="44">
        <v>1593</v>
      </c>
      <c r="X25" s="44">
        <v>1901</v>
      </c>
      <c r="Y25" s="44">
        <v>2075</v>
      </c>
      <c r="Z25" s="44">
        <v>2719</v>
      </c>
      <c r="AA25" s="44">
        <v>3452</v>
      </c>
      <c r="AB25" s="44">
        <v>4112</v>
      </c>
      <c r="AC25" s="44">
        <v>3531</v>
      </c>
      <c r="AD25" s="44">
        <v>4862</v>
      </c>
      <c r="AE25" s="44">
        <v>3842</v>
      </c>
      <c r="AF25" s="44">
        <v>3091</v>
      </c>
      <c r="AG25" s="453">
        <v>2843</v>
      </c>
      <c r="AH25" s="289">
        <v>2963</v>
      </c>
      <c r="AI25" s="1303">
        <v>4137</v>
      </c>
      <c r="AJ25" s="1642">
        <v>4326</v>
      </c>
    </row>
    <row r="26" spans="1:36" s="2" customFormat="1" ht="13.1" x14ac:dyDescent="0.25">
      <c r="A26" s="14" t="s">
        <v>72</v>
      </c>
      <c r="B26" s="29" t="s">
        <v>99</v>
      </c>
      <c r="C26" s="29" t="s">
        <v>99</v>
      </c>
      <c r="D26" s="29" t="s">
        <v>99</v>
      </c>
      <c r="E26" s="29" t="s">
        <v>99</v>
      </c>
      <c r="F26" s="29" t="s">
        <v>99</v>
      </c>
      <c r="G26" s="42">
        <v>-746</v>
      </c>
      <c r="H26" s="42">
        <v>-2622</v>
      </c>
      <c r="I26" s="42">
        <v>-1814</v>
      </c>
      <c r="J26" s="42">
        <v>-1678</v>
      </c>
      <c r="K26" s="42">
        <v>-1539</v>
      </c>
      <c r="L26" s="42">
        <v>-948</v>
      </c>
      <c r="M26" s="42">
        <v>-1047</v>
      </c>
      <c r="N26" s="42">
        <v>-906</v>
      </c>
      <c r="O26" s="42">
        <v>-877</v>
      </c>
      <c r="P26" s="42">
        <v>-530</v>
      </c>
      <c r="Q26" s="42">
        <v>361</v>
      </c>
      <c r="R26" s="42">
        <v>740</v>
      </c>
      <c r="S26" s="43">
        <v>548</v>
      </c>
      <c r="T26" s="43">
        <v>-11</v>
      </c>
      <c r="U26" s="42">
        <v>25</v>
      </c>
      <c r="V26" s="43">
        <v>150</v>
      </c>
      <c r="W26" s="42">
        <v>15</v>
      </c>
      <c r="X26" s="42">
        <v>-463</v>
      </c>
      <c r="Y26" s="42">
        <v>70</v>
      </c>
      <c r="Z26" s="44">
        <v>214</v>
      </c>
      <c r="AA26" s="44">
        <v>-126</v>
      </c>
      <c r="AB26" s="44">
        <v>-1043</v>
      </c>
      <c r="AC26" s="16">
        <v>-500</v>
      </c>
      <c r="AD26" s="16">
        <v>-374</v>
      </c>
      <c r="AE26" s="16">
        <v>-392</v>
      </c>
      <c r="AF26" s="192">
        <v>-637</v>
      </c>
      <c r="AG26" s="454">
        <v>-416</v>
      </c>
      <c r="AH26" s="463">
        <v>-108</v>
      </c>
      <c r="AI26" s="1304">
        <v>-438</v>
      </c>
      <c r="AJ26" s="1593">
        <v>-191</v>
      </c>
    </row>
    <row r="27" spans="1:36" s="2" customFormat="1" ht="15.05" x14ac:dyDescent="0.25">
      <c r="A27" s="49" t="s">
        <v>308</v>
      </c>
      <c r="B27" s="29" t="s">
        <v>99</v>
      </c>
      <c r="C27" s="29" t="s">
        <v>99</v>
      </c>
      <c r="D27" s="29" t="s">
        <v>99</v>
      </c>
      <c r="E27" s="29" t="s">
        <v>99</v>
      </c>
      <c r="F27" s="29" t="s">
        <v>99</v>
      </c>
      <c r="G27" s="29" t="s">
        <v>99</v>
      </c>
      <c r="H27" s="29" t="s">
        <v>99</v>
      </c>
      <c r="I27" s="29" t="s">
        <v>99</v>
      </c>
      <c r="J27" s="29" t="s">
        <v>99</v>
      </c>
      <c r="K27" s="50">
        <v>3</v>
      </c>
      <c r="L27" s="50">
        <v>3</v>
      </c>
      <c r="M27" s="50">
        <v>3</v>
      </c>
      <c r="N27" s="50">
        <v>3</v>
      </c>
      <c r="O27" s="50">
        <v>4</v>
      </c>
      <c r="P27" s="50">
        <v>4</v>
      </c>
      <c r="Q27" s="50">
        <v>4</v>
      </c>
      <c r="R27" s="50">
        <v>3</v>
      </c>
      <c r="S27" s="50">
        <v>4</v>
      </c>
      <c r="T27" s="50">
        <v>4</v>
      </c>
      <c r="U27" s="50">
        <v>4</v>
      </c>
      <c r="V27" s="50">
        <v>4</v>
      </c>
      <c r="W27" s="50">
        <v>4</v>
      </c>
      <c r="X27" s="50">
        <v>4</v>
      </c>
      <c r="Y27" s="50">
        <v>3</v>
      </c>
      <c r="Z27" s="50">
        <v>3</v>
      </c>
      <c r="AA27" s="50">
        <v>3</v>
      </c>
      <c r="AB27" s="50">
        <v>2</v>
      </c>
      <c r="AC27" s="50">
        <v>2</v>
      </c>
      <c r="AD27" s="50">
        <v>2</v>
      </c>
      <c r="AE27" s="29">
        <v>2</v>
      </c>
      <c r="AF27" s="29">
        <v>2</v>
      </c>
      <c r="AG27" s="52">
        <v>2</v>
      </c>
      <c r="AH27" s="388">
        <v>1</v>
      </c>
      <c r="AI27" s="388">
        <v>1</v>
      </c>
      <c r="AJ27" s="1657" t="s">
        <v>99</v>
      </c>
    </row>
    <row r="28" spans="1:36" s="164" customFormat="1" ht="15.05" x14ac:dyDescent="0.25">
      <c r="A28" s="54" t="s">
        <v>309</v>
      </c>
      <c r="B28" s="29" t="s">
        <v>99</v>
      </c>
      <c r="C28" s="29" t="s">
        <v>99</v>
      </c>
      <c r="D28" s="29" t="s">
        <v>99</v>
      </c>
      <c r="E28" s="29" t="s">
        <v>99</v>
      </c>
      <c r="F28" s="29" t="s">
        <v>99</v>
      </c>
      <c r="G28" s="29" t="s">
        <v>99</v>
      </c>
      <c r="H28" s="29" t="s">
        <v>99</v>
      </c>
      <c r="I28" s="29" t="s">
        <v>99</v>
      </c>
      <c r="J28" s="29" t="s">
        <v>99</v>
      </c>
      <c r="K28" s="50">
        <v>310</v>
      </c>
      <c r="L28" s="50">
        <v>315</v>
      </c>
      <c r="M28" s="50">
        <v>315</v>
      </c>
      <c r="N28" s="50">
        <v>315</v>
      </c>
      <c r="O28" s="50">
        <v>322</v>
      </c>
      <c r="P28" s="50">
        <v>337</v>
      </c>
      <c r="Q28" s="50">
        <v>82</v>
      </c>
      <c r="R28" s="50">
        <v>120</v>
      </c>
      <c r="S28" s="50">
        <v>375</v>
      </c>
      <c r="T28" s="50">
        <v>375</v>
      </c>
      <c r="U28" s="50">
        <v>370</v>
      </c>
      <c r="V28" s="50">
        <v>372</v>
      </c>
      <c r="W28" s="51">
        <v>367</v>
      </c>
      <c r="X28" s="51">
        <v>342</v>
      </c>
      <c r="Y28" s="51">
        <v>305</v>
      </c>
      <c r="Z28" s="51">
        <v>295</v>
      </c>
      <c r="AA28" s="50">
        <v>280</v>
      </c>
      <c r="AB28" s="29">
        <v>235</v>
      </c>
      <c r="AC28" s="50">
        <v>225</v>
      </c>
      <c r="AD28" s="50">
        <v>231</v>
      </c>
      <c r="AE28" s="29">
        <v>661</v>
      </c>
      <c r="AF28" s="29">
        <v>421</v>
      </c>
      <c r="AG28" s="52">
        <v>197</v>
      </c>
      <c r="AH28" s="388">
        <v>186</v>
      </c>
      <c r="AI28" s="388">
        <v>186</v>
      </c>
      <c r="AJ28" s="1657" t="s">
        <v>99</v>
      </c>
    </row>
    <row r="29" spans="1:36" s="2" customFormat="1" ht="28.15" x14ac:dyDescent="0.25">
      <c r="A29" s="49" t="s">
        <v>310</v>
      </c>
      <c r="B29" s="50">
        <v>47</v>
      </c>
      <c r="C29" s="50">
        <v>46</v>
      </c>
      <c r="D29" s="50">
        <v>43</v>
      </c>
      <c r="E29" s="50">
        <v>42</v>
      </c>
      <c r="F29" s="50">
        <v>38</v>
      </c>
      <c r="G29" s="29" t="s">
        <v>99</v>
      </c>
      <c r="H29" s="50">
        <v>7</v>
      </c>
      <c r="I29" s="50">
        <v>7</v>
      </c>
      <c r="J29" s="50">
        <v>6</v>
      </c>
      <c r="K29" s="50">
        <v>6</v>
      </c>
      <c r="L29" s="50">
        <v>6</v>
      </c>
      <c r="M29" s="50">
        <v>6</v>
      </c>
      <c r="N29" s="50">
        <v>6</v>
      </c>
      <c r="O29" s="50">
        <v>6</v>
      </c>
      <c r="P29" s="50">
        <v>6</v>
      </c>
      <c r="Q29" s="50">
        <v>6</v>
      </c>
      <c r="R29" s="50">
        <v>6</v>
      </c>
      <c r="S29" s="50">
        <v>7</v>
      </c>
      <c r="T29" s="50">
        <v>8</v>
      </c>
      <c r="U29" s="50">
        <v>28</v>
      </c>
      <c r="V29" s="50">
        <v>30</v>
      </c>
      <c r="W29" s="50">
        <v>30</v>
      </c>
      <c r="X29" s="50">
        <v>35</v>
      </c>
      <c r="Y29" s="50">
        <v>36</v>
      </c>
      <c r="Z29" s="50">
        <v>37</v>
      </c>
      <c r="AA29" s="50">
        <v>36</v>
      </c>
      <c r="AB29" s="50">
        <v>31</v>
      </c>
      <c r="AC29" s="50">
        <v>29</v>
      </c>
      <c r="AD29" s="50">
        <v>29</v>
      </c>
      <c r="AE29" s="29">
        <v>29</v>
      </c>
      <c r="AF29" s="29">
        <v>29</v>
      </c>
      <c r="AG29" s="52" t="s">
        <v>99</v>
      </c>
      <c r="AH29" s="388" t="s">
        <v>99</v>
      </c>
      <c r="AI29" s="388" t="s">
        <v>99</v>
      </c>
      <c r="AJ29" s="1657" t="s">
        <v>99</v>
      </c>
    </row>
    <row r="30" spans="1:36" s="2" customFormat="1" ht="28.15" x14ac:dyDescent="0.25">
      <c r="A30" s="49" t="s">
        <v>311</v>
      </c>
      <c r="B30" s="44">
        <v>6527</v>
      </c>
      <c r="C30" s="44">
        <v>5485</v>
      </c>
      <c r="D30" s="44">
        <v>4675</v>
      </c>
      <c r="E30" s="44">
        <v>3908</v>
      </c>
      <c r="F30" s="44">
        <v>3385</v>
      </c>
      <c r="G30" s="55" t="s">
        <v>99</v>
      </c>
      <c r="H30" s="44">
        <v>998</v>
      </c>
      <c r="I30" s="44">
        <v>1065</v>
      </c>
      <c r="J30" s="44">
        <v>831</v>
      </c>
      <c r="K30" s="44">
        <v>961</v>
      </c>
      <c r="L30" s="44">
        <v>990</v>
      </c>
      <c r="M30" s="44">
        <v>959</v>
      </c>
      <c r="N30" s="44">
        <v>1023</v>
      </c>
      <c r="O30" s="44">
        <v>1088</v>
      </c>
      <c r="P30" s="44">
        <v>1091</v>
      </c>
      <c r="Q30" s="44">
        <v>1135</v>
      </c>
      <c r="R30" s="44">
        <v>1216</v>
      </c>
      <c r="S30" s="44">
        <v>1238</v>
      </c>
      <c r="T30" s="44">
        <v>1456</v>
      </c>
      <c r="U30" s="44">
        <v>2154</v>
      </c>
      <c r="V30" s="44">
        <v>2882</v>
      </c>
      <c r="W30" s="44">
        <v>3141</v>
      </c>
      <c r="X30" s="44">
        <v>3377</v>
      </c>
      <c r="Y30" s="44">
        <v>3400</v>
      </c>
      <c r="Z30" s="44">
        <v>3266</v>
      </c>
      <c r="AA30" s="44">
        <v>3136</v>
      </c>
      <c r="AB30" s="44">
        <v>3264</v>
      </c>
      <c r="AC30" s="44">
        <v>3188</v>
      </c>
      <c r="AD30" s="44">
        <v>3196</v>
      </c>
      <c r="AE30" s="43">
        <v>2998</v>
      </c>
      <c r="AF30" s="43">
        <v>3041</v>
      </c>
      <c r="AG30" s="52" t="s">
        <v>99</v>
      </c>
      <c r="AH30" s="388" t="s">
        <v>99</v>
      </c>
      <c r="AI30" s="388" t="s">
        <v>99</v>
      </c>
      <c r="AJ30" s="1657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4" t="s">
        <v>560</v>
      </c>
      <c r="F31" s="44" t="s">
        <v>561</v>
      </c>
      <c r="G31" s="44" t="s">
        <v>560</v>
      </c>
      <c r="H31" s="44" t="s">
        <v>562</v>
      </c>
      <c r="I31" s="44" t="s">
        <v>560</v>
      </c>
      <c r="J31" s="55" t="s">
        <v>99</v>
      </c>
      <c r="K31" s="43">
        <v>38</v>
      </c>
      <c r="L31" s="43">
        <v>38</v>
      </c>
      <c r="M31" s="43">
        <v>37</v>
      </c>
      <c r="N31" s="43">
        <v>36</v>
      </c>
      <c r="O31" s="43">
        <v>36</v>
      </c>
      <c r="P31" s="43">
        <v>35</v>
      </c>
      <c r="Q31" s="43">
        <v>35</v>
      </c>
      <c r="R31" s="43">
        <v>35</v>
      </c>
      <c r="S31" s="43">
        <v>35</v>
      </c>
      <c r="T31" s="43">
        <v>34</v>
      </c>
      <c r="U31" s="43">
        <v>36</v>
      </c>
      <c r="V31" s="43">
        <v>36</v>
      </c>
      <c r="W31" s="43">
        <v>35</v>
      </c>
      <c r="X31" s="43">
        <v>35</v>
      </c>
      <c r="Y31" s="43">
        <v>35</v>
      </c>
      <c r="Z31" s="43">
        <v>36</v>
      </c>
      <c r="AA31" s="43">
        <v>35</v>
      </c>
      <c r="AB31" s="55">
        <v>28</v>
      </c>
      <c r="AC31" s="55">
        <v>28</v>
      </c>
      <c r="AD31" s="55">
        <v>28</v>
      </c>
      <c r="AE31" s="29">
        <v>28</v>
      </c>
      <c r="AF31" s="29">
        <v>28</v>
      </c>
      <c r="AG31" s="52">
        <v>28</v>
      </c>
      <c r="AH31" s="388">
        <v>28</v>
      </c>
      <c r="AI31" s="1657">
        <v>27</v>
      </c>
      <c r="AJ31" s="1657">
        <v>27</v>
      </c>
    </row>
    <row r="32" spans="1:36" s="36" customFormat="1" ht="15.05" x14ac:dyDescent="0.25">
      <c r="A32" s="49" t="s">
        <v>563</v>
      </c>
      <c r="B32" s="55" t="s">
        <v>99</v>
      </c>
      <c r="C32" s="55" t="s">
        <v>99</v>
      </c>
      <c r="D32" s="55" t="s">
        <v>99</v>
      </c>
      <c r="E32" s="44" t="s">
        <v>564</v>
      </c>
      <c r="F32" s="44" t="s">
        <v>565</v>
      </c>
      <c r="G32" s="44" t="s">
        <v>566</v>
      </c>
      <c r="H32" s="44" t="s">
        <v>567</v>
      </c>
      <c r="I32" s="44" t="s">
        <v>568</v>
      </c>
      <c r="J32" s="55" t="s">
        <v>99</v>
      </c>
      <c r="K32" s="44">
        <v>13987</v>
      </c>
      <c r="L32" s="44">
        <v>12921</v>
      </c>
      <c r="M32" s="44">
        <v>12494</v>
      </c>
      <c r="N32" s="44">
        <v>11895</v>
      </c>
      <c r="O32" s="44">
        <v>11461</v>
      </c>
      <c r="P32" s="44">
        <v>10950</v>
      </c>
      <c r="Q32" s="44">
        <v>10386</v>
      </c>
      <c r="R32" s="44">
        <v>9965</v>
      </c>
      <c r="S32" s="44">
        <v>9513</v>
      </c>
      <c r="T32" s="44">
        <v>9421</v>
      </c>
      <c r="U32" s="44">
        <v>9518</v>
      </c>
      <c r="V32" s="44">
        <v>9332</v>
      </c>
      <c r="W32" s="44">
        <v>9193</v>
      </c>
      <c r="X32" s="44">
        <v>9146</v>
      </c>
      <c r="Y32" s="44">
        <v>9252</v>
      </c>
      <c r="Z32" s="44">
        <v>9595</v>
      </c>
      <c r="AA32" s="44">
        <v>10008</v>
      </c>
      <c r="AB32" s="44">
        <v>10080</v>
      </c>
      <c r="AC32" s="44">
        <v>10153</v>
      </c>
      <c r="AD32" s="44">
        <v>10673</v>
      </c>
      <c r="AE32" s="55">
        <v>10921</v>
      </c>
      <c r="AF32" s="55">
        <v>11003</v>
      </c>
      <c r="AG32" s="56">
        <v>11144</v>
      </c>
      <c r="AH32" s="432">
        <v>11580</v>
      </c>
      <c r="AI32" s="1658">
        <v>11625</v>
      </c>
      <c r="AJ32" s="1658">
        <v>11580</v>
      </c>
    </row>
    <row r="33" spans="1:36" s="36" customFormat="1" ht="15.05" x14ac:dyDescent="0.25">
      <c r="A33" s="14" t="s">
        <v>322</v>
      </c>
      <c r="B33" s="44">
        <v>3</v>
      </c>
      <c r="C33" s="44">
        <v>3</v>
      </c>
      <c r="D33" s="44">
        <v>3</v>
      </c>
      <c r="E33" s="44">
        <v>3</v>
      </c>
      <c r="F33" s="44">
        <v>3</v>
      </c>
      <c r="G33" s="44">
        <v>2</v>
      </c>
      <c r="H33" s="44">
        <v>2</v>
      </c>
      <c r="I33" s="44">
        <v>1</v>
      </c>
      <c r="J33" s="44">
        <v>1</v>
      </c>
      <c r="K33" s="44">
        <v>2</v>
      </c>
      <c r="L33" s="43">
        <v>2</v>
      </c>
      <c r="M33" s="43">
        <v>1</v>
      </c>
      <c r="N33" s="43">
        <v>1</v>
      </c>
      <c r="O33" s="43">
        <v>1</v>
      </c>
      <c r="P33" s="43">
        <v>1</v>
      </c>
      <c r="Q33" s="43">
        <v>1</v>
      </c>
      <c r="R33" s="43">
        <v>1</v>
      </c>
      <c r="S33" s="43">
        <v>1</v>
      </c>
      <c r="T33" s="43">
        <v>1</v>
      </c>
      <c r="U33" s="43">
        <v>1</v>
      </c>
      <c r="V33" s="43">
        <v>1</v>
      </c>
      <c r="W33" s="43">
        <v>1</v>
      </c>
      <c r="X33" s="43">
        <v>2</v>
      </c>
      <c r="Y33" s="43">
        <v>2</v>
      </c>
      <c r="Z33" s="43">
        <v>2</v>
      </c>
      <c r="AA33" s="43">
        <v>2</v>
      </c>
      <c r="AB33" s="55">
        <v>2</v>
      </c>
      <c r="AC33" s="55">
        <v>2</v>
      </c>
      <c r="AD33" s="55">
        <v>2</v>
      </c>
      <c r="AE33" s="55">
        <v>2</v>
      </c>
      <c r="AF33" s="335">
        <v>2</v>
      </c>
      <c r="AG33" s="455">
        <v>2</v>
      </c>
      <c r="AH33" s="433">
        <v>2</v>
      </c>
      <c r="AI33" s="1657">
        <v>2</v>
      </c>
      <c r="AJ33" s="1657">
        <v>2</v>
      </c>
    </row>
    <row r="34" spans="1:36" s="1439" customFormat="1" ht="17.2" customHeight="1" x14ac:dyDescent="0.25">
      <c r="A34" s="49" t="s">
        <v>661</v>
      </c>
      <c r="B34" s="55">
        <v>1744</v>
      </c>
      <c r="C34" s="55">
        <v>1657</v>
      </c>
      <c r="D34" s="55">
        <v>1525</v>
      </c>
      <c r="E34" s="55">
        <v>1664</v>
      </c>
      <c r="F34" s="55">
        <v>1720</v>
      </c>
      <c r="G34" s="55">
        <v>1425</v>
      </c>
      <c r="H34" s="55">
        <v>757</v>
      </c>
      <c r="I34" s="55">
        <v>895</v>
      </c>
      <c r="J34" s="55">
        <v>1000</v>
      </c>
      <c r="K34" s="55">
        <v>1094</v>
      </c>
      <c r="L34" s="55">
        <v>1133</v>
      </c>
      <c r="M34" s="55">
        <v>1058</v>
      </c>
      <c r="N34" s="55">
        <v>1116</v>
      </c>
      <c r="O34" s="55">
        <v>1210</v>
      </c>
      <c r="P34" s="55">
        <v>1373</v>
      </c>
      <c r="Q34" s="55">
        <v>1446</v>
      </c>
      <c r="R34" s="55">
        <v>1495</v>
      </c>
      <c r="S34" s="55">
        <v>1617</v>
      </c>
      <c r="T34" s="55">
        <v>1591</v>
      </c>
      <c r="U34" s="55">
        <v>1689</v>
      </c>
      <c r="V34" s="55">
        <v>1481</v>
      </c>
      <c r="W34" s="55">
        <v>1515</v>
      </c>
      <c r="X34" s="55">
        <v>2091</v>
      </c>
      <c r="Y34" s="55">
        <v>2003</v>
      </c>
      <c r="Z34" s="55">
        <v>1716</v>
      </c>
      <c r="AA34" s="55">
        <v>1627</v>
      </c>
      <c r="AB34" s="55">
        <v>1605</v>
      </c>
      <c r="AC34" s="55">
        <v>1677</v>
      </c>
      <c r="AD34" s="55">
        <v>1670</v>
      </c>
      <c r="AE34" s="55">
        <v>1654</v>
      </c>
      <c r="AF34" s="55">
        <v>1628</v>
      </c>
      <c r="AG34" s="55">
        <v>1598</v>
      </c>
      <c r="AH34" s="55">
        <v>1498</v>
      </c>
      <c r="AI34" s="1657">
        <v>1325</v>
      </c>
      <c r="AJ34" s="1658">
        <v>1447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55">
        <v>875</v>
      </c>
      <c r="H35" s="55">
        <v>861</v>
      </c>
      <c r="I35" s="55">
        <v>767</v>
      </c>
      <c r="J35" s="55">
        <v>865</v>
      </c>
      <c r="K35" s="55">
        <v>767</v>
      </c>
      <c r="L35" s="55">
        <v>942</v>
      </c>
      <c r="M35" s="55">
        <v>772</v>
      </c>
      <c r="N35" s="43">
        <v>677</v>
      </c>
      <c r="O35" s="43">
        <v>963</v>
      </c>
      <c r="P35" s="43">
        <v>845</v>
      </c>
      <c r="Q35" s="43">
        <v>830</v>
      </c>
      <c r="R35" s="43">
        <v>760</v>
      </c>
      <c r="S35" s="43">
        <v>729</v>
      </c>
      <c r="T35" s="43">
        <v>690</v>
      </c>
      <c r="U35" s="43">
        <v>603</v>
      </c>
      <c r="V35" s="43">
        <v>739</v>
      </c>
      <c r="W35" s="43">
        <v>987</v>
      </c>
      <c r="X35" s="43">
        <v>1207</v>
      </c>
      <c r="Y35" s="43">
        <v>1070</v>
      </c>
      <c r="Z35" s="43">
        <v>1038</v>
      </c>
      <c r="AA35" s="43">
        <v>930</v>
      </c>
      <c r="AB35" s="55">
        <v>832</v>
      </c>
      <c r="AC35" s="55">
        <v>819</v>
      </c>
      <c r="AD35" s="55">
        <v>569</v>
      </c>
      <c r="AE35" s="16">
        <v>487</v>
      </c>
      <c r="AF35" s="16">
        <v>366</v>
      </c>
      <c r="AG35" s="34">
        <v>327</v>
      </c>
      <c r="AH35" s="388">
        <v>377</v>
      </c>
      <c r="AI35" s="388">
        <v>431</v>
      </c>
      <c r="AJ35" s="1657">
        <v>395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2"/>
      <c r="AH36" s="711"/>
      <c r="AI36" s="711"/>
      <c r="AJ36" s="711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19"/>
      <c r="AF37" s="16"/>
      <c r="AG37" s="120"/>
      <c r="AH37" s="41"/>
      <c r="AI37" s="1307"/>
      <c r="AJ37" s="1483"/>
    </row>
    <row r="38" spans="1:36" s="35" customFormat="1" ht="15.05" x14ac:dyDescent="0.25">
      <c r="A38" s="63" t="s">
        <v>569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4813</v>
      </c>
      <c r="O38" s="43">
        <v>5060</v>
      </c>
      <c r="P38" s="43">
        <v>5828</v>
      </c>
      <c r="Q38" s="43">
        <v>7751</v>
      </c>
      <c r="R38" s="43">
        <v>8985</v>
      </c>
      <c r="S38" s="43">
        <v>11595</v>
      </c>
      <c r="T38" s="43">
        <v>11427</v>
      </c>
      <c r="U38" s="43">
        <v>11748</v>
      </c>
      <c r="V38" s="43">
        <v>14972</v>
      </c>
      <c r="W38" s="43">
        <v>15618</v>
      </c>
      <c r="X38" s="43">
        <v>16780</v>
      </c>
      <c r="Y38" s="43">
        <v>17501</v>
      </c>
      <c r="Z38" s="43">
        <v>17443</v>
      </c>
      <c r="AA38" s="43">
        <v>19560</v>
      </c>
      <c r="AB38" s="43">
        <v>22447</v>
      </c>
      <c r="AC38" s="64">
        <v>25085</v>
      </c>
      <c r="AD38" s="64">
        <v>26093</v>
      </c>
      <c r="AE38" s="15">
        <v>31186</v>
      </c>
      <c r="AF38" s="55">
        <v>38687</v>
      </c>
      <c r="AG38" s="65">
        <v>45384</v>
      </c>
      <c r="AH38" s="216">
        <v>49745</v>
      </c>
      <c r="AI38" s="865">
        <v>50146</v>
      </c>
      <c r="AJ38" s="1403">
        <v>55109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2"/>
      <c r="AH39" s="711"/>
      <c r="AI39" s="711"/>
      <c r="AJ39" s="711"/>
    </row>
    <row r="40" spans="1:36" s="12" customFormat="1" ht="15.05" x14ac:dyDescent="0.3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16"/>
      <c r="X40" s="16"/>
      <c r="Y40" s="29"/>
      <c r="Z40" s="16"/>
      <c r="AA40" s="336"/>
      <c r="AB40" s="29"/>
      <c r="AC40" s="16"/>
      <c r="AD40" s="16"/>
      <c r="AE40" s="16"/>
      <c r="AF40" s="16"/>
      <c r="AG40" s="34"/>
      <c r="AH40" s="286"/>
      <c r="AI40" s="1430"/>
      <c r="AJ40" s="1483"/>
    </row>
    <row r="41" spans="1:36" s="12" customFormat="1" ht="15.05" x14ac:dyDescent="0.25">
      <c r="A41" s="49" t="s">
        <v>12</v>
      </c>
      <c r="B41" s="43" t="s">
        <v>100</v>
      </c>
      <c r="C41" s="43" t="s">
        <v>100</v>
      </c>
      <c r="D41" s="43" t="s">
        <v>100</v>
      </c>
      <c r="E41" s="43" t="s">
        <v>100</v>
      </c>
      <c r="F41" s="43" t="s">
        <v>100</v>
      </c>
      <c r="G41" s="43" t="s">
        <v>100</v>
      </c>
      <c r="H41" s="43" t="s">
        <v>100</v>
      </c>
      <c r="I41" s="43" t="s">
        <v>100</v>
      </c>
      <c r="J41" s="43" t="s">
        <v>100</v>
      </c>
      <c r="K41" s="43" t="s">
        <v>100</v>
      </c>
      <c r="L41" s="43" t="s">
        <v>100</v>
      </c>
      <c r="M41" s="43" t="s">
        <v>100</v>
      </c>
      <c r="N41" s="43" t="s">
        <v>100</v>
      </c>
      <c r="O41" s="43" t="s">
        <v>100</v>
      </c>
      <c r="P41" s="43" t="s">
        <v>100</v>
      </c>
      <c r="Q41" s="43" t="s">
        <v>100</v>
      </c>
      <c r="R41" s="43" t="s">
        <v>100</v>
      </c>
      <c r="S41" s="43" t="s">
        <v>100</v>
      </c>
      <c r="T41" s="43" t="s">
        <v>100</v>
      </c>
      <c r="U41" s="43" t="s">
        <v>100</v>
      </c>
      <c r="V41" s="43" t="s">
        <v>100</v>
      </c>
      <c r="W41" s="43" t="s">
        <v>100</v>
      </c>
      <c r="X41" s="43" t="s">
        <v>100</v>
      </c>
      <c r="Y41" s="40">
        <v>41.2</v>
      </c>
      <c r="Z41" s="40" t="s">
        <v>570</v>
      </c>
      <c r="AA41" s="68">
        <v>39.700000000000003</v>
      </c>
      <c r="AB41" s="73">
        <v>39.4</v>
      </c>
      <c r="AC41" s="73">
        <v>38.700000000000003</v>
      </c>
      <c r="AD41" s="73">
        <v>37.9</v>
      </c>
      <c r="AE41" s="23">
        <v>36.200000000000003</v>
      </c>
      <c r="AF41" s="16">
        <v>36.299999999999997</v>
      </c>
      <c r="AG41" s="34">
        <v>37.700000000000003</v>
      </c>
      <c r="AH41" s="286">
        <v>37.5</v>
      </c>
      <c r="AI41" s="1432">
        <v>37.9</v>
      </c>
      <c r="AJ41" s="1488" t="s">
        <v>99</v>
      </c>
    </row>
    <row r="42" spans="1:36" s="12" customFormat="1" ht="15.05" x14ac:dyDescent="0.25">
      <c r="A42" s="49" t="s">
        <v>13</v>
      </c>
      <c r="B42" s="43"/>
      <c r="C42" s="43"/>
      <c r="D42" s="43"/>
      <c r="E42" s="43"/>
      <c r="F42" s="144"/>
      <c r="G42" s="136"/>
      <c r="H42" s="136"/>
      <c r="I42" s="136"/>
      <c r="J42" s="136"/>
      <c r="K42" s="136"/>
      <c r="L42" s="136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68" t="s">
        <v>100</v>
      </c>
      <c r="Z42" s="68" t="s">
        <v>571</v>
      </c>
      <c r="AA42" s="68">
        <v>99</v>
      </c>
      <c r="AB42" s="68">
        <v>99.2</v>
      </c>
      <c r="AC42" s="68">
        <v>98.2</v>
      </c>
      <c r="AD42" s="337">
        <v>97.9</v>
      </c>
      <c r="AE42" s="23">
        <v>95.5</v>
      </c>
      <c r="AF42" s="16">
        <v>100.3</v>
      </c>
      <c r="AG42" s="34">
        <v>103.9</v>
      </c>
      <c r="AH42" s="286">
        <v>99.5</v>
      </c>
      <c r="AI42" s="1432">
        <v>101.1</v>
      </c>
      <c r="AJ42" s="1488" t="s">
        <v>99</v>
      </c>
    </row>
    <row r="43" spans="1:36" s="12" customFormat="1" ht="13.1" x14ac:dyDescent="0.25">
      <c r="A43" s="49" t="s">
        <v>21</v>
      </c>
      <c r="B43" s="43"/>
      <c r="C43" s="43"/>
      <c r="D43" s="43"/>
      <c r="E43" s="33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68"/>
      <c r="Z43" s="68"/>
      <c r="AA43" s="68"/>
      <c r="AB43" s="68"/>
      <c r="AC43" s="16"/>
      <c r="AD43" s="338"/>
      <c r="AE43" s="23"/>
      <c r="AF43" s="16"/>
      <c r="AG43" s="34"/>
      <c r="AH43" s="286"/>
      <c r="AI43" s="1432"/>
      <c r="AJ43" s="1483"/>
    </row>
    <row r="44" spans="1:36" s="12" customFormat="1" ht="15.05" x14ac:dyDescent="0.25">
      <c r="A44" s="49" t="s">
        <v>12</v>
      </c>
      <c r="B44" s="43" t="s">
        <v>100</v>
      </c>
      <c r="C44" s="43" t="s">
        <v>100</v>
      </c>
      <c r="D44" s="43" t="s">
        <v>100</v>
      </c>
      <c r="E44" s="43" t="s">
        <v>100</v>
      </c>
      <c r="F44" s="43" t="s">
        <v>100</v>
      </c>
      <c r="G44" s="43" t="s">
        <v>100</v>
      </c>
      <c r="H44" s="43" t="s">
        <v>100</v>
      </c>
      <c r="I44" s="43" t="s">
        <v>100</v>
      </c>
      <c r="J44" s="43" t="s">
        <v>100</v>
      </c>
      <c r="K44" s="43" t="s">
        <v>100</v>
      </c>
      <c r="L44" s="43" t="s">
        <v>100</v>
      </c>
      <c r="M44" s="43" t="s">
        <v>100</v>
      </c>
      <c r="N44" s="43" t="s">
        <v>100</v>
      </c>
      <c r="O44" s="43" t="s">
        <v>100</v>
      </c>
      <c r="P44" s="43" t="s">
        <v>100</v>
      </c>
      <c r="Q44" s="43" t="s">
        <v>100</v>
      </c>
      <c r="R44" s="43" t="s">
        <v>100</v>
      </c>
      <c r="S44" s="43" t="s">
        <v>100</v>
      </c>
      <c r="T44" s="43" t="s">
        <v>100</v>
      </c>
      <c r="U44" s="43" t="s">
        <v>100</v>
      </c>
      <c r="V44" s="43" t="s">
        <v>100</v>
      </c>
      <c r="W44" s="43" t="s">
        <v>100</v>
      </c>
      <c r="X44" s="43" t="s">
        <v>100</v>
      </c>
      <c r="Y44" s="68">
        <v>39.1</v>
      </c>
      <c r="Z44" s="68" t="s">
        <v>572</v>
      </c>
      <c r="AA44" s="68">
        <v>37.700000000000003</v>
      </c>
      <c r="AB44" s="68">
        <v>37.4</v>
      </c>
      <c r="AC44" s="68">
        <v>36.799999999999997</v>
      </c>
      <c r="AD44" s="337">
        <v>36.1</v>
      </c>
      <c r="AE44" s="23">
        <v>34.4</v>
      </c>
      <c r="AF44" s="16">
        <v>34.5</v>
      </c>
      <c r="AG44" s="34">
        <v>35.9</v>
      </c>
      <c r="AH44" s="286">
        <v>35.6</v>
      </c>
      <c r="AI44" s="1432">
        <v>36.1</v>
      </c>
      <c r="AJ44" s="1488" t="s">
        <v>99</v>
      </c>
    </row>
    <row r="45" spans="1:36" s="12" customFormat="1" ht="15.05" x14ac:dyDescent="0.25">
      <c r="A45" s="49" t="s">
        <v>13</v>
      </c>
      <c r="B45" s="43"/>
      <c r="C45" s="43"/>
      <c r="D45" s="43"/>
      <c r="E45" s="43"/>
      <c r="F45" s="139"/>
      <c r="G45" s="139"/>
      <c r="H45" s="139"/>
      <c r="I45" s="139"/>
      <c r="J45" s="139"/>
      <c r="K45" s="139"/>
      <c r="L45" s="139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74" t="s">
        <v>100</v>
      </c>
      <c r="Z45" s="74" t="s">
        <v>573</v>
      </c>
      <c r="AA45" s="74">
        <v>99.2</v>
      </c>
      <c r="AB45" s="74">
        <v>99.2</v>
      </c>
      <c r="AC45" s="74">
        <v>98.4</v>
      </c>
      <c r="AD45" s="74">
        <v>98.1</v>
      </c>
      <c r="AE45" s="23">
        <v>95.3</v>
      </c>
      <c r="AF45" s="16">
        <v>100.3</v>
      </c>
      <c r="AG45" s="34">
        <v>104.1</v>
      </c>
      <c r="AH45" s="286">
        <v>99.2</v>
      </c>
      <c r="AI45" s="1432">
        <v>101.4</v>
      </c>
      <c r="AJ45" s="1488" t="s">
        <v>99</v>
      </c>
    </row>
    <row r="46" spans="1:36" s="12" customFormat="1" ht="13.1" x14ac:dyDescent="0.25">
      <c r="A46" s="49" t="s">
        <v>22</v>
      </c>
      <c r="B46" s="43"/>
      <c r="C46" s="43"/>
      <c r="D46" s="43"/>
      <c r="E46" s="14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40"/>
      <c r="Z46" s="40"/>
      <c r="AA46" s="40"/>
      <c r="AB46" s="73"/>
      <c r="AC46" s="16"/>
      <c r="AD46" s="338"/>
      <c r="AE46" s="23"/>
      <c r="AF46" s="16"/>
      <c r="AG46" s="34"/>
      <c r="AH46" s="286"/>
      <c r="AI46" s="1432"/>
      <c r="AJ46" s="1483"/>
    </row>
    <row r="47" spans="1:36" s="12" customFormat="1" ht="15.05" x14ac:dyDescent="0.25">
      <c r="A47" s="49" t="s">
        <v>12</v>
      </c>
      <c r="B47" s="43" t="s">
        <v>100</v>
      </c>
      <c r="C47" s="43" t="s">
        <v>100</v>
      </c>
      <c r="D47" s="43" t="s">
        <v>100</v>
      </c>
      <c r="E47" s="43" t="s">
        <v>100</v>
      </c>
      <c r="F47" s="43" t="s">
        <v>100</v>
      </c>
      <c r="G47" s="43" t="s">
        <v>100</v>
      </c>
      <c r="H47" s="43" t="s">
        <v>100</v>
      </c>
      <c r="I47" s="43" t="s">
        <v>100</v>
      </c>
      <c r="J47" s="43" t="s">
        <v>100</v>
      </c>
      <c r="K47" s="43" t="s">
        <v>100</v>
      </c>
      <c r="L47" s="43" t="s">
        <v>100</v>
      </c>
      <c r="M47" s="43" t="s">
        <v>100</v>
      </c>
      <c r="N47" s="43" t="s">
        <v>100</v>
      </c>
      <c r="O47" s="43" t="s">
        <v>100</v>
      </c>
      <c r="P47" s="43" t="s">
        <v>100</v>
      </c>
      <c r="Q47" s="43" t="s">
        <v>100</v>
      </c>
      <c r="R47" s="43" t="s">
        <v>100</v>
      </c>
      <c r="S47" s="43" t="s">
        <v>100</v>
      </c>
      <c r="T47" s="43" t="s">
        <v>100</v>
      </c>
      <c r="U47" s="43" t="s">
        <v>100</v>
      </c>
      <c r="V47" s="43" t="s">
        <v>100</v>
      </c>
      <c r="W47" s="43" t="s">
        <v>100</v>
      </c>
      <c r="X47" s="43" t="s">
        <v>100</v>
      </c>
      <c r="Y47" s="40">
        <v>32</v>
      </c>
      <c r="Z47" s="74" t="s">
        <v>574</v>
      </c>
      <c r="AA47" s="68">
        <v>32.799999999999997</v>
      </c>
      <c r="AB47" s="74">
        <v>32.799999999999997</v>
      </c>
      <c r="AC47" s="74">
        <v>32.9</v>
      </c>
      <c r="AD47" s="74">
        <v>31.8</v>
      </c>
      <c r="AE47" s="23">
        <v>30.7</v>
      </c>
      <c r="AF47" s="16">
        <v>30.7</v>
      </c>
      <c r="AG47" s="34">
        <v>32.4</v>
      </c>
      <c r="AH47" s="286">
        <v>31.6</v>
      </c>
      <c r="AI47" s="1431">
        <v>32</v>
      </c>
      <c r="AJ47" s="1488" t="s">
        <v>99</v>
      </c>
    </row>
    <row r="48" spans="1:36" s="12" customFormat="1" ht="15.05" x14ac:dyDescent="0.25">
      <c r="A48" s="49" t="s">
        <v>13</v>
      </c>
      <c r="B48" s="43"/>
      <c r="C48" s="43"/>
      <c r="D48" s="43"/>
      <c r="E48" s="140"/>
      <c r="F48" s="140"/>
      <c r="G48" s="140"/>
      <c r="H48" s="140"/>
      <c r="I48" s="140"/>
      <c r="J48" s="140"/>
      <c r="K48" s="140"/>
      <c r="L48" s="136"/>
      <c r="M48" s="141"/>
      <c r="N48" s="142"/>
      <c r="O48" s="142"/>
      <c r="P48" s="142"/>
      <c r="Q48" s="142"/>
      <c r="R48" s="136"/>
      <c r="S48" s="136"/>
      <c r="T48" s="136"/>
      <c r="U48" s="136"/>
      <c r="V48" s="136"/>
      <c r="W48" s="136"/>
      <c r="X48" s="136"/>
      <c r="Y48" s="74" t="s">
        <v>100</v>
      </c>
      <c r="Z48" s="74" t="s">
        <v>575</v>
      </c>
      <c r="AA48" s="74">
        <v>101.9</v>
      </c>
      <c r="AB48" s="74">
        <v>100</v>
      </c>
      <c r="AC48" s="74">
        <v>100.3</v>
      </c>
      <c r="AD48" s="74">
        <v>96.7</v>
      </c>
      <c r="AE48" s="23">
        <v>96.5</v>
      </c>
      <c r="AF48" s="37">
        <v>100</v>
      </c>
      <c r="AG48" s="34">
        <v>105.5</v>
      </c>
      <c r="AH48" s="286">
        <v>97.5</v>
      </c>
      <c r="AI48" s="1432">
        <v>101.3</v>
      </c>
      <c r="AJ48" s="1488" t="s">
        <v>99</v>
      </c>
    </row>
    <row r="49" spans="1:36" s="12" customFormat="1" ht="13.1" x14ac:dyDescent="0.25">
      <c r="A49" s="49" t="s">
        <v>50</v>
      </c>
      <c r="B49" s="43"/>
      <c r="C49" s="43"/>
      <c r="D49" s="43"/>
      <c r="E49" s="140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40"/>
      <c r="Z49" s="40"/>
      <c r="AA49" s="40"/>
      <c r="AB49" s="73"/>
      <c r="AC49" s="16"/>
      <c r="AD49" s="338"/>
      <c r="AE49" s="23"/>
      <c r="AF49" s="16"/>
      <c r="AG49" s="34"/>
      <c r="AH49" s="286"/>
      <c r="AI49" s="1432"/>
      <c r="AJ49" s="1483"/>
    </row>
    <row r="50" spans="1:36" s="12" customFormat="1" ht="15.05" x14ac:dyDescent="0.25">
      <c r="A50" s="49" t="s">
        <v>12</v>
      </c>
      <c r="B50" s="43" t="s">
        <v>100</v>
      </c>
      <c r="C50" s="43" t="s">
        <v>100</v>
      </c>
      <c r="D50" s="43" t="s">
        <v>100</v>
      </c>
      <c r="E50" s="43" t="s">
        <v>100</v>
      </c>
      <c r="F50" s="43" t="s">
        <v>100</v>
      </c>
      <c r="G50" s="43" t="s">
        <v>100</v>
      </c>
      <c r="H50" s="43" t="s">
        <v>100</v>
      </c>
      <c r="I50" s="43" t="s">
        <v>100</v>
      </c>
      <c r="J50" s="43" t="s">
        <v>100</v>
      </c>
      <c r="K50" s="43" t="s">
        <v>100</v>
      </c>
      <c r="L50" s="43" t="s">
        <v>100</v>
      </c>
      <c r="M50" s="43" t="s">
        <v>100</v>
      </c>
      <c r="N50" s="43" t="s">
        <v>100</v>
      </c>
      <c r="O50" s="43" t="s">
        <v>100</v>
      </c>
      <c r="P50" s="43" t="s">
        <v>100</v>
      </c>
      <c r="Q50" s="43" t="s">
        <v>100</v>
      </c>
      <c r="R50" s="43" t="s">
        <v>100</v>
      </c>
      <c r="S50" s="43" t="s">
        <v>100</v>
      </c>
      <c r="T50" s="43" t="s">
        <v>100</v>
      </c>
      <c r="U50" s="43" t="s">
        <v>100</v>
      </c>
      <c r="V50" s="43" t="s">
        <v>100</v>
      </c>
      <c r="W50" s="43" t="s">
        <v>100</v>
      </c>
      <c r="X50" s="43" t="s">
        <v>100</v>
      </c>
      <c r="Y50" s="40">
        <v>7.1</v>
      </c>
      <c r="Z50" s="74" t="s">
        <v>497</v>
      </c>
      <c r="AA50" s="68">
        <v>5</v>
      </c>
      <c r="AB50" s="74">
        <v>4.5999999999999996</v>
      </c>
      <c r="AC50" s="74">
        <v>3.9</v>
      </c>
      <c r="AD50" s="74">
        <v>4.3</v>
      </c>
      <c r="AE50" s="23">
        <v>3.7</v>
      </c>
      <c r="AF50" s="16">
        <v>3.8</v>
      </c>
      <c r="AG50" s="34">
        <v>3.5</v>
      </c>
      <c r="AH50" s="1308">
        <v>4</v>
      </c>
      <c r="AI50" s="1432">
        <v>4.0999999999999996</v>
      </c>
      <c r="AJ50" s="1488" t="s">
        <v>99</v>
      </c>
    </row>
    <row r="51" spans="1:36" s="12" customFormat="1" ht="15.05" x14ac:dyDescent="0.25">
      <c r="A51" s="49" t="s">
        <v>13</v>
      </c>
      <c r="B51" s="43"/>
      <c r="C51" s="43"/>
      <c r="D51" s="43"/>
      <c r="E51" s="140"/>
      <c r="F51" s="140"/>
      <c r="G51" s="140"/>
      <c r="H51" s="140"/>
      <c r="I51" s="140"/>
      <c r="J51" s="140"/>
      <c r="K51" s="140"/>
      <c r="L51" s="141"/>
      <c r="M51" s="141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74" t="s">
        <v>100</v>
      </c>
      <c r="Z51" s="74" t="s">
        <v>366</v>
      </c>
      <c r="AA51" s="74">
        <v>86.2</v>
      </c>
      <c r="AB51" s="74">
        <v>92</v>
      </c>
      <c r="AC51" s="74">
        <v>84.8</v>
      </c>
      <c r="AD51" s="74">
        <v>110.3</v>
      </c>
      <c r="AE51" s="40">
        <v>86</v>
      </c>
      <c r="AF51" s="16">
        <v>102.7</v>
      </c>
      <c r="AG51" s="34">
        <v>92.1</v>
      </c>
      <c r="AH51" s="286">
        <v>114.3</v>
      </c>
      <c r="AI51" s="1432">
        <v>102.5</v>
      </c>
      <c r="AJ51" s="1488" t="s">
        <v>99</v>
      </c>
    </row>
    <row r="52" spans="1:36" s="12" customFormat="1" ht="13.1" x14ac:dyDescent="0.25">
      <c r="A52" s="49" t="s">
        <v>23</v>
      </c>
      <c r="B52" s="33"/>
      <c r="C52" s="33"/>
      <c r="D52" s="33"/>
      <c r="E52" s="140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40"/>
      <c r="Z52" s="40"/>
      <c r="AA52" s="40"/>
      <c r="AB52" s="73"/>
      <c r="AC52" s="16"/>
      <c r="AD52" s="338"/>
      <c r="AE52" s="23"/>
      <c r="AF52" s="16"/>
      <c r="AG52" s="34"/>
      <c r="AH52" s="286"/>
      <c r="AI52" s="1432"/>
      <c r="AJ52" s="1483"/>
    </row>
    <row r="53" spans="1:36" s="12" customFormat="1" ht="15.05" x14ac:dyDescent="0.25">
      <c r="A53" s="49" t="s">
        <v>12</v>
      </c>
      <c r="B53" s="43" t="s">
        <v>100</v>
      </c>
      <c r="C53" s="43" t="s">
        <v>100</v>
      </c>
      <c r="D53" s="43" t="s">
        <v>100</v>
      </c>
      <c r="E53" s="43" t="s">
        <v>100</v>
      </c>
      <c r="F53" s="43" t="s">
        <v>100</v>
      </c>
      <c r="G53" s="43" t="s">
        <v>100</v>
      </c>
      <c r="H53" s="43" t="s">
        <v>100</v>
      </c>
      <c r="I53" s="43" t="s">
        <v>100</v>
      </c>
      <c r="J53" s="43" t="s">
        <v>100</v>
      </c>
      <c r="K53" s="43" t="s">
        <v>100</v>
      </c>
      <c r="L53" s="43" t="s">
        <v>100</v>
      </c>
      <c r="M53" s="43" t="s">
        <v>100</v>
      </c>
      <c r="N53" s="43" t="s">
        <v>100</v>
      </c>
      <c r="O53" s="43" t="s">
        <v>100</v>
      </c>
      <c r="P53" s="43" t="s">
        <v>100</v>
      </c>
      <c r="Q53" s="43" t="s">
        <v>100</v>
      </c>
      <c r="R53" s="43" t="s">
        <v>100</v>
      </c>
      <c r="S53" s="43" t="s">
        <v>100</v>
      </c>
      <c r="T53" s="43" t="s">
        <v>100</v>
      </c>
      <c r="U53" s="43" t="s">
        <v>100</v>
      </c>
      <c r="V53" s="43" t="s">
        <v>100</v>
      </c>
      <c r="W53" s="43" t="s">
        <v>100</v>
      </c>
      <c r="X53" s="43" t="s">
        <v>100</v>
      </c>
      <c r="Y53" s="267">
        <v>2.1</v>
      </c>
      <c r="Z53" s="74" t="s">
        <v>536</v>
      </c>
      <c r="AA53" s="68">
        <v>2</v>
      </c>
      <c r="AB53" s="74">
        <v>2</v>
      </c>
      <c r="AC53" s="74">
        <v>1.9</v>
      </c>
      <c r="AD53" s="74">
        <v>1.8</v>
      </c>
      <c r="AE53" s="23">
        <v>1.8</v>
      </c>
      <c r="AF53" s="16">
        <v>1.7</v>
      </c>
      <c r="AG53" s="34">
        <v>1.8</v>
      </c>
      <c r="AH53" s="286">
        <v>1.8</v>
      </c>
      <c r="AI53" s="1432">
        <v>1.8</v>
      </c>
      <c r="AJ53" s="1488" t="s">
        <v>99</v>
      </c>
    </row>
    <row r="54" spans="1:36" s="12" customFormat="1" ht="15.05" x14ac:dyDescent="0.25">
      <c r="A54" s="49" t="s">
        <v>13</v>
      </c>
      <c r="B54" s="43"/>
      <c r="C54" s="43"/>
      <c r="D54" s="43"/>
      <c r="E54" s="43"/>
      <c r="F54" s="143"/>
      <c r="G54" s="143"/>
      <c r="H54" s="143"/>
      <c r="I54" s="143"/>
      <c r="J54" s="143"/>
      <c r="K54" s="143"/>
      <c r="L54" s="143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74" t="s">
        <v>100</v>
      </c>
      <c r="Z54" s="74" t="s">
        <v>368</v>
      </c>
      <c r="AA54" s="74">
        <v>95.2</v>
      </c>
      <c r="AB54" s="74">
        <v>100</v>
      </c>
      <c r="AC54" s="74">
        <v>95</v>
      </c>
      <c r="AD54" s="74">
        <v>94.7</v>
      </c>
      <c r="AE54" s="40">
        <v>100</v>
      </c>
      <c r="AF54" s="16">
        <v>94.4</v>
      </c>
      <c r="AG54" s="34">
        <v>105.9</v>
      </c>
      <c r="AH54" s="1308">
        <v>100</v>
      </c>
      <c r="AI54" s="1431">
        <v>100</v>
      </c>
      <c r="AJ54" s="1488" t="s">
        <v>99</v>
      </c>
    </row>
    <row r="55" spans="1:36" s="12" customFormat="1" ht="28.15" x14ac:dyDescent="0.25">
      <c r="A55" s="49" t="s">
        <v>336</v>
      </c>
      <c r="B55" s="43" t="s">
        <v>100</v>
      </c>
      <c r="C55" s="43" t="s">
        <v>100</v>
      </c>
      <c r="D55" s="43" t="s">
        <v>100</v>
      </c>
      <c r="E55" s="43" t="s">
        <v>100</v>
      </c>
      <c r="F55" s="43" t="s">
        <v>100</v>
      </c>
      <c r="G55" s="43" t="s">
        <v>100</v>
      </c>
      <c r="H55" s="43" t="s">
        <v>100</v>
      </c>
      <c r="I55" s="43" t="s">
        <v>100</v>
      </c>
      <c r="J55" s="43" t="s">
        <v>100</v>
      </c>
      <c r="K55" s="43" t="s">
        <v>100</v>
      </c>
      <c r="L55" s="43" t="s">
        <v>100</v>
      </c>
      <c r="M55" s="43" t="s">
        <v>100</v>
      </c>
      <c r="N55" s="37">
        <v>1.6</v>
      </c>
      <c r="O55" s="37">
        <v>1.7</v>
      </c>
      <c r="P55" s="40">
        <v>1.4</v>
      </c>
      <c r="Q55" s="40">
        <v>1.7</v>
      </c>
      <c r="R55" s="40">
        <v>1.8</v>
      </c>
      <c r="S55" s="40">
        <v>0.9</v>
      </c>
      <c r="T55" s="40">
        <v>0.8</v>
      </c>
      <c r="U55" s="40">
        <v>0.6</v>
      </c>
      <c r="V55" s="40">
        <v>0.5</v>
      </c>
      <c r="W55" s="40">
        <v>0.5</v>
      </c>
      <c r="X55" s="40">
        <v>0.4</v>
      </c>
      <c r="Y55" s="40">
        <v>0.3</v>
      </c>
      <c r="Z55" s="40">
        <v>0.4</v>
      </c>
      <c r="AA55" s="40">
        <v>0.2</v>
      </c>
      <c r="AB55" s="40">
        <v>0.5</v>
      </c>
      <c r="AC55" s="29" t="s">
        <v>100</v>
      </c>
      <c r="AD55" s="339" t="s">
        <v>100</v>
      </c>
      <c r="AE55" s="23" t="s">
        <v>100</v>
      </c>
      <c r="AF55" s="23" t="s">
        <v>100</v>
      </c>
      <c r="AG55" s="52" t="s">
        <v>100</v>
      </c>
      <c r="AH55" s="41" t="s">
        <v>100</v>
      </c>
      <c r="AI55" s="1307" t="s">
        <v>100</v>
      </c>
      <c r="AJ55" s="1488" t="s">
        <v>100</v>
      </c>
    </row>
    <row r="56" spans="1:36" s="12" customFormat="1" ht="41.25" x14ac:dyDescent="0.25">
      <c r="A56" s="49" t="s">
        <v>337</v>
      </c>
      <c r="B56" s="43" t="s">
        <v>100</v>
      </c>
      <c r="C56" s="43" t="s">
        <v>100</v>
      </c>
      <c r="D56" s="43" t="s">
        <v>100</v>
      </c>
      <c r="E56" s="43" t="s">
        <v>100</v>
      </c>
      <c r="F56" s="43" t="s">
        <v>100</v>
      </c>
      <c r="G56" s="43" t="s">
        <v>100</v>
      </c>
      <c r="H56" s="43" t="s">
        <v>100</v>
      </c>
      <c r="I56" s="43" t="s">
        <v>100</v>
      </c>
      <c r="J56" s="43" t="s">
        <v>100</v>
      </c>
      <c r="K56" s="43" t="s">
        <v>100</v>
      </c>
      <c r="L56" s="43" t="s">
        <v>100</v>
      </c>
      <c r="M56" s="43" t="s">
        <v>100</v>
      </c>
      <c r="N56" s="37">
        <v>0.6</v>
      </c>
      <c r="O56" s="37">
        <v>0.7</v>
      </c>
      <c r="P56" s="37">
        <v>0.5</v>
      </c>
      <c r="Q56" s="37">
        <v>0.7</v>
      </c>
      <c r="R56" s="37">
        <v>0.7</v>
      </c>
      <c r="S56" s="37">
        <v>0.4</v>
      </c>
      <c r="T56" s="37">
        <v>0.3</v>
      </c>
      <c r="U56" s="37">
        <v>0.3</v>
      </c>
      <c r="V56" s="37">
        <v>0.2</v>
      </c>
      <c r="W56" s="37">
        <v>0.2</v>
      </c>
      <c r="X56" s="37">
        <v>0.2</v>
      </c>
      <c r="Y56" s="37">
        <v>0.1</v>
      </c>
      <c r="Z56" s="37">
        <v>0.1</v>
      </c>
      <c r="AA56" s="37">
        <v>0.1</v>
      </c>
      <c r="AB56" s="37">
        <v>0.2</v>
      </c>
      <c r="AC56" s="29">
        <v>0.2</v>
      </c>
      <c r="AD56" s="29">
        <v>0.3</v>
      </c>
      <c r="AE56" s="23">
        <v>0.3</v>
      </c>
      <c r="AF56" s="23">
        <v>0.4</v>
      </c>
      <c r="AG56" s="34">
        <v>0.5</v>
      </c>
      <c r="AH56" s="41" t="s">
        <v>296</v>
      </c>
      <c r="AI56" s="1432">
        <v>0.9</v>
      </c>
      <c r="AJ56" s="1483">
        <v>1.5</v>
      </c>
    </row>
    <row r="57" spans="1:36" s="12" customFormat="1" ht="15.05" x14ac:dyDescent="0.25">
      <c r="A57" s="49" t="s">
        <v>24</v>
      </c>
      <c r="B57" s="43" t="s">
        <v>100</v>
      </c>
      <c r="C57" s="43" t="s">
        <v>100</v>
      </c>
      <c r="D57" s="43" t="s">
        <v>100</v>
      </c>
      <c r="E57" s="43" t="s">
        <v>100</v>
      </c>
      <c r="F57" s="43" t="s">
        <v>100</v>
      </c>
      <c r="G57" s="43" t="s">
        <v>100</v>
      </c>
      <c r="H57" s="43" t="s">
        <v>100</v>
      </c>
      <c r="I57" s="43" t="s">
        <v>100</v>
      </c>
      <c r="J57" s="43" t="s">
        <v>100</v>
      </c>
      <c r="K57" s="43" t="s">
        <v>100</v>
      </c>
      <c r="L57" s="43" t="s">
        <v>100</v>
      </c>
      <c r="M57" s="43" t="s">
        <v>100</v>
      </c>
      <c r="N57" s="43" t="s">
        <v>100</v>
      </c>
      <c r="O57" s="43" t="s">
        <v>100</v>
      </c>
      <c r="P57" s="43" t="s">
        <v>100</v>
      </c>
      <c r="Q57" s="43" t="s">
        <v>100</v>
      </c>
      <c r="R57" s="43" t="s">
        <v>100</v>
      </c>
      <c r="S57" s="43" t="s">
        <v>100</v>
      </c>
      <c r="T57" s="43" t="s">
        <v>100</v>
      </c>
      <c r="U57" s="43" t="s">
        <v>100</v>
      </c>
      <c r="V57" s="43" t="s">
        <v>100</v>
      </c>
      <c r="W57" s="43" t="s">
        <v>100</v>
      </c>
      <c r="X57" s="43" t="s">
        <v>100</v>
      </c>
      <c r="Y57" s="40">
        <v>5</v>
      </c>
      <c r="Z57" s="74" t="s">
        <v>431</v>
      </c>
      <c r="AA57" s="74">
        <v>5</v>
      </c>
      <c r="AB57" s="74">
        <v>5</v>
      </c>
      <c r="AC57" s="74">
        <v>4.9000000000000004</v>
      </c>
      <c r="AD57" s="74">
        <v>4.8</v>
      </c>
      <c r="AE57" s="23">
        <v>4.9000000000000004</v>
      </c>
      <c r="AF57" s="16">
        <v>4.8</v>
      </c>
      <c r="AG57" s="34">
        <v>4.8</v>
      </c>
      <c r="AH57" s="286">
        <v>4.8</v>
      </c>
      <c r="AI57" s="1432">
        <v>4.8</v>
      </c>
      <c r="AJ57" s="1488" t="s">
        <v>99</v>
      </c>
    </row>
    <row r="58" spans="1:36" s="12" customFormat="1" ht="28.15" x14ac:dyDescent="0.25">
      <c r="A58" s="49" t="s">
        <v>339</v>
      </c>
      <c r="B58" s="43" t="s">
        <v>100</v>
      </c>
      <c r="C58" s="43" t="s">
        <v>100</v>
      </c>
      <c r="D58" s="43" t="s">
        <v>100</v>
      </c>
      <c r="E58" s="43" t="s">
        <v>100</v>
      </c>
      <c r="F58" s="43" t="s">
        <v>100</v>
      </c>
      <c r="G58" s="43" t="s">
        <v>100</v>
      </c>
      <c r="H58" s="43" t="s">
        <v>100</v>
      </c>
      <c r="I58" s="43" t="s">
        <v>100</v>
      </c>
      <c r="J58" s="43" t="s">
        <v>100</v>
      </c>
      <c r="K58" s="43" t="s">
        <v>100</v>
      </c>
      <c r="L58" s="43" t="s">
        <v>100</v>
      </c>
      <c r="M58" s="43" t="s">
        <v>100</v>
      </c>
      <c r="N58" s="43" t="s">
        <v>100</v>
      </c>
      <c r="O58" s="43" t="s">
        <v>100</v>
      </c>
      <c r="P58" s="43" t="s">
        <v>100</v>
      </c>
      <c r="Q58" s="43" t="s">
        <v>100</v>
      </c>
      <c r="R58" s="43" t="s">
        <v>100</v>
      </c>
      <c r="S58" s="43" t="s">
        <v>100</v>
      </c>
      <c r="T58" s="43" t="s">
        <v>100</v>
      </c>
      <c r="U58" s="43" t="s">
        <v>100</v>
      </c>
      <c r="V58" s="43" t="s">
        <v>100</v>
      </c>
      <c r="W58" s="43" t="s">
        <v>100</v>
      </c>
      <c r="X58" s="43" t="s">
        <v>100</v>
      </c>
      <c r="Y58" s="40">
        <v>0.8</v>
      </c>
      <c r="Z58" s="74" t="s">
        <v>576</v>
      </c>
      <c r="AA58" s="29">
        <v>2.2999999999999998</v>
      </c>
      <c r="AB58" s="74">
        <v>2.6</v>
      </c>
      <c r="AC58" s="74">
        <v>1.4</v>
      </c>
      <c r="AD58" s="74">
        <v>0.4</v>
      </c>
      <c r="AE58" s="23">
        <v>0.5</v>
      </c>
      <c r="AF58" s="23">
        <v>0.6</v>
      </c>
      <c r="AG58" s="52">
        <v>0.7</v>
      </c>
      <c r="AH58" s="41">
        <v>1.8</v>
      </c>
      <c r="AI58" s="1432">
        <v>1.8</v>
      </c>
      <c r="AJ58" s="1488" t="s">
        <v>99</v>
      </c>
    </row>
    <row r="59" spans="1:36" s="12" customFormat="1" ht="28.15" x14ac:dyDescent="0.25">
      <c r="A59" s="49" t="s">
        <v>610</v>
      </c>
      <c r="B59" s="43" t="s">
        <v>100</v>
      </c>
      <c r="C59" s="43" t="s">
        <v>100</v>
      </c>
      <c r="D59" s="43" t="s">
        <v>100</v>
      </c>
      <c r="E59" s="43" t="s">
        <v>100</v>
      </c>
      <c r="F59" s="43" t="s">
        <v>100</v>
      </c>
      <c r="G59" s="43" t="s">
        <v>100</v>
      </c>
      <c r="H59" s="43" t="s">
        <v>100</v>
      </c>
      <c r="I59" s="43" t="s">
        <v>100</v>
      </c>
      <c r="J59" s="43" t="s">
        <v>100</v>
      </c>
      <c r="K59" s="43" t="s">
        <v>100</v>
      </c>
      <c r="L59" s="43" t="s">
        <v>100</v>
      </c>
      <c r="M59" s="43" t="s">
        <v>100</v>
      </c>
      <c r="N59" s="43" t="s">
        <v>100</v>
      </c>
      <c r="O59" s="43" t="s">
        <v>100</v>
      </c>
      <c r="P59" s="43" t="s">
        <v>100</v>
      </c>
      <c r="Q59" s="43" t="s">
        <v>100</v>
      </c>
      <c r="R59" s="43" t="s">
        <v>100</v>
      </c>
      <c r="S59" s="43" t="s">
        <v>100</v>
      </c>
      <c r="T59" s="43" t="s">
        <v>100</v>
      </c>
      <c r="U59" s="43" t="s">
        <v>100</v>
      </c>
      <c r="V59" s="43" t="s">
        <v>100</v>
      </c>
      <c r="W59" s="43" t="s">
        <v>100</v>
      </c>
      <c r="X59" s="43" t="s">
        <v>100</v>
      </c>
      <c r="Y59" s="40">
        <v>1.3</v>
      </c>
      <c r="Z59" s="74" t="s">
        <v>385</v>
      </c>
      <c r="AA59" s="29">
        <v>2.4</v>
      </c>
      <c r="AB59" s="74">
        <v>2.7</v>
      </c>
      <c r="AC59" s="74">
        <v>2.2000000000000002</v>
      </c>
      <c r="AD59" s="74">
        <v>0.9</v>
      </c>
      <c r="AE59" s="23">
        <v>1.2</v>
      </c>
      <c r="AF59" s="16">
        <v>1.3</v>
      </c>
      <c r="AG59" s="34">
        <v>1.4</v>
      </c>
      <c r="AH59" s="286">
        <v>2.2000000000000002</v>
      </c>
      <c r="AI59" s="1432">
        <v>2.4</v>
      </c>
      <c r="AJ59" s="1488" t="s">
        <v>99</v>
      </c>
    </row>
    <row r="60" spans="1:36" s="12" customFormat="1" ht="28.15" x14ac:dyDescent="0.25">
      <c r="A60" s="49" t="s">
        <v>342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338"/>
      <c r="AE60" s="23"/>
      <c r="AF60" s="16"/>
      <c r="AG60" s="34"/>
      <c r="AH60" s="286"/>
      <c r="AI60" s="1432"/>
      <c r="AJ60" s="1488" t="s">
        <v>99</v>
      </c>
    </row>
    <row r="61" spans="1:36" s="12" customFormat="1" ht="13.1" x14ac:dyDescent="0.25">
      <c r="A61" s="49" t="s">
        <v>19</v>
      </c>
      <c r="B61" s="43" t="s">
        <v>100</v>
      </c>
      <c r="C61" s="43" t="s">
        <v>100</v>
      </c>
      <c r="D61" s="43" t="s">
        <v>100</v>
      </c>
      <c r="E61" s="43" t="s">
        <v>100</v>
      </c>
      <c r="F61" s="44">
        <v>9666</v>
      </c>
      <c r="G61" s="44">
        <v>11946</v>
      </c>
      <c r="H61" s="44">
        <v>13783</v>
      </c>
      <c r="I61" s="667">
        <v>16212</v>
      </c>
      <c r="J61" s="667">
        <v>19519</v>
      </c>
      <c r="K61" s="667">
        <v>22409</v>
      </c>
      <c r="L61" s="667">
        <v>26760</v>
      </c>
      <c r="M61" s="667">
        <v>28709</v>
      </c>
      <c r="N61" s="44">
        <v>30658</v>
      </c>
      <c r="O61" s="44">
        <v>35677</v>
      </c>
      <c r="P61" s="44">
        <v>38558</v>
      </c>
      <c r="Q61" s="44">
        <v>44355</v>
      </c>
      <c r="R61" s="44">
        <v>53966</v>
      </c>
      <c r="S61" s="44">
        <v>60952</v>
      </c>
      <c r="T61" s="44">
        <v>69410</v>
      </c>
      <c r="U61" s="44">
        <v>76813</v>
      </c>
      <c r="V61" s="44">
        <v>89456</v>
      </c>
      <c r="W61" s="44">
        <v>106482</v>
      </c>
      <c r="X61" s="15">
        <v>118707</v>
      </c>
      <c r="Y61" s="15">
        <v>124234</v>
      </c>
      <c r="Z61" s="15">
        <v>127792</v>
      </c>
      <c r="AA61" s="15">
        <v>139890</v>
      </c>
      <c r="AB61" s="15">
        <v>149424</v>
      </c>
      <c r="AC61" s="15">
        <v>160227</v>
      </c>
      <c r="AD61" s="668">
        <v>184310</v>
      </c>
      <c r="AE61" s="43">
        <v>212167</v>
      </c>
      <c r="AF61" s="43">
        <v>250180</v>
      </c>
      <c r="AG61" s="56">
        <v>329780</v>
      </c>
      <c r="AH61" s="476">
        <v>378415</v>
      </c>
      <c r="AI61" s="1433">
        <v>414606</v>
      </c>
      <c r="AJ61" s="1488" t="s">
        <v>99</v>
      </c>
    </row>
    <row r="62" spans="1:36" s="12" customFormat="1" ht="13.1" x14ac:dyDescent="0.25">
      <c r="A62" s="86" t="s">
        <v>284</v>
      </c>
      <c r="B62" s="43" t="s">
        <v>100</v>
      </c>
      <c r="C62" s="43" t="s">
        <v>100</v>
      </c>
      <c r="D62" s="43" t="s">
        <v>100</v>
      </c>
      <c r="E62" s="43" t="s">
        <v>100</v>
      </c>
      <c r="F62" s="669">
        <v>158.58900738310089</v>
      </c>
      <c r="G62" s="669">
        <v>177.50371471025261</v>
      </c>
      <c r="H62" s="669">
        <v>182.70148462354189</v>
      </c>
      <c r="I62" s="669">
        <v>207.04980842911877</v>
      </c>
      <c r="J62" s="669">
        <v>163.31157965194112</v>
      </c>
      <c r="K62" s="669">
        <v>157.66551748399354</v>
      </c>
      <c r="L62" s="669">
        <v>182.36336377265911</v>
      </c>
      <c r="M62" s="669">
        <v>187.29775574112736</v>
      </c>
      <c r="N62" s="669">
        <v>204.96055622409412</v>
      </c>
      <c r="O62" s="669">
        <v>262.25374889738316</v>
      </c>
      <c r="P62" s="669">
        <v>290.1715833835039</v>
      </c>
      <c r="Q62" s="669">
        <v>351.7725434213657</v>
      </c>
      <c r="R62" s="669">
        <v>440.359037127703</v>
      </c>
      <c r="S62" s="669">
        <v>506.66666666666669</v>
      </c>
      <c r="T62" s="669">
        <v>470.57627118644069</v>
      </c>
      <c r="U62" s="669">
        <v>521.29623345775371</v>
      </c>
      <c r="V62" s="669">
        <v>610.12140226435679</v>
      </c>
      <c r="W62" s="669">
        <v>714.11709476225599</v>
      </c>
      <c r="X62" s="669">
        <v>780.29974364030761</v>
      </c>
      <c r="Y62" s="669">
        <v>693.30877839165134</v>
      </c>
      <c r="Z62" s="669">
        <v>576.34059441663283</v>
      </c>
      <c r="AA62" s="669">
        <v>408.84381575870935</v>
      </c>
      <c r="AB62" s="669">
        <v>458.35582822085888</v>
      </c>
      <c r="AC62" s="669">
        <v>464.81680252966265</v>
      </c>
      <c r="AD62" s="669">
        <v>481.54147615937296</v>
      </c>
      <c r="AE62" s="669">
        <v>513.78375105945031</v>
      </c>
      <c r="AF62" s="669">
        <v>587.23564068258111</v>
      </c>
      <c r="AG62" s="651">
        <v>716.16574009728981</v>
      </c>
      <c r="AH62" s="476">
        <f>AH61/456.31</f>
        <v>829.29368192676031</v>
      </c>
      <c r="AI62" s="1432">
        <v>883</v>
      </c>
      <c r="AJ62" s="1488" t="s">
        <v>99</v>
      </c>
    </row>
    <row r="63" spans="1:36" s="12" customFormat="1" ht="28.15" x14ac:dyDescent="0.25">
      <c r="A63" s="86" t="s">
        <v>343</v>
      </c>
      <c r="B63" s="43" t="s">
        <v>100</v>
      </c>
      <c r="C63" s="43" t="s">
        <v>100</v>
      </c>
      <c r="D63" s="43" t="s">
        <v>100</v>
      </c>
      <c r="E63" s="43" t="s">
        <v>100</v>
      </c>
      <c r="F63" s="43" t="s">
        <v>100</v>
      </c>
      <c r="G63" s="22">
        <v>123.6</v>
      </c>
      <c r="H63" s="22">
        <v>115.4</v>
      </c>
      <c r="I63" s="22">
        <v>117.6</v>
      </c>
      <c r="J63" s="22">
        <v>120.4</v>
      </c>
      <c r="K63" s="22">
        <v>114.8</v>
      </c>
      <c r="L63" s="22">
        <v>119.4</v>
      </c>
      <c r="M63" s="22">
        <v>107.3</v>
      </c>
      <c r="N63" s="22">
        <v>106.8</v>
      </c>
      <c r="O63" s="40">
        <v>116.4</v>
      </c>
      <c r="P63" s="148">
        <v>108.1</v>
      </c>
      <c r="Q63" s="40">
        <v>115</v>
      </c>
      <c r="R63" s="24">
        <v>121.7</v>
      </c>
      <c r="S63" s="22">
        <v>112.9</v>
      </c>
      <c r="T63" s="22">
        <v>113.9</v>
      </c>
      <c r="U63" s="22">
        <v>110.7</v>
      </c>
      <c r="V63" s="22">
        <v>116.5</v>
      </c>
      <c r="W63" s="22">
        <v>119</v>
      </c>
      <c r="X63" s="22">
        <v>111.5</v>
      </c>
      <c r="Y63" s="22">
        <v>104.7</v>
      </c>
      <c r="Z63" s="22">
        <v>102</v>
      </c>
      <c r="AA63" s="22">
        <v>109.5</v>
      </c>
      <c r="AB63" s="23">
        <v>106.8</v>
      </c>
      <c r="AC63" s="16">
        <v>107.2</v>
      </c>
      <c r="AD63" s="670">
        <v>115</v>
      </c>
      <c r="AE63" s="23">
        <v>115.1</v>
      </c>
      <c r="AF63" s="16">
        <v>117.9</v>
      </c>
      <c r="AG63" s="52">
        <v>131.80000000000001</v>
      </c>
      <c r="AH63" s="619">
        <v>114.7</v>
      </c>
      <c r="AI63" s="1432">
        <v>109.6</v>
      </c>
      <c r="AJ63" s="1488" t="s">
        <v>99</v>
      </c>
    </row>
    <row r="64" spans="1:36" s="12" customFormat="1" ht="28.15" x14ac:dyDescent="0.25">
      <c r="A64" s="86" t="s">
        <v>344</v>
      </c>
      <c r="B64" s="43" t="s">
        <v>100</v>
      </c>
      <c r="C64" s="43" t="s">
        <v>100</v>
      </c>
      <c r="D64" s="43" t="s">
        <v>100</v>
      </c>
      <c r="E64" s="43" t="s">
        <v>100</v>
      </c>
      <c r="F64" s="43" t="s">
        <v>100</v>
      </c>
      <c r="G64" s="22">
        <v>88.4</v>
      </c>
      <c r="H64" s="22">
        <v>98.7</v>
      </c>
      <c r="I64" s="22">
        <v>113.5</v>
      </c>
      <c r="J64" s="22">
        <v>113.7</v>
      </c>
      <c r="K64" s="22">
        <v>101.1</v>
      </c>
      <c r="L64" s="22">
        <v>111.6</v>
      </c>
      <c r="M64" s="22">
        <v>103.2</v>
      </c>
      <c r="N64" s="22">
        <v>101</v>
      </c>
      <c r="O64" s="40">
        <v>109.5</v>
      </c>
      <c r="P64" s="148">
        <v>100.4</v>
      </c>
      <c r="Q64" s="40">
        <v>106.9</v>
      </c>
      <c r="R64" s="22">
        <v>110.6</v>
      </c>
      <c r="S64" s="22">
        <v>96.4</v>
      </c>
      <c r="T64" s="22">
        <v>106.5</v>
      </c>
      <c r="U64" s="22">
        <v>103.4</v>
      </c>
      <c r="V64" s="22">
        <v>108</v>
      </c>
      <c r="W64" s="22">
        <v>112.8</v>
      </c>
      <c r="X64" s="22">
        <v>105.5</v>
      </c>
      <c r="Y64" s="22">
        <v>97.7</v>
      </c>
      <c r="Z64" s="22">
        <v>96.2</v>
      </c>
      <c r="AA64" s="22">
        <v>96</v>
      </c>
      <c r="AB64" s="23">
        <v>98.7</v>
      </c>
      <c r="AC64" s="16">
        <v>101.2</v>
      </c>
      <c r="AD64" s="338">
        <v>109.6</v>
      </c>
      <c r="AE64" s="23">
        <v>107.6</v>
      </c>
      <c r="AF64" s="16">
        <v>109.1</v>
      </c>
      <c r="AG64" s="52">
        <v>115.1</v>
      </c>
      <c r="AH64" s="619">
        <v>100.1</v>
      </c>
      <c r="AI64" s="1432">
        <v>100.6</v>
      </c>
      <c r="AJ64" s="1488" t="s">
        <v>99</v>
      </c>
    </row>
    <row r="65" spans="1:36" s="12" customFormat="1" ht="26.2" x14ac:dyDescent="0.25">
      <c r="A65" s="86" t="s">
        <v>285</v>
      </c>
      <c r="B65" s="43" t="s">
        <v>100</v>
      </c>
      <c r="C65" s="43" t="s">
        <v>100</v>
      </c>
      <c r="D65" s="43" t="s">
        <v>100</v>
      </c>
      <c r="E65" s="43" t="s">
        <v>100</v>
      </c>
      <c r="F65" s="43" t="s">
        <v>100</v>
      </c>
      <c r="G65" s="43" t="s">
        <v>100</v>
      </c>
      <c r="H65" s="22">
        <v>98.7</v>
      </c>
      <c r="I65" s="22">
        <v>112</v>
      </c>
      <c r="J65" s="22">
        <v>127.3</v>
      </c>
      <c r="K65" s="22">
        <v>128.69999999999999</v>
      </c>
      <c r="L65" s="22">
        <v>143.6</v>
      </c>
      <c r="M65" s="22">
        <v>148.19999999999999</v>
      </c>
      <c r="N65" s="22">
        <v>149.69999999999999</v>
      </c>
      <c r="O65" s="40">
        <v>163.9</v>
      </c>
      <c r="P65" s="148">
        <v>164.6</v>
      </c>
      <c r="Q65" s="40">
        <v>176</v>
      </c>
      <c r="R65" s="22">
        <v>194.7</v>
      </c>
      <c r="S65" s="22">
        <v>187.7</v>
      </c>
      <c r="T65" s="22">
        <v>199.9</v>
      </c>
      <c r="U65" s="22">
        <v>206.7</v>
      </c>
      <c r="V65" s="22">
        <v>223.2</v>
      </c>
      <c r="W65" s="22">
        <v>251.8</v>
      </c>
      <c r="X65" s="22">
        <v>265.60000000000002</v>
      </c>
      <c r="Y65" s="22">
        <v>259.5</v>
      </c>
      <c r="Z65" s="22">
        <v>249.6</v>
      </c>
      <c r="AA65" s="22">
        <v>239.6</v>
      </c>
      <c r="AB65" s="23">
        <v>236.5</v>
      </c>
      <c r="AC65" s="16">
        <v>239.3</v>
      </c>
      <c r="AD65" s="338">
        <v>262.3</v>
      </c>
      <c r="AE65" s="23">
        <v>282.2</v>
      </c>
      <c r="AF65" s="16">
        <v>307.89999999999998</v>
      </c>
      <c r="AG65" s="52">
        <v>354.4</v>
      </c>
      <c r="AH65" s="286">
        <v>354.8</v>
      </c>
      <c r="AI65" s="1432">
        <v>356.9</v>
      </c>
      <c r="AJ65" s="1488" t="s">
        <v>99</v>
      </c>
    </row>
    <row r="66" spans="1:36" s="12" customFormat="1" ht="17.2" customHeight="1" x14ac:dyDescent="0.25">
      <c r="A66" s="49" t="s">
        <v>25</v>
      </c>
      <c r="B66" s="43" t="s">
        <v>100</v>
      </c>
      <c r="C66" s="43" t="s">
        <v>100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668">
        <v>42500</v>
      </c>
      <c r="AE66" s="43">
        <v>42500</v>
      </c>
      <c r="AF66" s="43">
        <v>42500</v>
      </c>
      <c r="AG66" s="48">
        <v>60000</v>
      </c>
      <c r="AH66" s="1303">
        <v>70000</v>
      </c>
      <c r="AI66" s="1433">
        <v>85000</v>
      </c>
      <c r="AJ66" s="1490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2"/>
      <c r="AH67" s="711"/>
      <c r="AI67" s="711"/>
      <c r="AJ67" s="711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29"/>
      <c r="X68" s="29"/>
      <c r="Y68" s="29"/>
      <c r="Z68" s="29"/>
      <c r="AA68" s="29"/>
      <c r="AB68" s="29"/>
      <c r="AC68" s="16"/>
      <c r="AD68" s="16"/>
      <c r="AE68" s="119"/>
      <c r="AF68" s="16"/>
      <c r="AG68" s="120"/>
      <c r="AH68" s="314"/>
      <c r="AI68" s="1317"/>
      <c r="AJ68" s="1483"/>
    </row>
    <row r="69" spans="1:36" s="36" customFormat="1" x14ac:dyDescent="0.25">
      <c r="A69" s="49" t="s">
        <v>26</v>
      </c>
      <c r="B69" s="825" t="s">
        <v>99</v>
      </c>
      <c r="C69" s="825" t="s">
        <v>99</v>
      </c>
      <c r="D69" s="825" t="s">
        <v>99</v>
      </c>
      <c r="E69" s="825" t="s">
        <v>99</v>
      </c>
      <c r="F69" s="825" t="s">
        <v>99</v>
      </c>
      <c r="G69" s="825" t="s">
        <v>99</v>
      </c>
      <c r="H69" s="825" t="s">
        <v>99</v>
      </c>
      <c r="I69" s="825" t="s">
        <v>99</v>
      </c>
      <c r="J69" s="825" t="s">
        <v>99</v>
      </c>
      <c r="K69" s="830">
        <v>4316</v>
      </c>
      <c r="L69" s="830">
        <v>5239</v>
      </c>
      <c r="M69" s="830">
        <v>7234</v>
      </c>
      <c r="N69" s="830">
        <v>5342</v>
      </c>
      <c r="O69" s="830">
        <v>7454</v>
      </c>
      <c r="P69" s="830">
        <v>12437</v>
      </c>
      <c r="Q69" s="830">
        <v>13288</v>
      </c>
      <c r="R69" s="830">
        <v>16224</v>
      </c>
      <c r="S69" s="830">
        <v>25052</v>
      </c>
      <c r="T69" s="830">
        <v>55215</v>
      </c>
      <c r="U69" s="830">
        <v>41299</v>
      </c>
      <c r="V69" s="830">
        <v>30637</v>
      </c>
      <c r="W69" s="830">
        <v>48872</v>
      </c>
      <c r="X69" s="830">
        <v>28860</v>
      </c>
      <c r="Y69" s="830">
        <v>24279</v>
      </c>
      <c r="Z69" s="830">
        <v>35477</v>
      </c>
      <c r="AA69" s="832">
        <v>36105</v>
      </c>
      <c r="AB69" s="829">
        <v>55476</v>
      </c>
      <c r="AC69" s="823">
        <v>88688</v>
      </c>
      <c r="AD69" s="823">
        <v>114742</v>
      </c>
      <c r="AE69" s="823">
        <v>118156</v>
      </c>
      <c r="AF69" s="832">
        <v>68300</v>
      </c>
      <c r="AG69" s="249">
        <v>85061</v>
      </c>
      <c r="AH69" s="375">
        <v>135558</v>
      </c>
      <c r="AI69" s="823">
        <v>89269</v>
      </c>
      <c r="AJ69" s="1303">
        <v>188629</v>
      </c>
    </row>
    <row r="70" spans="1:36" s="36" customFormat="1" ht="28.15" x14ac:dyDescent="0.25">
      <c r="A70" s="49" t="s">
        <v>679</v>
      </c>
      <c r="B70" s="825" t="s">
        <v>99</v>
      </c>
      <c r="C70" s="825" t="s">
        <v>99</v>
      </c>
      <c r="D70" s="825" t="s">
        <v>99</v>
      </c>
      <c r="E70" s="825" t="s">
        <v>99</v>
      </c>
      <c r="F70" s="825" t="s">
        <v>99</v>
      </c>
      <c r="G70" s="825" t="s">
        <v>99</v>
      </c>
      <c r="H70" s="825" t="s">
        <v>99</v>
      </c>
      <c r="I70" s="825" t="s">
        <v>99</v>
      </c>
      <c r="J70" s="825" t="s">
        <v>99</v>
      </c>
      <c r="K70" s="825" t="s">
        <v>99</v>
      </c>
      <c r="L70" s="825" t="s">
        <v>99</v>
      </c>
      <c r="M70" s="831">
        <v>136.4</v>
      </c>
      <c r="N70" s="831">
        <v>72.599999999999994</v>
      </c>
      <c r="O70" s="831">
        <v>133.69999999999999</v>
      </c>
      <c r="P70" s="831">
        <v>153.80000000000001</v>
      </c>
      <c r="Q70" s="831">
        <v>101.3</v>
      </c>
      <c r="R70" s="831">
        <v>115.7</v>
      </c>
      <c r="S70" s="831">
        <v>143.80000000000001</v>
      </c>
      <c r="T70" s="831">
        <v>209.5</v>
      </c>
      <c r="U70" s="831">
        <v>70.599999999999994</v>
      </c>
      <c r="V70" s="831">
        <v>69.7</v>
      </c>
      <c r="W70" s="831">
        <v>151.80000000000001</v>
      </c>
      <c r="X70" s="831">
        <v>56.4</v>
      </c>
      <c r="Y70" s="831">
        <v>79.7</v>
      </c>
      <c r="Z70" s="831">
        <v>141.5</v>
      </c>
      <c r="AA70" s="827">
        <v>97.9</v>
      </c>
      <c r="AB70" s="828">
        <v>145.69999999999999</v>
      </c>
      <c r="AC70" s="824">
        <v>148.19999999999999</v>
      </c>
      <c r="AD70" s="824">
        <v>126.2</v>
      </c>
      <c r="AE70" s="824">
        <v>102.8</v>
      </c>
      <c r="AF70" s="826">
        <v>55.2</v>
      </c>
      <c r="AG70" s="833">
        <v>115.5</v>
      </c>
      <c r="AH70" s="376">
        <v>153.5</v>
      </c>
      <c r="AI70" s="824">
        <v>64.400000000000006</v>
      </c>
      <c r="AJ70" s="1483">
        <v>204.2</v>
      </c>
    </row>
    <row r="71" spans="1:36" s="35" customFormat="1" ht="26.2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4">
        <v>268</v>
      </c>
      <c r="K71" s="44">
        <v>269</v>
      </c>
      <c r="L71" s="44">
        <v>299</v>
      </c>
      <c r="M71" s="44">
        <v>304</v>
      </c>
      <c r="N71" s="44">
        <v>320</v>
      </c>
      <c r="O71" s="44">
        <v>323</v>
      </c>
      <c r="P71" s="44">
        <v>337</v>
      </c>
      <c r="Q71" s="44">
        <v>353</v>
      </c>
      <c r="R71" s="44">
        <v>363</v>
      </c>
      <c r="S71" s="44">
        <v>371</v>
      </c>
      <c r="T71" s="44">
        <v>380</v>
      </c>
      <c r="U71" s="44">
        <v>340</v>
      </c>
      <c r="V71" s="44">
        <v>349</v>
      </c>
      <c r="W71" s="44">
        <v>361</v>
      </c>
      <c r="X71" s="44">
        <v>369</v>
      </c>
      <c r="Y71" s="44">
        <v>375</v>
      </c>
      <c r="Z71" s="44">
        <v>399</v>
      </c>
      <c r="AA71" s="44">
        <v>436</v>
      </c>
      <c r="AB71" s="44">
        <v>475</v>
      </c>
      <c r="AC71" s="16">
        <v>511</v>
      </c>
      <c r="AD71" s="16">
        <v>542</v>
      </c>
      <c r="AE71" s="16">
        <v>601</v>
      </c>
      <c r="AF71" s="16">
        <v>631</v>
      </c>
      <c r="AG71" s="1203">
        <v>684</v>
      </c>
      <c r="AH71" s="1307">
        <v>709</v>
      </c>
      <c r="AI71" s="1317">
        <v>685</v>
      </c>
      <c r="AJ71" s="1483">
        <v>670</v>
      </c>
    </row>
    <row r="72" spans="1:36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4">
        <v>217</v>
      </c>
      <c r="K72" s="44">
        <v>227</v>
      </c>
      <c r="L72" s="44">
        <v>261</v>
      </c>
      <c r="M72" s="44">
        <v>261</v>
      </c>
      <c r="N72" s="44">
        <v>267</v>
      </c>
      <c r="O72" s="44">
        <v>247</v>
      </c>
      <c r="P72" s="44">
        <v>262</v>
      </c>
      <c r="Q72" s="44">
        <v>261</v>
      </c>
      <c r="R72" s="44">
        <v>269</v>
      </c>
      <c r="S72" s="44">
        <v>275</v>
      </c>
      <c r="T72" s="44">
        <v>294</v>
      </c>
      <c r="U72" s="44">
        <v>271</v>
      </c>
      <c r="V72" s="44">
        <v>260</v>
      </c>
      <c r="W72" s="44">
        <v>275</v>
      </c>
      <c r="X72" s="44">
        <v>284</v>
      </c>
      <c r="Y72" s="44">
        <v>293</v>
      </c>
      <c r="Z72" s="44">
        <v>324</v>
      </c>
      <c r="AA72" s="44">
        <v>351</v>
      </c>
      <c r="AB72" s="44">
        <v>375</v>
      </c>
      <c r="AC72" s="16">
        <v>423</v>
      </c>
      <c r="AD72" s="16">
        <v>451</v>
      </c>
      <c r="AE72" s="16">
        <v>508</v>
      </c>
      <c r="AF72" s="16">
        <v>552</v>
      </c>
      <c r="AG72" s="1203">
        <v>602</v>
      </c>
      <c r="AH72" s="1307">
        <v>651</v>
      </c>
      <c r="AI72" s="1317">
        <v>627</v>
      </c>
      <c r="AJ72" s="1483">
        <v>618</v>
      </c>
    </row>
    <row r="73" spans="1:36" s="2" customFormat="1" ht="39.299999999999997" x14ac:dyDescent="0.25">
      <c r="A73" s="49" t="s">
        <v>85</v>
      </c>
      <c r="B73" s="21" t="s">
        <v>100</v>
      </c>
      <c r="C73" s="21" t="s">
        <v>100</v>
      </c>
      <c r="D73" s="21" t="s">
        <v>100</v>
      </c>
      <c r="E73" s="21" t="s">
        <v>100</v>
      </c>
      <c r="F73" s="21" t="s">
        <v>100</v>
      </c>
      <c r="G73" s="21" t="s">
        <v>100</v>
      </c>
      <c r="H73" s="21" t="s">
        <v>100</v>
      </c>
      <c r="I73" s="21" t="s">
        <v>100</v>
      </c>
      <c r="J73" s="21" t="s">
        <v>100</v>
      </c>
      <c r="K73" s="21" t="s">
        <v>100</v>
      </c>
      <c r="L73" s="21" t="s">
        <v>100</v>
      </c>
      <c r="M73" s="21" t="s">
        <v>100</v>
      </c>
      <c r="N73" s="21" t="s">
        <v>100</v>
      </c>
      <c r="O73" s="190" t="s">
        <v>100</v>
      </c>
      <c r="P73" s="190" t="s">
        <v>100</v>
      </c>
      <c r="Q73" s="190" t="s">
        <v>100</v>
      </c>
      <c r="R73" s="190" t="s">
        <v>100</v>
      </c>
      <c r="S73" s="190" t="s">
        <v>100</v>
      </c>
      <c r="T73" s="315">
        <v>11.2</v>
      </c>
      <c r="U73" s="315">
        <v>5.4</v>
      </c>
      <c r="V73" s="315">
        <v>6.1</v>
      </c>
      <c r="W73" s="108">
        <v>9.6</v>
      </c>
      <c r="X73" s="190" t="s">
        <v>100</v>
      </c>
      <c r="Y73" s="190" t="s">
        <v>100</v>
      </c>
      <c r="Z73" s="190" t="s">
        <v>100</v>
      </c>
      <c r="AA73" s="190" t="s">
        <v>100</v>
      </c>
      <c r="AB73" s="190" t="s">
        <v>100</v>
      </c>
      <c r="AC73" s="41" t="s">
        <v>222</v>
      </c>
      <c r="AD73" s="41" t="s">
        <v>222</v>
      </c>
      <c r="AE73" s="41" t="s">
        <v>222</v>
      </c>
      <c r="AF73" s="41" t="s">
        <v>222</v>
      </c>
      <c r="AG73" s="52" t="s">
        <v>222</v>
      </c>
      <c r="AH73" s="41" t="s">
        <v>222</v>
      </c>
      <c r="AI73" s="1307" t="s">
        <v>222</v>
      </c>
      <c r="AJ73" s="1488" t="s">
        <v>99</v>
      </c>
    </row>
    <row r="74" spans="1:36" s="2" customFormat="1" ht="26.2" x14ac:dyDescent="0.25">
      <c r="A74" s="49" t="s">
        <v>84</v>
      </c>
      <c r="B74" s="21" t="s">
        <v>100</v>
      </c>
      <c r="C74" s="21" t="s">
        <v>100</v>
      </c>
      <c r="D74" s="21" t="s">
        <v>100</v>
      </c>
      <c r="E74" s="21" t="s">
        <v>100</v>
      </c>
      <c r="F74" s="21" t="s">
        <v>100</v>
      </c>
      <c r="G74" s="21" t="s">
        <v>100</v>
      </c>
      <c r="H74" s="21" t="s">
        <v>100</v>
      </c>
      <c r="I74" s="21" t="s">
        <v>100</v>
      </c>
      <c r="J74" s="21" t="s">
        <v>100</v>
      </c>
      <c r="K74" s="21" t="s">
        <v>100</v>
      </c>
      <c r="L74" s="21" t="s">
        <v>100</v>
      </c>
      <c r="M74" s="21" t="s">
        <v>100</v>
      </c>
      <c r="N74" s="21" t="s">
        <v>100</v>
      </c>
      <c r="O74" s="190" t="s">
        <v>100</v>
      </c>
      <c r="P74" s="289">
        <v>1</v>
      </c>
      <c r="Q74" s="289">
        <v>1</v>
      </c>
      <c r="R74" s="289">
        <v>1</v>
      </c>
      <c r="S74" s="289">
        <v>1</v>
      </c>
      <c r="T74" s="289">
        <v>1</v>
      </c>
      <c r="U74" s="289">
        <v>1</v>
      </c>
      <c r="V74" s="289">
        <v>1</v>
      </c>
      <c r="W74" s="289">
        <v>1</v>
      </c>
      <c r="X74" s="190" t="s">
        <v>100</v>
      </c>
      <c r="Y74" s="190" t="s">
        <v>100</v>
      </c>
      <c r="Z74" s="190" t="s">
        <v>100</v>
      </c>
      <c r="AA74" s="190" t="s">
        <v>100</v>
      </c>
      <c r="AB74" s="190" t="s">
        <v>100</v>
      </c>
      <c r="AC74" s="41" t="s">
        <v>222</v>
      </c>
      <c r="AD74" s="41" t="s">
        <v>222</v>
      </c>
      <c r="AE74" s="41" t="s">
        <v>222</v>
      </c>
      <c r="AF74" s="41" t="s">
        <v>222</v>
      </c>
      <c r="AG74" s="52" t="s">
        <v>222</v>
      </c>
      <c r="AH74" s="41" t="s">
        <v>222</v>
      </c>
      <c r="AI74" s="1307" t="s">
        <v>222</v>
      </c>
      <c r="AJ74" s="1488" t="s">
        <v>99</v>
      </c>
    </row>
    <row r="75" spans="1:36" s="2" customFormat="1" ht="13.1" x14ac:dyDescent="0.25">
      <c r="A75" s="92" t="s">
        <v>46</v>
      </c>
      <c r="B75" s="50"/>
      <c r="C75" s="50"/>
      <c r="D75" s="50"/>
      <c r="E75" s="50"/>
      <c r="F75" s="50"/>
      <c r="G75" s="50"/>
      <c r="H75" s="50"/>
      <c r="I75" s="50"/>
      <c r="J75" s="50"/>
      <c r="K75" s="44"/>
      <c r="L75" s="44"/>
      <c r="M75" s="44"/>
      <c r="N75" s="44"/>
      <c r="O75" s="289"/>
      <c r="P75" s="289"/>
      <c r="Q75" s="289"/>
      <c r="R75" s="289"/>
      <c r="S75" s="289"/>
      <c r="T75" s="289"/>
      <c r="U75" s="289"/>
      <c r="V75" s="289"/>
      <c r="W75" s="59"/>
      <c r="X75" s="59"/>
      <c r="Y75" s="59"/>
      <c r="Z75" s="59"/>
      <c r="AA75" s="41"/>
      <c r="AB75" s="41"/>
      <c r="AC75" s="286"/>
      <c r="AD75" s="286"/>
      <c r="AE75" s="286"/>
      <c r="AF75" s="286"/>
      <c r="AG75" s="34"/>
      <c r="AH75" s="41"/>
      <c r="AI75" s="1307" t="s">
        <v>222</v>
      </c>
      <c r="AJ75" s="1488"/>
    </row>
    <row r="76" spans="1:36" s="2" customFormat="1" ht="13.1" x14ac:dyDescent="0.25">
      <c r="A76" s="92" t="s">
        <v>47</v>
      </c>
      <c r="B76" s="21" t="s">
        <v>100</v>
      </c>
      <c r="C76" s="21" t="s">
        <v>100</v>
      </c>
      <c r="D76" s="21" t="s">
        <v>100</v>
      </c>
      <c r="E76" s="21" t="s">
        <v>100</v>
      </c>
      <c r="F76" s="21" t="s">
        <v>100</v>
      </c>
      <c r="G76" s="21" t="s">
        <v>100</v>
      </c>
      <c r="H76" s="21" t="s">
        <v>100</v>
      </c>
      <c r="I76" s="21" t="s">
        <v>100</v>
      </c>
      <c r="J76" s="21" t="s">
        <v>100</v>
      </c>
      <c r="K76" s="21" t="s">
        <v>100</v>
      </c>
      <c r="L76" s="21" t="s">
        <v>100</v>
      </c>
      <c r="M76" s="21" t="s">
        <v>100</v>
      </c>
      <c r="N76" s="21" t="s">
        <v>100</v>
      </c>
      <c r="O76" s="190" t="s">
        <v>100</v>
      </c>
      <c r="P76" s="190" t="s">
        <v>100</v>
      </c>
      <c r="Q76" s="190" t="s">
        <v>100</v>
      </c>
      <c r="R76" s="190" t="s">
        <v>100</v>
      </c>
      <c r="S76" s="190" t="s">
        <v>100</v>
      </c>
      <c r="T76" s="190" t="s">
        <v>100</v>
      </c>
      <c r="U76" s="190" t="s">
        <v>100</v>
      </c>
      <c r="V76" s="190" t="s">
        <v>100</v>
      </c>
      <c r="W76" s="190" t="s">
        <v>100</v>
      </c>
      <c r="X76" s="190" t="s">
        <v>100</v>
      </c>
      <c r="Y76" s="190" t="s">
        <v>100</v>
      </c>
      <c r="Z76" s="190" t="s">
        <v>100</v>
      </c>
      <c r="AA76" s="190" t="s">
        <v>100</v>
      </c>
      <c r="AB76" s="190" t="s">
        <v>100</v>
      </c>
      <c r="AC76" s="190" t="s">
        <v>100</v>
      </c>
      <c r="AD76" s="190" t="s">
        <v>100</v>
      </c>
      <c r="AE76" s="190" t="s">
        <v>100</v>
      </c>
      <c r="AF76" s="190" t="s">
        <v>100</v>
      </c>
      <c r="AG76" s="456" t="s">
        <v>100</v>
      </c>
      <c r="AH76" s="190" t="s">
        <v>100</v>
      </c>
      <c r="AI76" s="1307" t="s">
        <v>222</v>
      </c>
      <c r="AJ76" s="1488" t="s">
        <v>99</v>
      </c>
    </row>
    <row r="77" spans="1:36" s="2" customFormat="1" ht="26.2" x14ac:dyDescent="0.25">
      <c r="A77" s="92" t="s">
        <v>189</v>
      </c>
      <c r="B77" s="21" t="s">
        <v>100</v>
      </c>
      <c r="C77" s="21" t="s">
        <v>100</v>
      </c>
      <c r="D77" s="21" t="s">
        <v>100</v>
      </c>
      <c r="E77" s="21" t="s">
        <v>100</v>
      </c>
      <c r="F77" s="21" t="s">
        <v>100</v>
      </c>
      <c r="G77" s="21" t="s">
        <v>100</v>
      </c>
      <c r="H77" s="21" t="s">
        <v>100</v>
      </c>
      <c r="I77" s="21" t="s">
        <v>100</v>
      </c>
      <c r="J77" s="21" t="s">
        <v>100</v>
      </c>
      <c r="K77" s="21" t="s">
        <v>100</v>
      </c>
      <c r="L77" s="21" t="s">
        <v>100</v>
      </c>
      <c r="M77" s="21" t="s">
        <v>100</v>
      </c>
      <c r="N77" s="21" t="s">
        <v>100</v>
      </c>
      <c r="O77" s="190" t="s">
        <v>100</v>
      </c>
      <c r="P77" s="190" t="s">
        <v>100</v>
      </c>
      <c r="Q77" s="190" t="s">
        <v>100</v>
      </c>
      <c r="R77" s="190" t="s">
        <v>100</v>
      </c>
      <c r="S77" s="190" t="s">
        <v>100</v>
      </c>
      <c r="T77" s="190" t="s">
        <v>100</v>
      </c>
      <c r="U77" s="190" t="s">
        <v>100</v>
      </c>
      <c r="V77" s="190" t="s">
        <v>100</v>
      </c>
      <c r="W77" s="190" t="s">
        <v>100</v>
      </c>
      <c r="X77" s="190" t="s">
        <v>100</v>
      </c>
      <c r="Y77" s="190" t="s">
        <v>100</v>
      </c>
      <c r="Z77" s="190" t="s">
        <v>100</v>
      </c>
      <c r="AA77" s="190" t="s">
        <v>100</v>
      </c>
      <c r="AB77" s="190" t="s">
        <v>100</v>
      </c>
      <c r="AC77" s="190" t="s">
        <v>100</v>
      </c>
      <c r="AD77" s="190" t="s">
        <v>100</v>
      </c>
      <c r="AE77" s="190" t="s">
        <v>100</v>
      </c>
      <c r="AF77" s="190" t="s">
        <v>100</v>
      </c>
      <c r="AG77" s="456" t="s">
        <v>100</v>
      </c>
      <c r="AH77" s="190" t="s">
        <v>100</v>
      </c>
      <c r="AI77" s="1307" t="s">
        <v>222</v>
      </c>
      <c r="AJ77" s="1488" t="s">
        <v>99</v>
      </c>
    </row>
    <row r="78" spans="1:36" s="2" customFormat="1" ht="13.1" x14ac:dyDescent="0.25">
      <c r="A78" s="92" t="s">
        <v>48</v>
      </c>
      <c r="B78" s="21" t="s">
        <v>100</v>
      </c>
      <c r="C78" s="21" t="s">
        <v>100</v>
      </c>
      <c r="D78" s="21" t="s">
        <v>100</v>
      </c>
      <c r="E78" s="21" t="s">
        <v>100</v>
      </c>
      <c r="F78" s="21" t="s">
        <v>100</v>
      </c>
      <c r="G78" s="21" t="s">
        <v>100</v>
      </c>
      <c r="H78" s="21" t="s">
        <v>100</v>
      </c>
      <c r="I78" s="21" t="s">
        <v>100</v>
      </c>
      <c r="J78" s="21" t="s">
        <v>100</v>
      </c>
      <c r="K78" s="21" t="s">
        <v>100</v>
      </c>
      <c r="L78" s="21" t="s">
        <v>100</v>
      </c>
      <c r="M78" s="21" t="s">
        <v>100</v>
      </c>
      <c r="N78" s="21" t="s">
        <v>100</v>
      </c>
      <c r="O78" s="190" t="s">
        <v>100</v>
      </c>
      <c r="P78" s="289">
        <v>1</v>
      </c>
      <c r="Q78" s="289">
        <v>1</v>
      </c>
      <c r="R78" s="289">
        <v>1</v>
      </c>
      <c r="S78" s="289">
        <v>1</v>
      </c>
      <c r="T78" s="289">
        <v>1</v>
      </c>
      <c r="U78" s="289">
        <v>1</v>
      </c>
      <c r="V78" s="289">
        <v>1</v>
      </c>
      <c r="W78" s="289">
        <v>1</v>
      </c>
      <c r="X78" s="190" t="s">
        <v>100</v>
      </c>
      <c r="Y78" s="190" t="s">
        <v>100</v>
      </c>
      <c r="Z78" s="190" t="s">
        <v>100</v>
      </c>
      <c r="AA78" s="190" t="s">
        <v>100</v>
      </c>
      <c r="AB78" s="190" t="s">
        <v>100</v>
      </c>
      <c r="AC78" s="41" t="s">
        <v>222</v>
      </c>
      <c r="AD78" s="41" t="s">
        <v>222</v>
      </c>
      <c r="AE78" s="41" t="s">
        <v>222</v>
      </c>
      <c r="AF78" s="41" t="s">
        <v>222</v>
      </c>
      <c r="AG78" s="52" t="s">
        <v>222</v>
      </c>
      <c r="AH78" s="41" t="s">
        <v>222</v>
      </c>
      <c r="AI78" s="1307" t="s">
        <v>222</v>
      </c>
      <c r="AJ78" s="1488" t="s">
        <v>99</v>
      </c>
    </row>
    <row r="79" spans="1:36" s="2" customFormat="1" ht="13.1" x14ac:dyDescent="0.25">
      <c r="A79" s="92" t="s">
        <v>282</v>
      </c>
      <c r="B79" s="21" t="s">
        <v>100</v>
      </c>
      <c r="C79" s="21" t="s">
        <v>100</v>
      </c>
      <c r="D79" s="21" t="s">
        <v>100</v>
      </c>
      <c r="E79" s="21" t="s">
        <v>100</v>
      </c>
      <c r="F79" s="21" t="s">
        <v>100</v>
      </c>
      <c r="G79" s="21" t="s">
        <v>100</v>
      </c>
      <c r="H79" s="21" t="s">
        <v>100</v>
      </c>
      <c r="I79" s="21" t="s">
        <v>100</v>
      </c>
      <c r="J79" s="21" t="s">
        <v>100</v>
      </c>
      <c r="K79" s="21" t="s">
        <v>100</v>
      </c>
      <c r="L79" s="21" t="s">
        <v>100</v>
      </c>
      <c r="M79" s="21" t="s">
        <v>100</v>
      </c>
      <c r="N79" s="21" t="s">
        <v>100</v>
      </c>
      <c r="O79" s="190" t="s">
        <v>100</v>
      </c>
      <c r="P79" s="190" t="s">
        <v>100</v>
      </c>
      <c r="Q79" s="190" t="s">
        <v>100</v>
      </c>
      <c r="R79" s="190" t="s">
        <v>100</v>
      </c>
      <c r="S79" s="190" t="s">
        <v>100</v>
      </c>
      <c r="T79" s="190" t="s">
        <v>100</v>
      </c>
      <c r="U79" s="190" t="s">
        <v>100</v>
      </c>
      <c r="V79" s="190" t="s">
        <v>100</v>
      </c>
      <c r="W79" s="190" t="s">
        <v>100</v>
      </c>
      <c r="X79" s="190" t="s">
        <v>100</v>
      </c>
      <c r="Y79" s="190" t="s">
        <v>100</v>
      </c>
      <c r="Z79" s="190" t="s">
        <v>100</v>
      </c>
      <c r="AA79" s="190" t="s">
        <v>100</v>
      </c>
      <c r="AB79" s="190" t="s">
        <v>100</v>
      </c>
      <c r="AC79" s="190" t="s">
        <v>100</v>
      </c>
      <c r="AD79" s="190" t="s">
        <v>100</v>
      </c>
      <c r="AE79" s="190" t="s">
        <v>100</v>
      </c>
      <c r="AF79" s="190" t="s">
        <v>100</v>
      </c>
      <c r="AG79" s="456" t="s">
        <v>100</v>
      </c>
      <c r="AH79" s="190" t="s">
        <v>100</v>
      </c>
      <c r="AI79" s="1307" t="s">
        <v>222</v>
      </c>
      <c r="AJ79" s="1488" t="s">
        <v>99</v>
      </c>
    </row>
    <row r="80" spans="1:36" s="2" customFormat="1" ht="26.2" x14ac:dyDescent="0.25">
      <c r="A80" s="49" t="s">
        <v>86</v>
      </c>
      <c r="B80" s="21" t="s">
        <v>100</v>
      </c>
      <c r="C80" s="21" t="s">
        <v>100</v>
      </c>
      <c r="D80" s="21" t="s">
        <v>100</v>
      </c>
      <c r="E80" s="21" t="s">
        <v>100</v>
      </c>
      <c r="F80" s="21" t="s">
        <v>100</v>
      </c>
      <c r="G80" s="21" t="s">
        <v>100</v>
      </c>
      <c r="H80" s="21" t="s">
        <v>100</v>
      </c>
      <c r="I80" s="21" t="s">
        <v>100</v>
      </c>
      <c r="J80" s="21" t="s">
        <v>100</v>
      </c>
      <c r="K80" s="21" t="s">
        <v>100</v>
      </c>
      <c r="L80" s="21" t="s">
        <v>100</v>
      </c>
      <c r="M80" s="21" t="s">
        <v>100</v>
      </c>
      <c r="N80" s="21" t="s">
        <v>100</v>
      </c>
      <c r="O80" s="190" t="s">
        <v>100</v>
      </c>
      <c r="P80" s="289">
        <v>31</v>
      </c>
      <c r="Q80" s="289">
        <v>5</v>
      </c>
      <c r="R80" s="289">
        <v>5</v>
      </c>
      <c r="S80" s="289">
        <v>5</v>
      </c>
      <c r="T80" s="289">
        <v>3</v>
      </c>
      <c r="U80" s="289">
        <v>3</v>
      </c>
      <c r="V80" s="289">
        <v>3</v>
      </c>
      <c r="W80" s="59">
        <v>4</v>
      </c>
      <c r="X80" s="190" t="s">
        <v>100</v>
      </c>
      <c r="Y80" s="190" t="s">
        <v>100</v>
      </c>
      <c r="Z80" s="190" t="s">
        <v>100</v>
      </c>
      <c r="AA80" s="190" t="s">
        <v>100</v>
      </c>
      <c r="AB80" s="190" t="s">
        <v>100</v>
      </c>
      <c r="AC80" s="41" t="s">
        <v>222</v>
      </c>
      <c r="AD80" s="41" t="s">
        <v>222</v>
      </c>
      <c r="AE80" s="41" t="s">
        <v>222</v>
      </c>
      <c r="AF80" s="41" t="s">
        <v>222</v>
      </c>
      <c r="AG80" s="52" t="s">
        <v>222</v>
      </c>
      <c r="AH80" s="41" t="s">
        <v>222</v>
      </c>
      <c r="AI80" s="1307" t="s">
        <v>222</v>
      </c>
      <c r="AJ80" s="1488" t="s">
        <v>99</v>
      </c>
    </row>
    <row r="81" spans="1:36" s="2" customFormat="1" ht="13.1" x14ac:dyDescent="0.25">
      <c r="A81" s="94" t="s">
        <v>190</v>
      </c>
      <c r="B81" s="21" t="s">
        <v>100</v>
      </c>
      <c r="C81" s="21" t="s">
        <v>100</v>
      </c>
      <c r="D81" s="21" t="s">
        <v>100</v>
      </c>
      <c r="E81" s="21" t="s">
        <v>100</v>
      </c>
      <c r="F81" s="21" t="s">
        <v>100</v>
      </c>
      <c r="G81" s="21" t="s">
        <v>100</v>
      </c>
      <c r="H81" s="21" t="s">
        <v>100</v>
      </c>
      <c r="I81" s="21" t="s">
        <v>100</v>
      </c>
      <c r="J81" s="21" t="s">
        <v>100</v>
      </c>
      <c r="K81" s="21" t="s">
        <v>100</v>
      </c>
      <c r="L81" s="21" t="s">
        <v>100</v>
      </c>
      <c r="M81" s="21" t="s">
        <v>100</v>
      </c>
      <c r="N81" s="21" t="s">
        <v>100</v>
      </c>
      <c r="O81" s="190" t="s">
        <v>100</v>
      </c>
      <c r="P81" s="289">
        <v>11</v>
      </c>
      <c r="Q81" s="289">
        <v>5</v>
      </c>
      <c r="R81" s="289">
        <v>5</v>
      </c>
      <c r="S81" s="289">
        <v>5</v>
      </c>
      <c r="T81" s="289">
        <v>3</v>
      </c>
      <c r="U81" s="289">
        <v>3</v>
      </c>
      <c r="V81" s="190" t="s">
        <v>100</v>
      </c>
      <c r="W81" s="190" t="s">
        <v>100</v>
      </c>
      <c r="X81" s="190" t="s">
        <v>100</v>
      </c>
      <c r="Y81" s="190" t="s">
        <v>100</v>
      </c>
      <c r="Z81" s="190" t="s">
        <v>100</v>
      </c>
      <c r="AA81" s="190" t="s">
        <v>100</v>
      </c>
      <c r="AB81" s="190" t="s">
        <v>100</v>
      </c>
      <c r="AC81" s="41" t="s">
        <v>222</v>
      </c>
      <c r="AD81" s="41" t="s">
        <v>222</v>
      </c>
      <c r="AE81" s="41" t="s">
        <v>222</v>
      </c>
      <c r="AF81" s="41" t="s">
        <v>222</v>
      </c>
      <c r="AG81" s="52" t="s">
        <v>222</v>
      </c>
      <c r="AH81" s="41" t="s">
        <v>222</v>
      </c>
      <c r="AI81" s="1307" t="s">
        <v>222</v>
      </c>
      <c r="AJ81" s="1488" t="s">
        <v>99</v>
      </c>
    </row>
    <row r="82" spans="1:36" s="2" customFormat="1" ht="13.1" x14ac:dyDescent="0.25">
      <c r="A82" s="92" t="s">
        <v>49</v>
      </c>
      <c r="B82" s="50"/>
      <c r="C82" s="50"/>
      <c r="D82" s="50"/>
      <c r="E82" s="50"/>
      <c r="F82" s="50"/>
      <c r="G82" s="50"/>
      <c r="H82" s="50"/>
      <c r="I82" s="50"/>
      <c r="J82" s="50"/>
      <c r="K82" s="44"/>
      <c r="L82" s="44"/>
      <c r="M82" s="44"/>
      <c r="N82" s="44"/>
      <c r="O82" s="289"/>
      <c r="P82" s="289"/>
      <c r="Q82" s="289"/>
      <c r="R82" s="289"/>
      <c r="S82" s="289"/>
      <c r="T82" s="289"/>
      <c r="U82" s="289"/>
      <c r="V82" s="289"/>
      <c r="W82" s="59"/>
      <c r="X82" s="59"/>
      <c r="Y82" s="59"/>
      <c r="Z82" s="59"/>
      <c r="AA82" s="59"/>
      <c r="AB82" s="41"/>
      <c r="AC82" s="286"/>
      <c r="AD82" s="286"/>
      <c r="AE82" s="286"/>
      <c r="AF82" s="286"/>
      <c r="AG82" s="34"/>
      <c r="AH82" s="41"/>
      <c r="AI82" s="1307" t="s">
        <v>222</v>
      </c>
      <c r="AJ82" s="1488"/>
    </row>
    <row r="83" spans="1:36" s="2" customFormat="1" ht="13.1" x14ac:dyDescent="0.25">
      <c r="A83" s="92" t="s">
        <v>191</v>
      </c>
      <c r="B83" s="21" t="s">
        <v>100</v>
      </c>
      <c r="C83" s="21" t="s">
        <v>100</v>
      </c>
      <c r="D83" s="21" t="s">
        <v>100</v>
      </c>
      <c r="E83" s="21" t="s">
        <v>100</v>
      </c>
      <c r="F83" s="21" t="s">
        <v>100</v>
      </c>
      <c r="G83" s="21" t="s">
        <v>100</v>
      </c>
      <c r="H83" s="21" t="s">
        <v>100</v>
      </c>
      <c r="I83" s="21" t="s">
        <v>100</v>
      </c>
      <c r="J83" s="21" t="s">
        <v>100</v>
      </c>
      <c r="K83" s="21" t="s">
        <v>100</v>
      </c>
      <c r="L83" s="21" t="s">
        <v>100</v>
      </c>
      <c r="M83" s="21" t="s">
        <v>100</v>
      </c>
      <c r="N83" s="21" t="s">
        <v>100</v>
      </c>
      <c r="O83" s="190" t="s">
        <v>100</v>
      </c>
      <c r="P83" s="190" t="s">
        <v>100</v>
      </c>
      <c r="Q83" s="190" t="s">
        <v>100</v>
      </c>
      <c r="R83" s="190" t="s">
        <v>100</v>
      </c>
      <c r="S83" s="190" t="s">
        <v>100</v>
      </c>
      <c r="T83" s="190" t="s">
        <v>100</v>
      </c>
      <c r="U83" s="289">
        <v>1</v>
      </c>
      <c r="V83" s="190" t="s">
        <v>100</v>
      </c>
      <c r="W83" s="190" t="s">
        <v>100</v>
      </c>
      <c r="X83" s="190" t="s">
        <v>100</v>
      </c>
      <c r="Y83" s="190" t="s">
        <v>100</v>
      </c>
      <c r="Z83" s="190" t="s">
        <v>100</v>
      </c>
      <c r="AA83" s="190" t="s">
        <v>100</v>
      </c>
      <c r="AB83" s="190" t="s">
        <v>100</v>
      </c>
      <c r="AC83" s="41" t="s">
        <v>222</v>
      </c>
      <c r="AD83" s="41" t="s">
        <v>222</v>
      </c>
      <c r="AE83" s="41" t="s">
        <v>222</v>
      </c>
      <c r="AF83" s="41" t="s">
        <v>222</v>
      </c>
      <c r="AG83" s="52" t="s">
        <v>222</v>
      </c>
      <c r="AH83" s="41" t="s">
        <v>222</v>
      </c>
      <c r="AI83" s="1307" t="s">
        <v>222</v>
      </c>
      <c r="AJ83" s="1488" t="s">
        <v>99</v>
      </c>
    </row>
    <row r="84" spans="1:36" s="2" customFormat="1" ht="13.1" x14ac:dyDescent="0.25">
      <c r="A84" s="92" t="s">
        <v>192</v>
      </c>
      <c r="B84" s="21" t="s">
        <v>100</v>
      </c>
      <c r="C84" s="21" t="s">
        <v>100</v>
      </c>
      <c r="D84" s="21" t="s">
        <v>100</v>
      </c>
      <c r="E84" s="21" t="s">
        <v>100</v>
      </c>
      <c r="F84" s="21" t="s">
        <v>100</v>
      </c>
      <c r="G84" s="21" t="s">
        <v>100</v>
      </c>
      <c r="H84" s="21" t="s">
        <v>100</v>
      </c>
      <c r="I84" s="21" t="s">
        <v>100</v>
      </c>
      <c r="J84" s="21" t="s">
        <v>100</v>
      </c>
      <c r="K84" s="21" t="s">
        <v>100</v>
      </c>
      <c r="L84" s="21" t="s">
        <v>100</v>
      </c>
      <c r="M84" s="21" t="s">
        <v>100</v>
      </c>
      <c r="N84" s="21" t="s">
        <v>100</v>
      </c>
      <c r="O84" s="190" t="s">
        <v>100</v>
      </c>
      <c r="P84" s="190" t="s">
        <v>100</v>
      </c>
      <c r="Q84" s="190" t="s">
        <v>100</v>
      </c>
      <c r="R84" s="190" t="s">
        <v>100</v>
      </c>
      <c r="S84" s="190" t="s">
        <v>100</v>
      </c>
      <c r="T84" s="190" t="s">
        <v>100</v>
      </c>
      <c r="U84" s="190" t="s">
        <v>100</v>
      </c>
      <c r="V84" s="289">
        <v>1</v>
      </c>
      <c r="W84" s="59">
        <v>1</v>
      </c>
      <c r="X84" s="190" t="s">
        <v>100</v>
      </c>
      <c r="Y84" s="190" t="s">
        <v>100</v>
      </c>
      <c r="Z84" s="190" t="s">
        <v>100</v>
      </c>
      <c r="AA84" s="190" t="s">
        <v>100</v>
      </c>
      <c r="AB84" s="190" t="s">
        <v>100</v>
      </c>
      <c r="AC84" s="41" t="s">
        <v>222</v>
      </c>
      <c r="AD84" s="41" t="s">
        <v>222</v>
      </c>
      <c r="AE84" s="41" t="s">
        <v>222</v>
      </c>
      <c r="AF84" s="41" t="s">
        <v>222</v>
      </c>
      <c r="AG84" s="52" t="s">
        <v>222</v>
      </c>
      <c r="AH84" s="41" t="s">
        <v>222</v>
      </c>
      <c r="AI84" s="1307" t="s">
        <v>222</v>
      </c>
      <c r="AJ84" s="1488" t="s">
        <v>99</v>
      </c>
    </row>
    <row r="85" spans="1:36" s="2" customFormat="1" ht="13.1" x14ac:dyDescent="0.25">
      <c r="A85" s="92" t="s">
        <v>75</v>
      </c>
      <c r="B85" s="21" t="s">
        <v>100</v>
      </c>
      <c r="C85" s="21" t="s">
        <v>100</v>
      </c>
      <c r="D85" s="21" t="s">
        <v>100</v>
      </c>
      <c r="E85" s="21" t="s">
        <v>100</v>
      </c>
      <c r="F85" s="21" t="s">
        <v>100</v>
      </c>
      <c r="G85" s="21" t="s">
        <v>100</v>
      </c>
      <c r="H85" s="21" t="s">
        <v>100</v>
      </c>
      <c r="I85" s="21" t="s">
        <v>100</v>
      </c>
      <c r="J85" s="21" t="s">
        <v>100</v>
      </c>
      <c r="K85" s="21" t="s">
        <v>100</v>
      </c>
      <c r="L85" s="21" t="s">
        <v>100</v>
      </c>
      <c r="M85" s="21" t="s">
        <v>100</v>
      </c>
      <c r="N85" s="21" t="s">
        <v>100</v>
      </c>
      <c r="O85" s="190" t="s">
        <v>100</v>
      </c>
      <c r="P85" s="190" t="s">
        <v>100</v>
      </c>
      <c r="Q85" s="190" t="s">
        <v>100</v>
      </c>
      <c r="R85" s="190" t="s">
        <v>100</v>
      </c>
      <c r="S85" s="190" t="s">
        <v>100</v>
      </c>
      <c r="T85" s="190" t="s">
        <v>100</v>
      </c>
      <c r="U85" s="190" t="s">
        <v>100</v>
      </c>
      <c r="V85" s="190" t="s">
        <v>100</v>
      </c>
      <c r="W85" s="190" t="s">
        <v>100</v>
      </c>
      <c r="X85" s="190" t="s">
        <v>100</v>
      </c>
      <c r="Y85" s="190" t="s">
        <v>100</v>
      </c>
      <c r="Z85" s="190" t="s">
        <v>100</v>
      </c>
      <c r="AA85" s="190" t="s">
        <v>100</v>
      </c>
      <c r="AB85" s="190" t="s">
        <v>100</v>
      </c>
      <c r="AC85" s="41" t="s">
        <v>222</v>
      </c>
      <c r="AD85" s="41" t="s">
        <v>222</v>
      </c>
      <c r="AE85" s="41" t="s">
        <v>222</v>
      </c>
      <c r="AF85" s="41" t="s">
        <v>222</v>
      </c>
      <c r="AG85" s="52" t="s">
        <v>222</v>
      </c>
      <c r="AH85" s="41" t="s">
        <v>222</v>
      </c>
      <c r="AI85" s="1307" t="s">
        <v>222</v>
      </c>
      <c r="AJ85" s="1488" t="s">
        <v>99</v>
      </c>
    </row>
    <row r="86" spans="1:36" s="2" customFormat="1" ht="13.1" x14ac:dyDescent="0.25">
      <c r="A86" s="92" t="s">
        <v>193</v>
      </c>
      <c r="B86" s="21" t="s">
        <v>100</v>
      </c>
      <c r="C86" s="21" t="s">
        <v>100</v>
      </c>
      <c r="D86" s="21" t="s">
        <v>100</v>
      </c>
      <c r="E86" s="21" t="s">
        <v>100</v>
      </c>
      <c r="F86" s="21" t="s">
        <v>100</v>
      </c>
      <c r="G86" s="21" t="s">
        <v>100</v>
      </c>
      <c r="H86" s="21" t="s">
        <v>100</v>
      </c>
      <c r="I86" s="21" t="s">
        <v>100</v>
      </c>
      <c r="J86" s="21" t="s">
        <v>100</v>
      </c>
      <c r="K86" s="21" t="s">
        <v>100</v>
      </c>
      <c r="L86" s="21" t="s">
        <v>100</v>
      </c>
      <c r="M86" s="21" t="s">
        <v>100</v>
      </c>
      <c r="N86" s="21" t="s">
        <v>100</v>
      </c>
      <c r="O86" s="190" t="s">
        <v>100</v>
      </c>
      <c r="P86" s="289">
        <v>1</v>
      </c>
      <c r="Q86" s="289">
        <v>4</v>
      </c>
      <c r="R86" s="289">
        <v>3</v>
      </c>
      <c r="S86" s="289">
        <v>1</v>
      </c>
      <c r="T86" s="289">
        <v>1</v>
      </c>
      <c r="U86" s="190" t="s">
        <v>100</v>
      </c>
      <c r="V86" s="190" t="s">
        <v>100</v>
      </c>
      <c r="W86" s="190" t="s">
        <v>100</v>
      </c>
      <c r="X86" s="190" t="s">
        <v>100</v>
      </c>
      <c r="Y86" s="190" t="s">
        <v>100</v>
      </c>
      <c r="Z86" s="190" t="s">
        <v>100</v>
      </c>
      <c r="AA86" s="190" t="s">
        <v>100</v>
      </c>
      <c r="AB86" s="190" t="s">
        <v>100</v>
      </c>
      <c r="AC86" s="41" t="s">
        <v>222</v>
      </c>
      <c r="AD86" s="41" t="s">
        <v>222</v>
      </c>
      <c r="AE86" s="41" t="s">
        <v>222</v>
      </c>
      <c r="AF86" s="41" t="s">
        <v>222</v>
      </c>
      <c r="AG86" s="52" t="s">
        <v>222</v>
      </c>
      <c r="AH86" s="41" t="s">
        <v>222</v>
      </c>
      <c r="AI86" s="1307" t="s">
        <v>222</v>
      </c>
      <c r="AJ86" s="1488" t="s">
        <v>99</v>
      </c>
    </row>
    <row r="87" spans="1:36" s="2" customFormat="1" ht="13.1" x14ac:dyDescent="0.25">
      <c r="A87" s="92" t="s">
        <v>578</v>
      </c>
      <c r="B87" s="21" t="s">
        <v>100</v>
      </c>
      <c r="C87" s="21" t="s">
        <v>100</v>
      </c>
      <c r="D87" s="21" t="s">
        <v>100</v>
      </c>
      <c r="E87" s="21" t="s">
        <v>100</v>
      </c>
      <c r="F87" s="21" t="s">
        <v>100</v>
      </c>
      <c r="G87" s="21" t="s">
        <v>100</v>
      </c>
      <c r="H87" s="21" t="s">
        <v>100</v>
      </c>
      <c r="I87" s="21" t="s">
        <v>100</v>
      </c>
      <c r="J87" s="21" t="s">
        <v>100</v>
      </c>
      <c r="K87" s="21" t="s">
        <v>100</v>
      </c>
      <c r="L87" s="21" t="s">
        <v>100</v>
      </c>
      <c r="M87" s="21" t="s">
        <v>100</v>
      </c>
      <c r="N87" s="21" t="s">
        <v>100</v>
      </c>
      <c r="O87" s="190" t="s">
        <v>100</v>
      </c>
      <c r="P87" s="190" t="s">
        <v>100</v>
      </c>
      <c r="Q87" s="190" t="s">
        <v>100</v>
      </c>
      <c r="R87" s="190" t="s">
        <v>100</v>
      </c>
      <c r="S87" s="190" t="s">
        <v>100</v>
      </c>
      <c r="T87" s="190" t="s">
        <v>100</v>
      </c>
      <c r="U87" s="190" t="s">
        <v>100</v>
      </c>
      <c r="V87" s="190" t="s">
        <v>100</v>
      </c>
      <c r="W87" s="190" t="s">
        <v>100</v>
      </c>
      <c r="X87" s="190" t="s">
        <v>100</v>
      </c>
      <c r="Y87" s="190" t="s">
        <v>100</v>
      </c>
      <c r="Z87" s="190" t="s">
        <v>100</v>
      </c>
      <c r="AA87" s="190" t="s">
        <v>100</v>
      </c>
      <c r="AB87" s="190" t="s">
        <v>100</v>
      </c>
      <c r="AC87" s="190" t="s">
        <v>100</v>
      </c>
      <c r="AD87" s="190" t="s">
        <v>100</v>
      </c>
      <c r="AE87" s="190" t="s">
        <v>100</v>
      </c>
      <c r="AF87" s="190" t="s">
        <v>100</v>
      </c>
      <c r="AG87" s="456" t="s">
        <v>100</v>
      </c>
      <c r="AH87" s="190" t="s">
        <v>100</v>
      </c>
      <c r="AI87" s="1307" t="s">
        <v>222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2"/>
      <c r="AH88" s="711"/>
      <c r="AI88" s="711"/>
      <c r="AJ88" s="1595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19"/>
      <c r="AF89" s="16"/>
      <c r="AG89" s="120"/>
      <c r="AH89" s="41"/>
      <c r="AI89" s="1304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89">
        <v>42318</v>
      </c>
      <c r="L90" s="489">
        <v>47634</v>
      </c>
      <c r="M90" s="489">
        <v>55363</v>
      </c>
      <c r="N90" s="489">
        <v>69668</v>
      </c>
      <c r="O90" s="489">
        <v>106725</v>
      </c>
      <c r="P90" s="489">
        <v>114747</v>
      </c>
      <c r="Q90" s="489">
        <v>114195</v>
      </c>
      <c r="R90" s="489">
        <v>164127</v>
      </c>
      <c r="S90" s="489">
        <v>295495</v>
      </c>
      <c r="T90" s="42">
        <v>180806</v>
      </c>
      <c r="U90" s="42">
        <v>286076</v>
      </c>
      <c r="V90" s="485">
        <v>293176</v>
      </c>
      <c r="W90" s="42">
        <v>287457</v>
      </c>
      <c r="X90" s="42">
        <v>256983</v>
      </c>
      <c r="Y90" s="485">
        <v>284199</v>
      </c>
      <c r="Z90" s="485">
        <v>285336</v>
      </c>
      <c r="AA90" s="43">
        <v>387419</v>
      </c>
      <c r="AB90" s="42">
        <v>522505</v>
      </c>
      <c r="AC90" s="64">
        <v>535486</v>
      </c>
      <c r="AD90" s="64">
        <v>485305</v>
      </c>
      <c r="AE90" s="64">
        <v>438822</v>
      </c>
      <c r="AF90" s="64">
        <v>647711</v>
      </c>
      <c r="AG90" s="457">
        <v>792091</v>
      </c>
      <c r="AH90" s="671">
        <v>681187</v>
      </c>
      <c r="AI90" s="1336">
        <v>729631</v>
      </c>
      <c r="AJ90" s="1620">
        <v>776600</v>
      </c>
    </row>
    <row r="91" spans="1:36" s="27" customFormat="1" ht="36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32.200000000000003</v>
      </c>
      <c r="L91" s="297">
        <v>34.200000000000003</v>
      </c>
      <c r="M91" s="297">
        <v>35.9</v>
      </c>
      <c r="N91" s="297">
        <v>35.1</v>
      </c>
      <c r="O91" s="297">
        <v>41.7</v>
      </c>
      <c r="P91" s="297">
        <v>37.9</v>
      </c>
      <c r="Q91" s="297">
        <v>32.299999999999997</v>
      </c>
      <c r="R91" s="297">
        <v>35.200000000000003</v>
      </c>
      <c r="S91" s="297">
        <v>41.3</v>
      </c>
      <c r="T91" s="297">
        <v>32.799999999999997</v>
      </c>
      <c r="U91" s="297">
        <v>33.9</v>
      </c>
      <c r="V91" s="297">
        <v>30.4</v>
      </c>
      <c r="W91" s="297">
        <v>23.9</v>
      </c>
      <c r="X91" s="297">
        <v>19.2</v>
      </c>
      <c r="Y91" s="297">
        <v>25.6</v>
      </c>
      <c r="Z91" s="297">
        <v>27.3</v>
      </c>
      <c r="AA91" s="297">
        <v>28.3</v>
      </c>
      <c r="AB91" s="297">
        <v>29.4</v>
      </c>
      <c r="AC91" s="672">
        <v>27</v>
      </c>
      <c r="AD91" s="672">
        <v>24.4</v>
      </c>
      <c r="AE91" s="672">
        <v>20.7</v>
      </c>
      <c r="AF91" s="282">
        <v>23.3</v>
      </c>
      <c r="AG91" s="25">
        <v>24.5</v>
      </c>
      <c r="AH91" s="26">
        <v>21.6</v>
      </c>
      <c r="AI91" s="877">
        <v>20.8</v>
      </c>
      <c r="AJ91" s="1598">
        <v>19.2</v>
      </c>
    </row>
    <row r="92" spans="1:36" s="35" customFormat="1" ht="26.2" x14ac:dyDescent="0.25">
      <c r="A92" s="49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22">
        <v>121.1</v>
      </c>
      <c r="K92" s="99">
        <v>116.4</v>
      </c>
      <c r="L92" s="99">
        <v>106.5</v>
      </c>
      <c r="M92" s="99">
        <v>102.4</v>
      </c>
      <c r="N92" s="99">
        <v>114</v>
      </c>
      <c r="O92" s="99">
        <v>104.5</v>
      </c>
      <c r="P92" s="99">
        <v>104.6</v>
      </c>
      <c r="Q92" s="99">
        <v>106.8</v>
      </c>
      <c r="R92" s="99">
        <v>106.6</v>
      </c>
      <c r="S92" s="99">
        <v>93.8</v>
      </c>
      <c r="T92" s="99">
        <v>96.2</v>
      </c>
      <c r="U92" s="21">
        <v>115.8</v>
      </c>
      <c r="V92" s="33">
        <v>99.6</v>
      </c>
      <c r="W92" s="20">
        <v>102.8</v>
      </c>
      <c r="X92" s="33">
        <v>102.1</v>
      </c>
      <c r="Y92" s="33">
        <v>93.9</v>
      </c>
      <c r="Z92" s="33">
        <v>102.9</v>
      </c>
      <c r="AA92" s="22">
        <v>99.7</v>
      </c>
      <c r="AB92" s="33">
        <v>101.3</v>
      </c>
      <c r="AC92" s="16">
        <v>102.8</v>
      </c>
      <c r="AD92" s="16">
        <v>102.4</v>
      </c>
      <c r="AE92" s="16">
        <v>97.3</v>
      </c>
      <c r="AF92" s="16">
        <v>93.5</v>
      </c>
      <c r="AG92" s="100">
        <v>100</v>
      </c>
      <c r="AH92" s="673">
        <v>97.6</v>
      </c>
      <c r="AI92" s="1337">
        <v>115.8</v>
      </c>
      <c r="AJ92" s="1621">
        <v>105.8</v>
      </c>
    </row>
    <row r="93" spans="1:36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29"/>
      <c r="AC93" s="16"/>
      <c r="AD93" s="16"/>
      <c r="AE93" s="16"/>
      <c r="AF93" s="16"/>
      <c r="AG93" s="45"/>
      <c r="AH93" s="41"/>
      <c r="AI93" s="1304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89">
        <v>3304</v>
      </c>
      <c r="L94" s="489">
        <v>4431</v>
      </c>
      <c r="M94" s="489">
        <v>6286</v>
      </c>
      <c r="N94" s="489">
        <v>6562</v>
      </c>
      <c r="O94" s="489">
        <v>7381</v>
      </c>
      <c r="P94" s="489">
        <v>7586</v>
      </c>
      <c r="Q94" s="489">
        <v>9826</v>
      </c>
      <c r="R94" s="489">
        <v>11821</v>
      </c>
      <c r="S94" s="489">
        <v>18907</v>
      </c>
      <c r="T94" s="42">
        <v>17140</v>
      </c>
      <c r="U94" s="42">
        <v>13547</v>
      </c>
      <c r="V94" s="485">
        <v>17149</v>
      </c>
      <c r="W94" s="42">
        <v>18162</v>
      </c>
      <c r="X94" s="42">
        <v>19940</v>
      </c>
      <c r="Y94" s="485">
        <v>1374</v>
      </c>
      <c r="Z94" s="485">
        <v>1323</v>
      </c>
      <c r="AA94" s="43">
        <v>1466</v>
      </c>
      <c r="AB94" s="42">
        <v>1511</v>
      </c>
      <c r="AC94" s="64">
        <v>2797</v>
      </c>
      <c r="AD94" s="64">
        <v>5995</v>
      </c>
      <c r="AE94" s="64">
        <v>4232</v>
      </c>
      <c r="AF94" s="64">
        <v>5948</v>
      </c>
      <c r="AG94" s="457">
        <v>8768</v>
      </c>
      <c r="AH94" s="674">
        <v>10337</v>
      </c>
      <c r="AI94" s="1338">
        <v>7702</v>
      </c>
      <c r="AJ94" s="1620">
        <v>9812</v>
      </c>
    </row>
    <row r="95" spans="1:36" s="35" customFormat="1" ht="39.299999999999997" x14ac:dyDescent="0.25">
      <c r="A95" s="49" t="s">
        <v>195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22">
        <v>101.6</v>
      </c>
      <c r="K95" s="99">
        <v>144.30000000000001</v>
      </c>
      <c r="L95" s="99">
        <v>102.9</v>
      </c>
      <c r="M95" s="99">
        <v>92.7</v>
      </c>
      <c r="N95" s="99">
        <v>112.8</v>
      </c>
      <c r="O95" s="99">
        <v>99</v>
      </c>
      <c r="P95" s="99">
        <v>95.9</v>
      </c>
      <c r="Q95" s="99">
        <v>109.5</v>
      </c>
      <c r="R95" s="99">
        <v>103.5</v>
      </c>
      <c r="S95" s="99">
        <v>108.5</v>
      </c>
      <c r="T95" s="99">
        <v>101.4</v>
      </c>
      <c r="U95" s="21">
        <v>100.8</v>
      </c>
      <c r="V95" s="33">
        <v>115.4</v>
      </c>
      <c r="W95" s="20">
        <v>102.8</v>
      </c>
      <c r="X95" s="20">
        <v>104.3</v>
      </c>
      <c r="Y95" s="20">
        <v>17.3</v>
      </c>
      <c r="Z95" s="33">
        <v>97.6</v>
      </c>
      <c r="AA95" s="22">
        <v>95.7</v>
      </c>
      <c r="AB95" s="20">
        <v>95.3</v>
      </c>
      <c r="AC95" s="16">
        <v>82.8</v>
      </c>
      <c r="AD95" s="16">
        <v>160.80000000000001</v>
      </c>
      <c r="AE95" s="16">
        <v>84.9</v>
      </c>
      <c r="AF95" s="16">
        <v>103.3</v>
      </c>
      <c r="AG95" s="100">
        <v>115.5</v>
      </c>
      <c r="AH95" s="675">
        <v>81.8</v>
      </c>
      <c r="AI95" s="1339">
        <v>94.7</v>
      </c>
      <c r="AJ95" s="1621">
        <v>87.7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"/>
      <c r="AF96" s="16"/>
      <c r="AG96" s="45"/>
      <c r="AH96" s="41"/>
      <c r="AI96" s="1304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89">
        <v>32915</v>
      </c>
      <c r="L97" s="489">
        <v>36388</v>
      </c>
      <c r="M97" s="489">
        <v>41160</v>
      </c>
      <c r="N97" s="489">
        <v>53725</v>
      </c>
      <c r="O97" s="489">
        <v>87083</v>
      </c>
      <c r="P97" s="489">
        <v>94155</v>
      </c>
      <c r="Q97" s="489">
        <v>89641</v>
      </c>
      <c r="R97" s="489">
        <v>133068</v>
      </c>
      <c r="S97" s="489">
        <v>246113</v>
      </c>
      <c r="T97" s="42">
        <v>123116</v>
      </c>
      <c r="U97" s="42">
        <v>214325</v>
      </c>
      <c r="V97" s="485">
        <v>210966</v>
      </c>
      <c r="W97" s="42">
        <v>202685</v>
      </c>
      <c r="X97" s="42">
        <v>192229</v>
      </c>
      <c r="Y97" s="42">
        <v>230782</v>
      </c>
      <c r="Z97" s="42">
        <v>222382</v>
      </c>
      <c r="AA97" s="43">
        <v>314123</v>
      </c>
      <c r="AB97" s="42">
        <v>437438</v>
      </c>
      <c r="AC97" s="64">
        <v>450019</v>
      </c>
      <c r="AD97" s="64">
        <v>431801</v>
      </c>
      <c r="AE97" s="64">
        <v>388156</v>
      </c>
      <c r="AF97" s="64">
        <v>562865</v>
      </c>
      <c r="AG97" s="457">
        <v>710346</v>
      </c>
      <c r="AH97" s="676">
        <v>578785</v>
      </c>
      <c r="AI97" s="1340">
        <v>639935</v>
      </c>
      <c r="AJ97" s="1620">
        <v>660261</v>
      </c>
    </row>
    <row r="98" spans="1:36" s="35" customFormat="1" ht="26.2" x14ac:dyDescent="0.25">
      <c r="A98" s="49" t="s">
        <v>101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22">
        <v>135.19999999999999</v>
      </c>
      <c r="K98" s="99">
        <v>110.8</v>
      </c>
      <c r="L98" s="99">
        <v>107.6</v>
      </c>
      <c r="M98" s="99">
        <v>106.8</v>
      </c>
      <c r="N98" s="99">
        <v>112.1</v>
      </c>
      <c r="O98" s="99">
        <v>105.5</v>
      </c>
      <c r="P98" s="99">
        <v>107</v>
      </c>
      <c r="Q98" s="99">
        <v>105.6</v>
      </c>
      <c r="R98" s="99">
        <v>107.8</v>
      </c>
      <c r="S98" s="99">
        <v>91.6</v>
      </c>
      <c r="T98" s="99">
        <v>92.2</v>
      </c>
      <c r="U98" s="21">
        <v>122.3</v>
      </c>
      <c r="V98" s="33">
        <v>97.1</v>
      </c>
      <c r="W98" s="20">
        <v>103.4</v>
      </c>
      <c r="X98" s="20">
        <v>100.2</v>
      </c>
      <c r="Y98" s="20">
        <v>101.1</v>
      </c>
      <c r="Z98" s="20">
        <v>107.4</v>
      </c>
      <c r="AA98" s="22">
        <v>101.8</v>
      </c>
      <c r="AB98" s="20">
        <v>100.1</v>
      </c>
      <c r="AC98" s="16">
        <v>102.9</v>
      </c>
      <c r="AD98" s="16">
        <v>103.6</v>
      </c>
      <c r="AE98" s="37">
        <v>97</v>
      </c>
      <c r="AF98" s="16">
        <v>90.6</v>
      </c>
      <c r="AG98" s="100">
        <v>100.4</v>
      </c>
      <c r="AH98" s="677">
        <v>97.7</v>
      </c>
      <c r="AI98" s="1341">
        <v>119.8</v>
      </c>
      <c r="AJ98" s="1621">
        <v>107</v>
      </c>
    </row>
    <row r="99" spans="1:36" ht="26.2" x14ac:dyDescent="0.25">
      <c r="A99" s="103" t="s">
        <v>28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89">
        <v>828</v>
      </c>
      <c r="L99" s="489">
        <v>921</v>
      </c>
      <c r="M99" s="489">
        <v>960</v>
      </c>
      <c r="N99" s="489">
        <v>1294</v>
      </c>
      <c r="O99" s="489">
        <v>1720</v>
      </c>
      <c r="P99" s="489">
        <v>1520</v>
      </c>
      <c r="Q99" s="489">
        <v>1480</v>
      </c>
      <c r="R99" s="489">
        <v>1576</v>
      </c>
      <c r="S99" s="489">
        <v>1442</v>
      </c>
      <c r="T99" s="42">
        <v>1649</v>
      </c>
      <c r="U99" s="42">
        <v>1459</v>
      </c>
      <c r="V99" s="485">
        <v>1037</v>
      </c>
      <c r="W99" s="42">
        <v>1263</v>
      </c>
      <c r="X99" s="42">
        <v>1590</v>
      </c>
      <c r="Y99" s="42">
        <v>1455</v>
      </c>
      <c r="Z99" s="42">
        <v>2021</v>
      </c>
      <c r="AA99" s="42">
        <v>1906</v>
      </c>
      <c r="AB99" s="42">
        <v>3753</v>
      </c>
      <c r="AC99" s="64">
        <v>5405</v>
      </c>
      <c r="AD99" s="64">
        <v>5583</v>
      </c>
      <c r="AE99" s="64">
        <v>5803</v>
      </c>
      <c r="AF99" s="64">
        <v>5969</v>
      </c>
      <c r="AG99" s="457">
        <v>271</v>
      </c>
      <c r="AH99" s="678">
        <v>187</v>
      </c>
      <c r="AI99" s="1342">
        <v>187</v>
      </c>
      <c r="AJ99" s="1620">
        <v>187</v>
      </c>
    </row>
    <row r="100" spans="1:36" x14ac:dyDescent="0.25">
      <c r="A100" s="103" t="s">
        <v>29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89">
        <v>78</v>
      </c>
      <c r="L100" s="489">
        <v>93</v>
      </c>
      <c r="M100" s="489">
        <v>96</v>
      </c>
      <c r="N100" s="489">
        <v>126</v>
      </c>
      <c r="O100" s="489">
        <v>126</v>
      </c>
      <c r="P100" s="489">
        <v>126</v>
      </c>
      <c r="Q100" s="489">
        <v>105</v>
      </c>
      <c r="R100" s="489">
        <v>101</v>
      </c>
      <c r="S100" s="489">
        <v>107</v>
      </c>
      <c r="T100" s="42">
        <v>106</v>
      </c>
      <c r="U100" s="42" t="s">
        <v>100</v>
      </c>
      <c r="V100" s="560">
        <v>0</v>
      </c>
      <c r="W100" s="42">
        <v>11</v>
      </c>
      <c r="X100" s="42" t="s">
        <v>100</v>
      </c>
      <c r="Y100" s="42" t="s">
        <v>100</v>
      </c>
      <c r="Z100" s="42" t="s">
        <v>100</v>
      </c>
      <c r="AA100" s="42" t="s">
        <v>100</v>
      </c>
      <c r="AB100" s="42" t="s">
        <v>100</v>
      </c>
      <c r="AC100" s="42" t="s">
        <v>100</v>
      </c>
      <c r="AD100" s="42" t="s">
        <v>100</v>
      </c>
      <c r="AE100" s="23" t="s">
        <v>100</v>
      </c>
      <c r="AF100" s="23" t="s">
        <v>100</v>
      </c>
      <c r="AG100" s="48" t="s">
        <v>100</v>
      </c>
      <c r="AH100" s="26" t="s">
        <v>100</v>
      </c>
      <c r="AI100" s="1306" t="s">
        <v>100</v>
      </c>
      <c r="AJ100" s="1601" t="s">
        <v>100</v>
      </c>
    </row>
    <row r="101" spans="1:36" x14ac:dyDescent="0.25">
      <c r="A101" s="103" t="s">
        <v>30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89">
        <v>36</v>
      </c>
      <c r="L101" s="489">
        <v>39</v>
      </c>
      <c r="M101" s="489">
        <v>37</v>
      </c>
      <c r="N101" s="489">
        <v>48</v>
      </c>
      <c r="O101" s="489">
        <v>48</v>
      </c>
      <c r="P101" s="489">
        <v>48</v>
      </c>
      <c r="Q101" s="489">
        <v>46</v>
      </c>
      <c r="R101" s="489">
        <v>42</v>
      </c>
      <c r="S101" s="489">
        <v>48</v>
      </c>
      <c r="T101" s="43">
        <v>45</v>
      </c>
      <c r="U101" s="43">
        <v>90</v>
      </c>
      <c r="V101" s="485">
        <v>63</v>
      </c>
      <c r="W101" s="42">
        <v>126</v>
      </c>
      <c r="X101" s="42">
        <v>184</v>
      </c>
      <c r="Y101" s="42">
        <v>201</v>
      </c>
      <c r="Z101" s="42">
        <v>149</v>
      </c>
      <c r="AA101" s="42">
        <v>159</v>
      </c>
      <c r="AB101" s="42">
        <v>154</v>
      </c>
      <c r="AC101" s="24">
        <v>127</v>
      </c>
      <c r="AD101" s="24">
        <v>147</v>
      </c>
      <c r="AE101" s="24">
        <v>151</v>
      </c>
      <c r="AF101" s="24">
        <v>181</v>
      </c>
      <c r="AG101" s="457">
        <v>32</v>
      </c>
      <c r="AH101" s="679">
        <v>32</v>
      </c>
      <c r="AI101" s="871">
        <v>32</v>
      </c>
      <c r="AJ101" s="1620">
        <v>32</v>
      </c>
    </row>
    <row r="102" spans="1:36" ht="52.4" x14ac:dyDescent="0.25">
      <c r="A102" s="103" t="s">
        <v>31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0">
        <v>0</v>
      </c>
      <c r="L102" s="489" t="s">
        <v>100</v>
      </c>
      <c r="M102" s="489">
        <v>1</v>
      </c>
      <c r="N102" s="489">
        <v>1</v>
      </c>
      <c r="O102" s="489" t="s">
        <v>100</v>
      </c>
      <c r="P102" s="489" t="s">
        <v>100</v>
      </c>
      <c r="Q102" s="23" t="s">
        <v>100</v>
      </c>
      <c r="R102" s="23" t="s">
        <v>100</v>
      </c>
      <c r="S102" s="23" t="s">
        <v>100</v>
      </c>
      <c r="T102" s="43" t="s">
        <v>100</v>
      </c>
      <c r="U102" s="42">
        <v>2</v>
      </c>
      <c r="V102" s="485">
        <v>1</v>
      </c>
      <c r="W102" s="42">
        <v>1</v>
      </c>
      <c r="X102" s="42">
        <v>13</v>
      </c>
      <c r="Y102" s="42">
        <v>6</v>
      </c>
      <c r="Z102" s="42">
        <v>2</v>
      </c>
      <c r="AA102" s="42" t="s">
        <v>100</v>
      </c>
      <c r="AB102" s="42">
        <v>1</v>
      </c>
      <c r="AC102" s="30">
        <v>0</v>
      </c>
      <c r="AD102" s="42" t="s">
        <v>100</v>
      </c>
      <c r="AE102" s="40" t="s">
        <v>100</v>
      </c>
      <c r="AF102" s="40" t="s">
        <v>100</v>
      </c>
      <c r="AG102" s="48" t="s">
        <v>100</v>
      </c>
      <c r="AH102" s="106">
        <v>8</v>
      </c>
      <c r="AI102" s="871">
        <v>8</v>
      </c>
      <c r="AJ102" s="1620">
        <v>8</v>
      </c>
    </row>
    <row r="103" spans="1:36" ht="26.2" x14ac:dyDescent="0.25">
      <c r="A103" s="103" t="s">
        <v>33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89">
        <v>7</v>
      </c>
      <c r="L103" s="489">
        <v>5</v>
      </c>
      <c r="M103" s="489">
        <v>52</v>
      </c>
      <c r="N103" s="489">
        <v>8</v>
      </c>
      <c r="O103" s="489">
        <v>9</v>
      </c>
      <c r="P103" s="489">
        <v>11</v>
      </c>
      <c r="Q103" s="489">
        <v>12</v>
      </c>
      <c r="R103" s="489">
        <v>17</v>
      </c>
      <c r="S103" s="489">
        <v>21</v>
      </c>
      <c r="T103" s="42">
        <v>21</v>
      </c>
      <c r="U103" s="42">
        <v>20</v>
      </c>
      <c r="V103" s="485">
        <v>28</v>
      </c>
      <c r="W103" s="42">
        <v>386</v>
      </c>
      <c r="X103" s="42">
        <v>20</v>
      </c>
      <c r="Y103" s="42">
        <v>17</v>
      </c>
      <c r="Z103" s="42">
        <v>29</v>
      </c>
      <c r="AA103" s="42">
        <v>55</v>
      </c>
      <c r="AB103" s="42">
        <v>50</v>
      </c>
      <c r="AC103" s="24">
        <v>50</v>
      </c>
      <c r="AD103" s="24">
        <v>57</v>
      </c>
      <c r="AE103" s="23">
        <v>47</v>
      </c>
      <c r="AF103" s="23">
        <v>51</v>
      </c>
      <c r="AG103" s="48">
        <v>38</v>
      </c>
      <c r="AH103" s="680">
        <v>29</v>
      </c>
      <c r="AI103" s="871">
        <v>43</v>
      </c>
      <c r="AJ103" s="1620">
        <v>53</v>
      </c>
    </row>
    <row r="104" spans="1:36" ht="26.2" x14ac:dyDescent="0.25">
      <c r="A104" s="103" t="s">
        <v>4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0">
        <v>0</v>
      </c>
      <c r="L104" s="489">
        <v>18</v>
      </c>
      <c r="M104" s="489">
        <v>18</v>
      </c>
      <c r="N104" s="489">
        <v>14</v>
      </c>
      <c r="O104" s="489">
        <v>9</v>
      </c>
      <c r="P104" s="489">
        <v>41</v>
      </c>
      <c r="Q104" s="489">
        <v>41</v>
      </c>
      <c r="R104" s="489">
        <v>68</v>
      </c>
      <c r="S104" s="489">
        <v>68</v>
      </c>
      <c r="T104" s="42">
        <v>51</v>
      </c>
      <c r="U104" s="42">
        <v>38</v>
      </c>
      <c r="V104" s="485">
        <v>31</v>
      </c>
      <c r="W104" s="42">
        <v>73</v>
      </c>
      <c r="X104" s="42">
        <v>102</v>
      </c>
      <c r="Y104" s="42">
        <v>201</v>
      </c>
      <c r="Z104" s="42">
        <v>194</v>
      </c>
      <c r="AA104" s="42">
        <v>139</v>
      </c>
      <c r="AB104" s="42">
        <v>279</v>
      </c>
      <c r="AC104" s="24">
        <v>334</v>
      </c>
      <c r="AD104" s="24">
        <v>632</v>
      </c>
      <c r="AE104" s="23">
        <v>460</v>
      </c>
      <c r="AF104" s="24">
        <v>379</v>
      </c>
      <c r="AG104" s="457">
        <v>410</v>
      </c>
      <c r="AH104" s="681">
        <v>132</v>
      </c>
      <c r="AI104" s="871">
        <v>153</v>
      </c>
      <c r="AJ104" s="1620">
        <v>592</v>
      </c>
    </row>
    <row r="105" spans="1:36" ht="26.2" x14ac:dyDescent="0.25">
      <c r="A105" s="103" t="s">
        <v>5</v>
      </c>
      <c r="B105" s="43" t="s">
        <v>99</v>
      </c>
      <c r="C105" s="43" t="s">
        <v>99</v>
      </c>
      <c r="D105" s="43" t="s">
        <v>99</v>
      </c>
      <c r="E105" s="43" t="s">
        <v>99</v>
      </c>
      <c r="F105" s="43" t="s">
        <v>99</v>
      </c>
      <c r="G105" s="43" t="s">
        <v>99</v>
      </c>
      <c r="H105" s="43" t="s">
        <v>99</v>
      </c>
      <c r="I105" s="43" t="s">
        <v>99</v>
      </c>
      <c r="J105" s="43" t="s">
        <v>99</v>
      </c>
      <c r="K105" s="489">
        <v>31672</v>
      </c>
      <c r="L105" s="489">
        <v>35048</v>
      </c>
      <c r="M105" s="489">
        <v>39705</v>
      </c>
      <c r="N105" s="489">
        <v>51854</v>
      </c>
      <c r="O105" s="489">
        <v>84679</v>
      </c>
      <c r="P105" s="489">
        <v>91803</v>
      </c>
      <c r="Q105" s="489">
        <v>87355</v>
      </c>
      <c r="R105" s="489">
        <v>130745</v>
      </c>
      <c r="S105" s="489">
        <v>243901</v>
      </c>
      <c r="T105" s="42">
        <v>120763</v>
      </c>
      <c r="U105" s="42">
        <v>211999</v>
      </c>
      <c r="V105" s="485">
        <v>207927</v>
      </c>
      <c r="W105" s="42">
        <v>196719</v>
      </c>
      <c r="X105" s="42">
        <v>189655</v>
      </c>
      <c r="Y105" s="42">
        <v>228097</v>
      </c>
      <c r="Z105" s="42">
        <v>218171</v>
      </c>
      <c r="AA105" s="42">
        <v>310477</v>
      </c>
      <c r="AB105" s="42">
        <v>430284</v>
      </c>
      <c r="AC105" s="42" t="s">
        <v>220</v>
      </c>
      <c r="AD105" s="42" t="s">
        <v>220</v>
      </c>
      <c r="AE105" s="23" t="s">
        <v>220</v>
      </c>
      <c r="AF105" s="23" t="s">
        <v>220</v>
      </c>
      <c r="AG105" s="48" t="s">
        <v>220</v>
      </c>
      <c r="AH105" s="106" t="s">
        <v>220</v>
      </c>
      <c r="AI105" s="1343">
        <v>637621</v>
      </c>
      <c r="AJ105" s="1620">
        <v>657421</v>
      </c>
    </row>
    <row r="106" spans="1:36" ht="39.299999999999997" x14ac:dyDescent="0.25">
      <c r="A106" s="103" t="s">
        <v>34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489">
        <v>43</v>
      </c>
      <c r="L106" s="489" t="s">
        <v>100</v>
      </c>
      <c r="M106" s="489">
        <v>46</v>
      </c>
      <c r="N106" s="489">
        <v>141</v>
      </c>
      <c r="O106" s="489">
        <v>194</v>
      </c>
      <c r="P106" s="489">
        <v>260</v>
      </c>
      <c r="Q106" s="489">
        <v>269</v>
      </c>
      <c r="R106" s="489">
        <v>93</v>
      </c>
      <c r="S106" s="489">
        <v>77</v>
      </c>
      <c r="T106" s="42">
        <v>5</v>
      </c>
      <c r="U106" s="42">
        <v>2</v>
      </c>
      <c r="V106" s="485">
        <v>116</v>
      </c>
      <c r="W106" s="42">
        <v>77</v>
      </c>
      <c r="X106" s="42">
        <v>1</v>
      </c>
      <c r="Y106" s="20">
        <v>0</v>
      </c>
      <c r="Z106" s="42" t="s">
        <v>100</v>
      </c>
      <c r="AA106" s="42" t="s">
        <v>100</v>
      </c>
      <c r="AB106" s="42">
        <v>8</v>
      </c>
      <c r="AC106" s="24">
        <v>8</v>
      </c>
      <c r="AD106" s="24">
        <v>54</v>
      </c>
      <c r="AE106" s="24">
        <v>39</v>
      </c>
      <c r="AF106" s="24">
        <v>9</v>
      </c>
      <c r="AG106" s="457">
        <v>9</v>
      </c>
      <c r="AH106" s="682">
        <v>629</v>
      </c>
      <c r="AI106" s="1344">
        <v>600</v>
      </c>
      <c r="AJ106" s="1620">
        <v>665</v>
      </c>
    </row>
    <row r="107" spans="1:36" ht="39.299999999999997" x14ac:dyDescent="0.25">
      <c r="A107" s="103" t="s">
        <v>11</v>
      </c>
      <c r="B107" s="43" t="s">
        <v>99</v>
      </c>
      <c r="C107" s="43" t="s">
        <v>99</v>
      </c>
      <c r="D107" s="43" t="s">
        <v>99</v>
      </c>
      <c r="E107" s="43" t="s">
        <v>99</v>
      </c>
      <c r="F107" s="43" t="s">
        <v>99</v>
      </c>
      <c r="G107" s="43" t="s">
        <v>99</v>
      </c>
      <c r="H107" s="43" t="s">
        <v>99</v>
      </c>
      <c r="I107" s="43" t="s">
        <v>99</v>
      </c>
      <c r="J107" s="43" t="s">
        <v>99</v>
      </c>
      <c r="K107" s="489">
        <v>3</v>
      </c>
      <c r="L107" s="489">
        <v>2</v>
      </c>
      <c r="M107" s="489">
        <v>3</v>
      </c>
      <c r="N107" s="489">
        <v>3</v>
      </c>
      <c r="O107" s="489">
        <v>8</v>
      </c>
      <c r="P107" s="489">
        <v>1</v>
      </c>
      <c r="Q107" s="489">
        <v>2</v>
      </c>
      <c r="R107" s="489">
        <v>3</v>
      </c>
      <c r="S107" s="489">
        <v>6</v>
      </c>
      <c r="T107" s="42">
        <v>3</v>
      </c>
      <c r="U107" s="42">
        <v>2</v>
      </c>
      <c r="V107" s="42" t="s">
        <v>100</v>
      </c>
      <c r="W107" s="42">
        <v>3</v>
      </c>
      <c r="X107" s="42" t="s">
        <v>100</v>
      </c>
      <c r="Y107" s="42" t="s">
        <v>100</v>
      </c>
      <c r="Z107" s="42" t="s">
        <v>100</v>
      </c>
      <c r="AA107" s="42" t="s">
        <v>100</v>
      </c>
      <c r="AB107" s="42" t="s">
        <v>100</v>
      </c>
      <c r="AC107" s="42" t="s">
        <v>100</v>
      </c>
      <c r="AD107" s="42" t="s">
        <v>100</v>
      </c>
      <c r="AE107" s="23" t="s">
        <v>100</v>
      </c>
      <c r="AF107" s="23" t="s">
        <v>100</v>
      </c>
      <c r="AG107" s="48" t="s">
        <v>100</v>
      </c>
      <c r="AH107" s="106" t="s">
        <v>100</v>
      </c>
      <c r="AI107" s="1309" t="s">
        <v>100</v>
      </c>
      <c r="AJ107" s="1622" t="s">
        <v>100</v>
      </c>
    </row>
    <row r="108" spans="1:36" x14ac:dyDescent="0.25">
      <c r="A108" s="103" t="s">
        <v>32</v>
      </c>
      <c r="B108" s="43" t="s">
        <v>99</v>
      </c>
      <c r="C108" s="43" t="s">
        <v>99</v>
      </c>
      <c r="D108" s="43" t="s">
        <v>99</v>
      </c>
      <c r="E108" s="43" t="s">
        <v>99</v>
      </c>
      <c r="F108" s="43" t="s">
        <v>99</v>
      </c>
      <c r="G108" s="43" t="s">
        <v>99</v>
      </c>
      <c r="H108" s="43" t="s">
        <v>99</v>
      </c>
      <c r="I108" s="43" t="s">
        <v>99</v>
      </c>
      <c r="J108" s="43" t="s">
        <v>99</v>
      </c>
      <c r="K108" s="489" t="s">
        <v>100</v>
      </c>
      <c r="L108" s="489">
        <v>1</v>
      </c>
      <c r="M108" s="489">
        <v>1</v>
      </c>
      <c r="N108" s="489">
        <v>3</v>
      </c>
      <c r="O108" s="489">
        <v>5</v>
      </c>
      <c r="P108" s="489">
        <v>7</v>
      </c>
      <c r="Q108" s="489">
        <v>8</v>
      </c>
      <c r="R108" s="489">
        <v>11</v>
      </c>
      <c r="S108" s="489">
        <v>35</v>
      </c>
      <c r="T108" s="42">
        <v>15</v>
      </c>
      <c r="U108" s="42">
        <v>27</v>
      </c>
      <c r="V108" s="42">
        <v>16</v>
      </c>
      <c r="W108" s="42">
        <v>18</v>
      </c>
      <c r="X108" s="42">
        <v>9</v>
      </c>
      <c r="Y108" s="42">
        <v>5</v>
      </c>
      <c r="Z108" s="42">
        <v>4</v>
      </c>
      <c r="AA108" s="42">
        <v>3</v>
      </c>
      <c r="AB108" s="42">
        <v>17</v>
      </c>
      <c r="AC108" s="24">
        <v>16</v>
      </c>
      <c r="AD108" s="24">
        <v>39</v>
      </c>
      <c r="AE108" s="24">
        <v>22</v>
      </c>
      <c r="AF108" s="24">
        <v>23</v>
      </c>
      <c r="AG108" s="457">
        <v>14</v>
      </c>
      <c r="AH108" s="683">
        <v>8</v>
      </c>
      <c r="AI108" s="871">
        <v>8</v>
      </c>
      <c r="AJ108" s="1620">
        <v>8</v>
      </c>
    </row>
    <row r="109" spans="1:36" s="35" customFormat="1" ht="39.299999999999997" x14ac:dyDescent="0.25">
      <c r="A109" s="684" t="s">
        <v>9</v>
      </c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29"/>
      <c r="Z109" s="29"/>
      <c r="AA109" s="29"/>
      <c r="AB109" s="55"/>
      <c r="AC109" s="16"/>
      <c r="AD109" s="16"/>
      <c r="AE109" s="16"/>
      <c r="AF109" s="16"/>
      <c r="AG109" s="45"/>
      <c r="AH109" s="41"/>
      <c r="AI109" s="1304"/>
      <c r="AJ109" s="1593"/>
    </row>
    <row r="110" spans="1:36" x14ac:dyDescent="0.25">
      <c r="A110" s="86" t="s">
        <v>26</v>
      </c>
      <c r="B110" s="43" t="s">
        <v>99</v>
      </c>
      <c r="C110" s="43" t="s">
        <v>99</v>
      </c>
      <c r="D110" s="43" t="s">
        <v>99</v>
      </c>
      <c r="E110" s="43" t="s">
        <v>99</v>
      </c>
      <c r="F110" s="43" t="s">
        <v>99</v>
      </c>
      <c r="G110" s="43" t="s">
        <v>99</v>
      </c>
      <c r="H110" s="43" t="s">
        <v>99</v>
      </c>
      <c r="I110" s="43" t="s">
        <v>99</v>
      </c>
      <c r="J110" s="43" t="s">
        <v>99</v>
      </c>
      <c r="K110" s="489">
        <v>5982</v>
      </c>
      <c r="L110" s="489">
        <v>6703</v>
      </c>
      <c r="M110" s="489">
        <v>7815</v>
      </c>
      <c r="N110" s="489">
        <v>9301</v>
      </c>
      <c r="O110" s="489">
        <v>12183</v>
      </c>
      <c r="P110" s="489">
        <v>12855</v>
      </c>
      <c r="Q110" s="489">
        <v>14549</v>
      </c>
      <c r="R110" s="489">
        <v>19064</v>
      </c>
      <c r="S110" s="489">
        <v>30311</v>
      </c>
      <c r="T110" s="42">
        <v>40317</v>
      </c>
      <c r="U110" s="42">
        <v>57853</v>
      </c>
      <c r="V110" s="42">
        <v>64657</v>
      </c>
      <c r="W110" s="42">
        <v>66178</v>
      </c>
      <c r="X110" s="42">
        <v>44304</v>
      </c>
      <c r="Y110" s="42">
        <v>51208</v>
      </c>
      <c r="Z110" s="42">
        <v>60624</v>
      </c>
      <c r="AA110" s="43">
        <v>70517</v>
      </c>
      <c r="AB110" s="42">
        <v>82425</v>
      </c>
      <c r="AC110" s="64">
        <v>81161</v>
      </c>
      <c r="AD110" s="64">
        <v>45969</v>
      </c>
      <c r="AE110" s="64">
        <v>44886</v>
      </c>
      <c r="AF110" s="64">
        <v>77095</v>
      </c>
      <c r="AG110" s="457">
        <v>71651</v>
      </c>
      <c r="AH110" s="685">
        <v>90538</v>
      </c>
      <c r="AI110" s="1345">
        <v>80527</v>
      </c>
      <c r="AJ110" s="1620">
        <v>104786</v>
      </c>
    </row>
    <row r="111" spans="1:36" s="35" customFormat="1" ht="39.299999999999997" x14ac:dyDescent="0.25">
      <c r="A111" s="49" t="s">
        <v>195</v>
      </c>
      <c r="B111" s="43" t="s">
        <v>99</v>
      </c>
      <c r="C111" s="43" t="s">
        <v>99</v>
      </c>
      <c r="D111" s="43" t="s">
        <v>99</v>
      </c>
      <c r="E111" s="43" t="s">
        <v>99</v>
      </c>
      <c r="F111" s="43" t="s">
        <v>99</v>
      </c>
      <c r="G111" s="43" t="s">
        <v>99</v>
      </c>
      <c r="H111" s="43" t="s">
        <v>99</v>
      </c>
      <c r="I111" s="43" t="s">
        <v>99</v>
      </c>
      <c r="J111" s="22">
        <v>99.6</v>
      </c>
      <c r="K111" s="99">
        <v>123.8</v>
      </c>
      <c r="L111" s="99">
        <v>104.6</v>
      </c>
      <c r="M111" s="99">
        <v>94.5</v>
      </c>
      <c r="N111" s="99">
        <v>121.6</v>
      </c>
      <c r="O111" s="99">
        <v>104.1</v>
      </c>
      <c r="P111" s="99">
        <v>96.9</v>
      </c>
      <c r="Q111" s="99">
        <v>111.8</v>
      </c>
      <c r="R111" s="99">
        <v>105.4</v>
      </c>
      <c r="S111" s="99">
        <v>96.1</v>
      </c>
      <c r="T111" s="99">
        <v>115.6</v>
      </c>
      <c r="U111" s="21">
        <v>101.6</v>
      </c>
      <c r="V111" s="21">
        <v>101.7</v>
      </c>
      <c r="W111" s="20">
        <v>101.9</v>
      </c>
      <c r="X111" s="20">
        <v>106.4</v>
      </c>
      <c r="Y111" s="20">
        <v>107.9</v>
      </c>
      <c r="Z111" s="20">
        <v>89.5</v>
      </c>
      <c r="AA111" s="22">
        <v>94.8</v>
      </c>
      <c r="AB111" s="20">
        <v>105.5</v>
      </c>
      <c r="AC111" s="16">
        <v>102.7</v>
      </c>
      <c r="AD111" s="16">
        <v>91.7</v>
      </c>
      <c r="AE111" s="16">
        <v>101.6</v>
      </c>
      <c r="AF111" s="80" t="s">
        <v>245</v>
      </c>
      <c r="AG111" s="100">
        <v>96.1</v>
      </c>
      <c r="AH111" s="686">
        <v>100.2</v>
      </c>
      <c r="AI111" s="1346">
        <v>97.3</v>
      </c>
      <c r="AJ111" s="1621">
        <v>101.1</v>
      </c>
    </row>
    <row r="112" spans="1:36" s="35" customFormat="1" ht="39.299999999999997" x14ac:dyDescent="0.25">
      <c r="A112" s="684" t="s">
        <v>10</v>
      </c>
      <c r="B112" s="50"/>
      <c r="C112" s="55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29"/>
      <c r="X112" s="29"/>
      <c r="Y112" s="29"/>
      <c r="Z112" s="29"/>
      <c r="AA112" s="29"/>
      <c r="AB112" s="29"/>
      <c r="AC112" s="16"/>
      <c r="AD112" s="16"/>
      <c r="AE112" s="16"/>
      <c r="AF112" s="16"/>
      <c r="AG112" s="45"/>
      <c r="AH112" s="41"/>
      <c r="AI112" s="1304"/>
      <c r="AJ112" s="1593"/>
    </row>
    <row r="113" spans="1:36" x14ac:dyDescent="0.25">
      <c r="A113" s="86" t="s">
        <v>26</v>
      </c>
      <c r="B113" s="43" t="s">
        <v>99</v>
      </c>
      <c r="C113" s="43" t="s">
        <v>99</v>
      </c>
      <c r="D113" s="43" t="s">
        <v>99</v>
      </c>
      <c r="E113" s="43" t="s">
        <v>99</v>
      </c>
      <c r="F113" s="43" t="s">
        <v>99</v>
      </c>
      <c r="G113" s="43" t="s">
        <v>99</v>
      </c>
      <c r="H113" s="43" t="s">
        <v>99</v>
      </c>
      <c r="I113" s="43" t="s">
        <v>99</v>
      </c>
      <c r="J113" s="43" t="s">
        <v>99</v>
      </c>
      <c r="K113" s="489">
        <v>117</v>
      </c>
      <c r="L113" s="489">
        <v>112</v>
      </c>
      <c r="M113" s="489">
        <v>102</v>
      </c>
      <c r="N113" s="489">
        <v>79</v>
      </c>
      <c r="O113" s="489">
        <v>78</v>
      </c>
      <c r="P113" s="489">
        <v>150</v>
      </c>
      <c r="Q113" s="489">
        <v>179</v>
      </c>
      <c r="R113" s="489">
        <v>175</v>
      </c>
      <c r="S113" s="489">
        <v>164</v>
      </c>
      <c r="T113" s="42">
        <v>232</v>
      </c>
      <c r="U113" s="42">
        <v>351</v>
      </c>
      <c r="V113" s="42">
        <v>404</v>
      </c>
      <c r="W113" s="42">
        <v>433</v>
      </c>
      <c r="X113" s="42">
        <v>510</v>
      </c>
      <c r="Y113" s="42">
        <v>835</v>
      </c>
      <c r="Z113" s="42">
        <v>1006</v>
      </c>
      <c r="AA113" s="43">
        <v>1312</v>
      </c>
      <c r="AB113" s="42">
        <v>1129</v>
      </c>
      <c r="AC113" s="64">
        <v>1508</v>
      </c>
      <c r="AD113" s="64">
        <v>1541</v>
      </c>
      <c r="AE113" s="64">
        <v>1547</v>
      </c>
      <c r="AF113" s="64">
        <v>1803</v>
      </c>
      <c r="AG113" s="457">
        <v>1326</v>
      </c>
      <c r="AH113" s="687">
        <v>1526</v>
      </c>
      <c r="AI113" s="1347">
        <v>1466</v>
      </c>
      <c r="AJ113" s="1716">
        <v>1741</v>
      </c>
    </row>
    <row r="114" spans="1:36" s="35" customFormat="1" ht="26.2" x14ac:dyDescent="0.25">
      <c r="A114" s="49" t="s">
        <v>101</v>
      </c>
      <c r="B114" s="43" t="s">
        <v>99</v>
      </c>
      <c r="C114" s="43" t="s">
        <v>99</v>
      </c>
      <c r="D114" s="43" t="s">
        <v>99</v>
      </c>
      <c r="E114" s="43" t="s">
        <v>99</v>
      </c>
      <c r="F114" s="43" t="s">
        <v>99</v>
      </c>
      <c r="G114" s="43" t="s">
        <v>99</v>
      </c>
      <c r="H114" s="43" t="s">
        <v>99</v>
      </c>
      <c r="I114" s="43" t="s">
        <v>99</v>
      </c>
      <c r="J114" s="22">
        <v>91.8</v>
      </c>
      <c r="K114" s="99">
        <v>111.7</v>
      </c>
      <c r="L114" s="99">
        <v>87.6</v>
      </c>
      <c r="M114" s="99">
        <v>78.900000000000006</v>
      </c>
      <c r="N114" s="99">
        <v>128.30000000000001</v>
      </c>
      <c r="O114" s="99">
        <v>108.3</v>
      </c>
      <c r="P114" s="99">
        <v>188.7</v>
      </c>
      <c r="Q114" s="99">
        <v>109.7</v>
      </c>
      <c r="R114" s="99">
        <v>92.5</v>
      </c>
      <c r="S114" s="99">
        <v>91.8</v>
      </c>
      <c r="T114" s="99">
        <v>107.6</v>
      </c>
      <c r="U114" s="33">
        <v>124.8</v>
      </c>
      <c r="V114" s="33">
        <v>104.4</v>
      </c>
      <c r="W114" s="20">
        <v>98.6</v>
      </c>
      <c r="X114" s="20">
        <v>99.1</v>
      </c>
      <c r="Y114" s="20">
        <v>92.7</v>
      </c>
      <c r="Z114" s="20">
        <v>98.1</v>
      </c>
      <c r="AA114" s="22">
        <v>99</v>
      </c>
      <c r="AB114" s="20">
        <v>99.5</v>
      </c>
      <c r="AC114" s="16">
        <v>117.2</v>
      </c>
      <c r="AD114" s="16">
        <v>100.1</v>
      </c>
      <c r="AE114" s="16">
        <v>99.7</v>
      </c>
      <c r="AF114" s="16">
        <v>110.8</v>
      </c>
      <c r="AG114" s="100">
        <v>80.900000000000006</v>
      </c>
      <c r="AH114" s="688">
        <v>102.8</v>
      </c>
      <c r="AI114" s="1348">
        <v>94</v>
      </c>
      <c r="AJ114" s="1716">
        <v>100.7</v>
      </c>
    </row>
    <row r="115" spans="1:36" s="35" customFormat="1" ht="28.15" x14ac:dyDescent="0.25">
      <c r="A115" s="8" t="s">
        <v>609</v>
      </c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29"/>
      <c r="V115" s="91"/>
      <c r="W115" s="91"/>
      <c r="X115" s="91"/>
      <c r="Y115" s="91"/>
      <c r="Z115" s="91"/>
      <c r="AA115" s="91"/>
      <c r="AB115" s="29"/>
      <c r="AC115" s="16"/>
      <c r="AD115" s="16"/>
      <c r="AE115" s="16"/>
      <c r="AF115" s="16"/>
      <c r="AG115" s="45"/>
      <c r="AH115" s="41"/>
      <c r="AI115" s="1453"/>
      <c r="AJ115" s="1493"/>
    </row>
    <row r="116" spans="1:36" s="35" customFormat="1" x14ac:dyDescent="0.25">
      <c r="A116" s="49" t="s">
        <v>36</v>
      </c>
      <c r="B116" s="43" t="s">
        <v>100</v>
      </c>
      <c r="C116" s="43" t="s">
        <v>100</v>
      </c>
      <c r="D116" s="43" t="s">
        <v>100</v>
      </c>
      <c r="E116" s="43" t="s">
        <v>100</v>
      </c>
      <c r="F116" s="43" t="s">
        <v>100</v>
      </c>
      <c r="G116" s="43" t="s">
        <v>100</v>
      </c>
      <c r="H116" s="43" t="s">
        <v>100</v>
      </c>
      <c r="I116" s="43" t="s">
        <v>100</v>
      </c>
      <c r="J116" s="43" t="s">
        <v>100</v>
      </c>
      <c r="K116" s="43" t="s">
        <v>100</v>
      </c>
      <c r="L116" s="43" t="s">
        <v>100</v>
      </c>
      <c r="M116" s="43" t="s">
        <v>100</v>
      </c>
      <c r="N116" s="43" t="s">
        <v>100</v>
      </c>
      <c r="O116" s="43" t="s">
        <v>100</v>
      </c>
      <c r="P116" s="43" t="s">
        <v>100</v>
      </c>
      <c r="Q116" s="43" t="s">
        <v>100</v>
      </c>
      <c r="R116" s="43" t="s">
        <v>100</v>
      </c>
      <c r="S116" s="43" t="s">
        <v>100</v>
      </c>
      <c r="T116" s="43" t="s">
        <v>100</v>
      </c>
      <c r="U116" s="91">
        <v>7959.3</v>
      </c>
      <c r="V116" s="91">
        <v>10545.2</v>
      </c>
      <c r="W116" s="91">
        <v>8605.6</v>
      </c>
      <c r="X116" s="91">
        <v>11897.7</v>
      </c>
      <c r="Y116" s="91">
        <v>12814.4</v>
      </c>
      <c r="Z116" s="91">
        <v>12752.1</v>
      </c>
      <c r="AA116" s="91">
        <v>13385.2</v>
      </c>
      <c r="AB116" s="89">
        <v>17328.400000000001</v>
      </c>
      <c r="AC116" s="107">
        <v>18513.3</v>
      </c>
      <c r="AD116" s="107">
        <v>19640.7</v>
      </c>
      <c r="AE116" s="107">
        <v>24660.799999999999</v>
      </c>
      <c r="AF116" s="107">
        <v>32955</v>
      </c>
      <c r="AG116" s="100">
        <v>44236.800000000003</v>
      </c>
      <c r="AH116" s="1315">
        <v>42357.7</v>
      </c>
      <c r="AI116" s="1454">
        <v>40849.542266155899</v>
      </c>
      <c r="AJ116" s="1615">
        <v>52122.1</v>
      </c>
    </row>
    <row r="117" spans="1:36" s="35" customFormat="1" ht="28.15" x14ac:dyDescent="0.25">
      <c r="A117" s="49" t="s">
        <v>346</v>
      </c>
      <c r="B117" s="43" t="s">
        <v>100</v>
      </c>
      <c r="C117" s="43" t="s">
        <v>100</v>
      </c>
      <c r="D117" s="43" t="s">
        <v>100</v>
      </c>
      <c r="E117" s="43" t="s">
        <v>100</v>
      </c>
      <c r="F117" s="43" t="s">
        <v>100</v>
      </c>
      <c r="G117" s="43" t="s">
        <v>100</v>
      </c>
      <c r="H117" s="43" t="s">
        <v>100</v>
      </c>
      <c r="I117" s="43" t="s">
        <v>100</v>
      </c>
      <c r="J117" s="43" t="s">
        <v>100</v>
      </c>
      <c r="K117" s="43" t="s">
        <v>100</v>
      </c>
      <c r="L117" s="43" t="s">
        <v>100</v>
      </c>
      <c r="M117" s="43" t="s">
        <v>100</v>
      </c>
      <c r="N117" s="43" t="s">
        <v>100</v>
      </c>
      <c r="O117" s="43" t="s">
        <v>100</v>
      </c>
      <c r="P117" s="43" t="s">
        <v>100</v>
      </c>
      <c r="Q117" s="43" t="s">
        <v>100</v>
      </c>
      <c r="R117" s="43" t="s">
        <v>100</v>
      </c>
      <c r="S117" s="43" t="s">
        <v>100</v>
      </c>
      <c r="T117" s="43" t="s">
        <v>100</v>
      </c>
      <c r="U117" s="91">
        <v>105.2</v>
      </c>
      <c r="V117" s="91">
        <v>103.7</v>
      </c>
      <c r="W117" s="91">
        <v>94.6</v>
      </c>
      <c r="X117" s="91">
        <v>112</v>
      </c>
      <c r="Y117" s="91">
        <v>100.9</v>
      </c>
      <c r="Z117" s="91">
        <v>104.6</v>
      </c>
      <c r="AA117" s="91">
        <v>103.7</v>
      </c>
      <c r="AB117" s="68">
        <v>116.7</v>
      </c>
      <c r="AC117" s="107">
        <v>103</v>
      </c>
      <c r="AD117" s="107">
        <v>109.4</v>
      </c>
      <c r="AE117" s="107">
        <v>107.6</v>
      </c>
      <c r="AF117" s="107">
        <v>100.9</v>
      </c>
      <c r="AG117" s="100">
        <v>109.5</v>
      </c>
      <c r="AH117" s="41">
        <v>106.2</v>
      </c>
      <c r="AI117" s="1454">
        <v>116.47612042194601</v>
      </c>
      <c r="AJ117" s="1720">
        <v>107</v>
      </c>
    </row>
    <row r="118" spans="1:36" s="35" customFormat="1" x14ac:dyDescent="0.25">
      <c r="A118" s="49" t="s">
        <v>37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29"/>
      <c r="AC118" s="107"/>
      <c r="AD118" s="107"/>
      <c r="AE118" s="107"/>
      <c r="AF118" s="107"/>
      <c r="AG118" s="100"/>
      <c r="AH118" s="41"/>
      <c r="AI118" s="1454"/>
      <c r="AJ118" s="1493"/>
    </row>
    <row r="119" spans="1:36" s="35" customFormat="1" x14ac:dyDescent="0.25">
      <c r="A119" s="49" t="s">
        <v>58</v>
      </c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91"/>
      <c r="V119" s="91"/>
      <c r="W119" s="91"/>
      <c r="X119" s="91"/>
      <c r="Y119" s="91"/>
      <c r="Z119" s="91"/>
      <c r="AA119" s="91"/>
      <c r="AB119" s="29"/>
      <c r="AC119" s="107"/>
      <c r="AD119" s="107"/>
      <c r="AE119" s="107"/>
      <c r="AF119" s="107"/>
      <c r="AG119" s="100"/>
      <c r="AH119" s="41"/>
      <c r="AI119" s="1454"/>
      <c r="AJ119" s="1493"/>
    </row>
    <row r="120" spans="1:36" s="35" customFormat="1" x14ac:dyDescent="0.25">
      <c r="A120" s="49" t="s">
        <v>26</v>
      </c>
      <c r="B120" s="43" t="s">
        <v>100</v>
      </c>
      <c r="C120" s="43" t="s">
        <v>100</v>
      </c>
      <c r="D120" s="43" t="s">
        <v>100</v>
      </c>
      <c r="E120" s="43" t="s">
        <v>100</v>
      </c>
      <c r="F120" s="43" t="s">
        <v>100</v>
      </c>
      <c r="G120" s="43" t="s">
        <v>100</v>
      </c>
      <c r="H120" s="43" t="s">
        <v>100</v>
      </c>
      <c r="I120" s="43" t="s">
        <v>100</v>
      </c>
      <c r="J120" s="43" t="s">
        <v>100</v>
      </c>
      <c r="K120" s="43" t="s">
        <v>100</v>
      </c>
      <c r="L120" s="43" t="s">
        <v>100</v>
      </c>
      <c r="M120" s="43" t="s">
        <v>100</v>
      </c>
      <c r="N120" s="43" t="s">
        <v>100</v>
      </c>
      <c r="O120" s="43" t="s">
        <v>100</v>
      </c>
      <c r="P120" s="43" t="s">
        <v>100</v>
      </c>
      <c r="Q120" s="43" t="s">
        <v>100</v>
      </c>
      <c r="R120" s="43" t="s">
        <v>100</v>
      </c>
      <c r="S120" s="43" t="s">
        <v>100</v>
      </c>
      <c r="T120" s="43" t="s">
        <v>100</v>
      </c>
      <c r="U120" s="91">
        <v>3788.7</v>
      </c>
      <c r="V120" s="91">
        <v>6201.6</v>
      </c>
      <c r="W120" s="91">
        <v>4393.2</v>
      </c>
      <c r="X120" s="91">
        <v>7501.7</v>
      </c>
      <c r="Y120" s="91">
        <v>8291.6</v>
      </c>
      <c r="Z120" s="91">
        <v>7507</v>
      </c>
      <c r="AA120" s="91">
        <v>7133.6</v>
      </c>
      <c r="AB120" s="29">
        <v>8718.7000000000007</v>
      </c>
      <c r="AC120" s="107">
        <v>9940.7000000000007</v>
      </c>
      <c r="AD120" s="107">
        <v>9330.7000000000007</v>
      </c>
      <c r="AE120" s="107">
        <v>13129.8</v>
      </c>
      <c r="AF120" s="107">
        <v>20317.5</v>
      </c>
      <c r="AG120" s="100">
        <v>28777.3</v>
      </c>
      <c r="AH120" s="108">
        <v>26340.799999999999</v>
      </c>
      <c r="AI120" s="1454">
        <v>26097.719974897602</v>
      </c>
      <c r="AJ120" s="1615">
        <v>31148.6</v>
      </c>
    </row>
    <row r="121" spans="1:36" s="35" customFormat="1" ht="26.2" x14ac:dyDescent="0.25">
      <c r="A121" s="49" t="s">
        <v>55</v>
      </c>
      <c r="B121" s="43" t="s">
        <v>100</v>
      </c>
      <c r="C121" s="43" t="s">
        <v>100</v>
      </c>
      <c r="D121" s="43" t="s">
        <v>100</v>
      </c>
      <c r="E121" s="43" t="s">
        <v>100</v>
      </c>
      <c r="F121" s="43" t="s">
        <v>100</v>
      </c>
      <c r="G121" s="43" t="s">
        <v>100</v>
      </c>
      <c r="H121" s="43" t="s">
        <v>100</v>
      </c>
      <c r="I121" s="43" t="s">
        <v>100</v>
      </c>
      <c r="J121" s="43" t="s">
        <v>100</v>
      </c>
      <c r="K121" s="43" t="s">
        <v>100</v>
      </c>
      <c r="L121" s="43" t="s">
        <v>100</v>
      </c>
      <c r="M121" s="43" t="s">
        <v>100</v>
      </c>
      <c r="N121" s="43" t="s">
        <v>100</v>
      </c>
      <c r="O121" s="43" t="s">
        <v>100</v>
      </c>
      <c r="P121" s="43" t="s">
        <v>100</v>
      </c>
      <c r="Q121" s="43" t="s">
        <v>100</v>
      </c>
      <c r="R121" s="43" t="s">
        <v>100</v>
      </c>
      <c r="S121" s="43" t="s">
        <v>100</v>
      </c>
      <c r="T121" s="43" t="s">
        <v>100</v>
      </c>
      <c r="U121" s="91">
        <v>108</v>
      </c>
      <c r="V121" s="91">
        <v>117.3</v>
      </c>
      <c r="W121" s="91">
        <v>101.8</v>
      </c>
      <c r="X121" s="91">
        <v>123</v>
      </c>
      <c r="Y121" s="91">
        <v>101.2</v>
      </c>
      <c r="Z121" s="91">
        <v>101.1</v>
      </c>
      <c r="AA121" s="91">
        <v>107</v>
      </c>
      <c r="AB121" s="29">
        <v>101.3</v>
      </c>
      <c r="AC121" s="107">
        <v>99.6</v>
      </c>
      <c r="AD121" s="107">
        <v>115.5</v>
      </c>
      <c r="AE121" s="107">
        <v>108</v>
      </c>
      <c r="AF121" s="107">
        <v>101.2</v>
      </c>
      <c r="AG121" s="100">
        <v>114.61497029627145</v>
      </c>
      <c r="AH121" s="41">
        <v>103.5</v>
      </c>
      <c r="AI121" s="1454">
        <v>133.79738483695499</v>
      </c>
      <c r="AJ121" s="1615">
        <v>100.6</v>
      </c>
    </row>
    <row r="122" spans="1:36" s="35" customFormat="1" x14ac:dyDescent="0.25">
      <c r="A122" s="49" t="s">
        <v>57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91"/>
      <c r="V122" s="91"/>
      <c r="W122" s="91"/>
      <c r="X122" s="91"/>
      <c r="Y122" s="91"/>
      <c r="Z122" s="91"/>
      <c r="AA122" s="91"/>
      <c r="AB122" s="29"/>
      <c r="AC122" s="107"/>
      <c r="AD122" s="107"/>
      <c r="AE122" s="107"/>
      <c r="AF122" s="107"/>
      <c r="AG122" s="458"/>
      <c r="AH122" s="41"/>
      <c r="AI122" s="1454"/>
      <c r="AJ122" s="1615"/>
    </row>
    <row r="123" spans="1:36" s="35" customFormat="1" x14ac:dyDescent="0.25">
      <c r="A123" s="49" t="s">
        <v>26</v>
      </c>
      <c r="B123" s="43" t="s">
        <v>100</v>
      </c>
      <c r="C123" s="43" t="s">
        <v>100</v>
      </c>
      <c r="D123" s="43" t="s">
        <v>100</v>
      </c>
      <c r="E123" s="43" t="s">
        <v>100</v>
      </c>
      <c r="F123" s="43" t="s">
        <v>100</v>
      </c>
      <c r="G123" s="43" t="s">
        <v>100</v>
      </c>
      <c r="H123" s="43" t="s">
        <v>100</v>
      </c>
      <c r="I123" s="43" t="s">
        <v>100</v>
      </c>
      <c r="J123" s="43" t="s">
        <v>100</v>
      </c>
      <c r="K123" s="43" t="s">
        <v>100</v>
      </c>
      <c r="L123" s="43" t="s">
        <v>100</v>
      </c>
      <c r="M123" s="43" t="s">
        <v>100</v>
      </c>
      <c r="N123" s="43" t="s">
        <v>100</v>
      </c>
      <c r="O123" s="43" t="s">
        <v>100</v>
      </c>
      <c r="P123" s="43" t="s">
        <v>100</v>
      </c>
      <c r="Q123" s="43" t="s">
        <v>100</v>
      </c>
      <c r="R123" s="43" t="s">
        <v>100</v>
      </c>
      <c r="S123" s="43" t="s">
        <v>100</v>
      </c>
      <c r="T123" s="43" t="s">
        <v>100</v>
      </c>
      <c r="U123" s="91">
        <v>4052.1</v>
      </c>
      <c r="V123" s="91">
        <v>4343.6000000000004</v>
      </c>
      <c r="W123" s="91">
        <v>4212.3999999999996</v>
      </c>
      <c r="X123" s="91">
        <v>4396.1000000000004</v>
      </c>
      <c r="Y123" s="91">
        <v>4522.8</v>
      </c>
      <c r="Z123" s="91">
        <v>5237.1000000000004</v>
      </c>
      <c r="AA123" s="91">
        <v>6251.6</v>
      </c>
      <c r="AB123" s="89">
        <v>8609.6</v>
      </c>
      <c r="AC123" s="107">
        <v>8572.6</v>
      </c>
      <c r="AD123" s="107">
        <v>10309.9</v>
      </c>
      <c r="AE123" s="107">
        <v>11531</v>
      </c>
      <c r="AF123" s="107">
        <v>12637.5</v>
      </c>
      <c r="AG123" s="100">
        <v>15459.5</v>
      </c>
      <c r="AH123" s="108">
        <v>16016.4</v>
      </c>
      <c r="AI123" s="1454">
        <v>14751.138073579999</v>
      </c>
      <c r="AJ123" s="1615">
        <v>20961.099999999999</v>
      </c>
    </row>
    <row r="124" spans="1:36" s="35" customFormat="1" ht="26.2" x14ac:dyDescent="0.25">
      <c r="A124" s="49" t="s">
        <v>56</v>
      </c>
      <c r="B124" s="43" t="s">
        <v>100</v>
      </c>
      <c r="C124" s="43" t="s">
        <v>100</v>
      </c>
      <c r="D124" s="43" t="s">
        <v>100</v>
      </c>
      <c r="E124" s="43" t="s">
        <v>100</v>
      </c>
      <c r="F124" s="43" t="s">
        <v>100</v>
      </c>
      <c r="G124" s="43" t="s">
        <v>100</v>
      </c>
      <c r="H124" s="43" t="s">
        <v>100</v>
      </c>
      <c r="I124" s="43" t="s">
        <v>100</v>
      </c>
      <c r="J124" s="43" t="s">
        <v>100</v>
      </c>
      <c r="K124" s="43" t="s">
        <v>100</v>
      </c>
      <c r="L124" s="43" t="s">
        <v>100</v>
      </c>
      <c r="M124" s="43" t="s">
        <v>100</v>
      </c>
      <c r="N124" s="43" t="s">
        <v>100</v>
      </c>
      <c r="O124" s="43" t="s">
        <v>100</v>
      </c>
      <c r="P124" s="43" t="s">
        <v>100</v>
      </c>
      <c r="Q124" s="43" t="s">
        <v>100</v>
      </c>
      <c r="R124" s="43" t="s">
        <v>100</v>
      </c>
      <c r="S124" s="43" t="s">
        <v>100</v>
      </c>
      <c r="T124" s="43" t="s">
        <v>100</v>
      </c>
      <c r="U124" s="91">
        <v>101.5</v>
      </c>
      <c r="V124" s="91">
        <v>91</v>
      </c>
      <c r="W124" s="91">
        <v>84.3</v>
      </c>
      <c r="X124" s="91">
        <v>100.6</v>
      </c>
      <c r="Y124" s="91">
        <v>100.2</v>
      </c>
      <c r="Z124" s="91">
        <v>111.1</v>
      </c>
      <c r="AA124" s="91">
        <v>99</v>
      </c>
      <c r="AB124" s="29">
        <v>134.1</v>
      </c>
      <c r="AC124" s="107">
        <v>106.4</v>
      </c>
      <c r="AD124" s="107">
        <v>102.2</v>
      </c>
      <c r="AE124" s="107">
        <v>107.1</v>
      </c>
      <c r="AF124" s="107">
        <v>100.5</v>
      </c>
      <c r="AG124" s="100">
        <v>101.2</v>
      </c>
      <c r="AH124" s="41">
        <v>112.7</v>
      </c>
      <c r="AI124" s="1454">
        <v>94.825395766011695</v>
      </c>
      <c r="AJ124" s="1615">
        <v>118.4</v>
      </c>
    </row>
    <row r="125" spans="1:36" s="35" customFormat="1" ht="26.2" x14ac:dyDescent="0.25">
      <c r="A125" s="49" t="s">
        <v>87</v>
      </c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110"/>
      <c r="V125" s="110"/>
      <c r="W125" s="110"/>
      <c r="X125" s="110"/>
      <c r="Y125" s="111"/>
      <c r="Z125" s="111"/>
      <c r="AA125" s="111"/>
      <c r="AB125" s="112"/>
      <c r="AC125" s="107"/>
      <c r="AD125" s="107"/>
      <c r="AE125" s="107"/>
      <c r="AF125" s="107"/>
      <c r="AG125" s="100"/>
      <c r="AH125" s="41"/>
      <c r="AI125" s="1304"/>
      <c r="AJ125" s="1493"/>
    </row>
    <row r="126" spans="1:36" s="35" customFormat="1" x14ac:dyDescent="0.25">
      <c r="A126" s="49" t="s">
        <v>51</v>
      </c>
      <c r="B126" s="91">
        <v>310.2</v>
      </c>
      <c r="C126" s="91">
        <v>75.3</v>
      </c>
      <c r="D126" s="91">
        <v>50.1</v>
      </c>
      <c r="E126" s="91">
        <v>25.7</v>
      </c>
      <c r="F126" s="91">
        <v>23.5</v>
      </c>
      <c r="G126" s="91">
        <v>19</v>
      </c>
      <c r="H126" s="91">
        <v>6.2</v>
      </c>
      <c r="I126" s="91">
        <v>3.9</v>
      </c>
      <c r="J126" s="91">
        <v>1.6</v>
      </c>
      <c r="K126" s="91">
        <v>3</v>
      </c>
      <c r="L126" s="91">
        <v>5.3</v>
      </c>
      <c r="M126" s="91">
        <v>4.9000000000000004</v>
      </c>
      <c r="N126" s="91">
        <v>2.4</v>
      </c>
      <c r="O126" s="91">
        <v>4.4000000000000004</v>
      </c>
      <c r="P126" s="91">
        <v>3.3</v>
      </c>
      <c r="Q126" s="91">
        <v>3.2</v>
      </c>
      <c r="R126" s="91">
        <v>3.6</v>
      </c>
      <c r="S126" s="91">
        <v>0.9</v>
      </c>
      <c r="T126" s="91">
        <v>4.7</v>
      </c>
      <c r="U126" s="91">
        <v>1.3</v>
      </c>
      <c r="V126" s="91">
        <v>2.7</v>
      </c>
      <c r="W126" s="91">
        <v>1.6</v>
      </c>
      <c r="X126" s="91">
        <v>5</v>
      </c>
      <c r="Y126" s="91">
        <v>2.7</v>
      </c>
      <c r="Z126" s="91">
        <v>3.9</v>
      </c>
      <c r="AA126" s="91">
        <v>5.0999999999999996</v>
      </c>
      <c r="AB126" s="89">
        <v>5.8</v>
      </c>
      <c r="AC126" s="107">
        <v>7.4</v>
      </c>
      <c r="AD126" s="107">
        <v>8</v>
      </c>
      <c r="AE126" s="107">
        <v>6.8</v>
      </c>
      <c r="AF126" s="107">
        <v>6.2</v>
      </c>
      <c r="AG126" s="100">
        <v>10.5</v>
      </c>
      <c r="AH126" s="325">
        <v>6</v>
      </c>
      <c r="AI126" s="1304">
        <v>9.6999999999999993</v>
      </c>
      <c r="AJ126" s="1493">
        <v>10.7</v>
      </c>
    </row>
    <row r="127" spans="1:36" s="35" customFormat="1" x14ac:dyDescent="0.25">
      <c r="A127" s="49" t="s">
        <v>52</v>
      </c>
      <c r="B127" s="89">
        <v>0.1</v>
      </c>
      <c r="C127" s="89">
        <v>0.3</v>
      </c>
      <c r="D127" s="89">
        <v>0.7</v>
      </c>
      <c r="E127" s="89">
        <v>0.5</v>
      </c>
      <c r="F127" s="89">
        <v>0.8</v>
      </c>
      <c r="G127" s="89">
        <v>0.6</v>
      </c>
      <c r="H127" s="89">
        <v>0.2</v>
      </c>
      <c r="I127" s="89" t="s">
        <v>100</v>
      </c>
      <c r="J127" s="89" t="s">
        <v>100</v>
      </c>
      <c r="K127" s="89">
        <v>0.1</v>
      </c>
      <c r="L127" s="89">
        <v>0.2</v>
      </c>
      <c r="M127" s="89">
        <v>0.3</v>
      </c>
      <c r="N127" s="89">
        <v>0.3</v>
      </c>
      <c r="O127" s="89">
        <v>0.6</v>
      </c>
      <c r="P127" s="89">
        <v>0.4</v>
      </c>
      <c r="Q127" s="89">
        <v>0.2</v>
      </c>
      <c r="R127" s="89">
        <v>0.3</v>
      </c>
      <c r="S127" s="89">
        <v>0</v>
      </c>
      <c r="T127" s="89">
        <v>1.2</v>
      </c>
      <c r="U127" s="91" t="s">
        <v>100</v>
      </c>
      <c r="V127" s="91">
        <v>0.5</v>
      </c>
      <c r="W127" s="91">
        <v>0.1</v>
      </c>
      <c r="X127" s="91">
        <v>0.1</v>
      </c>
      <c r="Y127" s="91">
        <v>0.1</v>
      </c>
      <c r="Z127" s="91">
        <v>0.2</v>
      </c>
      <c r="AA127" s="91">
        <v>0.2</v>
      </c>
      <c r="AB127" s="91">
        <v>0.4</v>
      </c>
      <c r="AC127" s="107">
        <v>0.4</v>
      </c>
      <c r="AD127" s="114">
        <v>0.3</v>
      </c>
      <c r="AE127" s="22" t="s">
        <v>100</v>
      </c>
      <c r="AF127" s="22" t="s">
        <v>100</v>
      </c>
      <c r="AG127" s="459" t="s">
        <v>100</v>
      </c>
      <c r="AH127" s="108" t="s">
        <v>100</v>
      </c>
      <c r="AI127" s="1307" t="s">
        <v>221</v>
      </c>
      <c r="AJ127" s="1493">
        <v>2.5</v>
      </c>
    </row>
    <row r="128" spans="1:36" s="35" customFormat="1" x14ac:dyDescent="0.25">
      <c r="A128" s="49" t="s">
        <v>38</v>
      </c>
      <c r="B128" s="91">
        <v>28.7</v>
      </c>
      <c r="C128" s="91">
        <v>20</v>
      </c>
      <c r="D128" s="91">
        <v>19.7</v>
      </c>
      <c r="E128" s="91">
        <v>21.1</v>
      </c>
      <c r="F128" s="91">
        <v>19.5</v>
      </c>
      <c r="G128" s="91">
        <v>13.7</v>
      </c>
      <c r="H128" s="91">
        <v>13</v>
      </c>
      <c r="I128" s="91">
        <v>9.6999999999999993</v>
      </c>
      <c r="J128" s="91">
        <v>6.7</v>
      </c>
      <c r="K128" s="91">
        <v>13.7</v>
      </c>
      <c r="L128" s="91">
        <v>24.8</v>
      </c>
      <c r="M128" s="91">
        <v>18.5</v>
      </c>
      <c r="N128" s="91">
        <v>24.1</v>
      </c>
      <c r="O128" s="91">
        <v>27.5</v>
      </c>
      <c r="P128" s="91">
        <v>29.6</v>
      </c>
      <c r="Q128" s="91">
        <v>34</v>
      </c>
      <c r="R128" s="91">
        <v>39.1</v>
      </c>
      <c r="S128" s="91">
        <v>41.7</v>
      </c>
      <c r="T128" s="91">
        <v>48.7</v>
      </c>
      <c r="U128" s="91">
        <v>56.9</v>
      </c>
      <c r="V128" s="91">
        <v>68.2</v>
      </c>
      <c r="W128" s="91">
        <v>71.099999999999994</v>
      </c>
      <c r="X128" s="91">
        <v>84.9</v>
      </c>
      <c r="Y128" s="91">
        <v>84</v>
      </c>
      <c r="Z128" s="91">
        <v>98.9</v>
      </c>
      <c r="AA128" s="91">
        <v>90.8</v>
      </c>
      <c r="AB128" s="89">
        <v>97.6</v>
      </c>
      <c r="AC128" s="107">
        <v>93.6</v>
      </c>
      <c r="AD128" s="107">
        <v>103.2</v>
      </c>
      <c r="AE128" s="107">
        <v>100.4</v>
      </c>
      <c r="AF128" s="107">
        <v>115.2</v>
      </c>
      <c r="AG128" s="100">
        <v>147.19999999999999</v>
      </c>
      <c r="AH128" s="325">
        <v>112.3</v>
      </c>
      <c r="AI128" s="1304">
        <v>163.6</v>
      </c>
      <c r="AJ128" s="1493">
        <v>155.9</v>
      </c>
    </row>
    <row r="129" spans="1:36" s="35" customFormat="1" x14ac:dyDescent="0.25">
      <c r="A129" s="49" t="s">
        <v>54</v>
      </c>
      <c r="B129" s="91">
        <v>20.6</v>
      </c>
      <c r="C129" s="91">
        <v>14.5</v>
      </c>
      <c r="D129" s="91">
        <v>12.3</v>
      </c>
      <c r="E129" s="91">
        <v>14.7</v>
      </c>
      <c r="F129" s="91">
        <v>16.399999999999999</v>
      </c>
      <c r="G129" s="91">
        <v>12</v>
      </c>
      <c r="H129" s="91">
        <v>9.4</v>
      </c>
      <c r="I129" s="91">
        <v>4.9000000000000004</v>
      </c>
      <c r="J129" s="91">
        <v>5.6</v>
      </c>
      <c r="K129" s="91">
        <v>7.4</v>
      </c>
      <c r="L129" s="91">
        <v>8.6</v>
      </c>
      <c r="M129" s="91">
        <v>9.6999999999999993</v>
      </c>
      <c r="N129" s="91">
        <v>8.9</v>
      </c>
      <c r="O129" s="91">
        <v>13.8</v>
      </c>
      <c r="P129" s="91">
        <v>14.6</v>
      </c>
      <c r="Q129" s="91">
        <v>12</v>
      </c>
      <c r="R129" s="91">
        <v>11.5</v>
      </c>
      <c r="S129" s="91">
        <v>9.6999999999999993</v>
      </c>
      <c r="T129" s="91">
        <v>10.1</v>
      </c>
      <c r="U129" s="91">
        <v>10.5</v>
      </c>
      <c r="V129" s="91">
        <v>17.8</v>
      </c>
      <c r="W129" s="91">
        <v>19.3</v>
      </c>
      <c r="X129" s="91">
        <v>27</v>
      </c>
      <c r="Y129" s="91">
        <v>33.299999999999997</v>
      </c>
      <c r="Z129" s="91">
        <v>27.7</v>
      </c>
      <c r="AA129" s="91">
        <v>46.2</v>
      </c>
      <c r="AB129" s="89">
        <v>41</v>
      </c>
      <c r="AC129" s="107">
        <v>28.9</v>
      </c>
      <c r="AD129" s="107">
        <v>46.5</v>
      </c>
      <c r="AE129" s="107">
        <v>51.6</v>
      </c>
      <c r="AF129" s="107">
        <v>40.5</v>
      </c>
      <c r="AG129" s="100">
        <v>40.6</v>
      </c>
      <c r="AH129" s="325">
        <v>36.799999999999997</v>
      </c>
      <c r="AI129" s="1308">
        <v>44</v>
      </c>
      <c r="AJ129" s="1493">
        <v>41</v>
      </c>
    </row>
    <row r="130" spans="1:36" s="35" customFormat="1" ht="26.2" x14ac:dyDescent="0.25">
      <c r="A130" s="49" t="s">
        <v>88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89"/>
      <c r="Y130" s="89"/>
      <c r="Z130" s="89"/>
      <c r="AA130" s="89"/>
      <c r="AB130" s="112"/>
      <c r="AC130" s="107"/>
      <c r="AD130" s="107"/>
      <c r="AE130" s="107"/>
      <c r="AF130" s="107"/>
      <c r="AG130" s="100"/>
      <c r="AH130" s="41"/>
      <c r="AI130" s="1304"/>
      <c r="AJ130" s="1493"/>
    </row>
    <row r="131" spans="1:36" s="35" customFormat="1" x14ac:dyDescent="0.25">
      <c r="A131" s="49" t="s">
        <v>53</v>
      </c>
      <c r="B131" s="23">
        <v>3.1</v>
      </c>
      <c r="C131" s="40">
        <v>7.3</v>
      </c>
      <c r="D131" s="40">
        <v>4.9000000000000004</v>
      </c>
      <c r="E131" s="40">
        <v>3.6</v>
      </c>
      <c r="F131" s="40">
        <v>5</v>
      </c>
      <c r="G131" s="40">
        <v>7.3</v>
      </c>
      <c r="H131" s="40">
        <v>1.8</v>
      </c>
      <c r="I131" s="40">
        <v>3.4</v>
      </c>
      <c r="J131" s="40">
        <v>4</v>
      </c>
      <c r="K131" s="40">
        <v>4.7</v>
      </c>
      <c r="L131" s="23">
        <v>6.5</v>
      </c>
      <c r="M131" s="23">
        <v>8.1999999999999993</v>
      </c>
      <c r="N131" s="40">
        <v>5</v>
      </c>
      <c r="O131" s="40">
        <v>6</v>
      </c>
      <c r="P131" s="40">
        <v>4.5</v>
      </c>
      <c r="Q131" s="23">
        <v>5.5</v>
      </c>
      <c r="R131" s="40">
        <v>6</v>
      </c>
      <c r="S131" s="40">
        <v>3</v>
      </c>
      <c r="T131" s="40">
        <v>9</v>
      </c>
      <c r="U131" s="40">
        <v>6.6</v>
      </c>
      <c r="V131" s="40">
        <v>7.1</v>
      </c>
      <c r="W131" s="40">
        <v>5.9</v>
      </c>
      <c r="X131" s="23">
        <v>7.9</v>
      </c>
      <c r="Y131" s="40">
        <v>6.3</v>
      </c>
      <c r="Z131" s="40">
        <v>7.2</v>
      </c>
      <c r="AA131" s="40">
        <v>9.1999999999999993</v>
      </c>
      <c r="AB131" s="40">
        <v>9.1</v>
      </c>
      <c r="AC131" s="107">
        <v>11.9</v>
      </c>
      <c r="AD131" s="107">
        <v>11.5</v>
      </c>
      <c r="AE131" s="107">
        <v>7.9</v>
      </c>
      <c r="AF131" s="107">
        <v>7.7</v>
      </c>
      <c r="AG131" s="100">
        <v>12.9</v>
      </c>
      <c r="AH131" s="41">
        <v>7.9</v>
      </c>
      <c r="AI131" s="1304">
        <v>13.1</v>
      </c>
      <c r="AJ131" s="1493">
        <v>13.1</v>
      </c>
    </row>
    <row r="132" spans="1:36" s="35" customFormat="1" x14ac:dyDescent="0.25">
      <c r="A132" s="49" t="s">
        <v>52</v>
      </c>
      <c r="B132" s="23">
        <v>1.7</v>
      </c>
      <c r="C132" s="23">
        <v>1.7</v>
      </c>
      <c r="D132" s="40">
        <v>3</v>
      </c>
      <c r="E132" s="23">
        <v>1.9</v>
      </c>
      <c r="F132" s="23">
        <v>1.5</v>
      </c>
      <c r="G132" s="40">
        <v>1</v>
      </c>
      <c r="H132" s="40">
        <v>1.2</v>
      </c>
      <c r="I132" s="40" t="s">
        <v>100</v>
      </c>
      <c r="J132" s="40" t="s">
        <v>100</v>
      </c>
      <c r="K132" s="23">
        <v>1.2</v>
      </c>
      <c r="L132" s="40">
        <v>2.2999999999999998</v>
      </c>
      <c r="M132" s="23">
        <v>2.6</v>
      </c>
      <c r="N132" s="40">
        <v>2.6</v>
      </c>
      <c r="O132" s="40">
        <v>3.7</v>
      </c>
      <c r="P132" s="40">
        <v>2.2000000000000002</v>
      </c>
      <c r="Q132" s="40">
        <v>1.9</v>
      </c>
      <c r="R132" s="40">
        <v>2.2999999999999998</v>
      </c>
      <c r="S132" s="40">
        <v>1</v>
      </c>
      <c r="T132" s="40">
        <v>4.5</v>
      </c>
      <c r="U132" s="23" t="s">
        <v>100</v>
      </c>
      <c r="V132" s="40">
        <v>3.3</v>
      </c>
      <c r="W132" s="40">
        <v>1.4</v>
      </c>
      <c r="X132" s="40">
        <v>3.2</v>
      </c>
      <c r="Y132" s="40">
        <v>3</v>
      </c>
      <c r="Z132" s="40">
        <v>2.9</v>
      </c>
      <c r="AA132" s="40">
        <v>2.6</v>
      </c>
      <c r="AB132" s="40">
        <v>4.7</v>
      </c>
      <c r="AC132" s="107">
        <v>4.8</v>
      </c>
      <c r="AD132" s="114">
        <v>5</v>
      </c>
      <c r="AE132" s="22" t="s">
        <v>100</v>
      </c>
      <c r="AF132" s="22" t="s">
        <v>100</v>
      </c>
      <c r="AG132" s="459" t="s">
        <v>100</v>
      </c>
      <c r="AH132" s="41" t="s">
        <v>100</v>
      </c>
      <c r="AI132" s="1307" t="s">
        <v>221</v>
      </c>
      <c r="AJ132" s="1493">
        <v>6.1</v>
      </c>
    </row>
    <row r="133" spans="1:36" s="35" customFormat="1" x14ac:dyDescent="0.25">
      <c r="A133" s="49" t="s">
        <v>38</v>
      </c>
      <c r="B133" s="40">
        <v>144</v>
      </c>
      <c r="C133" s="40">
        <v>144</v>
      </c>
      <c r="D133" s="40">
        <v>144</v>
      </c>
      <c r="E133" s="40">
        <v>153</v>
      </c>
      <c r="F133" s="40">
        <v>144</v>
      </c>
      <c r="G133" s="40">
        <v>128</v>
      </c>
      <c r="H133" s="40">
        <v>98</v>
      </c>
      <c r="I133" s="40">
        <v>102</v>
      </c>
      <c r="J133" s="40">
        <v>103</v>
      </c>
      <c r="K133" s="23">
        <v>122</v>
      </c>
      <c r="L133" s="40">
        <v>224</v>
      </c>
      <c r="M133" s="40">
        <v>169</v>
      </c>
      <c r="N133" s="40">
        <v>197</v>
      </c>
      <c r="O133" s="40">
        <v>178</v>
      </c>
      <c r="P133" s="40">
        <v>197</v>
      </c>
      <c r="Q133" s="40">
        <v>207</v>
      </c>
      <c r="R133" s="40">
        <v>207</v>
      </c>
      <c r="S133" s="40">
        <v>213</v>
      </c>
      <c r="T133" s="40">
        <v>240</v>
      </c>
      <c r="U133" s="40">
        <v>203</v>
      </c>
      <c r="V133" s="40">
        <v>231</v>
      </c>
      <c r="W133" s="40">
        <v>232</v>
      </c>
      <c r="X133" s="40">
        <v>249.7</v>
      </c>
      <c r="Y133" s="40">
        <v>260.8</v>
      </c>
      <c r="Z133" s="40">
        <v>258.60000000000002</v>
      </c>
      <c r="AA133" s="40">
        <v>280</v>
      </c>
      <c r="AB133" s="40">
        <v>277.60000000000002</v>
      </c>
      <c r="AC133" s="107">
        <v>265.39999999999998</v>
      </c>
      <c r="AD133" s="107">
        <v>285.5</v>
      </c>
      <c r="AE133" s="107">
        <v>280.89999999999998</v>
      </c>
      <c r="AF133" s="107">
        <v>293.89999999999998</v>
      </c>
      <c r="AG133" s="100">
        <v>260</v>
      </c>
      <c r="AH133" s="41">
        <v>287.2</v>
      </c>
      <c r="AI133" s="1304">
        <v>254.7</v>
      </c>
      <c r="AJ133" s="1493">
        <v>241.6</v>
      </c>
    </row>
    <row r="134" spans="1:36" s="35" customFormat="1" x14ac:dyDescent="0.25">
      <c r="A134" s="49" t="s">
        <v>194</v>
      </c>
      <c r="B134" s="40">
        <v>245</v>
      </c>
      <c r="C134" s="40">
        <v>216</v>
      </c>
      <c r="D134" s="40">
        <v>191</v>
      </c>
      <c r="E134" s="40">
        <v>261</v>
      </c>
      <c r="F134" s="40">
        <v>225</v>
      </c>
      <c r="G134" s="40">
        <v>220</v>
      </c>
      <c r="H134" s="40">
        <v>137</v>
      </c>
      <c r="I134" s="40">
        <v>97</v>
      </c>
      <c r="J134" s="40">
        <v>151</v>
      </c>
      <c r="K134" s="23">
        <v>137</v>
      </c>
      <c r="L134" s="40">
        <v>199</v>
      </c>
      <c r="M134" s="40">
        <v>161</v>
      </c>
      <c r="N134" s="40">
        <v>148</v>
      </c>
      <c r="O134" s="40">
        <v>175</v>
      </c>
      <c r="P134" s="40">
        <v>183</v>
      </c>
      <c r="Q134" s="40">
        <v>181</v>
      </c>
      <c r="R134" s="23">
        <v>197</v>
      </c>
      <c r="S134" s="40">
        <v>243</v>
      </c>
      <c r="T134" s="40">
        <v>247</v>
      </c>
      <c r="U134" s="40">
        <v>238</v>
      </c>
      <c r="V134" s="40">
        <v>278</v>
      </c>
      <c r="W134" s="40">
        <v>318</v>
      </c>
      <c r="X134" s="40">
        <v>314</v>
      </c>
      <c r="Y134" s="40">
        <v>341</v>
      </c>
      <c r="Z134" s="40">
        <v>306.89999999999998</v>
      </c>
      <c r="AA134" s="40">
        <v>433.8</v>
      </c>
      <c r="AB134" s="23">
        <v>377.3</v>
      </c>
      <c r="AC134" s="107">
        <v>336.3</v>
      </c>
      <c r="AD134" s="107">
        <v>444.2</v>
      </c>
      <c r="AE134" s="107">
        <v>613.20000000000005</v>
      </c>
      <c r="AF134" s="107">
        <v>387.7</v>
      </c>
      <c r="AG134" s="100">
        <v>332.8</v>
      </c>
      <c r="AH134" s="41">
        <v>332.5</v>
      </c>
      <c r="AI134" s="1304">
        <v>286.5</v>
      </c>
      <c r="AJ134" s="1493">
        <v>295.60000000000002</v>
      </c>
    </row>
    <row r="135" spans="1:36" s="35" customFormat="1" ht="26.2" x14ac:dyDescent="0.25">
      <c r="A135" s="49" t="s">
        <v>59</v>
      </c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89"/>
      <c r="Y135" s="89"/>
      <c r="Z135" s="89"/>
      <c r="AA135" s="89"/>
      <c r="AB135" s="29"/>
      <c r="AC135" s="107"/>
      <c r="AD135" s="107"/>
      <c r="AE135" s="107"/>
      <c r="AF135" s="107"/>
      <c r="AG135" s="45"/>
      <c r="AH135" s="41"/>
      <c r="AI135" s="1304"/>
      <c r="AJ135" s="1493"/>
    </row>
    <row r="136" spans="1:36" s="35" customFormat="1" x14ac:dyDescent="0.25">
      <c r="A136" s="49" t="s">
        <v>39</v>
      </c>
      <c r="B136" s="29">
        <v>61.6</v>
      </c>
      <c r="C136" s="29">
        <v>58.8</v>
      </c>
      <c r="D136" s="29">
        <v>60.9</v>
      </c>
      <c r="E136" s="68">
        <v>49</v>
      </c>
      <c r="F136" s="29">
        <v>42.9</v>
      </c>
      <c r="G136" s="91">
        <v>34.200000000000003</v>
      </c>
      <c r="H136" s="91">
        <v>24.4</v>
      </c>
      <c r="I136" s="91">
        <v>23.5</v>
      </c>
      <c r="J136" s="91">
        <v>17.100000000000001</v>
      </c>
      <c r="K136" s="91">
        <v>18.100000000000001</v>
      </c>
      <c r="L136" s="91">
        <v>20.399999999999999</v>
      </c>
      <c r="M136" s="91">
        <v>24.5</v>
      </c>
      <c r="N136" s="91">
        <v>26</v>
      </c>
      <c r="O136" s="91">
        <v>28.4</v>
      </c>
      <c r="P136" s="91">
        <v>28.5</v>
      </c>
      <c r="Q136" s="91">
        <v>29</v>
      </c>
      <c r="R136" s="91">
        <v>30.1</v>
      </c>
      <c r="S136" s="91">
        <v>30.7</v>
      </c>
      <c r="T136" s="91">
        <v>31.2</v>
      </c>
      <c r="U136" s="91">
        <v>31.2</v>
      </c>
      <c r="V136" s="91">
        <v>31.4</v>
      </c>
      <c r="W136" s="91">
        <v>31.4</v>
      </c>
      <c r="X136" s="91">
        <v>31.6</v>
      </c>
      <c r="Y136" s="91">
        <v>29.7</v>
      </c>
      <c r="Z136" s="91">
        <v>28.7</v>
      </c>
      <c r="AA136" s="91">
        <v>29</v>
      </c>
      <c r="AB136" s="91">
        <v>29.6</v>
      </c>
      <c r="AC136" s="107">
        <v>30.3</v>
      </c>
      <c r="AD136" s="107">
        <v>31</v>
      </c>
      <c r="AE136" s="107">
        <v>32.700000000000003</v>
      </c>
      <c r="AF136" s="107">
        <v>35.6</v>
      </c>
      <c r="AG136" s="100">
        <v>27.2</v>
      </c>
      <c r="AH136" s="41">
        <v>27.8</v>
      </c>
      <c r="AI136" s="1304">
        <v>43.6</v>
      </c>
      <c r="AJ136" s="1493">
        <v>44.6</v>
      </c>
    </row>
    <row r="137" spans="1:36" s="35" customFormat="1" x14ac:dyDescent="0.25">
      <c r="A137" s="49" t="s">
        <v>40</v>
      </c>
      <c r="B137" s="50">
        <v>89.5</v>
      </c>
      <c r="C137" s="50">
        <v>84.1</v>
      </c>
      <c r="D137" s="50">
        <v>84.5</v>
      </c>
      <c r="E137" s="50">
        <v>52.2</v>
      </c>
      <c r="F137" s="50">
        <v>35.9</v>
      </c>
      <c r="G137" s="91">
        <v>17.8</v>
      </c>
      <c r="H137" s="91">
        <v>11.4</v>
      </c>
      <c r="I137" s="91">
        <v>10.8</v>
      </c>
      <c r="J137" s="91">
        <v>7.7</v>
      </c>
      <c r="K137" s="91">
        <v>9.6</v>
      </c>
      <c r="L137" s="91">
        <v>12.2</v>
      </c>
      <c r="M137" s="91">
        <v>15.1</v>
      </c>
      <c r="N137" s="91">
        <v>15.8</v>
      </c>
      <c r="O137" s="91">
        <v>17.399999999999999</v>
      </c>
      <c r="P137" s="91">
        <v>18.899999999999999</v>
      </c>
      <c r="Q137" s="91">
        <v>23.4</v>
      </c>
      <c r="R137" s="91">
        <v>23.6</v>
      </c>
      <c r="S137" s="91">
        <v>25.6</v>
      </c>
      <c r="T137" s="91">
        <v>27</v>
      </c>
      <c r="U137" s="91">
        <v>35.299999999999997</v>
      </c>
      <c r="V137" s="91">
        <v>38.6</v>
      </c>
      <c r="W137" s="91">
        <v>42</v>
      </c>
      <c r="X137" s="91">
        <v>44</v>
      </c>
      <c r="Y137" s="91">
        <v>47.7</v>
      </c>
      <c r="Z137" s="91">
        <v>47.8</v>
      </c>
      <c r="AA137" s="91">
        <v>48.4</v>
      </c>
      <c r="AB137" s="91">
        <v>49.3</v>
      </c>
      <c r="AC137" s="107">
        <v>50</v>
      </c>
      <c r="AD137" s="107">
        <v>50.7</v>
      </c>
      <c r="AE137" s="107">
        <v>51.3</v>
      </c>
      <c r="AF137" s="107">
        <v>52.4</v>
      </c>
      <c r="AG137" s="100">
        <v>44.5</v>
      </c>
      <c r="AH137" s="41">
        <v>45.7</v>
      </c>
      <c r="AI137" s="1304">
        <v>57.6</v>
      </c>
      <c r="AJ137" s="1493">
        <v>59</v>
      </c>
    </row>
    <row r="138" spans="1:36" s="35" customFormat="1" x14ac:dyDescent="0.25">
      <c r="A138" s="49" t="s">
        <v>41</v>
      </c>
      <c r="B138" s="50">
        <v>17.7</v>
      </c>
      <c r="C138" s="50">
        <v>19.600000000000001</v>
      </c>
      <c r="D138" s="50">
        <v>19.7</v>
      </c>
      <c r="E138" s="50">
        <v>20.6</v>
      </c>
      <c r="F138" s="50">
        <v>17.3</v>
      </c>
      <c r="G138" s="91">
        <v>12.6</v>
      </c>
      <c r="H138" s="91">
        <v>6</v>
      </c>
      <c r="I138" s="91">
        <v>1.8</v>
      </c>
      <c r="J138" s="91">
        <v>1.8</v>
      </c>
      <c r="K138" s="91">
        <v>3.4</v>
      </c>
      <c r="L138" s="91">
        <v>8.8000000000000007</v>
      </c>
      <c r="M138" s="91">
        <v>20.2</v>
      </c>
      <c r="N138" s="91">
        <v>23.2</v>
      </c>
      <c r="O138" s="91">
        <v>13</v>
      </c>
      <c r="P138" s="91">
        <v>19.7</v>
      </c>
      <c r="Q138" s="91">
        <v>25.9</v>
      </c>
      <c r="R138" s="91">
        <v>30</v>
      </c>
      <c r="S138" s="91">
        <v>30</v>
      </c>
      <c r="T138" s="91">
        <v>27.7</v>
      </c>
      <c r="U138" s="91">
        <v>18.600000000000001</v>
      </c>
      <c r="V138" s="91">
        <v>2.9</v>
      </c>
      <c r="W138" s="91">
        <v>2.6</v>
      </c>
      <c r="X138" s="91">
        <v>2.6</v>
      </c>
      <c r="Y138" s="91">
        <v>1.9</v>
      </c>
      <c r="Z138" s="91">
        <v>1.5</v>
      </c>
      <c r="AA138" s="91">
        <v>1.5</v>
      </c>
      <c r="AB138" s="91">
        <v>1.5</v>
      </c>
      <c r="AC138" s="107">
        <v>1.6</v>
      </c>
      <c r="AD138" s="107">
        <v>1.6</v>
      </c>
      <c r="AE138" s="107">
        <v>1.7</v>
      </c>
      <c r="AF138" s="107">
        <v>1.7</v>
      </c>
      <c r="AG138" s="100">
        <v>0.7</v>
      </c>
      <c r="AH138" s="41">
        <v>0.8</v>
      </c>
      <c r="AI138" s="1304">
        <v>0.8</v>
      </c>
      <c r="AJ138" s="1493">
        <v>0.4</v>
      </c>
    </row>
    <row r="139" spans="1:36" s="35" customFormat="1" x14ac:dyDescent="0.25">
      <c r="A139" s="49" t="s">
        <v>42</v>
      </c>
      <c r="B139" s="50">
        <v>6.8</v>
      </c>
      <c r="C139" s="28">
        <v>7</v>
      </c>
      <c r="D139" s="50">
        <v>6.5</v>
      </c>
      <c r="E139" s="50">
        <v>5.4</v>
      </c>
      <c r="F139" s="50">
        <v>5.4</v>
      </c>
      <c r="G139" s="91">
        <v>3.6</v>
      </c>
      <c r="H139" s="91">
        <v>3</v>
      </c>
      <c r="I139" s="91">
        <v>2.9</v>
      </c>
      <c r="J139" s="91">
        <v>1.9</v>
      </c>
      <c r="K139" s="91">
        <v>2.1</v>
      </c>
      <c r="L139" s="91">
        <v>2.5</v>
      </c>
      <c r="M139" s="91">
        <v>3</v>
      </c>
      <c r="N139" s="91">
        <v>3.4</v>
      </c>
      <c r="O139" s="91">
        <v>3.5</v>
      </c>
      <c r="P139" s="91">
        <v>3.6</v>
      </c>
      <c r="Q139" s="91">
        <v>4</v>
      </c>
      <c r="R139" s="91">
        <v>4.2</v>
      </c>
      <c r="S139" s="91">
        <v>4.5</v>
      </c>
      <c r="T139" s="91">
        <v>4.8</v>
      </c>
      <c r="U139" s="91">
        <v>6</v>
      </c>
      <c r="V139" s="91">
        <v>6.5</v>
      </c>
      <c r="W139" s="91">
        <v>7</v>
      </c>
      <c r="X139" s="91">
        <v>6.6</v>
      </c>
      <c r="Y139" s="91">
        <v>7.3</v>
      </c>
      <c r="Z139" s="91">
        <v>8.8000000000000007</v>
      </c>
      <c r="AA139" s="91">
        <v>9.5</v>
      </c>
      <c r="AB139" s="91">
        <v>9.8000000000000007</v>
      </c>
      <c r="AC139" s="107">
        <v>10.199999999999999</v>
      </c>
      <c r="AD139" s="107">
        <v>11.3</v>
      </c>
      <c r="AE139" s="107">
        <v>12.4</v>
      </c>
      <c r="AF139" s="107">
        <v>15.5</v>
      </c>
      <c r="AG139" s="100">
        <v>23.4</v>
      </c>
      <c r="AH139" s="41">
        <v>15.9</v>
      </c>
      <c r="AI139" s="1304">
        <v>20.8</v>
      </c>
      <c r="AJ139" s="1493">
        <v>23.5</v>
      </c>
    </row>
    <row r="140" spans="1:36" s="35" customFormat="1" x14ac:dyDescent="0.25">
      <c r="A140" s="49" t="s">
        <v>213</v>
      </c>
      <c r="B140" s="22" t="s">
        <v>99</v>
      </c>
      <c r="C140" s="22" t="s">
        <v>99</v>
      </c>
      <c r="D140" s="91">
        <v>2090</v>
      </c>
      <c r="E140" s="91">
        <v>998.7</v>
      </c>
      <c r="F140" s="50">
        <v>382.9</v>
      </c>
      <c r="G140" s="91">
        <v>257.5</v>
      </c>
      <c r="H140" s="91">
        <v>211.4</v>
      </c>
      <c r="I140" s="91">
        <v>222.6</v>
      </c>
      <c r="J140" s="91">
        <v>136.19999999999999</v>
      </c>
      <c r="K140" s="91">
        <v>292.2</v>
      </c>
      <c r="L140" s="91">
        <v>445.8</v>
      </c>
      <c r="M140" s="91">
        <v>523.70000000000005</v>
      </c>
      <c r="N140" s="91">
        <v>514.9</v>
      </c>
      <c r="O140" s="91">
        <v>492</v>
      </c>
      <c r="P140" s="91">
        <v>516.1</v>
      </c>
      <c r="Q140" s="91">
        <v>522.29999999999995</v>
      </c>
      <c r="R140" s="91">
        <v>502.9</v>
      </c>
      <c r="S140" s="91">
        <v>345.3</v>
      </c>
      <c r="T140" s="91">
        <v>345.3</v>
      </c>
      <c r="U140" s="91">
        <v>233.1</v>
      </c>
      <c r="V140" s="91">
        <v>48.1</v>
      </c>
      <c r="W140" s="91">
        <v>28.1</v>
      </c>
      <c r="X140" s="91">
        <v>29.6</v>
      </c>
      <c r="Y140" s="91">
        <v>132.19999999999999</v>
      </c>
      <c r="Z140" s="91">
        <v>45.7</v>
      </c>
      <c r="AA140" s="91">
        <v>353.2</v>
      </c>
      <c r="AB140" s="91">
        <v>356.9</v>
      </c>
      <c r="AC140" s="107">
        <v>363.5</v>
      </c>
      <c r="AD140" s="107">
        <v>419.7</v>
      </c>
      <c r="AE140" s="107">
        <v>389</v>
      </c>
      <c r="AF140" s="107">
        <v>108.4</v>
      </c>
      <c r="AG140" s="100">
        <v>29.3</v>
      </c>
      <c r="AH140" s="41">
        <v>30.1</v>
      </c>
      <c r="AI140" s="1308">
        <v>39.890999999999998</v>
      </c>
      <c r="AJ140" s="1493">
        <v>390.1</v>
      </c>
    </row>
    <row r="141" spans="1:36" s="35" customFormat="1" ht="26.2" x14ac:dyDescent="0.25">
      <c r="A141" s="8" t="s">
        <v>675</v>
      </c>
      <c r="B141" s="29"/>
      <c r="C141" s="29"/>
      <c r="D141" s="29"/>
      <c r="E141" s="29"/>
      <c r="F141" s="29"/>
      <c r="G141" s="29"/>
      <c r="H141" s="29"/>
      <c r="I141" s="29"/>
      <c r="J141" s="29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29"/>
      <c r="AC141" s="253"/>
      <c r="AD141" s="253"/>
      <c r="AE141" s="16"/>
      <c r="AF141" s="16"/>
      <c r="AG141" s="241"/>
      <c r="AH141" s="41"/>
      <c r="AI141" s="1317"/>
      <c r="AJ141" s="1483"/>
    </row>
    <row r="142" spans="1:36" s="36" customFormat="1" x14ac:dyDescent="0.25">
      <c r="A142" s="49" t="s">
        <v>26</v>
      </c>
      <c r="B142" s="837" t="s">
        <v>99</v>
      </c>
      <c r="C142" s="837" t="s">
        <v>99</v>
      </c>
      <c r="D142" s="848">
        <v>7</v>
      </c>
      <c r="E142" s="848">
        <v>65.2</v>
      </c>
      <c r="F142" s="848">
        <v>53.2</v>
      </c>
      <c r="G142" s="848">
        <v>18.7</v>
      </c>
      <c r="H142" s="848">
        <v>2</v>
      </c>
      <c r="I142" s="848">
        <v>87.3</v>
      </c>
      <c r="J142" s="848">
        <v>53.9</v>
      </c>
      <c r="K142" s="842">
        <v>69</v>
      </c>
      <c r="L142" s="842">
        <v>45</v>
      </c>
      <c r="M142" s="842">
        <v>28</v>
      </c>
      <c r="N142" s="842">
        <v>43</v>
      </c>
      <c r="O142" s="842">
        <v>57</v>
      </c>
      <c r="P142" s="842">
        <v>131</v>
      </c>
      <c r="Q142" s="842">
        <v>160</v>
      </c>
      <c r="R142" s="842">
        <v>271</v>
      </c>
      <c r="S142" s="842">
        <v>1247</v>
      </c>
      <c r="T142" s="842">
        <v>3940</v>
      </c>
      <c r="U142" s="842">
        <v>5817</v>
      </c>
      <c r="V142" s="842">
        <v>5583</v>
      </c>
      <c r="W142" s="842">
        <v>7317</v>
      </c>
      <c r="X142" s="842">
        <v>8325</v>
      </c>
      <c r="Y142" s="842">
        <v>14981</v>
      </c>
      <c r="Z142" s="842">
        <v>23747</v>
      </c>
      <c r="AA142" s="842">
        <v>6279</v>
      </c>
      <c r="AB142" s="842">
        <v>10824</v>
      </c>
      <c r="AC142" s="834">
        <v>25248</v>
      </c>
      <c r="AD142" s="834">
        <v>36542</v>
      </c>
      <c r="AE142" s="834">
        <v>38005</v>
      </c>
      <c r="AF142" s="847">
        <v>30511</v>
      </c>
      <c r="AG142" s="330">
        <v>35246</v>
      </c>
      <c r="AH142" s="375">
        <v>39886</v>
      </c>
      <c r="AI142" s="834">
        <v>45632</v>
      </c>
      <c r="AJ142" s="1303">
        <v>59364</v>
      </c>
    </row>
    <row r="143" spans="1:36" s="36" customFormat="1" ht="28.15" x14ac:dyDescent="0.25">
      <c r="A143" s="49" t="s">
        <v>680</v>
      </c>
      <c r="B143" s="837" t="s">
        <v>99</v>
      </c>
      <c r="C143" s="837" t="s">
        <v>99</v>
      </c>
      <c r="D143" s="837" t="s">
        <v>99</v>
      </c>
      <c r="E143" s="837" t="s">
        <v>99</v>
      </c>
      <c r="F143" s="837" t="s">
        <v>99</v>
      </c>
      <c r="G143" s="837" t="s">
        <v>99</v>
      </c>
      <c r="H143" s="837" t="s">
        <v>99</v>
      </c>
      <c r="I143" s="837" t="s">
        <v>99</v>
      </c>
      <c r="J143" s="837" t="s">
        <v>99</v>
      </c>
      <c r="K143" s="837" t="s">
        <v>99</v>
      </c>
      <c r="L143" s="837">
        <v>61.8</v>
      </c>
      <c r="M143" s="837">
        <v>60.6</v>
      </c>
      <c r="N143" s="837">
        <v>150.9</v>
      </c>
      <c r="O143" s="837">
        <v>127.1</v>
      </c>
      <c r="P143" s="837">
        <v>215.6</v>
      </c>
      <c r="Q143" s="837">
        <v>116.5</v>
      </c>
      <c r="R143" s="837">
        <v>137.4</v>
      </c>
      <c r="S143" s="837">
        <v>430.6</v>
      </c>
      <c r="T143" s="837">
        <v>303.3</v>
      </c>
      <c r="U143" s="837">
        <v>140.1</v>
      </c>
      <c r="V143" s="837">
        <v>90.6</v>
      </c>
      <c r="W143" s="837">
        <v>124</v>
      </c>
      <c r="X143" s="837">
        <v>109.1</v>
      </c>
      <c r="Y143" s="837">
        <v>170.9</v>
      </c>
      <c r="Z143" s="837">
        <v>154</v>
      </c>
      <c r="AA143" s="837">
        <v>25.4</v>
      </c>
      <c r="AB143" s="841">
        <v>164</v>
      </c>
      <c r="AC143" s="835">
        <v>221.1</v>
      </c>
      <c r="AD143" s="835">
        <v>142.69999999999999</v>
      </c>
      <c r="AE143" s="840">
        <v>104.1</v>
      </c>
      <c r="AF143" s="853">
        <v>77.2</v>
      </c>
      <c r="AG143" s="460">
        <v>111</v>
      </c>
      <c r="AH143" s="378">
        <v>108.6</v>
      </c>
      <c r="AI143" s="835">
        <v>109.4</v>
      </c>
      <c r="AJ143" s="1483">
        <v>126.4</v>
      </c>
    </row>
    <row r="144" spans="1:36" s="36" customFormat="1" ht="26.2" x14ac:dyDescent="0.25">
      <c r="A144" s="49" t="s">
        <v>682</v>
      </c>
      <c r="B144" s="839"/>
      <c r="C144" s="839"/>
      <c r="D144" s="839"/>
      <c r="E144" s="839"/>
      <c r="F144" s="839"/>
      <c r="G144" s="839"/>
      <c r="H144" s="839"/>
      <c r="I144" s="839"/>
      <c r="J144" s="839"/>
      <c r="K144" s="837"/>
      <c r="L144" s="837"/>
      <c r="M144" s="837"/>
      <c r="N144" s="837"/>
      <c r="O144" s="837"/>
      <c r="P144" s="837"/>
      <c r="Q144" s="837"/>
      <c r="R144" s="837"/>
      <c r="S144" s="837"/>
      <c r="T144" s="837"/>
      <c r="U144" s="837"/>
      <c r="V144" s="837"/>
      <c r="W144" s="837"/>
      <c r="X144" s="837"/>
      <c r="Y144" s="837"/>
      <c r="Z144" s="837"/>
      <c r="AA144" s="837"/>
      <c r="AB144" s="839"/>
      <c r="AC144" s="835"/>
      <c r="AD144" s="835"/>
      <c r="AE144" s="850"/>
      <c r="AF144" s="839"/>
      <c r="AG144" s="852"/>
      <c r="AH144" s="857"/>
      <c r="AI144" s="850"/>
      <c r="AJ144" s="1483"/>
    </row>
    <row r="145" spans="1:36" s="36" customFormat="1" x14ac:dyDescent="0.25">
      <c r="A145" s="49" t="s">
        <v>43</v>
      </c>
      <c r="B145" s="842">
        <v>49</v>
      </c>
      <c r="C145" s="842">
        <v>29</v>
      </c>
      <c r="D145" s="842">
        <v>26</v>
      </c>
      <c r="E145" s="842">
        <v>13</v>
      </c>
      <c r="F145" s="842">
        <v>9</v>
      </c>
      <c r="G145" s="842">
        <v>7</v>
      </c>
      <c r="H145" s="838">
        <v>4.5</v>
      </c>
      <c r="I145" s="838">
        <v>2.1</v>
      </c>
      <c r="J145" s="836">
        <v>3.5</v>
      </c>
      <c r="K145" s="837">
        <v>4.4000000000000004</v>
      </c>
      <c r="L145" s="837">
        <v>4.4000000000000004</v>
      </c>
      <c r="M145" s="837">
        <v>2.5</v>
      </c>
      <c r="N145" s="837">
        <v>2.2000000000000002</v>
      </c>
      <c r="O145" s="837">
        <v>0.6</v>
      </c>
      <c r="P145" s="837">
        <v>1.5</v>
      </c>
      <c r="Q145" s="837">
        <v>10.8</v>
      </c>
      <c r="R145" s="837">
        <v>1.6</v>
      </c>
      <c r="S145" s="837">
        <v>2.6</v>
      </c>
      <c r="T145" s="837">
        <v>7.7</v>
      </c>
      <c r="U145" s="837">
        <v>7.3</v>
      </c>
      <c r="V145" s="837">
        <v>12.3</v>
      </c>
      <c r="W145" s="837">
        <v>8.1999999999999993</v>
      </c>
      <c r="X145" s="837">
        <v>1.6</v>
      </c>
      <c r="Y145" s="837">
        <v>12.5</v>
      </c>
      <c r="Z145" s="837">
        <v>2.5</v>
      </c>
      <c r="AA145" s="837">
        <v>3.8</v>
      </c>
      <c r="AB145" s="838">
        <v>11.4</v>
      </c>
      <c r="AC145" s="835">
        <v>40.700000000000003</v>
      </c>
      <c r="AD145" s="835">
        <v>44.3</v>
      </c>
      <c r="AE145" s="835">
        <v>49.1</v>
      </c>
      <c r="AF145" s="838">
        <v>56.8</v>
      </c>
      <c r="AG145" s="852">
        <v>61.9</v>
      </c>
      <c r="AH145" s="376">
        <v>62.1</v>
      </c>
      <c r="AI145" s="835">
        <v>85.1</v>
      </c>
      <c r="AJ145" s="1483">
        <v>85.6</v>
      </c>
    </row>
    <row r="146" spans="1:36" s="36" customFormat="1" ht="28.15" x14ac:dyDescent="0.25">
      <c r="A146" s="49" t="s">
        <v>681</v>
      </c>
      <c r="B146" s="837" t="s">
        <v>99</v>
      </c>
      <c r="C146" s="837">
        <v>59.7</v>
      </c>
      <c r="D146" s="837">
        <v>86.9</v>
      </c>
      <c r="E146" s="837">
        <v>52.3</v>
      </c>
      <c r="F146" s="837">
        <v>64.099999999999994</v>
      </c>
      <c r="G146" s="837">
        <v>77.599999999999994</v>
      </c>
      <c r="H146" s="841">
        <v>67.5</v>
      </c>
      <c r="I146" s="838">
        <v>47.3</v>
      </c>
      <c r="J146" s="836">
        <v>167.5</v>
      </c>
      <c r="K146" s="837">
        <v>125.2</v>
      </c>
      <c r="L146" s="837">
        <v>98.6</v>
      </c>
      <c r="M146" s="837">
        <v>56.4</v>
      </c>
      <c r="N146" s="837">
        <v>89.4</v>
      </c>
      <c r="O146" s="837">
        <v>25.4</v>
      </c>
      <c r="P146" s="837">
        <v>271.2</v>
      </c>
      <c r="Q146" s="837">
        <v>709.4</v>
      </c>
      <c r="R146" s="837">
        <v>14.6</v>
      </c>
      <c r="S146" s="837">
        <v>165.9</v>
      </c>
      <c r="T146" s="837">
        <v>293.5</v>
      </c>
      <c r="U146" s="837">
        <v>95.3</v>
      </c>
      <c r="V146" s="837">
        <v>168</v>
      </c>
      <c r="W146" s="837">
        <v>66.5</v>
      </c>
      <c r="X146" s="837">
        <v>20.2</v>
      </c>
      <c r="Y146" s="837">
        <v>755.8</v>
      </c>
      <c r="Z146" s="837">
        <v>20.5</v>
      </c>
      <c r="AA146" s="837">
        <v>147</v>
      </c>
      <c r="AB146" s="841">
        <v>303</v>
      </c>
      <c r="AC146" s="835">
        <v>357.6</v>
      </c>
      <c r="AD146" s="835">
        <v>108.7</v>
      </c>
      <c r="AE146" s="835">
        <v>110.9</v>
      </c>
      <c r="AF146" s="855">
        <v>115.7</v>
      </c>
      <c r="AG146" s="460">
        <v>109</v>
      </c>
      <c r="AH146" s="376">
        <v>100.3</v>
      </c>
      <c r="AI146" s="840">
        <v>137</v>
      </c>
      <c r="AJ146" s="1483">
        <v>100.6</v>
      </c>
    </row>
    <row r="147" spans="1:36" s="35" customFormat="1" ht="28.15" x14ac:dyDescent="0.25">
      <c r="A147" s="49" t="s">
        <v>665</v>
      </c>
      <c r="B147" s="843"/>
      <c r="C147" s="843"/>
      <c r="D147" s="843"/>
      <c r="E147" s="843"/>
      <c r="F147" s="843"/>
      <c r="G147" s="843"/>
      <c r="H147" s="843"/>
      <c r="I147" s="843"/>
      <c r="J147" s="843"/>
      <c r="K147" s="849"/>
      <c r="L147" s="849"/>
      <c r="M147" s="849"/>
      <c r="N147" s="849"/>
      <c r="O147" s="849"/>
      <c r="P147" s="849"/>
      <c r="Q147" s="849"/>
      <c r="R147" s="849"/>
      <c r="S147" s="849"/>
      <c r="T147" s="849"/>
      <c r="U147" s="849"/>
      <c r="V147" s="849"/>
      <c r="W147" s="849"/>
      <c r="X147" s="849"/>
      <c r="Y147" s="849"/>
      <c r="Z147" s="849"/>
      <c r="AA147" s="849"/>
      <c r="AB147" s="839"/>
      <c r="AC147" s="835"/>
      <c r="AD147" s="835"/>
      <c r="AE147" s="850"/>
      <c r="AF147" s="839"/>
      <c r="AG147" s="852"/>
      <c r="AH147" s="857"/>
      <c r="AI147" s="850"/>
      <c r="AJ147" s="1483"/>
    </row>
    <row r="148" spans="1:36" s="2" customFormat="1" ht="26.2" x14ac:dyDescent="0.25">
      <c r="A148" s="49" t="s">
        <v>64</v>
      </c>
      <c r="B148" s="851" t="s">
        <v>100</v>
      </c>
      <c r="C148" s="851">
        <v>360</v>
      </c>
      <c r="D148" s="851" t="s">
        <v>100</v>
      </c>
      <c r="E148" s="851" t="s">
        <v>100</v>
      </c>
      <c r="F148" s="851" t="s">
        <v>100</v>
      </c>
      <c r="G148" s="851" t="s">
        <v>100</v>
      </c>
      <c r="H148" s="851" t="s">
        <v>100</v>
      </c>
      <c r="I148" s="851" t="s">
        <v>100</v>
      </c>
      <c r="J148" s="851" t="s">
        <v>100</v>
      </c>
      <c r="K148" s="851" t="s">
        <v>100</v>
      </c>
      <c r="L148" s="851" t="s">
        <v>100</v>
      </c>
      <c r="M148" s="851" t="s">
        <v>100</v>
      </c>
      <c r="N148" s="851" t="s">
        <v>100</v>
      </c>
      <c r="O148" s="851" t="s">
        <v>100</v>
      </c>
      <c r="P148" s="851" t="s">
        <v>100</v>
      </c>
      <c r="Q148" s="851">
        <v>198</v>
      </c>
      <c r="R148" s="851" t="s">
        <v>100</v>
      </c>
      <c r="S148" s="851" t="s">
        <v>100</v>
      </c>
      <c r="T148" s="846">
        <v>1200</v>
      </c>
      <c r="U148" s="851" t="s">
        <v>100</v>
      </c>
      <c r="V148" s="851" t="s">
        <v>100</v>
      </c>
      <c r="W148" s="851" t="s">
        <v>100</v>
      </c>
      <c r="X148" s="851" t="s">
        <v>100</v>
      </c>
      <c r="Y148" s="851" t="s">
        <v>100</v>
      </c>
      <c r="Z148" s="851">
        <v>300</v>
      </c>
      <c r="AA148" s="851" t="s">
        <v>100</v>
      </c>
      <c r="AB148" s="851" t="s">
        <v>100</v>
      </c>
      <c r="AC148" s="851" t="s">
        <v>100</v>
      </c>
      <c r="AD148" s="851" t="s">
        <v>100</v>
      </c>
      <c r="AE148" s="851" t="s">
        <v>100</v>
      </c>
      <c r="AF148" s="839" t="s">
        <v>100</v>
      </c>
      <c r="AG148" s="845" t="s">
        <v>100</v>
      </c>
      <c r="AH148" s="858" t="s">
        <v>221</v>
      </c>
      <c r="AI148" s="839" t="s">
        <v>100</v>
      </c>
      <c r="AJ148" s="1488" t="s">
        <v>100</v>
      </c>
    </row>
    <row r="149" spans="1:36" s="2" customFormat="1" ht="26.2" x14ac:dyDescent="0.25">
      <c r="A149" s="49" t="s">
        <v>65</v>
      </c>
      <c r="B149" s="851" t="s">
        <v>100</v>
      </c>
      <c r="C149" s="851" t="s">
        <v>100</v>
      </c>
      <c r="D149" s="851" t="s">
        <v>100</v>
      </c>
      <c r="E149" s="851" t="s">
        <v>100</v>
      </c>
      <c r="F149" s="851" t="s">
        <v>100</v>
      </c>
      <c r="G149" s="851" t="s">
        <v>100</v>
      </c>
      <c r="H149" s="851" t="s">
        <v>100</v>
      </c>
      <c r="I149" s="851" t="s">
        <v>100</v>
      </c>
      <c r="J149" s="851" t="s">
        <v>100</v>
      </c>
      <c r="K149" s="851" t="s">
        <v>100</v>
      </c>
      <c r="L149" s="851" t="s">
        <v>100</v>
      </c>
      <c r="M149" s="851" t="s">
        <v>100</v>
      </c>
      <c r="N149" s="851" t="s">
        <v>100</v>
      </c>
      <c r="O149" s="851" t="s">
        <v>100</v>
      </c>
      <c r="P149" s="851" t="s">
        <v>100</v>
      </c>
      <c r="Q149" s="851" t="s">
        <v>100</v>
      </c>
      <c r="R149" s="851" t="s">
        <v>100</v>
      </c>
      <c r="S149" s="851" t="s">
        <v>100</v>
      </c>
      <c r="T149" s="851" t="s">
        <v>100</v>
      </c>
      <c r="U149" s="851" t="s">
        <v>100</v>
      </c>
      <c r="V149" s="851">
        <v>320</v>
      </c>
      <c r="W149" s="851">
        <v>200</v>
      </c>
      <c r="X149" s="851" t="s">
        <v>100</v>
      </c>
      <c r="Y149" s="851" t="s">
        <v>100</v>
      </c>
      <c r="Z149" s="851" t="s">
        <v>100</v>
      </c>
      <c r="AA149" s="851">
        <v>280</v>
      </c>
      <c r="AB149" s="851" t="s">
        <v>100</v>
      </c>
      <c r="AC149" s="851" t="s">
        <v>100</v>
      </c>
      <c r="AD149" s="851" t="s">
        <v>100</v>
      </c>
      <c r="AE149" s="851" t="s">
        <v>100</v>
      </c>
      <c r="AF149" s="839" t="s">
        <v>100</v>
      </c>
      <c r="AG149" s="845" t="s">
        <v>100</v>
      </c>
      <c r="AH149" s="858" t="s">
        <v>221</v>
      </c>
      <c r="AI149" s="839" t="s">
        <v>100</v>
      </c>
      <c r="AJ149" s="1488" t="s">
        <v>100</v>
      </c>
    </row>
    <row r="150" spans="1:36" s="12" customFormat="1" ht="26.2" x14ac:dyDescent="0.25">
      <c r="A150" s="49" t="s">
        <v>44</v>
      </c>
      <c r="B150" s="844"/>
      <c r="C150" s="844"/>
      <c r="D150" s="844"/>
      <c r="E150" s="844"/>
      <c r="F150" s="844"/>
      <c r="G150" s="844"/>
      <c r="H150" s="844"/>
      <c r="I150" s="844"/>
      <c r="J150" s="844"/>
      <c r="K150" s="851"/>
      <c r="L150" s="851"/>
      <c r="M150" s="851"/>
      <c r="N150" s="851"/>
      <c r="O150" s="851"/>
      <c r="P150" s="851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  <c r="AA150" s="851"/>
      <c r="AB150" s="846"/>
      <c r="AC150" s="835"/>
      <c r="AD150" s="835"/>
      <c r="AE150" s="835"/>
      <c r="AF150" s="839"/>
      <c r="AG150" s="845"/>
      <c r="AH150" s="856"/>
      <c r="AI150" s="1307"/>
      <c r="AJ150" s="1488"/>
    </row>
    <row r="151" spans="1:36" s="12" customFormat="1" ht="26.2" x14ac:dyDescent="0.25">
      <c r="A151" s="1639" t="s">
        <v>66</v>
      </c>
      <c r="B151" s="1640" t="s">
        <v>100</v>
      </c>
      <c r="C151" s="1640" t="s">
        <v>100</v>
      </c>
      <c r="D151" s="1640" t="s">
        <v>100</v>
      </c>
      <c r="E151" s="1640" t="s">
        <v>100</v>
      </c>
      <c r="F151" s="1640" t="s">
        <v>100</v>
      </c>
      <c r="G151" s="1640" t="s">
        <v>100</v>
      </c>
      <c r="H151" s="1640" t="s">
        <v>100</v>
      </c>
      <c r="I151" s="1640" t="s">
        <v>100</v>
      </c>
      <c r="J151" s="1640" t="s">
        <v>100</v>
      </c>
      <c r="K151" s="1640" t="s">
        <v>100</v>
      </c>
      <c r="L151" s="1640" t="s">
        <v>100</v>
      </c>
      <c r="M151" s="1640" t="s">
        <v>100</v>
      </c>
      <c r="N151" s="1640" t="s">
        <v>100</v>
      </c>
      <c r="O151" s="1640" t="s">
        <v>100</v>
      </c>
      <c r="P151" s="1640" t="s">
        <v>100</v>
      </c>
      <c r="Q151" s="1640" t="s">
        <v>100</v>
      </c>
      <c r="R151" s="1640" t="s">
        <v>100</v>
      </c>
      <c r="S151" s="1640" t="s">
        <v>100</v>
      </c>
      <c r="T151" s="1640" t="s">
        <v>100</v>
      </c>
      <c r="U151" s="1640" t="s">
        <v>100</v>
      </c>
      <c r="V151" s="1640" t="s">
        <v>100</v>
      </c>
      <c r="W151" s="1640" t="s">
        <v>100</v>
      </c>
      <c r="X151" s="1640" t="s">
        <v>100</v>
      </c>
      <c r="Y151" s="1640" t="s">
        <v>100</v>
      </c>
      <c r="Z151" s="1640" t="s">
        <v>100</v>
      </c>
      <c r="AA151" s="1640" t="s">
        <v>100</v>
      </c>
      <c r="AB151" s="1640" t="s">
        <v>100</v>
      </c>
      <c r="AC151" s="1640" t="s">
        <v>100</v>
      </c>
      <c r="AD151" s="1640" t="s">
        <v>100</v>
      </c>
      <c r="AE151" s="1640" t="s">
        <v>100</v>
      </c>
      <c r="AF151" s="1640" t="s">
        <v>100</v>
      </c>
      <c r="AG151" s="1640" t="s">
        <v>100</v>
      </c>
      <c r="AH151" s="1640" t="s">
        <v>100</v>
      </c>
      <c r="AI151" s="1640" t="s">
        <v>100</v>
      </c>
      <c r="AJ151" s="1631">
        <v>205</v>
      </c>
    </row>
    <row r="152" spans="1:36" s="36" customFormat="1" ht="42.75" customHeight="1" x14ac:dyDescent="0.25">
      <c r="A152" s="49" t="s">
        <v>67</v>
      </c>
      <c r="B152" s="851" t="s">
        <v>100</v>
      </c>
      <c r="C152" s="851" t="s">
        <v>100</v>
      </c>
      <c r="D152" s="851">
        <v>250</v>
      </c>
      <c r="E152" s="851" t="s">
        <v>100</v>
      </c>
      <c r="F152" s="851" t="s">
        <v>100</v>
      </c>
      <c r="G152" s="851" t="s">
        <v>100</v>
      </c>
      <c r="H152" s="851" t="s">
        <v>100</v>
      </c>
      <c r="I152" s="851" t="s">
        <v>100</v>
      </c>
      <c r="J152" s="851" t="s">
        <v>100</v>
      </c>
      <c r="K152" s="851" t="s">
        <v>100</v>
      </c>
      <c r="L152" s="851" t="s">
        <v>100</v>
      </c>
      <c r="M152" s="851">
        <v>5</v>
      </c>
      <c r="N152" s="851">
        <v>28</v>
      </c>
      <c r="O152" s="851" t="s">
        <v>100</v>
      </c>
      <c r="P152" s="851" t="s">
        <v>100</v>
      </c>
      <c r="Q152" s="851" t="s">
        <v>100</v>
      </c>
      <c r="R152" s="851">
        <v>30</v>
      </c>
      <c r="S152" s="851">
        <v>6</v>
      </c>
      <c r="T152" s="851">
        <v>515</v>
      </c>
      <c r="U152" s="851" t="s">
        <v>100</v>
      </c>
      <c r="V152" s="851" t="s">
        <v>100</v>
      </c>
      <c r="W152" s="851" t="s">
        <v>100</v>
      </c>
      <c r="X152" s="851">
        <v>20</v>
      </c>
      <c r="Y152" s="851" t="s">
        <v>100</v>
      </c>
      <c r="Z152" s="851">
        <v>25</v>
      </c>
      <c r="AA152" s="851">
        <v>15</v>
      </c>
      <c r="AB152" s="838">
        <v>30</v>
      </c>
      <c r="AC152" s="851" t="s">
        <v>100</v>
      </c>
      <c r="AD152" s="851" t="s">
        <v>100</v>
      </c>
      <c r="AE152" s="851" t="s">
        <v>100</v>
      </c>
      <c r="AF152" s="838">
        <v>30</v>
      </c>
      <c r="AG152" s="852" t="s">
        <v>100</v>
      </c>
      <c r="AH152" s="464">
        <v>25</v>
      </c>
      <c r="AI152" s="854" t="s">
        <v>100</v>
      </c>
      <c r="AJ152" s="1488" t="s">
        <v>100</v>
      </c>
    </row>
    <row r="153" spans="1:36" s="36" customFormat="1" ht="48.8" customHeight="1" x14ac:dyDescent="0.25">
      <c r="A153" s="123" t="s">
        <v>90</v>
      </c>
      <c r="B153" s="23" t="s">
        <v>100</v>
      </c>
      <c r="C153" s="23" t="s">
        <v>100</v>
      </c>
      <c r="D153" s="23" t="s">
        <v>100</v>
      </c>
      <c r="E153" s="23" t="s">
        <v>100</v>
      </c>
      <c r="F153" s="23" t="s">
        <v>100</v>
      </c>
      <c r="G153" s="23" t="s">
        <v>100</v>
      </c>
      <c r="H153" s="23" t="s">
        <v>100</v>
      </c>
      <c r="I153" s="23" t="s">
        <v>100</v>
      </c>
      <c r="J153" s="23" t="s">
        <v>100</v>
      </c>
      <c r="K153" s="23" t="s">
        <v>100</v>
      </c>
      <c r="L153" s="23" t="s">
        <v>100</v>
      </c>
      <c r="M153" s="23" t="s">
        <v>100</v>
      </c>
      <c r="N153" s="23" t="s">
        <v>100</v>
      </c>
      <c r="O153" s="23" t="s">
        <v>100</v>
      </c>
      <c r="P153" s="23" t="s">
        <v>100</v>
      </c>
      <c r="Q153" s="23" t="s">
        <v>100</v>
      </c>
      <c r="R153" s="23" t="s">
        <v>100</v>
      </c>
      <c r="S153" s="23" t="s">
        <v>100</v>
      </c>
      <c r="T153" s="23" t="s">
        <v>100</v>
      </c>
      <c r="U153" s="23" t="s">
        <v>100</v>
      </c>
      <c r="V153" s="23" t="s">
        <v>100</v>
      </c>
      <c r="W153" s="23" t="s">
        <v>100</v>
      </c>
      <c r="X153" s="23" t="s">
        <v>100</v>
      </c>
      <c r="Y153" s="23" t="s">
        <v>100</v>
      </c>
      <c r="Z153" s="43">
        <v>3203</v>
      </c>
      <c r="AA153" s="43">
        <v>3256</v>
      </c>
      <c r="AB153" s="43">
        <v>3157</v>
      </c>
      <c r="AC153" s="42">
        <v>3121</v>
      </c>
      <c r="AD153" s="43">
        <v>3151</v>
      </c>
      <c r="AE153" s="43">
        <v>3103</v>
      </c>
      <c r="AF153" s="43">
        <v>3157</v>
      </c>
      <c r="AG153" s="48">
        <v>3653</v>
      </c>
      <c r="AH153" s="59">
        <v>3875</v>
      </c>
      <c r="AI153" s="59">
        <v>3869</v>
      </c>
      <c r="AJ153" s="1480">
        <v>3839</v>
      </c>
    </row>
    <row r="154" spans="1:36" s="36" customFormat="1" ht="41.25" x14ac:dyDescent="0.25">
      <c r="A154" s="123" t="s">
        <v>577</v>
      </c>
      <c r="B154" s="23" t="s">
        <v>100</v>
      </c>
      <c r="C154" s="23" t="s">
        <v>100</v>
      </c>
      <c r="D154" s="23" t="s">
        <v>100</v>
      </c>
      <c r="E154" s="23" t="s">
        <v>100</v>
      </c>
      <c r="F154" s="23" t="s">
        <v>100</v>
      </c>
      <c r="G154" s="23" t="s">
        <v>100</v>
      </c>
      <c r="H154" s="23" t="s">
        <v>100</v>
      </c>
      <c r="I154" s="23" t="s">
        <v>100</v>
      </c>
      <c r="J154" s="23" t="s">
        <v>100</v>
      </c>
      <c r="K154" s="23" t="s">
        <v>100</v>
      </c>
      <c r="L154" s="23" t="s">
        <v>100</v>
      </c>
      <c r="M154" s="23" t="s">
        <v>100</v>
      </c>
      <c r="N154" s="23" t="s">
        <v>100</v>
      </c>
      <c r="O154" s="23" t="s">
        <v>100</v>
      </c>
      <c r="P154" s="23" t="s">
        <v>100</v>
      </c>
      <c r="Q154" s="23" t="s">
        <v>100</v>
      </c>
      <c r="R154" s="23" t="s">
        <v>100</v>
      </c>
      <c r="S154" s="23" t="s">
        <v>100</v>
      </c>
      <c r="T154" s="23" t="s">
        <v>100</v>
      </c>
      <c r="U154" s="23" t="s">
        <v>100</v>
      </c>
      <c r="V154" s="23" t="s">
        <v>100</v>
      </c>
      <c r="W154" s="23" t="s">
        <v>100</v>
      </c>
      <c r="X154" s="23" t="s">
        <v>100</v>
      </c>
      <c r="Y154" s="23" t="s">
        <v>100</v>
      </c>
      <c r="Z154" s="43">
        <v>2892</v>
      </c>
      <c r="AA154" s="43">
        <v>2545</v>
      </c>
      <c r="AB154" s="43">
        <v>2523</v>
      </c>
      <c r="AC154" s="42">
        <v>2898</v>
      </c>
      <c r="AD154" s="43">
        <v>2760</v>
      </c>
      <c r="AE154" s="43">
        <v>2670</v>
      </c>
      <c r="AF154" s="43">
        <v>2758</v>
      </c>
      <c r="AG154" s="48">
        <v>3323</v>
      </c>
      <c r="AH154" s="59">
        <v>3623</v>
      </c>
      <c r="AI154" s="59">
        <v>3603</v>
      </c>
      <c r="AJ154" s="1480">
        <v>3458</v>
      </c>
    </row>
    <row r="155" spans="1:36" s="36" customFormat="1" ht="39.299999999999997" x14ac:dyDescent="0.25">
      <c r="A155" s="124" t="s">
        <v>243</v>
      </c>
      <c r="B155" s="23" t="s">
        <v>100</v>
      </c>
      <c r="C155" s="23" t="s">
        <v>100</v>
      </c>
      <c r="D155" s="23" t="s">
        <v>100</v>
      </c>
      <c r="E155" s="23" t="s">
        <v>100</v>
      </c>
      <c r="F155" s="23" t="s">
        <v>100</v>
      </c>
      <c r="G155" s="23" t="s">
        <v>100</v>
      </c>
      <c r="H155" s="23" t="s">
        <v>100</v>
      </c>
      <c r="I155" s="23" t="s">
        <v>100</v>
      </c>
      <c r="J155" s="23" t="s">
        <v>100</v>
      </c>
      <c r="K155" s="23" t="s">
        <v>100</v>
      </c>
      <c r="L155" s="23" t="s">
        <v>100</v>
      </c>
      <c r="M155" s="23" t="s">
        <v>100</v>
      </c>
      <c r="N155" s="23" t="s">
        <v>100</v>
      </c>
      <c r="O155" s="23" t="s">
        <v>100</v>
      </c>
      <c r="P155" s="23" t="s">
        <v>100</v>
      </c>
      <c r="Q155" s="23" t="s">
        <v>100</v>
      </c>
      <c r="R155" s="23" t="s">
        <v>100</v>
      </c>
      <c r="S155" s="23" t="s">
        <v>100</v>
      </c>
      <c r="T155" s="23" t="s">
        <v>100</v>
      </c>
      <c r="U155" s="23" t="s">
        <v>100</v>
      </c>
      <c r="V155" s="23" t="s">
        <v>100</v>
      </c>
      <c r="W155" s="23" t="s">
        <v>100</v>
      </c>
      <c r="X155" s="23" t="s">
        <v>100</v>
      </c>
      <c r="Y155" s="23" t="s">
        <v>100</v>
      </c>
      <c r="Z155" s="23" t="s">
        <v>100</v>
      </c>
      <c r="AA155" s="42">
        <v>7750</v>
      </c>
      <c r="AB155" s="42">
        <v>7805</v>
      </c>
      <c r="AC155" s="42">
        <v>7825</v>
      </c>
      <c r="AD155" s="43">
        <v>6787</v>
      </c>
      <c r="AE155" s="43">
        <v>6726</v>
      </c>
      <c r="AF155" s="43">
        <v>6773</v>
      </c>
      <c r="AG155" s="48">
        <v>7007</v>
      </c>
      <c r="AH155" s="1438">
        <v>7068</v>
      </c>
      <c r="AI155" s="1478">
        <v>6975</v>
      </c>
      <c r="AJ155" s="1721" t="s">
        <v>99</v>
      </c>
    </row>
    <row r="156" spans="1:36" s="36" customFormat="1" ht="26.2" x14ac:dyDescent="0.25">
      <c r="A156" s="124" t="s">
        <v>244</v>
      </c>
      <c r="B156" s="23" t="s">
        <v>100</v>
      </c>
      <c r="C156" s="23" t="s">
        <v>100</v>
      </c>
      <c r="D156" s="23" t="s">
        <v>100</v>
      </c>
      <c r="E156" s="23" t="s">
        <v>100</v>
      </c>
      <c r="F156" s="23" t="s">
        <v>100</v>
      </c>
      <c r="G156" s="23" t="s">
        <v>100</v>
      </c>
      <c r="H156" s="23" t="s">
        <v>100</v>
      </c>
      <c r="I156" s="23" t="s">
        <v>100</v>
      </c>
      <c r="J156" s="23" t="s">
        <v>100</v>
      </c>
      <c r="K156" s="23" t="s">
        <v>100</v>
      </c>
      <c r="L156" s="23" t="s">
        <v>100</v>
      </c>
      <c r="M156" s="23" t="s">
        <v>100</v>
      </c>
      <c r="N156" s="23" t="s">
        <v>100</v>
      </c>
      <c r="O156" s="23" t="s">
        <v>100</v>
      </c>
      <c r="P156" s="23" t="s">
        <v>100</v>
      </c>
      <c r="Q156" s="23" t="s">
        <v>100</v>
      </c>
      <c r="R156" s="23" t="s">
        <v>100</v>
      </c>
      <c r="S156" s="23" t="s">
        <v>100</v>
      </c>
      <c r="T156" s="23" t="s">
        <v>100</v>
      </c>
      <c r="U156" s="23" t="s">
        <v>100</v>
      </c>
      <c r="V156" s="23" t="s">
        <v>100</v>
      </c>
      <c r="W156" s="23" t="s">
        <v>100</v>
      </c>
      <c r="X156" s="23" t="s">
        <v>100</v>
      </c>
      <c r="Y156" s="23" t="s">
        <v>100</v>
      </c>
      <c r="Z156" s="23" t="s">
        <v>100</v>
      </c>
      <c r="AA156" s="42">
        <v>16432</v>
      </c>
      <c r="AB156" s="42">
        <v>21609</v>
      </c>
      <c r="AC156" s="42">
        <v>27060</v>
      </c>
      <c r="AD156" s="43">
        <v>42375</v>
      </c>
      <c r="AE156" s="43">
        <v>39246</v>
      </c>
      <c r="AF156" s="43">
        <v>47337</v>
      </c>
      <c r="AG156" s="48">
        <v>53565</v>
      </c>
      <c r="AH156" s="1438">
        <v>60198</v>
      </c>
      <c r="AI156" s="1478">
        <v>68121</v>
      </c>
      <c r="AJ156" s="1721" t="s">
        <v>99</v>
      </c>
    </row>
    <row r="157" spans="1:36" s="36" customFormat="1" ht="39.299999999999997" x14ac:dyDescent="0.25">
      <c r="A157" s="124" t="s">
        <v>268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>
        <v>16478</v>
      </c>
      <c r="I157" s="91">
        <v>17986.5</v>
      </c>
      <c r="J157" s="91">
        <v>20520.599999999999</v>
      </c>
      <c r="K157" s="91">
        <v>25351.1</v>
      </c>
      <c r="L157" s="91">
        <v>30320.400000000001</v>
      </c>
      <c r="M157" s="91">
        <v>36040.919000000002</v>
      </c>
      <c r="N157" s="91">
        <v>43084.4</v>
      </c>
      <c r="O157" s="91">
        <v>45600.517</v>
      </c>
      <c r="P157" s="91">
        <v>53406.866000000002</v>
      </c>
      <c r="Q157" s="91">
        <v>92697.748000000007</v>
      </c>
      <c r="R157" s="91">
        <v>106980.03</v>
      </c>
      <c r="S157" s="91">
        <v>131725.20000000001</v>
      </c>
      <c r="T157" s="91">
        <v>152560.4</v>
      </c>
      <c r="U157" s="91">
        <v>180138.3</v>
      </c>
      <c r="V157" s="91">
        <v>244677.3</v>
      </c>
      <c r="W157" s="91">
        <v>284154.59999999998</v>
      </c>
      <c r="X157" s="91">
        <v>347513.1</v>
      </c>
      <c r="Y157" s="91">
        <v>356366.7</v>
      </c>
      <c r="Z157" s="91">
        <v>348720.6</v>
      </c>
      <c r="AA157" s="91">
        <v>392455.9</v>
      </c>
      <c r="AB157" s="91">
        <v>415350.5</v>
      </c>
      <c r="AC157" s="91">
        <v>458172.6</v>
      </c>
      <c r="AD157" s="91">
        <v>479605.1</v>
      </c>
      <c r="AE157" s="91">
        <v>585624</v>
      </c>
      <c r="AF157" s="91">
        <v>640532.4</v>
      </c>
      <c r="AG157" s="461">
        <v>726857.7</v>
      </c>
      <c r="AH157" s="315">
        <v>804378.2</v>
      </c>
      <c r="AI157" s="315">
        <v>883537.3</v>
      </c>
      <c r="AJ157" s="1721" t="s">
        <v>99</v>
      </c>
    </row>
    <row r="158" spans="1:36" s="13" customFormat="1" ht="15.75" x14ac:dyDescent="0.3">
      <c r="A158" s="711" t="s">
        <v>81</v>
      </c>
      <c r="B158" s="711"/>
      <c r="C158" s="711"/>
      <c r="D158" s="711"/>
      <c r="E158" s="711"/>
      <c r="F158" s="711"/>
      <c r="G158" s="711"/>
      <c r="H158" s="711"/>
      <c r="I158" s="711"/>
      <c r="J158" s="711"/>
      <c r="K158" s="711"/>
      <c r="L158" s="711"/>
      <c r="M158" s="711"/>
      <c r="N158" s="711"/>
      <c r="O158" s="711"/>
      <c r="P158" s="711"/>
      <c r="Q158" s="711"/>
      <c r="R158" s="711"/>
      <c r="S158" s="711"/>
      <c r="T158" s="711"/>
      <c r="U158" s="711"/>
      <c r="V158" s="711"/>
      <c r="W158" s="711"/>
      <c r="X158" s="711"/>
      <c r="Y158" s="711"/>
      <c r="Z158" s="711"/>
      <c r="AA158" s="711"/>
      <c r="AB158" s="711"/>
      <c r="AC158" s="711"/>
      <c r="AD158" s="711"/>
      <c r="AE158" s="711"/>
      <c r="AF158" s="711"/>
      <c r="AG158" s="712"/>
      <c r="AH158" s="711"/>
      <c r="AI158" s="711"/>
      <c r="AJ158" s="711"/>
    </row>
    <row r="159" spans="1:36" s="36" customFormat="1" ht="26.2" x14ac:dyDescent="0.25">
      <c r="A159" s="49" t="s">
        <v>74</v>
      </c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29"/>
      <c r="X159" s="29"/>
      <c r="Y159" s="29"/>
      <c r="Z159" s="29"/>
      <c r="AA159" s="29"/>
      <c r="AB159" s="29"/>
      <c r="AC159" s="119"/>
      <c r="AD159" s="119"/>
      <c r="AE159" s="119"/>
      <c r="AF159" s="16"/>
      <c r="AG159" s="45"/>
      <c r="AH159" s="41"/>
      <c r="AI159" s="1307"/>
      <c r="AJ159" s="1483"/>
    </row>
    <row r="160" spans="1:36" s="36" customFormat="1" x14ac:dyDescent="0.25">
      <c r="A160" s="49" t="s">
        <v>45</v>
      </c>
      <c r="B160" s="20">
        <v>85</v>
      </c>
      <c r="C160" s="42">
        <v>574</v>
      </c>
      <c r="D160" s="154">
        <v>0.01</v>
      </c>
      <c r="E160" s="91">
        <v>0.2</v>
      </c>
      <c r="F160" s="91">
        <v>0.4</v>
      </c>
      <c r="G160" s="91">
        <v>0.5</v>
      </c>
      <c r="H160" s="91">
        <v>0.5</v>
      </c>
      <c r="I160" s="91">
        <v>0.5</v>
      </c>
      <c r="J160" s="91">
        <v>0.3</v>
      </c>
      <c r="K160" s="91">
        <v>0.6</v>
      </c>
      <c r="L160" s="91">
        <v>1.1000000000000001</v>
      </c>
      <c r="M160" s="91">
        <v>1.1000000000000001</v>
      </c>
      <c r="N160" s="91">
        <v>0.8</v>
      </c>
      <c r="O160" s="91">
        <v>1.1000000000000001</v>
      </c>
      <c r="P160" s="91">
        <v>2</v>
      </c>
      <c r="Q160" s="91">
        <v>2.2000000000000002</v>
      </c>
      <c r="R160" s="91">
        <v>2.7</v>
      </c>
      <c r="S160" s="91">
        <v>3</v>
      </c>
      <c r="T160" s="91">
        <v>2.2999999999999998</v>
      </c>
      <c r="U160" s="91">
        <v>2.1</v>
      </c>
      <c r="V160" s="91">
        <v>2.5</v>
      </c>
      <c r="W160" s="89">
        <v>13.4</v>
      </c>
      <c r="X160" s="89">
        <v>18.399999999999999</v>
      </c>
      <c r="Y160" s="89">
        <v>7</v>
      </c>
      <c r="Z160" s="89">
        <v>14.6</v>
      </c>
      <c r="AA160" s="89">
        <v>27.2</v>
      </c>
      <c r="AB160" s="89">
        <v>23.4</v>
      </c>
      <c r="AC160" s="89">
        <v>27.2</v>
      </c>
      <c r="AD160" s="89" t="s">
        <v>182</v>
      </c>
      <c r="AE160" s="16">
        <v>27.7</v>
      </c>
      <c r="AF160" s="16">
        <v>31.1</v>
      </c>
      <c r="AG160" s="100">
        <v>37.5</v>
      </c>
      <c r="AH160" s="174">
        <v>42.3</v>
      </c>
      <c r="AI160" s="1317">
        <v>49.9</v>
      </c>
      <c r="AJ160" s="1483">
        <v>51.1</v>
      </c>
    </row>
    <row r="161" spans="1:36" s="36" customFormat="1" ht="26.2" x14ac:dyDescent="0.25">
      <c r="A161" s="49" t="s">
        <v>61</v>
      </c>
      <c r="B161" s="91" t="s">
        <v>99</v>
      </c>
      <c r="C161" s="91" t="s">
        <v>99</v>
      </c>
      <c r="D161" s="91" t="s">
        <v>99</v>
      </c>
      <c r="E161" s="91" t="s">
        <v>99</v>
      </c>
      <c r="F161" s="91" t="s">
        <v>99</v>
      </c>
      <c r="G161" s="91" t="s">
        <v>99</v>
      </c>
      <c r="H161" s="91" t="s">
        <v>99</v>
      </c>
      <c r="I161" s="91" t="s">
        <v>99</v>
      </c>
      <c r="J161" s="91" t="s">
        <v>99</v>
      </c>
      <c r="K161" s="91" t="s">
        <v>103</v>
      </c>
      <c r="L161" s="91">
        <v>159.5</v>
      </c>
      <c r="M161" s="91">
        <v>112.5</v>
      </c>
      <c r="N161" s="91">
        <v>118.9</v>
      </c>
      <c r="O161" s="91">
        <v>121</v>
      </c>
      <c r="P161" s="91">
        <v>180.3</v>
      </c>
      <c r="Q161" s="91">
        <v>104.3</v>
      </c>
      <c r="R161" s="91">
        <v>112.5</v>
      </c>
      <c r="S161" s="91">
        <v>98.5</v>
      </c>
      <c r="T161" s="91">
        <v>101.3</v>
      </c>
      <c r="U161" s="91">
        <v>119.4</v>
      </c>
      <c r="V161" s="91">
        <v>116.7</v>
      </c>
      <c r="W161" s="89">
        <v>515.1</v>
      </c>
      <c r="X161" s="89">
        <v>132.6</v>
      </c>
      <c r="Y161" s="89">
        <v>35.4</v>
      </c>
      <c r="Z161" s="89">
        <v>197.6</v>
      </c>
      <c r="AA161" s="89">
        <v>157.19999999999999</v>
      </c>
      <c r="AB161" s="89">
        <v>79.7</v>
      </c>
      <c r="AC161" s="89">
        <v>109.9</v>
      </c>
      <c r="AD161" s="89">
        <v>100.1</v>
      </c>
      <c r="AE161" s="37">
        <v>90.3</v>
      </c>
      <c r="AF161" s="16">
        <v>103.9</v>
      </c>
      <c r="AG161" s="100">
        <v>105.5</v>
      </c>
      <c r="AH161" s="41">
        <v>100.9</v>
      </c>
      <c r="AI161" s="1317">
        <v>111.9</v>
      </c>
      <c r="AJ161" s="1483">
        <v>101.5</v>
      </c>
    </row>
    <row r="162" spans="1:36" s="36" customFormat="1" x14ac:dyDescent="0.25">
      <c r="A162" s="741"/>
      <c r="B162" s="742"/>
      <c r="C162" s="742"/>
      <c r="D162" s="742"/>
      <c r="E162" s="742"/>
      <c r="F162" s="742"/>
      <c r="G162" s="742"/>
      <c r="H162" s="742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3"/>
      <c r="X162" s="743"/>
      <c r="Y162" s="743"/>
      <c r="Z162" s="743"/>
      <c r="AA162" s="743"/>
      <c r="AB162" s="743"/>
      <c r="AC162" s="113"/>
      <c r="AD162" s="113"/>
      <c r="AE162" s="268"/>
      <c r="AF162" s="12"/>
      <c r="AG162" s="109"/>
      <c r="AH162" s="78"/>
      <c r="AI162" s="35"/>
      <c r="AJ162" s="2"/>
    </row>
    <row r="163" spans="1:36" s="126" customFormat="1" x14ac:dyDescent="0.25">
      <c r="A163" s="1773" t="s">
        <v>613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F163" s="127"/>
      <c r="AG163" s="340"/>
      <c r="AH163" s="127"/>
      <c r="AJ163" s="127"/>
    </row>
    <row r="164" spans="1:36" s="126" customFormat="1" ht="14.4" customHeight="1" x14ac:dyDescent="0.25">
      <c r="A164" s="1773" t="s">
        <v>614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  <c r="AF164" s="127"/>
      <c r="AG164" s="340"/>
      <c r="AH164" s="127"/>
      <c r="AJ164" s="127"/>
    </row>
    <row r="165" spans="1:36" s="126" customFormat="1" ht="14.4" customHeight="1" x14ac:dyDescent="0.25">
      <c r="A165" s="1773" t="s">
        <v>615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F165" s="127"/>
      <c r="AG165" s="340"/>
      <c r="AH165" s="127"/>
      <c r="AJ165" s="127"/>
    </row>
    <row r="166" spans="1:36" s="128" customFormat="1" ht="14.4" customHeight="1" x14ac:dyDescent="0.25">
      <c r="A166" s="1773" t="s">
        <v>639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  <c r="AF166" s="129"/>
      <c r="AG166" s="341"/>
      <c r="AH166" s="129"/>
      <c r="AJ166" s="129"/>
    </row>
    <row r="167" spans="1:36" s="128" customFormat="1" ht="14.4" customHeight="1" x14ac:dyDescent="0.25">
      <c r="A167" s="1773" t="s">
        <v>616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  <c r="AF167" s="129"/>
      <c r="AG167" s="341"/>
      <c r="AH167" s="129"/>
      <c r="AJ167" s="129"/>
    </row>
    <row r="168" spans="1:36" s="128" customFormat="1" ht="14.4" customHeight="1" x14ac:dyDescent="0.25">
      <c r="A168" s="1773" t="s">
        <v>643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  <c r="AF168" s="129"/>
      <c r="AG168" s="341"/>
      <c r="AH168" s="129"/>
      <c r="AJ168" s="129"/>
    </row>
    <row r="169" spans="1:36" s="128" customFormat="1" ht="17.2" customHeight="1" x14ac:dyDescent="0.25">
      <c r="A169" s="1773" t="s">
        <v>646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  <c r="AF169" s="129"/>
      <c r="AG169" s="341"/>
      <c r="AH169" s="129"/>
      <c r="AJ169" s="129"/>
    </row>
    <row r="170" spans="1:36" s="128" customFormat="1" ht="14.4" customHeight="1" x14ac:dyDescent="0.25">
      <c r="A170" s="1773" t="s">
        <v>618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  <c r="AF170" s="129"/>
      <c r="AG170" s="341"/>
      <c r="AH170" s="129"/>
      <c r="AJ170" s="129"/>
    </row>
    <row r="171" spans="1:36" s="128" customFormat="1" ht="14.4" customHeight="1" x14ac:dyDescent="0.25">
      <c r="A171" s="1773" t="s">
        <v>619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  <c r="AF171" s="129"/>
      <c r="AG171" s="341"/>
      <c r="AH171" s="129"/>
      <c r="AJ171" s="129"/>
    </row>
    <row r="172" spans="1:36" s="126" customFormat="1" ht="14.4" customHeight="1" x14ac:dyDescent="0.25">
      <c r="A172" s="1773" t="s">
        <v>620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  <c r="AF172" s="127"/>
      <c r="AG172" s="340"/>
      <c r="AH172" s="127"/>
      <c r="AJ172" s="127"/>
    </row>
    <row r="173" spans="1:36" s="130" customFormat="1" ht="14.4" customHeight="1" x14ac:dyDescent="0.25">
      <c r="A173" s="1773" t="s">
        <v>621</v>
      </c>
      <c r="B173" s="1773"/>
      <c r="C173" s="1773"/>
      <c r="D173" s="1773"/>
      <c r="E173" s="1773"/>
      <c r="F173" s="1773"/>
      <c r="G173" s="1773"/>
      <c r="H173" s="1773"/>
      <c r="I173" s="1773"/>
      <c r="J173" s="1773"/>
      <c r="K173" s="1773"/>
      <c r="L173" s="1773"/>
      <c r="M173" s="1773"/>
      <c r="N173" s="1773"/>
      <c r="O173" s="1773"/>
      <c r="P173" s="1773"/>
      <c r="Q173" s="1773"/>
      <c r="R173" s="1773"/>
      <c r="S173" s="1773"/>
      <c r="T173" s="1773"/>
      <c r="U173" s="1773"/>
      <c r="V173" s="1773"/>
      <c r="W173" s="1773"/>
      <c r="X173" s="1773"/>
      <c r="Y173" s="1773"/>
      <c r="Z173" s="1773"/>
      <c r="AA173" s="1773"/>
      <c r="AB173" s="1773"/>
      <c r="AF173" s="131"/>
      <c r="AG173" s="342"/>
      <c r="AH173" s="131"/>
      <c r="AJ173" s="131"/>
    </row>
    <row r="174" spans="1:36" s="434" customFormat="1" ht="13.1" x14ac:dyDescent="0.25">
      <c r="A174" s="1773" t="s">
        <v>644</v>
      </c>
      <c r="B174" s="1773"/>
      <c r="C174" s="1773"/>
      <c r="D174" s="1773"/>
      <c r="E174" s="1773"/>
      <c r="F174" s="1773"/>
      <c r="G174" s="1773"/>
      <c r="H174" s="1773"/>
      <c r="I174" s="1773"/>
      <c r="J174" s="1773"/>
      <c r="K174" s="1773"/>
      <c r="L174" s="1773"/>
      <c r="M174" s="1773"/>
      <c r="N174" s="1773"/>
      <c r="O174" s="1773"/>
      <c r="P174" s="1773"/>
      <c r="Q174" s="1773"/>
      <c r="R174" s="1773"/>
      <c r="S174" s="1773"/>
      <c r="T174" s="1773"/>
      <c r="U174" s="1773"/>
      <c r="V174" s="1773"/>
      <c r="W174" s="1773"/>
      <c r="X174" s="1773"/>
      <c r="Y174" s="1773"/>
      <c r="Z174" s="1773"/>
      <c r="AA174" s="1773"/>
      <c r="AB174" s="1773"/>
      <c r="AG174" s="689"/>
    </row>
    <row r="175" spans="1:36" x14ac:dyDescent="0.25">
      <c r="A175" s="1773" t="s">
        <v>645</v>
      </c>
      <c r="B175" s="1773"/>
      <c r="C175" s="1773"/>
      <c r="D175" s="1773"/>
      <c r="E175" s="1773"/>
      <c r="F175" s="1773"/>
      <c r="G175" s="1773"/>
      <c r="H175" s="1773"/>
      <c r="I175" s="1773"/>
      <c r="J175" s="1773"/>
      <c r="K175" s="1773"/>
      <c r="L175" s="1773"/>
      <c r="M175" s="1773"/>
      <c r="N175" s="1773"/>
      <c r="O175" s="1773"/>
      <c r="P175" s="1773"/>
      <c r="Q175" s="1773"/>
      <c r="R175" s="1773"/>
      <c r="S175" s="1773"/>
      <c r="T175" s="1773"/>
      <c r="U175" s="1773"/>
      <c r="V175" s="1773"/>
      <c r="W175" s="1773"/>
      <c r="X175" s="1773"/>
      <c r="Y175" s="1773"/>
      <c r="Z175" s="1773"/>
      <c r="AA175" s="1773"/>
      <c r="AB175" s="1773"/>
      <c r="AG175" s="96"/>
    </row>
    <row r="176" spans="1:36" ht="17.2" customHeight="1" x14ac:dyDescent="0.25">
      <c r="A176" s="1635" t="s">
        <v>678</v>
      </c>
      <c r="B176" s="1635"/>
      <c r="C176" s="1635"/>
      <c r="D176" s="1635"/>
      <c r="E176" s="1635"/>
      <c r="F176" s="1635"/>
      <c r="G176" s="1635"/>
      <c r="H176" s="1635"/>
      <c r="I176" s="1635"/>
      <c r="J176" s="1635"/>
      <c r="K176" s="1635"/>
      <c r="L176" s="1635"/>
      <c r="M176" s="1635"/>
      <c r="N176" s="1635"/>
      <c r="O176" s="1635"/>
      <c r="P176" s="1635"/>
      <c r="Q176" s="1635"/>
      <c r="R176" s="1635"/>
      <c r="S176" s="1635"/>
      <c r="T176" s="1635"/>
      <c r="U176" s="1635"/>
      <c r="V176" s="1635"/>
      <c r="W176" s="1635"/>
      <c r="X176" s="1635"/>
      <c r="Y176" s="1635"/>
      <c r="Z176" s="1635"/>
      <c r="AA176" s="1635"/>
      <c r="AB176" s="1635"/>
      <c r="AG176" s="96"/>
    </row>
    <row r="177" spans="1:34" x14ac:dyDescent="0.25">
      <c r="A177" s="1652" t="s">
        <v>699</v>
      </c>
      <c r="AG177" s="96"/>
    </row>
    <row r="178" spans="1:34" x14ac:dyDescent="0.25">
      <c r="B178" s="133"/>
      <c r="C178" s="133"/>
      <c r="D178" s="133"/>
      <c r="E178" s="133"/>
      <c r="F178" s="133"/>
      <c r="G178" s="133"/>
      <c r="AG178" s="96"/>
      <c r="AH178" s="97"/>
    </row>
    <row r="179" spans="1:34" ht="15.05" x14ac:dyDescent="0.25">
      <c r="A179" s="156"/>
      <c r="B179" s="157"/>
      <c r="C179" s="157"/>
      <c r="D179" s="157"/>
      <c r="E179" s="157"/>
      <c r="F179" s="157"/>
      <c r="G179" s="157"/>
      <c r="H179" s="133"/>
      <c r="I179" s="133"/>
      <c r="J179" s="133"/>
      <c r="K179" s="133"/>
      <c r="L179" s="133"/>
      <c r="AG179" s="96"/>
      <c r="AH179" s="97"/>
    </row>
    <row r="180" spans="1:34" ht="15.05" x14ac:dyDescent="0.25">
      <c r="A180" s="156"/>
      <c r="B180" s="133"/>
      <c r="C180" s="133"/>
      <c r="D180" s="133"/>
      <c r="E180" s="133"/>
      <c r="F180" s="133"/>
      <c r="G180" s="133"/>
      <c r="AG180" s="96"/>
      <c r="AH180" s="97"/>
    </row>
    <row r="181" spans="1:34" ht="15.05" x14ac:dyDescent="0.25">
      <c r="A181" s="156"/>
      <c r="B181" s="133"/>
      <c r="C181" s="133"/>
      <c r="D181" s="133"/>
      <c r="E181" s="133"/>
      <c r="F181" s="133"/>
      <c r="G181" s="133"/>
      <c r="H181" s="158"/>
      <c r="I181" s="158"/>
      <c r="J181" s="158"/>
      <c r="K181" s="158"/>
      <c r="L181" s="158"/>
      <c r="AG181" s="96"/>
      <c r="AH181" s="97"/>
    </row>
    <row r="182" spans="1:34" ht="15.05" x14ac:dyDescent="0.25">
      <c r="A182" s="156"/>
      <c r="B182" s="133"/>
      <c r="C182" s="133"/>
      <c r="D182" s="133"/>
      <c r="E182" s="133"/>
      <c r="F182" s="133"/>
      <c r="G182" s="133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G182" s="96"/>
      <c r="AH182" s="97"/>
    </row>
    <row r="183" spans="1:34" x14ac:dyDescent="0.25">
      <c r="AG183" s="96"/>
      <c r="AH183" s="97"/>
    </row>
    <row r="184" spans="1:34" x14ac:dyDescent="0.25"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G184" s="96"/>
      <c r="AH184" s="97"/>
    </row>
    <row r="185" spans="1:34" x14ac:dyDescent="0.25">
      <c r="AG185" s="96"/>
      <c r="AH185" s="97"/>
    </row>
    <row r="186" spans="1:34" x14ac:dyDescent="0.25">
      <c r="AG186" s="96"/>
      <c r="AH186" s="97"/>
    </row>
    <row r="187" spans="1:34" x14ac:dyDescent="0.25">
      <c r="AG187" s="96"/>
      <c r="AH187" s="97"/>
    </row>
    <row r="188" spans="1:34" x14ac:dyDescent="0.25">
      <c r="AG188" s="96"/>
      <c r="AH188" s="97"/>
    </row>
    <row r="189" spans="1:34" x14ac:dyDescent="0.25">
      <c r="AG189" s="96"/>
      <c r="AH189" s="97"/>
    </row>
    <row r="190" spans="1:34" x14ac:dyDescent="0.25">
      <c r="AG190" s="96"/>
      <c r="AH190" s="97"/>
    </row>
    <row r="191" spans="1:34" x14ac:dyDescent="0.25">
      <c r="AG191" s="96"/>
      <c r="AH191" s="97"/>
    </row>
    <row r="192" spans="1:34" x14ac:dyDescent="0.25">
      <c r="AG192" s="96"/>
      <c r="AH192" s="97"/>
    </row>
    <row r="193" spans="1:34" x14ac:dyDescent="0.25">
      <c r="AG193" s="96"/>
      <c r="AH193" s="97"/>
    </row>
    <row r="194" spans="1:34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F194" s="97"/>
      <c r="AG194" s="96"/>
      <c r="AH194" s="97"/>
    </row>
    <row r="195" spans="1:34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F195" s="97"/>
      <c r="AG195" s="96"/>
      <c r="AH195" s="97"/>
    </row>
    <row r="196" spans="1:34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F196" s="97"/>
      <c r="AG196" s="96"/>
      <c r="AH196" s="97"/>
    </row>
    <row r="197" spans="1:34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F197" s="97"/>
      <c r="AG197" s="96"/>
      <c r="AH197" s="97"/>
    </row>
    <row r="198" spans="1:34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F198" s="97"/>
      <c r="AG198" s="96"/>
      <c r="AH198" s="97"/>
    </row>
    <row r="199" spans="1:34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F199" s="97"/>
      <c r="AG199" s="96"/>
      <c r="AH199" s="97"/>
    </row>
    <row r="200" spans="1:34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F200" s="97"/>
      <c r="AG200" s="96"/>
      <c r="AH200" s="97"/>
    </row>
    <row r="201" spans="1:34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F201" s="97"/>
      <c r="AG201" s="96"/>
      <c r="AH201" s="97"/>
    </row>
    <row r="202" spans="1:34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F202" s="97"/>
      <c r="AG202" s="96"/>
      <c r="AH202" s="97"/>
    </row>
    <row r="203" spans="1:34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F203" s="97"/>
      <c r="AG203" s="96"/>
      <c r="AH203" s="97"/>
    </row>
    <row r="204" spans="1:34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F204" s="97"/>
      <c r="AG204" s="96"/>
      <c r="AH204" s="97"/>
    </row>
    <row r="205" spans="1:34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F205" s="97"/>
      <c r="AG205" s="96"/>
      <c r="AH205" s="97"/>
    </row>
    <row r="206" spans="1:34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F206" s="97"/>
      <c r="AG206" s="96"/>
      <c r="AH206" s="97"/>
    </row>
    <row r="207" spans="1:34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F207" s="97"/>
      <c r="AG207" s="96"/>
      <c r="AH207" s="97"/>
    </row>
    <row r="208" spans="1:34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F208" s="97"/>
      <c r="AG208" s="96"/>
      <c r="AH208" s="97"/>
    </row>
    <row r="209" spans="1:34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F209" s="97"/>
      <c r="AG209" s="96"/>
      <c r="AH209" s="97"/>
    </row>
    <row r="210" spans="1:34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F210" s="97"/>
      <c r="AG210" s="96"/>
      <c r="AH210" s="97"/>
    </row>
    <row r="211" spans="1:34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F211" s="97"/>
      <c r="AG211" s="96"/>
      <c r="AH211" s="97"/>
    </row>
    <row r="212" spans="1:34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F212" s="97"/>
      <c r="AG212" s="96"/>
      <c r="AH212" s="97"/>
    </row>
    <row r="213" spans="1:34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F213" s="97"/>
      <c r="AG213" s="96"/>
      <c r="AH213" s="97"/>
    </row>
    <row r="214" spans="1:34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F214" s="97"/>
      <c r="AG214" s="96"/>
      <c r="AH214" s="97"/>
    </row>
    <row r="215" spans="1:34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F215" s="97"/>
      <c r="AG215" s="96"/>
      <c r="AH215" s="97"/>
    </row>
    <row r="216" spans="1:34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F216" s="97"/>
      <c r="AG216" s="96"/>
      <c r="AH216" s="97"/>
    </row>
    <row r="217" spans="1:34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F217" s="97"/>
      <c r="AG217" s="96"/>
      <c r="AH217" s="97"/>
    </row>
    <row r="218" spans="1:34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F218" s="97"/>
      <c r="AG218" s="96"/>
      <c r="AH218" s="97"/>
    </row>
    <row r="219" spans="1:34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F219" s="97"/>
      <c r="AG219" s="96"/>
      <c r="AH219" s="97"/>
    </row>
    <row r="220" spans="1:34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F220" s="97"/>
      <c r="AG220" s="96"/>
      <c r="AH220" s="97"/>
    </row>
    <row r="221" spans="1:34" x14ac:dyDescent="0.2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F221" s="97"/>
      <c r="AG221" s="96"/>
      <c r="AH221" s="97"/>
    </row>
    <row r="222" spans="1:34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F222" s="97"/>
      <c r="AG222" s="96"/>
      <c r="AH222" s="97"/>
    </row>
    <row r="223" spans="1:34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F223" s="97"/>
      <c r="AG223" s="96"/>
      <c r="AH223" s="97"/>
    </row>
    <row r="224" spans="1:34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F224" s="97"/>
      <c r="AG224" s="96"/>
      <c r="AH224" s="97"/>
    </row>
    <row r="225" spans="1:34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F225" s="97"/>
      <c r="AG225" s="96"/>
      <c r="AH225" s="97"/>
    </row>
    <row r="226" spans="1:34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F226" s="97"/>
      <c r="AG226" s="96"/>
      <c r="AH226" s="97"/>
    </row>
    <row r="227" spans="1:34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F227" s="97"/>
      <c r="AG227" s="96"/>
      <c r="AH227" s="97"/>
    </row>
    <row r="228" spans="1:34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F228" s="97"/>
      <c r="AG228" s="96"/>
      <c r="AH228" s="97"/>
    </row>
    <row r="229" spans="1:34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F229" s="97"/>
      <c r="AG229" s="96"/>
      <c r="AH229" s="97"/>
    </row>
    <row r="230" spans="1:34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F230" s="97"/>
      <c r="AG230" s="96"/>
      <c r="AH230" s="97"/>
    </row>
    <row r="231" spans="1:34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F231" s="97"/>
      <c r="AG231" s="96"/>
      <c r="AH231" s="97"/>
    </row>
    <row r="232" spans="1:34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F232" s="97"/>
      <c r="AG232" s="96"/>
      <c r="AH232" s="97"/>
    </row>
    <row r="233" spans="1:34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F233" s="97"/>
      <c r="AG233" s="96"/>
      <c r="AH233" s="97"/>
    </row>
    <row r="234" spans="1:34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F234" s="97"/>
      <c r="AG234" s="96"/>
      <c r="AH234" s="97"/>
    </row>
    <row r="235" spans="1:34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F235" s="97"/>
      <c r="AG235" s="96"/>
      <c r="AH235" s="97"/>
    </row>
    <row r="236" spans="1:34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F236" s="97"/>
      <c r="AG236" s="96"/>
      <c r="AH236" s="97"/>
    </row>
    <row r="237" spans="1:34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F237" s="97"/>
      <c r="AG237" s="96"/>
      <c r="AH237" s="97"/>
    </row>
    <row r="238" spans="1:34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F238" s="97"/>
      <c r="AG238" s="96"/>
      <c r="AH238" s="97"/>
    </row>
    <row r="239" spans="1:34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F239" s="97"/>
      <c r="AG239" s="96"/>
      <c r="AH239" s="97"/>
    </row>
    <row r="240" spans="1:34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F240" s="97"/>
      <c r="AG240" s="96"/>
      <c r="AH240" s="97"/>
    </row>
    <row r="241" spans="1:34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F241" s="97"/>
      <c r="AG241" s="96"/>
      <c r="AH241" s="97"/>
    </row>
    <row r="242" spans="1:34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F242" s="97"/>
      <c r="AG242" s="96"/>
      <c r="AH242" s="97"/>
    </row>
    <row r="243" spans="1:34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F243" s="97"/>
      <c r="AG243" s="96"/>
      <c r="AH243" s="97"/>
    </row>
    <row r="244" spans="1:34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F244" s="97"/>
      <c r="AG244" s="96"/>
      <c r="AH244" s="97"/>
    </row>
    <row r="245" spans="1:34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F245" s="97"/>
      <c r="AG245" s="96"/>
      <c r="AH245" s="97"/>
    </row>
    <row r="246" spans="1:34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F246" s="97"/>
      <c r="AG246" s="96"/>
      <c r="AH246" s="97"/>
    </row>
    <row r="247" spans="1:34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F247" s="97"/>
      <c r="AG247" s="96"/>
      <c r="AH247" s="97"/>
    </row>
    <row r="248" spans="1:34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F248" s="97"/>
      <c r="AG248" s="96"/>
      <c r="AH248" s="97"/>
    </row>
    <row r="249" spans="1:34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F249" s="97"/>
      <c r="AG249" s="96"/>
      <c r="AH249" s="97"/>
    </row>
    <row r="250" spans="1:34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F250" s="97"/>
      <c r="AG250" s="96"/>
      <c r="AH250" s="97"/>
    </row>
    <row r="251" spans="1:34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F251" s="97"/>
      <c r="AG251" s="96"/>
      <c r="AH251" s="97"/>
    </row>
    <row r="252" spans="1:34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F252" s="97"/>
      <c r="AG252" s="96"/>
      <c r="AH252" s="97"/>
    </row>
    <row r="253" spans="1:34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F253" s="97"/>
      <c r="AG253" s="96"/>
      <c r="AH253" s="97"/>
    </row>
    <row r="254" spans="1:34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F254" s="97"/>
      <c r="AG254" s="96"/>
      <c r="AH254" s="97"/>
    </row>
    <row r="255" spans="1:34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F255" s="97"/>
      <c r="AG255" s="96"/>
      <c r="AH255" s="97"/>
    </row>
    <row r="256" spans="1:34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F256" s="97"/>
      <c r="AG256" s="96"/>
      <c r="AH256" s="97"/>
    </row>
    <row r="257" spans="1:34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F257" s="97"/>
      <c r="AG257" s="96"/>
      <c r="AH257" s="97"/>
    </row>
    <row r="258" spans="1:34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F258" s="97"/>
      <c r="AG258" s="96"/>
      <c r="AH258" s="97"/>
    </row>
    <row r="259" spans="1:34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F259" s="97"/>
      <c r="AG259" s="96"/>
      <c r="AH259" s="97"/>
    </row>
    <row r="260" spans="1:34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F260" s="97"/>
      <c r="AG260" s="96"/>
      <c r="AH260" s="97"/>
    </row>
    <row r="261" spans="1:34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F261" s="97"/>
      <c r="AG261" s="96"/>
      <c r="AH261" s="97"/>
    </row>
    <row r="262" spans="1:34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F262" s="97"/>
      <c r="AG262" s="96"/>
      <c r="AH262" s="97"/>
    </row>
    <row r="263" spans="1:34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F263" s="97"/>
      <c r="AG263" s="96"/>
      <c r="AH263" s="97"/>
    </row>
    <row r="264" spans="1:34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F264" s="97"/>
      <c r="AG264" s="96"/>
      <c r="AH264" s="97"/>
    </row>
    <row r="265" spans="1:34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F265" s="97"/>
      <c r="AG265" s="96"/>
      <c r="AH265" s="97"/>
    </row>
    <row r="266" spans="1:34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F266" s="97"/>
      <c r="AG266" s="96"/>
      <c r="AH266" s="97"/>
    </row>
    <row r="267" spans="1:34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F267" s="97"/>
      <c r="AG267" s="96"/>
      <c r="AH267" s="97"/>
    </row>
    <row r="268" spans="1:34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F268" s="97"/>
      <c r="AG268" s="96"/>
      <c r="AH268" s="97"/>
    </row>
    <row r="269" spans="1:34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F269" s="97"/>
      <c r="AG269" s="96"/>
      <c r="AH269" s="97"/>
    </row>
    <row r="270" spans="1:34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F270" s="97"/>
      <c r="AG270" s="96"/>
      <c r="AH270" s="97"/>
    </row>
    <row r="271" spans="1:34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F271" s="97"/>
      <c r="AG271" s="96"/>
      <c r="AH271" s="97"/>
    </row>
    <row r="272" spans="1:34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F272" s="97"/>
      <c r="AG272" s="96"/>
      <c r="AH272" s="97"/>
    </row>
    <row r="273" spans="1:34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F273" s="97"/>
      <c r="AG273" s="96"/>
      <c r="AH273" s="97"/>
    </row>
    <row r="274" spans="1:34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F274" s="97"/>
      <c r="AG274" s="96"/>
      <c r="AH274" s="97"/>
    </row>
    <row r="275" spans="1:34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F275" s="97"/>
      <c r="AG275" s="96"/>
      <c r="AH275" s="97"/>
    </row>
    <row r="276" spans="1:34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F276" s="97"/>
      <c r="AG276" s="96"/>
      <c r="AH276" s="97"/>
    </row>
    <row r="277" spans="1:34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F277" s="97"/>
      <c r="AG277" s="96"/>
      <c r="AH277" s="97"/>
    </row>
    <row r="278" spans="1:34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F278" s="97"/>
      <c r="AG278" s="96"/>
      <c r="AH278" s="97"/>
    </row>
    <row r="279" spans="1:34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F279" s="97"/>
      <c r="AG279" s="96"/>
      <c r="AH279" s="97"/>
    </row>
    <row r="280" spans="1:34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F280" s="97"/>
      <c r="AG280" s="96"/>
      <c r="AH280" s="97"/>
    </row>
    <row r="281" spans="1:34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F281" s="97"/>
      <c r="AG281" s="96"/>
      <c r="AH281" s="97"/>
    </row>
    <row r="282" spans="1:34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F282" s="97"/>
      <c r="AG282" s="96"/>
      <c r="AH282" s="97"/>
    </row>
    <row r="283" spans="1:34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F283" s="97"/>
      <c r="AG283" s="96"/>
      <c r="AH283" s="97"/>
    </row>
    <row r="284" spans="1:34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F284" s="97"/>
      <c r="AG284" s="96"/>
      <c r="AH284" s="97"/>
    </row>
    <row r="285" spans="1:34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F285" s="97"/>
      <c r="AG285" s="96"/>
      <c r="AH285" s="97"/>
    </row>
    <row r="286" spans="1:34" x14ac:dyDescent="0.2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F286" s="97"/>
      <c r="AG286" s="96"/>
      <c r="AH286" s="97"/>
    </row>
    <row r="287" spans="1:34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F287" s="97"/>
      <c r="AG287" s="96"/>
      <c r="AH287" s="97"/>
    </row>
    <row r="288" spans="1:34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F288" s="97"/>
      <c r="AG288" s="96"/>
      <c r="AH288" s="97"/>
    </row>
    <row r="289" spans="1:34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F289" s="97"/>
      <c r="AG289" s="96"/>
      <c r="AH289" s="97"/>
    </row>
    <row r="290" spans="1:34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F290" s="97"/>
      <c r="AG290" s="96"/>
      <c r="AH290" s="97"/>
    </row>
    <row r="291" spans="1:34" x14ac:dyDescent="0.2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F291" s="97"/>
      <c r="AG291" s="96"/>
      <c r="AH291" s="97"/>
    </row>
    <row r="292" spans="1:34" x14ac:dyDescent="0.2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F292" s="97"/>
      <c r="AG292" s="96"/>
      <c r="AH292" s="97"/>
    </row>
    <row r="293" spans="1:34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F293" s="97"/>
      <c r="AG293" s="96"/>
      <c r="AH293" s="97"/>
    </row>
    <row r="294" spans="1:34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F294" s="97"/>
      <c r="AG294" s="96"/>
      <c r="AH294" s="97"/>
    </row>
    <row r="295" spans="1:34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F295" s="97"/>
      <c r="AG295" s="96"/>
      <c r="AH295" s="97"/>
    </row>
    <row r="296" spans="1:34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F296" s="97"/>
      <c r="AG296" s="96"/>
      <c r="AH296" s="97"/>
    </row>
    <row r="297" spans="1:34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F297" s="97"/>
      <c r="AG297" s="96"/>
      <c r="AH297" s="97"/>
    </row>
    <row r="298" spans="1:34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F298" s="97"/>
      <c r="AG298" s="96"/>
      <c r="AH298" s="97"/>
    </row>
    <row r="299" spans="1:34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F299" s="97"/>
      <c r="AG299" s="96"/>
      <c r="AH299" s="97"/>
    </row>
    <row r="300" spans="1:34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F300" s="97"/>
      <c r="AG300" s="96"/>
      <c r="AH300" s="97"/>
    </row>
    <row r="301" spans="1:34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F301" s="97"/>
      <c r="AG301" s="96"/>
      <c r="AH301" s="97"/>
    </row>
    <row r="302" spans="1:34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F302" s="97"/>
      <c r="AG302" s="96"/>
      <c r="AH302" s="97"/>
    </row>
    <row r="303" spans="1:34" x14ac:dyDescent="0.2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F303" s="97"/>
      <c r="AG303" s="96"/>
      <c r="AH303" s="97"/>
    </row>
    <row r="304" spans="1:34" x14ac:dyDescent="0.2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F304" s="97"/>
      <c r="AG304" s="96"/>
      <c r="AH304" s="97"/>
    </row>
    <row r="305" spans="1:34" x14ac:dyDescent="0.2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F305" s="97"/>
      <c r="AG305" s="96"/>
      <c r="AH305" s="97"/>
    </row>
    <row r="306" spans="1:34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F306" s="97"/>
      <c r="AG306" s="96"/>
      <c r="AH306" s="97"/>
    </row>
    <row r="307" spans="1:34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F307" s="97"/>
      <c r="AG307" s="96"/>
      <c r="AH307" s="97"/>
    </row>
    <row r="308" spans="1:34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F308" s="97"/>
      <c r="AG308" s="96"/>
      <c r="AH308" s="97"/>
    </row>
    <row r="309" spans="1:34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F309" s="97"/>
      <c r="AG309" s="96"/>
      <c r="AH309" s="97"/>
    </row>
    <row r="310" spans="1:34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F310" s="97"/>
      <c r="AG310" s="96"/>
      <c r="AH310" s="97"/>
    </row>
    <row r="311" spans="1:34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F311" s="97"/>
      <c r="AG311" s="96"/>
      <c r="AH311" s="97"/>
    </row>
    <row r="312" spans="1:34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F312" s="97"/>
      <c r="AG312" s="96"/>
      <c r="AH312" s="97"/>
    </row>
    <row r="313" spans="1:34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F313" s="97"/>
      <c r="AG313" s="96"/>
      <c r="AH313" s="97"/>
    </row>
    <row r="314" spans="1:34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F314" s="97"/>
      <c r="AG314" s="96"/>
      <c r="AH314" s="97"/>
    </row>
    <row r="315" spans="1:34" x14ac:dyDescent="0.2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F315" s="97"/>
      <c r="AG315" s="96"/>
      <c r="AH315" s="97"/>
    </row>
    <row r="316" spans="1:34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F316" s="97"/>
      <c r="AG316" s="96"/>
      <c r="AH316" s="97"/>
    </row>
    <row r="317" spans="1:34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F317" s="97"/>
      <c r="AG317" s="96"/>
      <c r="AH317" s="97"/>
    </row>
    <row r="318" spans="1:34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F318" s="97"/>
      <c r="AG318" s="96"/>
      <c r="AH318" s="97"/>
    </row>
    <row r="319" spans="1:34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F319" s="97"/>
      <c r="AG319" s="96"/>
      <c r="AH319" s="97"/>
    </row>
    <row r="320" spans="1:34" x14ac:dyDescent="0.2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F320" s="97"/>
      <c r="AG320" s="96"/>
      <c r="AH320" s="97"/>
    </row>
    <row r="321" spans="1:34" x14ac:dyDescent="0.2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F321" s="97"/>
      <c r="AG321" s="96"/>
      <c r="AH321" s="97"/>
    </row>
    <row r="322" spans="1:34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F322" s="97"/>
      <c r="AG322" s="96"/>
      <c r="AH322" s="97"/>
    </row>
    <row r="323" spans="1:34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F323" s="97"/>
      <c r="AG323" s="96"/>
      <c r="AH323" s="97"/>
    </row>
    <row r="324" spans="1:34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F324" s="97"/>
      <c r="AG324" s="96"/>
      <c r="AH324" s="97"/>
    </row>
    <row r="325" spans="1:34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F325" s="97"/>
      <c r="AG325" s="96"/>
      <c r="AH325" s="97"/>
    </row>
    <row r="326" spans="1:34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F326" s="97"/>
      <c r="AG326" s="96"/>
      <c r="AH326" s="97"/>
    </row>
    <row r="327" spans="1:34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F327" s="97"/>
      <c r="AG327" s="96"/>
      <c r="AH327" s="97"/>
    </row>
    <row r="328" spans="1:34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F328" s="97"/>
      <c r="AG328" s="96"/>
      <c r="AH328" s="97"/>
    </row>
    <row r="329" spans="1:34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F329" s="97"/>
      <c r="AG329" s="96"/>
      <c r="AH329" s="97"/>
    </row>
    <row r="330" spans="1:34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F330" s="97"/>
      <c r="AG330" s="96"/>
      <c r="AH330" s="97"/>
    </row>
    <row r="331" spans="1:34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F331" s="97"/>
      <c r="AG331" s="96"/>
      <c r="AH331" s="97"/>
    </row>
    <row r="332" spans="1:34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F332" s="97"/>
      <c r="AG332" s="96"/>
      <c r="AH332" s="97"/>
    </row>
    <row r="333" spans="1:34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F333" s="97"/>
      <c r="AG333" s="96"/>
      <c r="AH333" s="97"/>
    </row>
    <row r="334" spans="1:34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F334" s="97"/>
      <c r="AG334" s="96"/>
      <c r="AH334" s="97"/>
    </row>
    <row r="335" spans="1:34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F335" s="97"/>
      <c r="AG335" s="96"/>
      <c r="AH335" s="97"/>
    </row>
    <row r="336" spans="1:34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F336" s="97"/>
      <c r="AG336" s="96"/>
      <c r="AH336" s="97"/>
    </row>
    <row r="337" spans="1:34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F337" s="97"/>
      <c r="AG337" s="96"/>
      <c r="AH337" s="97"/>
    </row>
    <row r="338" spans="1:34" x14ac:dyDescent="0.2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F338" s="97"/>
      <c r="AG338" s="96"/>
      <c r="AH338" s="97"/>
    </row>
    <row r="339" spans="1:34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F339" s="97"/>
      <c r="AG339" s="96"/>
      <c r="AH339" s="97"/>
    </row>
    <row r="340" spans="1:34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F340" s="97"/>
      <c r="AG340" s="96"/>
      <c r="AH340" s="97"/>
    </row>
    <row r="341" spans="1:34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F341" s="97"/>
      <c r="AG341" s="96"/>
      <c r="AH341" s="97"/>
    </row>
    <row r="342" spans="1:34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F342" s="97"/>
      <c r="AG342" s="96"/>
      <c r="AH342" s="97"/>
    </row>
    <row r="343" spans="1:34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F343" s="97"/>
      <c r="AG343" s="96"/>
      <c r="AH343" s="97"/>
    </row>
    <row r="344" spans="1:34" x14ac:dyDescent="0.2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F344" s="97"/>
      <c r="AG344" s="96"/>
      <c r="AH344" s="97"/>
    </row>
    <row r="345" spans="1:34" x14ac:dyDescent="0.2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F345" s="97"/>
      <c r="AG345" s="96"/>
      <c r="AH345" s="97"/>
    </row>
    <row r="346" spans="1:34" x14ac:dyDescent="0.2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F346" s="97"/>
      <c r="AG346" s="96"/>
      <c r="AH346" s="97"/>
    </row>
    <row r="347" spans="1:34" x14ac:dyDescent="0.2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F347" s="97"/>
      <c r="AG347" s="96"/>
      <c r="AH347" s="97"/>
    </row>
    <row r="348" spans="1:34" x14ac:dyDescent="0.2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F348" s="97"/>
      <c r="AG348" s="96"/>
      <c r="AH348" s="97"/>
    </row>
    <row r="349" spans="1:34" x14ac:dyDescent="0.2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F349" s="97"/>
      <c r="AG349" s="96"/>
      <c r="AH349" s="97"/>
    </row>
    <row r="350" spans="1:34" x14ac:dyDescent="0.2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F350" s="97"/>
      <c r="AG350" s="96"/>
      <c r="AH350" s="97"/>
    </row>
    <row r="351" spans="1:34" x14ac:dyDescent="0.2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F351" s="97"/>
      <c r="AG351" s="96"/>
      <c r="AH351" s="97"/>
    </row>
    <row r="352" spans="1:34" x14ac:dyDescent="0.2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F352" s="97"/>
      <c r="AG352" s="96"/>
      <c r="AH352" s="97"/>
    </row>
    <row r="353" spans="1:34" x14ac:dyDescent="0.2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F353" s="97"/>
      <c r="AG353" s="96"/>
      <c r="AH353" s="97"/>
    </row>
    <row r="354" spans="1:34" x14ac:dyDescent="0.2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F354" s="97"/>
      <c r="AG354" s="96"/>
      <c r="AH354" s="97"/>
    </row>
    <row r="355" spans="1:34" x14ac:dyDescent="0.2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F355" s="97"/>
      <c r="AG355" s="96"/>
      <c r="AH355" s="97"/>
    </row>
    <row r="356" spans="1:34" x14ac:dyDescent="0.2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F356" s="97"/>
      <c r="AG356" s="96"/>
      <c r="AH356" s="97"/>
    </row>
    <row r="357" spans="1:34" x14ac:dyDescent="0.2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F357" s="97"/>
      <c r="AG357" s="96"/>
      <c r="AH357" s="97"/>
    </row>
    <row r="358" spans="1:34" x14ac:dyDescent="0.2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F358" s="97"/>
      <c r="AG358" s="96"/>
      <c r="AH358" s="97"/>
    </row>
    <row r="359" spans="1:34" x14ac:dyDescent="0.2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F359" s="97"/>
      <c r="AG359" s="96"/>
      <c r="AH359" s="97"/>
    </row>
    <row r="360" spans="1:34" x14ac:dyDescent="0.2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F360" s="97"/>
      <c r="AG360" s="96"/>
      <c r="AH360" s="97"/>
    </row>
    <row r="361" spans="1:34" x14ac:dyDescent="0.2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F361" s="97"/>
      <c r="AG361" s="96"/>
      <c r="AH361" s="97"/>
    </row>
    <row r="362" spans="1:34" x14ac:dyDescent="0.2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F362" s="97"/>
      <c r="AG362" s="96"/>
      <c r="AH362" s="97"/>
    </row>
    <row r="363" spans="1:34" x14ac:dyDescent="0.2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F363" s="97"/>
      <c r="AG363" s="96"/>
      <c r="AH363" s="97"/>
    </row>
    <row r="364" spans="1:34" x14ac:dyDescent="0.2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F364" s="97"/>
      <c r="AG364" s="96"/>
      <c r="AH364" s="97"/>
    </row>
    <row r="365" spans="1:34" x14ac:dyDescent="0.2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F365" s="97"/>
      <c r="AG365" s="96"/>
      <c r="AH365" s="97"/>
    </row>
    <row r="366" spans="1:34" x14ac:dyDescent="0.2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F366" s="97"/>
      <c r="AG366" s="96"/>
      <c r="AH366" s="97"/>
    </row>
    <row r="367" spans="1:34" x14ac:dyDescent="0.2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F367" s="97"/>
      <c r="AG367" s="96"/>
      <c r="AH367" s="97"/>
    </row>
    <row r="368" spans="1:34" x14ac:dyDescent="0.2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F368" s="97"/>
      <c r="AG368" s="96"/>
      <c r="AH368" s="97"/>
    </row>
    <row r="369" spans="1:34" x14ac:dyDescent="0.2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F369" s="97"/>
      <c r="AG369" s="96"/>
      <c r="AH369" s="97"/>
    </row>
    <row r="370" spans="1:34" x14ac:dyDescent="0.2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F370" s="97"/>
      <c r="AG370" s="96"/>
      <c r="AH370" s="97"/>
    </row>
    <row r="371" spans="1:34" x14ac:dyDescent="0.2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F371" s="97"/>
      <c r="AG371" s="96"/>
      <c r="AH371" s="97"/>
    </row>
    <row r="372" spans="1:34" x14ac:dyDescent="0.2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F372" s="97"/>
      <c r="AG372" s="96"/>
      <c r="AH372" s="97"/>
    </row>
    <row r="373" spans="1:34" x14ac:dyDescent="0.2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F373" s="97"/>
      <c r="AG373" s="96"/>
      <c r="AH373" s="97"/>
    </row>
    <row r="374" spans="1:34" x14ac:dyDescent="0.2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F374" s="97"/>
      <c r="AG374" s="96"/>
      <c r="AH374" s="97"/>
    </row>
    <row r="375" spans="1:34" x14ac:dyDescent="0.2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F375" s="97"/>
      <c r="AG375" s="96"/>
      <c r="AH375" s="97"/>
    </row>
    <row r="376" spans="1:34" x14ac:dyDescent="0.2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F376" s="97"/>
      <c r="AG376" s="96"/>
      <c r="AH376" s="97"/>
    </row>
    <row r="377" spans="1:34" x14ac:dyDescent="0.2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F377" s="97"/>
      <c r="AG377" s="96"/>
      <c r="AH377" s="97"/>
    </row>
    <row r="378" spans="1:34" x14ac:dyDescent="0.2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F378" s="97"/>
      <c r="AG378" s="96"/>
      <c r="AH378" s="97"/>
    </row>
    <row r="379" spans="1:34" x14ac:dyDescent="0.2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F379" s="97"/>
      <c r="AG379" s="96"/>
      <c r="AH379" s="97"/>
    </row>
    <row r="380" spans="1:34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F380" s="97"/>
      <c r="AG380" s="96"/>
      <c r="AH380" s="97"/>
    </row>
    <row r="381" spans="1:34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F381" s="97"/>
      <c r="AG381" s="96"/>
      <c r="AH381" s="97"/>
    </row>
    <row r="382" spans="1:34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F382" s="97"/>
      <c r="AG382" s="96"/>
      <c r="AH382" s="97"/>
    </row>
    <row r="383" spans="1:34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F383" s="97"/>
      <c r="AG383" s="96"/>
      <c r="AH383" s="97"/>
    </row>
    <row r="384" spans="1:34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F384" s="97"/>
      <c r="AG384" s="96"/>
      <c r="AH384" s="97"/>
    </row>
    <row r="385" spans="1:34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F385" s="97"/>
      <c r="AG385" s="96"/>
      <c r="AH385" s="97"/>
    </row>
    <row r="386" spans="1:34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F386" s="97"/>
      <c r="AG386" s="96"/>
      <c r="AH386" s="97"/>
    </row>
    <row r="387" spans="1:34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F387" s="97"/>
      <c r="AG387" s="96"/>
      <c r="AH387" s="97"/>
    </row>
    <row r="388" spans="1:34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F388" s="97"/>
      <c r="AG388" s="96"/>
      <c r="AH388" s="97"/>
    </row>
    <row r="389" spans="1:34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F389" s="97"/>
      <c r="AG389" s="96"/>
      <c r="AH389" s="97"/>
    </row>
    <row r="390" spans="1:34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F390" s="97"/>
      <c r="AG390" s="96"/>
      <c r="AH390" s="97"/>
    </row>
    <row r="391" spans="1:34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F391" s="97"/>
      <c r="AG391" s="96"/>
      <c r="AH391" s="97"/>
    </row>
    <row r="392" spans="1:34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F392" s="97"/>
      <c r="AG392" s="96"/>
      <c r="AH392" s="97"/>
    </row>
    <row r="393" spans="1:34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F393" s="97"/>
      <c r="AG393" s="96"/>
      <c r="AH393" s="97"/>
    </row>
    <row r="394" spans="1:34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F394" s="97"/>
      <c r="AG394" s="96"/>
      <c r="AH394" s="97"/>
    </row>
    <row r="395" spans="1:34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F395" s="97"/>
      <c r="AG395" s="96"/>
      <c r="AH395" s="97"/>
    </row>
    <row r="396" spans="1:34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F396" s="97"/>
      <c r="AG396" s="96"/>
      <c r="AH396" s="97"/>
    </row>
    <row r="397" spans="1:34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F397" s="97"/>
      <c r="AG397" s="96"/>
      <c r="AH397" s="97"/>
    </row>
    <row r="398" spans="1:34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F398" s="97"/>
      <c r="AG398" s="96"/>
      <c r="AH398" s="97"/>
    </row>
    <row r="399" spans="1:34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F399" s="97"/>
      <c r="AG399" s="96"/>
      <c r="AH399" s="97"/>
    </row>
    <row r="400" spans="1:34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F400" s="97"/>
      <c r="AG400" s="96"/>
      <c r="AH400" s="97"/>
    </row>
    <row r="401" spans="1:34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F401" s="97"/>
      <c r="AG401" s="96"/>
      <c r="AH401" s="97"/>
    </row>
    <row r="402" spans="1:34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F402" s="97"/>
      <c r="AG402" s="96"/>
      <c r="AH402" s="97"/>
    </row>
    <row r="403" spans="1:34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F403" s="97"/>
      <c r="AG403" s="96"/>
      <c r="AH403" s="97"/>
    </row>
    <row r="404" spans="1:34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F404" s="97"/>
      <c r="AG404" s="96"/>
      <c r="AH404" s="97"/>
    </row>
    <row r="405" spans="1:34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F405" s="97"/>
      <c r="AG405" s="96"/>
      <c r="AH405" s="97"/>
    </row>
    <row r="406" spans="1:34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F406" s="97"/>
      <c r="AG406" s="96"/>
      <c r="AH406" s="97"/>
    </row>
    <row r="407" spans="1:34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F407" s="97"/>
      <c r="AG407" s="96"/>
      <c r="AH407" s="97"/>
    </row>
    <row r="408" spans="1:34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F408" s="97"/>
      <c r="AG408" s="96"/>
      <c r="AH408" s="97"/>
    </row>
    <row r="409" spans="1:34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F409" s="97"/>
      <c r="AG409" s="96"/>
      <c r="AH409" s="97"/>
    </row>
    <row r="410" spans="1:34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F410" s="97"/>
      <c r="AG410" s="96"/>
      <c r="AH410" s="97"/>
    </row>
    <row r="411" spans="1:34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F411" s="97"/>
      <c r="AG411" s="96"/>
      <c r="AH411" s="97"/>
    </row>
    <row r="412" spans="1:34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F412" s="97"/>
      <c r="AG412" s="96"/>
      <c r="AH412" s="97"/>
    </row>
    <row r="413" spans="1:34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F413" s="97"/>
      <c r="AG413" s="96"/>
      <c r="AH413" s="97"/>
    </row>
    <row r="414" spans="1:34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F414" s="97"/>
      <c r="AG414" s="96"/>
      <c r="AH414" s="97"/>
    </row>
    <row r="415" spans="1:34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F415" s="97"/>
      <c r="AG415" s="96"/>
      <c r="AH415" s="97"/>
    </row>
    <row r="416" spans="1:34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F416" s="97"/>
      <c r="AG416" s="96"/>
      <c r="AH416" s="97"/>
    </row>
    <row r="417" spans="1:34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F417" s="97"/>
      <c r="AG417" s="96"/>
      <c r="AH417" s="97"/>
    </row>
    <row r="418" spans="1:34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F418" s="97"/>
      <c r="AG418" s="96"/>
      <c r="AH418" s="97"/>
    </row>
    <row r="419" spans="1:34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F419" s="97"/>
      <c r="AG419" s="96"/>
      <c r="AH419" s="97"/>
    </row>
    <row r="420" spans="1:34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F420" s="97"/>
      <c r="AG420" s="96"/>
      <c r="AH420" s="97"/>
    </row>
    <row r="421" spans="1:34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F421" s="97"/>
      <c r="AG421" s="96"/>
      <c r="AH421" s="97"/>
    </row>
    <row r="422" spans="1:34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F422" s="97"/>
      <c r="AG422" s="96"/>
      <c r="AH422" s="97"/>
    </row>
    <row r="423" spans="1:34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F423" s="97"/>
      <c r="AG423" s="96"/>
      <c r="AH423" s="97"/>
    </row>
    <row r="424" spans="1:34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F424" s="97"/>
      <c r="AG424" s="96"/>
      <c r="AH424" s="97"/>
    </row>
    <row r="425" spans="1:34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F425" s="97"/>
      <c r="AG425" s="96"/>
      <c r="AH425" s="97"/>
    </row>
    <row r="426" spans="1:34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F426" s="97"/>
      <c r="AG426" s="96"/>
      <c r="AH426" s="97"/>
    </row>
    <row r="427" spans="1:34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F427" s="97"/>
      <c r="AG427" s="96"/>
      <c r="AH427" s="97"/>
    </row>
    <row r="428" spans="1:34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F428" s="97"/>
      <c r="AG428" s="96"/>
      <c r="AH428" s="97"/>
    </row>
    <row r="429" spans="1:34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F429" s="97"/>
      <c r="AG429" s="96"/>
      <c r="AH429" s="97"/>
    </row>
    <row r="430" spans="1:34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F430" s="97"/>
      <c r="AG430" s="96"/>
      <c r="AH430" s="97"/>
    </row>
    <row r="431" spans="1:34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F431" s="97"/>
      <c r="AG431" s="96"/>
      <c r="AH431" s="97"/>
    </row>
    <row r="432" spans="1:34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F432" s="97"/>
      <c r="AG432" s="96"/>
      <c r="AH432" s="97"/>
    </row>
    <row r="433" spans="1:34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F433" s="97"/>
      <c r="AG433" s="96"/>
      <c r="AH433" s="97"/>
    </row>
    <row r="434" spans="1:34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F434" s="97"/>
      <c r="AG434" s="96"/>
      <c r="AH434" s="97"/>
    </row>
    <row r="435" spans="1:34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F435" s="97"/>
      <c r="AG435" s="96"/>
      <c r="AH435" s="97"/>
    </row>
    <row r="436" spans="1:34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F436" s="97"/>
      <c r="AG436" s="96"/>
      <c r="AH436" s="97"/>
    </row>
    <row r="437" spans="1:34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F437" s="97"/>
      <c r="AG437" s="96"/>
      <c r="AH437" s="97"/>
    </row>
    <row r="438" spans="1:34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F438" s="97"/>
      <c r="AG438" s="96"/>
      <c r="AH438" s="97"/>
    </row>
    <row r="439" spans="1:34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F439" s="97"/>
      <c r="AG439" s="96"/>
      <c r="AH439" s="97"/>
    </row>
    <row r="440" spans="1:34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F440" s="97"/>
      <c r="AG440" s="96"/>
      <c r="AH440" s="97"/>
    </row>
    <row r="441" spans="1:34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F441" s="97"/>
      <c r="AG441" s="96"/>
      <c r="AH441" s="97"/>
    </row>
    <row r="442" spans="1:34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F442" s="97"/>
      <c r="AG442" s="96"/>
      <c r="AH442" s="97"/>
    </row>
    <row r="443" spans="1:34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F443" s="97"/>
      <c r="AG443" s="96"/>
      <c r="AH443" s="97"/>
    </row>
    <row r="444" spans="1:34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F444" s="97"/>
      <c r="AG444" s="96"/>
      <c r="AH444" s="97"/>
    </row>
    <row r="445" spans="1:34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F445" s="97"/>
      <c r="AG445" s="96"/>
      <c r="AH445" s="97"/>
    </row>
    <row r="446" spans="1:34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F446" s="97"/>
      <c r="AG446" s="96"/>
      <c r="AH446" s="97"/>
    </row>
    <row r="447" spans="1:34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F447" s="97"/>
      <c r="AG447" s="96"/>
      <c r="AH447" s="97"/>
    </row>
    <row r="448" spans="1:34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F448" s="97"/>
      <c r="AG448" s="96"/>
      <c r="AH448" s="97"/>
    </row>
    <row r="449" spans="1:34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F449" s="97"/>
      <c r="AG449" s="96"/>
      <c r="AH449" s="97"/>
    </row>
    <row r="450" spans="1:34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F450" s="97"/>
      <c r="AG450" s="96"/>
      <c r="AH450" s="97"/>
    </row>
    <row r="451" spans="1:34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F451" s="97"/>
      <c r="AG451" s="96"/>
      <c r="AH451" s="97"/>
    </row>
    <row r="452" spans="1:34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F452" s="97"/>
      <c r="AG452" s="96"/>
      <c r="AH452" s="97"/>
    </row>
    <row r="453" spans="1:34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F453" s="97"/>
      <c r="AG453" s="96"/>
      <c r="AH453" s="97"/>
    </row>
    <row r="454" spans="1:34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F454" s="97"/>
      <c r="AG454" s="96"/>
      <c r="AH454" s="97"/>
    </row>
    <row r="455" spans="1:34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F455" s="97"/>
      <c r="AG455" s="96"/>
      <c r="AH455" s="97"/>
    </row>
    <row r="456" spans="1:34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F456" s="97"/>
      <c r="AG456" s="96"/>
      <c r="AH456" s="97"/>
    </row>
    <row r="457" spans="1:34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F457" s="97"/>
      <c r="AG457" s="96"/>
      <c r="AH457" s="97"/>
    </row>
    <row r="458" spans="1:34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F458" s="97"/>
      <c r="AG458" s="96"/>
      <c r="AH458" s="97"/>
    </row>
    <row r="459" spans="1:34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F459" s="97"/>
      <c r="AG459" s="96"/>
      <c r="AH459" s="97"/>
    </row>
    <row r="460" spans="1:34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F460" s="97"/>
      <c r="AG460" s="96"/>
      <c r="AH460" s="97"/>
    </row>
    <row r="461" spans="1:34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F461" s="97"/>
      <c r="AG461" s="96"/>
      <c r="AH461" s="97"/>
    </row>
    <row r="462" spans="1:34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F462" s="97"/>
      <c r="AG462" s="96"/>
      <c r="AH462" s="97"/>
    </row>
    <row r="463" spans="1:34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F463" s="97"/>
      <c r="AG463" s="96"/>
      <c r="AH463" s="97"/>
    </row>
    <row r="464" spans="1:34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F464" s="97"/>
      <c r="AG464" s="96"/>
      <c r="AH464" s="97"/>
    </row>
    <row r="465" spans="1:34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F465" s="97"/>
      <c r="AG465" s="96"/>
      <c r="AH465" s="97"/>
    </row>
    <row r="466" spans="1:34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F466" s="97"/>
      <c r="AG466" s="96"/>
      <c r="AH466" s="97"/>
    </row>
    <row r="467" spans="1:34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F467" s="97"/>
      <c r="AG467" s="96"/>
      <c r="AH467" s="97"/>
    </row>
    <row r="468" spans="1:34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F468" s="97"/>
      <c r="AG468" s="96"/>
      <c r="AH468" s="97"/>
    </row>
    <row r="469" spans="1:34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F469" s="97"/>
      <c r="AG469" s="96"/>
      <c r="AH469" s="97"/>
    </row>
    <row r="470" spans="1:34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F470" s="97"/>
      <c r="AG470" s="96"/>
      <c r="AH470" s="97"/>
    </row>
    <row r="471" spans="1:34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F471" s="97"/>
      <c r="AG471" s="96"/>
      <c r="AH471" s="97"/>
    </row>
    <row r="472" spans="1:34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F472" s="97"/>
      <c r="AG472" s="96"/>
      <c r="AH472" s="97"/>
    </row>
    <row r="473" spans="1:34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F473" s="97"/>
      <c r="AG473" s="96"/>
      <c r="AH473" s="97"/>
    </row>
    <row r="474" spans="1:34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F474" s="97"/>
      <c r="AG474" s="96"/>
      <c r="AH474" s="97"/>
    </row>
    <row r="475" spans="1:34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F475" s="97"/>
      <c r="AG475" s="96"/>
      <c r="AH475" s="97"/>
    </row>
    <row r="476" spans="1:34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F476" s="97"/>
      <c r="AG476" s="96"/>
      <c r="AH476" s="97"/>
    </row>
    <row r="477" spans="1:34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F477" s="97"/>
      <c r="AG477" s="96"/>
      <c r="AH477" s="97"/>
    </row>
    <row r="478" spans="1:34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F478" s="97"/>
      <c r="AG478" s="96"/>
      <c r="AH478" s="97"/>
    </row>
    <row r="479" spans="1:34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F479" s="97"/>
      <c r="AG479" s="96"/>
      <c r="AH479" s="97"/>
    </row>
    <row r="480" spans="1:34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F480" s="97"/>
      <c r="AG480" s="96"/>
      <c r="AH480" s="97"/>
    </row>
    <row r="481" spans="1:34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F481" s="97"/>
      <c r="AG481" s="96"/>
      <c r="AH481" s="97"/>
    </row>
    <row r="482" spans="1:34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F482" s="97"/>
      <c r="AG482" s="96"/>
      <c r="AH482" s="97"/>
    </row>
    <row r="483" spans="1:34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F483" s="97"/>
      <c r="AG483" s="96"/>
      <c r="AH483" s="97"/>
    </row>
    <row r="484" spans="1:34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F484" s="97"/>
      <c r="AG484" s="96"/>
      <c r="AH484" s="97"/>
    </row>
    <row r="485" spans="1:34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F485" s="97"/>
      <c r="AG485" s="96"/>
      <c r="AH485" s="97"/>
    </row>
    <row r="486" spans="1:34" x14ac:dyDescent="0.25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F486" s="97"/>
      <c r="AG486" s="96"/>
      <c r="AH486" s="97"/>
    </row>
    <row r="487" spans="1:34" x14ac:dyDescent="0.25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F487" s="97"/>
      <c r="AG487" s="96"/>
      <c r="AH487" s="97"/>
    </row>
    <row r="488" spans="1:34" x14ac:dyDescent="0.25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F488" s="97"/>
      <c r="AG488" s="96"/>
      <c r="AH488" s="97"/>
    </row>
    <row r="489" spans="1:34" x14ac:dyDescent="0.25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F489" s="97"/>
      <c r="AG489" s="96"/>
      <c r="AH489" s="97"/>
    </row>
    <row r="490" spans="1:34" x14ac:dyDescent="0.25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F490" s="97"/>
      <c r="AG490" s="96"/>
      <c r="AH490" s="97"/>
    </row>
    <row r="491" spans="1:34" x14ac:dyDescent="0.25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F491" s="97"/>
      <c r="AG491" s="96"/>
      <c r="AH491" s="97"/>
    </row>
    <row r="492" spans="1:34" x14ac:dyDescent="0.25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F492" s="97"/>
      <c r="AG492" s="96"/>
      <c r="AH492" s="97"/>
    </row>
    <row r="493" spans="1:34" x14ac:dyDescent="0.25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F493" s="97"/>
      <c r="AG493" s="96"/>
      <c r="AH493" s="97"/>
    </row>
    <row r="494" spans="1:34" x14ac:dyDescent="0.25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F494" s="97"/>
      <c r="AG494" s="96"/>
      <c r="AH494" s="97"/>
    </row>
    <row r="495" spans="1:34" x14ac:dyDescent="0.2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F495" s="97"/>
      <c r="AG495" s="96"/>
      <c r="AH495" s="97"/>
    </row>
    <row r="496" spans="1:34" x14ac:dyDescent="0.25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F496" s="97"/>
      <c r="AG496" s="96"/>
      <c r="AH496" s="97"/>
    </row>
    <row r="497" spans="1:34" x14ac:dyDescent="0.25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F497" s="97"/>
      <c r="AG497" s="96"/>
      <c r="AH497" s="97"/>
    </row>
    <row r="498" spans="1:34" x14ac:dyDescent="0.25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F498" s="97"/>
      <c r="AG498" s="96"/>
      <c r="AH498" s="97"/>
    </row>
    <row r="499" spans="1:34" x14ac:dyDescent="0.25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F499" s="97"/>
      <c r="AG499" s="96"/>
      <c r="AH499" s="97"/>
    </row>
    <row r="500" spans="1:34" x14ac:dyDescent="0.25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F500" s="97"/>
      <c r="AG500" s="96"/>
      <c r="AH500" s="97"/>
    </row>
    <row r="501" spans="1:34" x14ac:dyDescent="0.25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F501" s="97"/>
      <c r="AG501" s="96"/>
      <c r="AH501" s="97"/>
    </row>
    <row r="502" spans="1:34" x14ac:dyDescent="0.25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F502" s="97"/>
      <c r="AG502" s="96"/>
      <c r="AH502" s="97"/>
    </row>
    <row r="503" spans="1:34" x14ac:dyDescent="0.25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F503" s="97"/>
      <c r="AG503" s="96"/>
      <c r="AH503" s="97"/>
    </row>
    <row r="504" spans="1:34" x14ac:dyDescent="0.25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F504" s="97"/>
      <c r="AG504" s="96"/>
      <c r="AH504" s="97"/>
    </row>
    <row r="505" spans="1:34" x14ac:dyDescent="0.2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F505" s="97"/>
      <c r="AG505" s="96"/>
      <c r="AH505" s="97"/>
    </row>
    <row r="506" spans="1:34" x14ac:dyDescent="0.25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F506" s="97"/>
      <c r="AG506" s="96"/>
      <c r="AH506" s="97"/>
    </row>
    <row r="507" spans="1:34" x14ac:dyDescent="0.25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F507" s="97"/>
      <c r="AG507" s="96"/>
      <c r="AH507" s="97"/>
    </row>
    <row r="508" spans="1:34" x14ac:dyDescent="0.25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F508" s="97"/>
      <c r="AG508" s="96"/>
      <c r="AH508" s="97"/>
    </row>
    <row r="509" spans="1:34" x14ac:dyDescent="0.25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F509" s="97"/>
      <c r="AG509" s="96"/>
      <c r="AH509" s="97"/>
    </row>
    <row r="510" spans="1:34" x14ac:dyDescent="0.25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F510" s="97"/>
      <c r="AG510" s="96"/>
      <c r="AH510" s="97"/>
    </row>
    <row r="511" spans="1:34" x14ac:dyDescent="0.25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F511" s="97"/>
      <c r="AG511" s="96"/>
      <c r="AH511" s="97"/>
    </row>
    <row r="512" spans="1:34" x14ac:dyDescent="0.25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F512" s="97"/>
      <c r="AG512" s="96"/>
      <c r="AH512" s="97"/>
    </row>
    <row r="513" spans="1:34" x14ac:dyDescent="0.25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F513" s="97"/>
      <c r="AG513" s="96"/>
      <c r="AH513" s="97"/>
    </row>
    <row r="514" spans="1:34" x14ac:dyDescent="0.25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F514" s="97"/>
      <c r="AG514" s="96"/>
      <c r="AH514" s="97"/>
    </row>
    <row r="515" spans="1:34" x14ac:dyDescent="0.2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F515" s="97"/>
      <c r="AG515" s="96"/>
      <c r="AH515" s="97"/>
    </row>
    <row r="516" spans="1:34" x14ac:dyDescent="0.25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F516" s="97"/>
      <c r="AG516" s="96"/>
      <c r="AH516" s="97"/>
    </row>
    <row r="517" spans="1:34" x14ac:dyDescent="0.25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F517" s="97"/>
      <c r="AG517" s="96"/>
      <c r="AH517" s="97"/>
    </row>
    <row r="518" spans="1:34" x14ac:dyDescent="0.25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F518" s="97"/>
      <c r="AG518" s="96"/>
      <c r="AH518" s="97"/>
    </row>
    <row r="519" spans="1:34" x14ac:dyDescent="0.25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F519" s="97"/>
      <c r="AG519" s="96"/>
      <c r="AH519" s="97"/>
    </row>
    <row r="520" spans="1:34" x14ac:dyDescent="0.25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F520" s="97"/>
      <c r="AG520" s="96"/>
      <c r="AH520" s="97"/>
    </row>
    <row r="521" spans="1:34" x14ac:dyDescent="0.25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F521" s="97"/>
      <c r="AG521" s="96"/>
      <c r="AH521" s="97"/>
    </row>
    <row r="522" spans="1:34" x14ac:dyDescent="0.25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F522" s="97"/>
      <c r="AG522" s="96"/>
      <c r="AH522" s="97"/>
    </row>
    <row r="523" spans="1:34" x14ac:dyDescent="0.25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F523" s="97"/>
      <c r="AG523" s="96"/>
      <c r="AH523" s="97"/>
    </row>
    <row r="524" spans="1:34" x14ac:dyDescent="0.25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F524" s="97"/>
      <c r="AG524" s="96"/>
      <c r="AH524" s="97"/>
    </row>
    <row r="525" spans="1:34" x14ac:dyDescent="0.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F525" s="97"/>
      <c r="AG525" s="96"/>
      <c r="AH525" s="97"/>
    </row>
    <row r="526" spans="1:34" x14ac:dyDescent="0.25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F526" s="97"/>
      <c r="AG526" s="96"/>
      <c r="AH526" s="97"/>
    </row>
    <row r="527" spans="1:34" x14ac:dyDescent="0.25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F527" s="97"/>
      <c r="AG527" s="96"/>
      <c r="AH527" s="97"/>
    </row>
    <row r="528" spans="1:34" x14ac:dyDescent="0.25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F528" s="97"/>
      <c r="AG528" s="96"/>
      <c r="AH528" s="97"/>
    </row>
    <row r="529" spans="1:34" x14ac:dyDescent="0.25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F529" s="97"/>
      <c r="AG529" s="96"/>
      <c r="AH529" s="97"/>
    </row>
    <row r="530" spans="1:34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F530" s="97"/>
      <c r="AG530" s="96"/>
      <c r="AH530" s="97"/>
    </row>
    <row r="531" spans="1:34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F531" s="97"/>
      <c r="AG531" s="96"/>
      <c r="AH531" s="97"/>
    </row>
    <row r="532" spans="1:34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F532" s="97"/>
      <c r="AG532" s="96"/>
      <c r="AH532" s="97"/>
    </row>
    <row r="533" spans="1:34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F533" s="97"/>
      <c r="AG533" s="96"/>
      <c r="AH533" s="97"/>
    </row>
    <row r="534" spans="1:34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F534" s="97"/>
      <c r="AG534" s="96"/>
      <c r="AH534" s="97"/>
    </row>
    <row r="535" spans="1:34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F535" s="97"/>
      <c r="AG535" s="96"/>
      <c r="AH535" s="97"/>
    </row>
    <row r="536" spans="1:34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F536" s="97"/>
      <c r="AG536" s="96"/>
      <c r="AH536" s="97"/>
    </row>
    <row r="537" spans="1:34" x14ac:dyDescent="0.25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F537" s="97"/>
      <c r="AG537" s="96"/>
      <c r="AH537" s="97"/>
    </row>
    <row r="538" spans="1:34" x14ac:dyDescent="0.25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F538" s="97"/>
      <c r="AG538" s="96"/>
      <c r="AH538" s="97"/>
    </row>
    <row r="539" spans="1:34" x14ac:dyDescent="0.25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F539" s="97"/>
      <c r="AG539" s="96"/>
      <c r="AH539" s="97"/>
    </row>
    <row r="540" spans="1:34" x14ac:dyDescent="0.25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F540" s="97"/>
      <c r="AG540" s="96"/>
      <c r="AH540" s="97"/>
    </row>
    <row r="541" spans="1:34" x14ac:dyDescent="0.25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F541" s="97"/>
      <c r="AG541" s="96"/>
      <c r="AH541" s="97"/>
    </row>
    <row r="542" spans="1:34" x14ac:dyDescent="0.25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F542" s="97"/>
      <c r="AG542" s="96"/>
      <c r="AH542" s="97"/>
    </row>
    <row r="543" spans="1:34" x14ac:dyDescent="0.25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F543" s="97"/>
      <c r="AG543" s="96"/>
      <c r="AH543" s="97"/>
    </row>
    <row r="544" spans="1:34" x14ac:dyDescent="0.25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F544" s="97"/>
      <c r="AG544" s="96"/>
      <c r="AH544" s="97"/>
    </row>
    <row r="545" spans="1:34" x14ac:dyDescent="0.2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F545" s="97"/>
      <c r="AG545" s="96"/>
      <c r="AH545" s="97"/>
    </row>
    <row r="546" spans="1:34" x14ac:dyDescent="0.25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F546" s="97"/>
      <c r="AG546" s="96"/>
      <c r="AH546" s="97"/>
    </row>
    <row r="547" spans="1:34" x14ac:dyDescent="0.25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F547" s="97"/>
      <c r="AG547" s="96"/>
      <c r="AH547" s="97"/>
    </row>
    <row r="548" spans="1:34" x14ac:dyDescent="0.25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F548" s="97"/>
      <c r="AG548" s="96"/>
      <c r="AH548" s="97"/>
    </row>
    <row r="549" spans="1:34" x14ac:dyDescent="0.25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F549" s="97"/>
      <c r="AG549" s="96"/>
      <c r="AH549" s="97"/>
    </row>
    <row r="550" spans="1:34" x14ac:dyDescent="0.25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F550" s="97"/>
      <c r="AG550" s="96"/>
      <c r="AH550" s="97"/>
    </row>
    <row r="551" spans="1:34" x14ac:dyDescent="0.25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F551" s="97"/>
      <c r="AG551" s="96"/>
      <c r="AH551" s="97"/>
    </row>
    <row r="552" spans="1:34" x14ac:dyDescent="0.25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F552" s="97"/>
      <c r="AG552" s="96"/>
      <c r="AH552" s="97"/>
    </row>
    <row r="553" spans="1:34" x14ac:dyDescent="0.25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F553" s="97"/>
      <c r="AG553" s="96"/>
      <c r="AH553" s="97"/>
    </row>
    <row r="554" spans="1:34" x14ac:dyDescent="0.25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F554" s="97"/>
      <c r="AG554" s="96"/>
      <c r="AH554" s="97"/>
    </row>
    <row r="555" spans="1:34" x14ac:dyDescent="0.2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F555" s="97"/>
      <c r="AG555" s="96"/>
      <c r="AH555" s="97"/>
    </row>
    <row r="556" spans="1:34" x14ac:dyDescent="0.25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F556" s="97"/>
      <c r="AG556" s="96"/>
      <c r="AH556" s="97"/>
    </row>
    <row r="557" spans="1:34" x14ac:dyDescent="0.25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F557" s="97"/>
      <c r="AG557" s="96"/>
      <c r="AH557" s="97"/>
    </row>
    <row r="558" spans="1:34" x14ac:dyDescent="0.25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F558" s="97"/>
      <c r="AG558" s="96"/>
      <c r="AH558" s="97"/>
    </row>
    <row r="559" spans="1:34" x14ac:dyDescent="0.25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F559" s="97"/>
      <c r="AG559" s="96"/>
      <c r="AH559" s="97"/>
    </row>
    <row r="560" spans="1:34" x14ac:dyDescent="0.25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F560" s="97"/>
      <c r="AG560" s="96"/>
      <c r="AH560" s="97"/>
    </row>
    <row r="561" spans="1:34" x14ac:dyDescent="0.25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F561" s="97"/>
      <c r="AG561" s="96"/>
      <c r="AH561" s="97"/>
    </row>
    <row r="562" spans="1:34" x14ac:dyDescent="0.25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F562" s="97"/>
      <c r="AG562" s="96"/>
      <c r="AH562" s="97"/>
    </row>
    <row r="563" spans="1:34" x14ac:dyDescent="0.25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F563" s="97"/>
      <c r="AG563" s="96"/>
      <c r="AH563" s="97"/>
    </row>
    <row r="564" spans="1:34" x14ac:dyDescent="0.25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F564" s="97"/>
      <c r="AG564" s="96"/>
      <c r="AH564" s="97"/>
    </row>
    <row r="565" spans="1:34" x14ac:dyDescent="0.2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F565" s="97"/>
      <c r="AG565" s="96"/>
      <c r="AH565" s="97"/>
    </row>
    <row r="566" spans="1:34" x14ac:dyDescent="0.25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F566" s="97"/>
      <c r="AG566" s="96"/>
      <c r="AH566" s="97"/>
    </row>
    <row r="567" spans="1:34" x14ac:dyDescent="0.25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F567" s="97"/>
      <c r="AG567" s="96"/>
      <c r="AH567" s="97"/>
    </row>
    <row r="568" spans="1:34" x14ac:dyDescent="0.25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F568" s="97"/>
      <c r="AG568" s="96"/>
      <c r="AH568" s="97"/>
    </row>
    <row r="569" spans="1:34" x14ac:dyDescent="0.25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F569" s="97"/>
      <c r="AG569" s="96"/>
      <c r="AH569" s="97"/>
    </row>
    <row r="570" spans="1:34" x14ac:dyDescent="0.25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F570" s="97"/>
      <c r="AG570" s="96"/>
      <c r="AH570" s="97"/>
    </row>
    <row r="571" spans="1:34" x14ac:dyDescent="0.25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F571" s="97"/>
      <c r="AG571" s="96"/>
      <c r="AH571" s="97"/>
    </row>
    <row r="572" spans="1:34" x14ac:dyDescent="0.25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F572" s="97"/>
      <c r="AG572" s="96"/>
      <c r="AH572" s="97"/>
    </row>
    <row r="573" spans="1:34" x14ac:dyDescent="0.25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F573" s="97"/>
      <c r="AG573" s="96"/>
      <c r="AH573" s="97"/>
    </row>
    <row r="574" spans="1:34" x14ac:dyDescent="0.25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F574" s="97"/>
      <c r="AG574" s="96"/>
      <c r="AH574" s="97"/>
    </row>
    <row r="575" spans="1:34" x14ac:dyDescent="0.2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F575" s="97"/>
      <c r="AG575" s="96"/>
      <c r="AH575" s="97"/>
    </row>
    <row r="576" spans="1:34" x14ac:dyDescent="0.25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F576" s="97"/>
      <c r="AG576" s="96"/>
      <c r="AH576" s="97"/>
    </row>
    <row r="577" spans="1:34" x14ac:dyDescent="0.25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F577" s="97"/>
      <c r="AG577" s="96"/>
      <c r="AH577" s="97"/>
    </row>
    <row r="578" spans="1:34" x14ac:dyDescent="0.25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F578" s="97"/>
      <c r="AG578" s="96"/>
      <c r="AH578" s="97"/>
    </row>
    <row r="579" spans="1:34" x14ac:dyDescent="0.25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F579" s="97"/>
      <c r="AG579" s="96"/>
      <c r="AH579" s="97"/>
    </row>
    <row r="580" spans="1:34" x14ac:dyDescent="0.25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F580" s="97"/>
      <c r="AG580" s="96"/>
      <c r="AH580" s="97"/>
    </row>
    <row r="581" spans="1:34" x14ac:dyDescent="0.25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F581" s="97"/>
      <c r="AG581" s="96"/>
      <c r="AH581" s="97"/>
    </row>
    <row r="582" spans="1:34" x14ac:dyDescent="0.25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F582" s="97"/>
      <c r="AG582" s="96"/>
      <c r="AH582" s="97"/>
    </row>
    <row r="583" spans="1:34" x14ac:dyDescent="0.25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F583" s="97"/>
      <c r="AG583" s="96"/>
      <c r="AH583" s="97"/>
    </row>
    <row r="584" spans="1:34" x14ac:dyDescent="0.25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F584" s="97"/>
      <c r="AG584" s="96"/>
      <c r="AH584" s="97"/>
    </row>
    <row r="585" spans="1:34" x14ac:dyDescent="0.2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F585" s="97"/>
      <c r="AG585" s="96"/>
      <c r="AH585" s="97"/>
    </row>
    <row r="586" spans="1:34" x14ac:dyDescent="0.25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F586" s="97"/>
      <c r="AG586" s="96"/>
      <c r="AH586" s="97"/>
    </row>
    <row r="587" spans="1:34" x14ac:dyDescent="0.25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F587" s="97"/>
      <c r="AG587" s="96"/>
      <c r="AH587" s="97"/>
    </row>
    <row r="588" spans="1:34" x14ac:dyDescent="0.25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F588" s="97"/>
      <c r="AG588" s="96"/>
      <c r="AH588" s="97"/>
    </row>
    <row r="589" spans="1:34" x14ac:dyDescent="0.25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F589" s="97"/>
      <c r="AG589" s="96"/>
      <c r="AH589" s="97"/>
    </row>
    <row r="590" spans="1:34" x14ac:dyDescent="0.25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F590" s="97"/>
      <c r="AG590" s="96"/>
      <c r="AH590" s="97"/>
    </row>
    <row r="591" spans="1:34" x14ac:dyDescent="0.25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F591" s="97"/>
      <c r="AG591" s="96"/>
      <c r="AH591" s="97"/>
    </row>
    <row r="592" spans="1:34" x14ac:dyDescent="0.25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F592" s="97"/>
      <c r="AG592" s="96"/>
      <c r="AH592" s="97"/>
    </row>
    <row r="593" spans="1:34" x14ac:dyDescent="0.25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F593" s="97"/>
      <c r="AG593" s="96"/>
      <c r="AH593" s="97"/>
    </row>
    <row r="594" spans="1:34" x14ac:dyDescent="0.25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F594" s="97"/>
      <c r="AG594" s="96"/>
      <c r="AH594" s="97"/>
    </row>
    <row r="595" spans="1:34" x14ac:dyDescent="0.2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F595" s="97"/>
      <c r="AG595" s="96"/>
      <c r="AH595" s="97"/>
    </row>
    <row r="596" spans="1:34" x14ac:dyDescent="0.25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F596" s="97"/>
      <c r="AG596" s="96"/>
      <c r="AH596" s="97"/>
    </row>
    <row r="597" spans="1:34" x14ac:dyDescent="0.25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F597" s="97"/>
      <c r="AG597" s="96"/>
      <c r="AH597" s="97"/>
    </row>
    <row r="598" spans="1:34" x14ac:dyDescent="0.25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F598" s="97"/>
      <c r="AG598" s="96"/>
      <c r="AH598" s="97"/>
    </row>
    <row r="599" spans="1:34" x14ac:dyDescent="0.25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F599" s="97"/>
      <c r="AG599" s="96"/>
      <c r="AH599" s="97"/>
    </row>
    <row r="600" spans="1:34" x14ac:dyDescent="0.25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F600" s="97"/>
      <c r="AG600" s="96"/>
      <c r="AH600" s="97"/>
    </row>
    <row r="601" spans="1:34" x14ac:dyDescent="0.25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F601" s="97"/>
      <c r="AG601" s="96"/>
      <c r="AH601" s="97"/>
    </row>
    <row r="602" spans="1:34" x14ac:dyDescent="0.25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F602" s="97"/>
      <c r="AG602" s="96"/>
      <c r="AH602" s="97"/>
    </row>
    <row r="603" spans="1:34" x14ac:dyDescent="0.25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F603" s="97"/>
      <c r="AG603" s="96"/>
      <c r="AH603" s="97"/>
    </row>
    <row r="604" spans="1:34" x14ac:dyDescent="0.25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F604" s="97"/>
      <c r="AG604" s="96"/>
      <c r="AH604" s="97"/>
    </row>
    <row r="605" spans="1:34" x14ac:dyDescent="0.2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F605" s="97"/>
      <c r="AG605" s="96"/>
      <c r="AH605" s="97"/>
    </row>
    <row r="606" spans="1:34" x14ac:dyDescent="0.25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F606" s="97"/>
      <c r="AG606" s="96"/>
      <c r="AH606" s="97"/>
    </row>
    <row r="607" spans="1:34" x14ac:dyDescent="0.25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F607" s="97"/>
      <c r="AG607" s="96"/>
      <c r="AH607" s="97"/>
    </row>
    <row r="608" spans="1:34" x14ac:dyDescent="0.25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F608" s="97"/>
      <c r="AG608" s="96"/>
      <c r="AH608" s="97"/>
    </row>
    <row r="609" spans="1:34" x14ac:dyDescent="0.25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F609" s="97"/>
      <c r="AG609" s="96"/>
      <c r="AH609" s="97"/>
    </row>
    <row r="610" spans="1:34" x14ac:dyDescent="0.25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F610" s="97"/>
      <c r="AG610" s="96"/>
      <c r="AH610" s="97"/>
    </row>
    <row r="611" spans="1:34" x14ac:dyDescent="0.25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F611" s="97"/>
      <c r="AG611" s="96"/>
      <c r="AH611" s="97"/>
    </row>
    <row r="612" spans="1:34" x14ac:dyDescent="0.25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F612" s="97"/>
      <c r="AG612" s="96"/>
      <c r="AH612" s="97"/>
    </row>
    <row r="613" spans="1:34" x14ac:dyDescent="0.25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F613" s="97"/>
      <c r="AG613" s="96"/>
      <c r="AH613" s="97"/>
    </row>
    <row r="614" spans="1:34" x14ac:dyDescent="0.25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F614" s="97"/>
      <c r="AG614" s="96"/>
      <c r="AH614" s="97"/>
    </row>
    <row r="615" spans="1:34" x14ac:dyDescent="0.2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F615" s="97"/>
      <c r="AG615" s="96"/>
      <c r="AH615" s="97"/>
    </row>
    <row r="616" spans="1:34" x14ac:dyDescent="0.25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F616" s="97"/>
      <c r="AG616" s="96"/>
      <c r="AH616" s="97"/>
    </row>
    <row r="617" spans="1:34" x14ac:dyDescent="0.25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F617" s="97"/>
      <c r="AG617" s="96"/>
      <c r="AH617" s="97"/>
    </row>
    <row r="618" spans="1:34" x14ac:dyDescent="0.25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F618" s="97"/>
      <c r="AG618" s="96"/>
      <c r="AH618" s="97"/>
    </row>
    <row r="619" spans="1:34" x14ac:dyDescent="0.25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F619" s="97"/>
      <c r="AG619" s="96"/>
      <c r="AH619" s="97"/>
    </row>
    <row r="620" spans="1:34" x14ac:dyDescent="0.25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F620" s="97"/>
      <c r="AG620" s="96"/>
      <c r="AH620" s="97"/>
    </row>
    <row r="621" spans="1:34" x14ac:dyDescent="0.25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F621" s="97"/>
      <c r="AG621" s="96"/>
      <c r="AH621" s="97"/>
    </row>
    <row r="622" spans="1:34" x14ac:dyDescent="0.25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F622" s="97"/>
      <c r="AG622" s="96"/>
      <c r="AH622" s="97"/>
    </row>
    <row r="623" spans="1:34" x14ac:dyDescent="0.25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F623" s="97"/>
      <c r="AG623" s="96"/>
      <c r="AH623" s="97"/>
    </row>
    <row r="624" spans="1:34" x14ac:dyDescent="0.25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F624" s="97"/>
      <c r="AG624" s="96"/>
      <c r="AH624" s="97"/>
    </row>
    <row r="625" spans="1:34" x14ac:dyDescent="0.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F625" s="97"/>
      <c r="AG625" s="96"/>
      <c r="AH625" s="97"/>
    </row>
    <row r="626" spans="1:34" x14ac:dyDescent="0.25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F626" s="97"/>
      <c r="AG626" s="96"/>
      <c r="AH626" s="97"/>
    </row>
    <row r="627" spans="1:34" x14ac:dyDescent="0.25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F627" s="97"/>
      <c r="AG627" s="96"/>
      <c r="AH627" s="97"/>
    </row>
    <row r="628" spans="1:34" x14ac:dyDescent="0.25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F628" s="97"/>
      <c r="AG628" s="96"/>
      <c r="AH628" s="97"/>
    </row>
    <row r="629" spans="1:34" x14ac:dyDescent="0.25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F629" s="97"/>
      <c r="AG629" s="96"/>
      <c r="AH629" s="97"/>
    </row>
    <row r="630" spans="1:34" x14ac:dyDescent="0.25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F630" s="97"/>
      <c r="AG630" s="96"/>
      <c r="AH630" s="97"/>
    </row>
    <row r="631" spans="1:34" x14ac:dyDescent="0.25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F631" s="97"/>
      <c r="AG631" s="96"/>
      <c r="AH631" s="97"/>
    </row>
    <row r="632" spans="1:34" x14ac:dyDescent="0.25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F632" s="97"/>
      <c r="AG632" s="96"/>
      <c r="AH632" s="97"/>
    </row>
    <row r="633" spans="1:34" x14ac:dyDescent="0.25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F633" s="97"/>
      <c r="AG633" s="96"/>
      <c r="AH633" s="97"/>
    </row>
    <row r="634" spans="1:34" x14ac:dyDescent="0.25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F634" s="97"/>
      <c r="AG634" s="96"/>
      <c r="AH634" s="97"/>
    </row>
    <row r="635" spans="1:34" x14ac:dyDescent="0.2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F635" s="97"/>
      <c r="AG635" s="96"/>
      <c r="AH635" s="97"/>
    </row>
    <row r="636" spans="1:34" x14ac:dyDescent="0.25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F636" s="97"/>
      <c r="AG636" s="96"/>
      <c r="AH636" s="97"/>
    </row>
    <row r="637" spans="1:34" x14ac:dyDescent="0.25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F637" s="97"/>
      <c r="AG637" s="96"/>
      <c r="AH637" s="97"/>
    </row>
    <row r="638" spans="1:34" x14ac:dyDescent="0.25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F638" s="97"/>
      <c r="AG638" s="96"/>
      <c r="AH638" s="97"/>
    </row>
    <row r="639" spans="1:34" x14ac:dyDescent="0.25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F639" s="97"/>
      <c r="AG639" s="96"/>
      <c r="AH639" s="97"/>
    </row>
    <row r="640" spans="1:34" x14ac:dyDescent="0.25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F640" s="97"/>
      <c r="AG640" s="96"/>
      <c r="AH640" s="97"/>
    </row>
    <row r="641" spans="1:34" x14ac:dyDescent="0.25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F641" s="97"/>
      <c r="AG641" s="96"/>
      <c r="AH641" s="97"/>
    </row>
    <row r="642" spans="1:34" x14ac:dyDescent="0.25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F642" s="97"/>
      <c r="AG642" s="96"/>
      <c r="AH642" s="97"/>
    </row>
    <row r="643" spans="1:34" x14ac:dyDescent="0.25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F643" s="97"/>
      <c r="AG643" s="96"/>
      <c r="AH643" s="97"/>
    </row>
    <row r="644" spans="1:34" x14ac:dyDescent="0.25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F644" s="97"/>
      <c r="AG644" s="96"/>
      <c r="AH644" s="97"/>
    </row>
    <row r="645" spans="1:34" x14ac:dyDescent="0.2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F645" s="97"/>
      <c r="AG645" s="96"/>
      <c r="AH645" s="97"/>
    </row>
    <row r="646" spans="1:34" x14ac:dyDescent="0.25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F646" s="97"/>
      <c r="AG646" s="96"/>
      <c r="AH646" s="97"/>
    </row>
    <row r="647" spans="1:34" x14ac:dyDescent="0.25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F647" s="97"/>
      <c r="AG647" s="96"/>
      <c r="AH647" s="97"/>
    </row>
    <row r="648" spans="1:34" x14ac:dyDescent="0.25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F648" s="97"/>
      <c r="AG648" s="96"/>
      <c r="AH648" s="97"/>
    </row>
    <row r="649" spans="1:34" x14ac:dyDescent="0.25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F649" s="97"/>
      <c r="AG649" s="96"/>
      <c r="AH649" s="97"/>
    </row>
    <row r="650" spans="1:34" x14ac:dyDescent="0.25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F650" s="97"/>
      <c r="AG650" s="96"/>
      <c r="AH650" s="97"/>
    </row>
    <row r="651" spans="1:34" x14ac:dyDescent="0.25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F651" s="97"/>
      <c r="AG651" s="96"/>
      <c r="AH651" s="97"/>
    </row>
    <row r="652" spans="1:34" x14ac:dyDescent="0.25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F652" s="97"/>
      <c r="AG652" s="96"/>
      <c r="AH652" s="97"/>
    </row>
    <row r="653" spans="1:34" x14ac:dyDescent="0.25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F653" s="97"/>
      <c r="AG653" s="96"/>
      <c r="AH653" s="97"/>
    </row>
    <row r="654" spans="1:34" x14ac:dyDescent="0.25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F654" s="97"/>
      <c r="AG654" s="96"/>
      <c r="AH654" s="97"/>
    </row>
    <row r="655" spans="1:34" x14ac:dyDescent="0.2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F655" s="97"/>
      <c r="AG655" s="96"/>
      <c r="AH655" s="97"/>
    </row>
    <row r="656" spans="1:34" x14ac:dyDescent="0.25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F656" s="97"/>
      <c r="AG656" s="96"/>
      <c r="AH656" s="97"/>
    </row>
    <row r="657" spans="1:34" x14ac:dyDescent="0.25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F657" s="97"/>
      <c r="AG657" s="96"/>
      <c r="AH657" s="97"/>
    </row>
    <row r="658" spans="1:34" x14ac:dyDescent="0.25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F658" s="97"/>
      <c r="AG658" s="96"/>
      <c r="AH658" s="97"/>
    </row>
    <row r="659" spans="1:34" x14ac:dyDescent="0.25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F659" s="97"/>
      <c r="AG659" s="96"/>
      <c r="AH659" s="97"/>
    </row>
    <row r="660" spans="1:34" x14ac:dyDescent="0.25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F660" s="97"/>
      <c r="AG660" s="96"/>
      <c r="AH660" s="97"/>
    </row>
    <row r="661" spans="1:34" x14ac:dyDescent="0.25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F661" s="97"/>
      <c r="AG661" s="96"/>
      <c r="AH661" s="97"/>
    </row>
    <row r="662" spans="1:34" x14ac:dyDescent="0.25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F662" s="97"/>
      <c r="AG662" s="96"/>
      <c r="AH662" s="97"/>
    </row>
    <row r="663" spans="1:34" x14ac:dyDescent="0.25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F663" s="97"/>
      <c r="AG663" s="96"/>
      <c r="AH663" s="97"/>
    </row>
    <row r="664" spans="1:34" x14ac:dyDescent="0.25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F664" s="97"/>
      <c r="AG664" s="96"/>
      <c r="AH664" s="97"/>
    </row>
    <row r="665" spans="1:34" x14ac:dyDescent="0.2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F665" s="97"/>
      <c r="AG665" s="96"/>
      <c r="AH665" s="97"/>
    </row>
    <row r="666" spans="1:34" x14ac:dyDescent="0.25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F666" s="97"/>
      <c r="AG666" s="96"/>
      <c r="AH666" s="97"/>
    </row>
    <row r="667" spans="1:34" x14ac:dyDescent="0.25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F667" s="97"/>
      <c r="AG667" s="96"/>
      <c r="AH667" s="97"/>
    </row>
    <row r="668" spans="1:34" x14ac:dyDescent="0.25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F668" s="97"/>
      <c r="AG668" s="96"/>
      <c r="AH668" s="97"/>
    </row>
    <row r="669" spans="1:34" x14ac:dyDescent="0.25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F669" s="97"/>
      <c r="AG669" s="96"/>
      <c r="AH669" s="97"/>
    </row>
    <row r="670" spans="1:34" x14ac:dyDescent="0.25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F670" s="97"/>
      <c r="AG670" s="96"/>
      <c r="AH670" s="97"/>
    </row>
    <row r="671" spans="1:34" x14ac:dyDescent="0.25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F671" s="97"/>
      <c r="AG671" s="96"/>
      <c r="AH671" s="97"/>
    </row>
    <row r="672" spans="1:34" x14ac:dyDescent="0.25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F672" s="97"/>
      <c r="AG672" s="96"/>
      <c r="AH672" s="97"/>
    </row>
    <row r="673" spans="1:34" x14ac:dyDescent="0.25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F673" s="97"/>
      <c r="AG673" s="96"/>
      <c r="AH673" s="97"/>
    </row>
    <row r="674" spans="1:34" x14ac:dyDescent="0.25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F674" s="97"/>
      <c r="AG674" s="96"/>
      <c r="AH674" s="97"/>
    </row>
    <row r="675" spans="1:34" x14ac:dyDescent="0.2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F675" s="97"/>
      <c r="AG675" s="96"/>
      <c r="AH675" s="97"/>
    </row>
    <row r="676" spans="1:34" x14ac:dyDescent="0.25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F676" s="97"/>
      <c r="AG676" s="96"/>
      <c r="AH676" s="97"/>
    </row>
    <row r="677" spans="1:34" x14ac:dyDescent="0.25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F677" s="97"/>
      <c r="AG677" s="96"/>
      <c r="AH677" s="97"/>
    </row>
    <row r="678" spans="1:34" x14ac:dyDescent="0.25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F678" s="97"/>
      <c r="AG678" s="96"/>
      <c r="AH678" s="97"/>
    </row>
    <row r="679" spans="1:34" x14ac:dyDescent="0.25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F679" s="97"/>
      <c r="AG679" s="96"/>
      <c r="AH679" s="97"/>
    </row>
    <row r="680" spans="1:34" x14ac:dyDescent="0.25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F680" s="97"/>
      <c r="AG680" s="96"/>
      <c r="AH680" s="97"/>
    </row>
    <row r="681" spans="1:34" x14ac:dyDescent="0.25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F681" s="97"/>
      <c r="AG681" s="96"/>
      <c r="AH681" s="97"/>
    </row>
    <row r="682" spans="1:34" x14ac:dyDescent="0.25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F682" s="97"/>
      <c r="AG682" s="96"/>
      <c r="AH682" s="97"/>
    </row>
    <row r="683" spans="1:34" x14ac:dyDescent="0.25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F683" s="97"/>
      <c r="AG683" s="96"/>
      <c r="AH683" s="97"/>
    </row>
    <row r="684" spans="1:34" x14ac:dyDescent="0.25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F684" s="97"/>
      <c r="AG684" s="96"/>
      <c r="AH684" s="97"/>
    </row>
    <row r="685" spans="1:34" x14ac:dyDescent="0.2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F685" s="97"/>
      <c r="AG685" s="96"/>
      <c r="AH685" s="97"/>
    </row>
    <row r="686" spans="1:34" x14ac:dyDescent="0.25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F686" s="97"/>
      <c r="AG686" s="96"/>
      <c r="AH686" s="97"/>
    </row>
    <row r="687" spans="1:34" x14ac:dyDescent="0.25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F687" s="97"/>
      <c r="AG687" s="96"/>
      <c r="AH687" s="97"/>
    </row>
    <row r="688" spans="1:34" x14ac:dyDescent="0.25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F688" s="97"/>
      <c r="AG688" s="96"/>
      <c r="AH688" s="97"/>
    </row>
    <row r="689" spans="1:34" x14ac:dyDescent="0.25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F689" s="97"/>
      <c r="AG689" s="96"/>
      <c r="AH689" s="97"/>
    </row>
    <row r="690" spans="1:34" x14ac:dyDescent="0.25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F690" s="97"/>
      <c r="AG690" s="96"/>
      <c r="AH690" s="97"/>
    </row>
    <row r="691" spans="1:34" x14ac:dyDescent="0.25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F691" s="97"/>
      <c r="AG691" s="96"/>
      <c r="AH691" s="97"/>
    </row>
    <row r="692" spans="1:34" x14ac:dyDescent="0.25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F692" s="97"/>
      <c r="AG692" s="96"/>
      <c r="AH692" s="97"/>
    </row>
    <row r="693" spans="1:34" x14ac:dyDescent="0.25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F693" s="97"/>
      <c r="AG693" s="96"/>
      <c r="AH693" s="97"/>
    </row>
    <row r="694" spans="1:34" x14ac:dyDescent="0.25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F694" s="97"/>
      <c r="AG694" s="96"/>
      <c r="AH694" s="97"/>
    </row>
    <row r="695" spans="1:34" x14ac:dyDescent="0.2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F695" s="97"/>
      <c r="AG695" s="96"/>
      <c r="AH695" s="97"/>
    </row>
    <row r="696" spans="1:34" x14ac:dyDescent="0.25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F696" s="97"/>
      <c r="AG696" s="96"/>
      <c r="AH696" s="97"/>
    </row>
    <row r="697" spans="1:34" x14ac:dyDescent="0.25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F697" s="97"/>
      <c r="AG697" s="96"/>
      <c r="AH697" s="97"/>
    </row>
    <row r="698" spans="1:34" x14ac:dyDescent="0.25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F698" s="97"/>
      <c r="AG698" s="96"/>
      <c r="AH698" s="97"/>
    </row>
    <row r="699" spans="1:34" x14ac:dyDescent="0.25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F699" s="97"/>
      <c r="AG699" s="96"/>
      <c r="AH699" s="97"/>
    </row>
    <row r="700" spans="1:34" x14ac:dyDescent="0.25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F700" s="97"/>
      <c r="AG700" s="96"/>
      <c r="AH700" s="97"/>
    </row>
    <row r="701" spans="1:34" x14ac:dyDescent="0.25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F701" s="97"/>
      <c r="AG701" s="96"/>
      <c r="AH701" s="97"/>
    </row>
    <row r="702" spans="1:34" x14ac:dyDescent="0.25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F702" s="97"/>
      <c r="AG702" s="96"/>
      <c r="AH702" s="97"/>
    </row>
    <row r="703" spans="1:34" x14ac:dyDescent="0.25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F703" s="97"/>
      <c r="AG703" s="96"/>
      <c r="AH703" s="97"/>
    </row>
    <row r="704" spans="1:34" x14ac:dyDescent="0.25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F704" s="97"/>
      <c r="AG704" s="96"/>
      <c r="AH704" s="97"/>
    </row>
    <row r="705" spans="1:34" x14ac:dyDescent="0.2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F705" s="97"/>
      <c r="AG705" s="96"/>
      <c r="AH705" s="97"/>
    </row>
    <row r="706" spans="1:34" x14ac:dyDescent="0.25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F706" s="97"/>
      <c r="AG706" s="96"/>
      <c r="AH706" s="97"/>
    </row>
    <row r="707" spans="1:34" x14ac:dyDescent="0.25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F707" s="97"/>
      <c r="AG707" s="96"/>
      <c r="AH707" s="97"/>
    </row>
    <row r="708" spans="1:34" x14ac:dyDescent="0.25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F708" s="97"/>
      <c r="AG708" s="96"/>
      <c r="AH708" s="97"/>
    </row>
    <row r="709" spans="1:34" x14ac:dyDescent="0.25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F709" s="97"/>
      <c r="AG709" s="96"/>
      <c r="AH709" s="97"/>
    </row>
    <row r="710" spans="1:34" x14ac:dyDescent="0.25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F710" s="97"/>
      <c r="AG710" s="96"/>
      <c r="AH710" s="97"/>
    </row>
    <row r="711" spans="1:34" x14ac:dyDescent="0.25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F711" s="97"/>
      <c r="AG711" s="96"/>
      <c r="AH711" s="97"/>
    </row>
    <row r="712" spans="1:34" x14ac:dyDescent="0.25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F712" s="97"/>
      <c r="AG712" s="96"/>
      <c r="AH712" s="97"/>
    </row>
    <row r="713" spans="1:34" x14ac:dyDescent="0.25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F713" s="97"/>
      <c r="AG713" s="96"/>
      <c r="AH713" s="97"/>
    </row>
    <row r="714" spans="1:34" x14ac:dyDescent="0.25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F714" s="97"/>
      <c r="AG714" s="96"/>
      <c r="AH714" s="97"/>
    </row>
    <row r="715" spans="1:34" x14ac:dyDescent="0.2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F715" s="97"/>
      <c r="AG715" s="96"/>
      <c r="AH715" s="97"/>
    </row>
    <row r="716" spans="1:34" x14ac:dyDescent="0.25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F716" s="97"/>
      <c r="AG716" s="96"/>
      <c r="AH716" s="97"/>
    </row>
    <row r="717" spans="1:34" x14ac:dyDescent="0.25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F717" s="97"/>
      <c r="AG717" s="96"/>
      <c r="AH717" s="97"/>
    </row>
    <row r="718" spans="1:34" x14ac:dyDescent="0.25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F718" s="97"/>
      <c r="AG718" s="96"/>
      <c r="AH718" s="97"/>
    </row>
    <row r="719" spans="1:34" x14ac:dyDescent="0.25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F719" s="97"/>
      <c r="AG719" s="96"/>
      <c r="AH719" s="97"/>
    </row>
    <row r="720" spans="1:34" x14ac:dyDescent="0.25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F720" s="97"/>
      <c r="AG720" s="96"/>
      <c r="AH720" s="97"/>
    </row>
    <row r="721" spans="1:34" x14ac:dyDescent="0.25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F721" s="97"/>
      <c r="AG721" s="96"/>
      <c r="AH721" s="97"/>
    </row>
    <row r="722" spans="1:34" x14ac:dyDescent="0.25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F722" s="97"/>
      <c r="AG722" s="96"/>
      <c r="AH722" s="97"/>
    </row>
    <row r="723" spans="1:34" x14ac:dyDescent="0.25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F723" s="97"/>
      <c r="AG723" s="96"/>
      <c r="AH723" s="97"/>
    </row>
    <row r="724" spans="1:34" x14ac:dyDescent="0.25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F724" s="97"/>
      <c r="AG724" s="96"/>
      <c r="AH724" s="97"/>
    </row>
    <row r="725" spans="1:34" x14ac:dyDescent="0.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F725" s="97"/>
      <c r="AG725" s="96"/>
      <c r="AH725" s="97"/>
    </row>
    <row r="726" spans="1:34" x14ac:dyDescent="0.25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F726" s="97"/>
      <c r="AG726" s="96"/>
      <c r="AH726" s="97"/>
    </row>
    <row r="727" spans="1:34" x14ac:dyDescent="0.25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F727" s="97"/>
      <c r="AG727" s="96"/>
      <c r="AH727" s="97"/>
    </row>
    <row r="728" spans="1:34" x14ac:dyDescent="0.25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F728" s="97"/>
      <c r="AG728" s="96"/>
      <c r="AH728" s="97"/>
    </row>
    <row r="729" spans="1:34" x14ac:dyDescent="0.25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F729" s="97"/>
      <c r="AG729" s="96"/>
      <c r="AH729" s="97"/>
    </row>
    <row r="730" spans="1:34" x14ac:dyDescent="0.25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F730" s="97"/>
      <c r="AG730" s="96"/>
      <c r="AH730" s="97"/>
    </row>
    <row r="731" spans="1:34" x14ac:dyDescent="0.25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F731" s="97"/>
      <c r="AG731" s="96"/>
      <c r="AH731" s="97"/>
    </row>
    <row r="732" spans="1:34" x14ac:dyDescent="0.25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F732" s="97"/>
      <c r="AG732" s="96"/>
      <c r="AH732" s="97"/>
    </row>
    <row r="733" spans="1:34" x14ac:dyDescent="0.25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F733" s="97"/>
      <c r="AG733" s="96"/>
      <c r="AH733" s="97"/>
    </row>
    <row r="734" spans="1:34" x14ac:dyDescent="0.25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F734" s="97"/>
      <c r="AG734" s="96"/>
      <c r="AH734" s="97"/>
    </row>
    <row r="735" spans="1:34" x14ac:dyDescent="0.2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F735" s="97"/>
      <c r="AG735" s="96"/>
      <c r="AH735" s="97"/>
    </row>
    <row r="736" spans="1:34" x14ac:dyDescent="0.25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F736" s="97"/>
      <c r="AG736" s="96"/>
      <c r="AH736" s="97"/>
    </row>
    <row r="737" spans="1:34" x14ac:dyDescent="0.25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F737" s="97"/>
      <c r="AG737" s="96"/>
      <c r="AH737" s="97"/>
    </row>
    <row r="738" spans="1:34" x14ac:dyDescent="0.25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F738" s="97"/>
      <c r="AG738" s="96"/>
      <c r="AH738" s="97"/>
    </row>
    <row r="739" spans="1:34" x14ac:dyDescent="0.25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F739" s="97"/>
      <c r="AG739" s="96"/>
      <c r="AH739" s="97"/>
    </row>
    <row r="740" spans="1:34" x14ac:dyDescent="0.25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F740" s="97"/>
      <c r="AG740" s="96"/>
      <c r="AH740" s="97"/>
    </row>
    <row r="741" spans="1:34" x14ac:dyDescent="0.25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F741" s="97"/>
      <c r="AG741" s="96"/>
      <c r="AH741" s="97"/>
    </row>
    <row r="742" spans="1:34" x14ac:dyDescent="0.25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F742" s="97"/>
      <c r="AG742" s="96"/>
      <c r="AH742" s="97"/>
    </row>
    <row r="743" spans="1:34" x14ac:dyDescent="0.25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F743" s="97"/>
      <c r="AG743" s="96"/>
      <c r="AH743" s="97"/>
    </row>
    <row r="744" spans="1:34" x14ac:dyDescent="0.25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F744" s="97"/>
      <c r="AG744" s="96"/>
      <c r="AH744" s="97"/>
    </row>
    <row r="745" spans="1:34" x14ac:dyDescent="0.2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F745" s="97"/>
      <c r="AG745" s="96"/>
      <c r="AH745" s="97"/>
    </row>
    <row r="746" spans="1:34" x14ac:dyDescent="0.25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F746" s="97"/>
      <c r="AG746" s="96"/>
      <c r="AH746" s="97"/>
    </row>
    <row r="747" spans="1:34" x14ac:dyDescent="0.25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F747" s="97"/>
      <c r="AG747" s="96"/>
      <c r="AH747" s="97"/>
    </row>
    <row r="748" spans="1:34" x14ac:dyDescent="0.25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F748" s="97"/>
      <c r="AG748" s="96"/>
      <c r="AH748" s="97"/>
    </row>
    <row r="749" spans="1:34" x14ac:dyDescent="0.25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F749" s="97"/>
      <c r="AG749" s="96"/>
      <c r="AH749" s="97"/>
    </row>
    <row r="750" spans="1:34" x14ac:dyDescent="0.25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F750" s="97"/>
      <c r="AG750" s="96"/>
      <c r="AH750" s="97"/>
    </row>
    <row r="751" spans="1:34" x14ac:dyDescent="0.25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F751" s="97"/>
      <c r="AG751" s="96"/>
      <c r="AH751" s="97"/>
    </row>
    <row r="752" spans="1:34" x14ac:dyDescent="0.25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F752" s="97"/>
      <c r="AG752" s="96"/>
      <c r="AH752" s="97"/>
    </row>
    <row r="753" spans="1:34" x14ac:dyDescent="0.25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F753" s="97"/>
      <c r="AG753" s="96"/>
      <c r="AH753" s="97"/>
    </row>
    <row r="754" spans="1:34" x14ac:dyDescent="0.25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F754" s="97"/>
      <c r="AG754" s="96"/>
      <c r="AH754" s="97"/>
    </row>
    <row r="755" spans="1:34" x14ac:dyDescent="0.2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F755" s="97"/>
      <c r="AG755" s="96"/>
      <c r="AH755" s="97"/>
    </row>
    <row r="756" spans="1:34" x14ac:dyDescent="0.25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F756" s="97"/>
      <c r="AG756" s="96"/>
      <c r="AH756" s="97"/>
    </row>
    <row r="757" spans="1:34" x14ac:dyDescent="0.25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F757" s="97"/>
      <c r="AG757" s="96"/>
      <c r="AH757" s="97"/>
    </row>
    <row r="758" spans="1:34" x14ac:dyDescent="0.25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F758" s="97"/>
      <c r="AG758" s="96"/>
      <c r="AH758" s="97"/>
    </row>
    <row r="759" spans="1:34" x14ac:dyDescent="0.25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F759" s="97"/>
      <c r="AG759" s="96"/>
      <c r="AH759" s="97"/>
    </row>
    <row r="760" spans="1:34" x14ac:dyDescent="0.25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F760" s="97"/>
      <c r="AG760" s="96"/>
      <c r="AH760" s="97"/>
    </row>
    <row r="761" spans="1:34" x14ac:dyDescent="0.25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F761" s="97"/>
      <c r="AG761" s="96"/>
      <c r="AH761" s="97"/>
    </row>
    <row r="762" spans="1:34" x14ac:dyDescent="0.25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F762" s="97"/>
      <c r="AG762" s="96"/>
      <c r="AH762" s="97"/>
    </row>
    <row r="763" spans="1:34" x14ac:dyDescent="0.25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F763" s="97"/>
      <c r="AG763" s="96"/>
      <c r="AH763" s="97"/>
    </row>
    <row r="764" spans="1:34" x14ac:dyDescent="0.25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F764" s="97"/>
      <c r="AG764" s="96"/>
      <c r="AH764" s="97"/>
    </row>
    <row r="765" spans="1:34" x14ac:dyDescent="0.2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F765" s="97"/>
      <c r="AG765" s="96"/>
      <c r="AH765" s="97"/>
    </row>
    <row r="766" spans="1:34" x14ac:dyDescent="0.25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F766" s="97"/>
      <c r="AG766" s="96"/>
      <c r="AH766" s="97"/>
    </row>
    <row r="767" spans="1:34" x14ac:dyDescent="0.25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F767" s="97"/>
      <c r="AG767" s="96"/>
      <c r="AH767" s="97"/>
    </row>
    <row r="768" spans="1:34" x14ac:dyDescent="0.25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F768" s="97"/>
      <c r="AG768" s="96"/>
      <c r="AH768" s="97"/>
    </row>
    <row r="769" spans="1:34" x14ac:dyDescent="0.25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F769" s="97"/>
      <c r="AG769" s="96"/>
      <c r="AH769" s="97"/>
    </row>
    <row r="770" spans="1:34" x14ac:dyDescent="0.25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F770" s="97"/>
      <c r="AG770" s="96"/>
      <c r="AH770" s="97"/>
    </row>
    <row r="771" spans="1:34" x14ac:dyDescent="0.25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F771" s="97"/>
      <c r="AG771" s="96"/>
      <c r="AH771" s="97"/>
    </row>
    <row r="772" spans="1:34" x14ac:dyDescent="0.25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F772" s="97"/>
      <c r="AG772" s="96"/>
      <c r="AH772" s="97"/>
    </row>
    <row r="773" spans="1:34" x14ac:dyDescent="0.25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F773" s="97"/>
      <c r="AG773" s="96"/>
      <c r="AH773" s="97"/>
    </row>
    <row r="774" spans="1:34" x14ac:dyDescent="0.25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F774" s="97"/>
      <c r="AG774" s="96"/>
      <c r="AH774" s="97"/>
    </row>
    <row r="775" spans="1:34" x14ac:dyDescent="0.2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F775" s="97"/>
      <c r="AG775" s="96"/>
      <c r="AH775" s="97"/>
    </row>
    <row r="776" spans="1:34" x14ac:dyDescent="0.25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F776" s="97"/>
      <c r="AG776" s="96"/>
      <c r="AH776" s="97"/>
    </row>
    <row r="777" spans="1:34" x14ac:dyDescent="0.25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F777" s="97"/>
      <c r="AG777" s="96"/>
      <c r="AH777" s="97"/>
    </row>
    <row r="778" spans="1:34" x14ac:dyDescent="0.25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F778" s="97"/>
      <c r="AG778" s="96"/>
      <c r="AH778" s="97"/>
    </row>
    <row r="779" spans="1:34" x14ac:dyDescent="0.25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F779" s="97"/>
      <c r="AG779" s="96"/>
      <c r="AH779" s="97"/>
    </row>
    <row r="780" spans="1:34" x14ac:dyDescent="0.25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F780" s="97"/>
      <c r="AG780" s="96"/>
      <c r="AH780" s="97"/>
    </row>
    <row r="781" spans="1:34" x14ac:dyDescent="0.25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F781" s="97"/>
      <c r="AG781" s="96"/>
      <c r="AH781" s="97"/>
    </row>
    <row r="782" spans="1:34" x14ac:dyDescent="0.25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F782" s="97"/>
      <c r="AG782" s="96"/>
      <c r="AH782" s="97"/>
    </row>
    <row r="783" spans="1:34" x14ac:dyDescent="0.25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F783" s="97"/>
      <c r="AG783" s="96"/>
      <c r="AH783" s="97"/>
    </row>
    <row r="784" spans="1:34" x14ac:dyDescent="0.25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F784" s="97"/>
      <c r="AG784" s="96"/>
      <c r="AH784" s="97"/>
    </row>
    <row r="785" spans="1:34" x14ac:dyDescent="0.2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F785" s="97"/>
      <c r="AG785" s="96"/>
      <c r="AH785" s="97"/>
    </row>
    <row r="786" spans="1:34" x14ac:dyDescent="0.25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F786" s="97"/>
      <c r="AG786" s="96"/>
      <c r="AH786" s="97"/>
    </row>
    <row r="787" spans="1:34" x14ac:dyDescent="0.25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F787" s="97"/>
      <c r="AG787" s="96"/>
      <c r="AH787" s="97"/>
    </row>
    <row r="788" spans="1:34" x14ac:dyDescent="0.25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F788" s="97"/>
      <c r="AG788" s="96"/>
      <c r="AH788" s="97"/>
    </row>
    <row r="789" spans="1:34" x14ac:dyDescent="0.25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F789" s="97"/>
      <c r="AG789" s="96"/>
      <c r="AH789" s="97"/>
    </row>
    <row r="790" spans="1:34" x14ac:dyDescent="0.25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F790" s="97"/>
      <c r="AG790" s="96"/>
      <c r="AH790" s="97"/>
    </row>
    <row r="791" spans="1:34" x14ac:dyDescent="0.25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F791" s="97"/>
      <c r="AG791" s="96"/>
      <c r="AH791" s="97"/>
    </row>
    <row r="792" spans="1:34" x14ac:dyDescent="0.25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F792" s="97"/>
      <c r="AG792" s="96"/>
      <c r="AH792" s="97"/>
    </row>
    <row r="793" spans="1:34" x14ac:dyDescent="0.25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F793" s="97"/>
      <c r="AG793" s="96"/>
      <c r="AH793" s="97"/>
    </row>
    <row r="794" spans="1:34" x14ac:dyDescent="0.25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F794" s="97"/>
      <c r="AG794" s="96"/>
      <c r="AH794" s="97"/>
    </row>
    <row r="795" spans="1:34" x14ac:dyDescent="0.2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F795" s="97"/>
      <c r="AG795" s="96"/>
      <c r="AH795" s="97"/>
    </row>
    <row r="796" spans="1:34" x14ac:dyDescent="0.25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F796" s="97"/>
      <c r="AG796" s="96"/>
      <c r="AH796" s="97"/>
    </row>
    <row r="797" spans="1:34" x14ac:dyDescent="0.25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F797" s="97"/>
      <c r="AG797" s="96"/>
      <c r="AH797" s="97"/>
    </row>
    <row r="798" spans="1:34" x14ac:dyDescent="0.25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F798" s="97"/>
      <c r="AG798" s="96"/>
      <c r="AH798" s="97"/>
    </row>
    <row r="799" spans="1:34" x14ac:dyDescent="0.25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F799" s="97"/>
      <c r="AG799" s="96"/>
      <c r="AH799" s="97"/>
    </row>
    <row r="800" spans="1:34" x14ac:dyDescent="0.25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F800" s="97"/>
      <c r="AG800" s="96"/>
      <c r="AH800" s="97"/>
    </row>
    <row r="801" spans="1:34" x14ac:dyDescent="0.25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F801" s="97"/>
      <c r="AG801" s="96"/>
      <c r="AH801" s="97"/>
    </row>
    <row r="802" spans="1:34" x14ac:dyDescent="0.25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F802" s="97"/>
      <c r="AG802" s="96"/>
      <c r="AH802" s="97"/>
    </row>
    <row r="803" spans="1:34" x14ac:dyDescent="0.25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F803" s="97"/>
      <c r="AG803" s="96"/>
      <c r="AH803" s="97"/>
    </row>
    <row r="804" spans="1:34" x14ac:dyDescent="0.25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F804" s="97"/>
      <c r="AG804" s="96"/>
      <c r="AH804" s="97"/>
    </row>
    <row r="805" spans="1:34" x14ac:dyDescent="0.2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F805" s="97"/>
      <c r="AG805" s="96"/>
      <c r="AH805" s="97"/>
    </row>
    <row r="806" spans="1:34" x14ac:dyDescent="0.25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F806" s="97"/>
      <c r="AG806" s="96"/>
      <c r="AH806" s="97"/>
    </row>
    <row r="807" spans="1:34" x14ac:dyDescent="0.25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F807" s="97"/>
      <c r="AG807" s="96"/>
      <c r="AH807" s="97"/>
    </row>
    <row r="808" spans="1:34" x14ac:dyDescent="0.25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F808" s="97"/>
      <c r="AG808" s="96"/>
      <c r="AH808" s="97"/>
    </row>
    <row r="809" spans="1:34" x14ac:dyDescent="0.25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F809" s="97"/>
      <c r="AG809" s="96"/>
      <c r="AH809" s="97"/>
    </row>
    <row r="810" spans="1:34" x14ac:dyDescent="0.25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F810" s="97"/>
      <c r="AG810" s="96"/>
      <c r="AH810" s="97"/>
    </row>
    <row r="811" spans="1:34" x14ac:dyDescent="0.25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F811" s="97"/>
      <c r="AG811" s="96"/>
      <c r="AH811" s="97"/>
    </row>
    <row r="812" spans="1:34" x14ac:dyDescent="0.25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F812" s="97"/>
      <c r="AG812" s="96"/>
      <c r="AH812" s="97"/>
    </row>
    <row r="813" spans="1:34" x14ac:dyDescent="0.25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F813" s="97"/>
      <c r="AG813" s="96"/>
      <c r="AH813" s="97"/>
    </row>
    <row r="814" spans="1:34" x14ac:dyDescent="0.25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F814" s="97"/>
      <c r="AG814" s="96"/>
      <c r="AH814" s="97"/>
    </row>
    <row r="815" spans="1:34" x14ac:dyDescent="0.2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F815" s="97"/>
      <c r="AG815" s="96"/>
      <c r="AH815" s="97"/>
    </row>
    <row r="816" spans="1:34" x14ac:dyDescent="0.25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F816" s="97"/>
      <c r="AG816" s="96"/>
      <c r="AH816" s="97"/>
    </row>
    <row r="817" spans="1:34" x14ac:dyDescent="0.25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F817" s="97"/>
      <c r="AG817" s="96"/>
      <c r="AH817" s="97"/>
    </row>
    <row r="818" spans="1:34" x14ac:dyDescent="0.25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F818" s="97"/>
      <c r="AG818" s="96"/>
      <c r="AH818" s="97"/>
    </row>
    <row r="819" spans="1:34" x14ac:dyDescent="0.25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F819" s="97"/>
      <c r="AG819" s="96"/>
      <c r="AH819" s="97"/>
    </row>
    <row r="820" spans="1:34" x14ac:dyDescent="0.25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F820" s="97"/>
      <c r="AG820" s="96"/>
      <c r="AH820" s="97"/>
    </row>
    <row r="821" spans="1:34" x14ac:dyDescent="0.25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F821" s="97"/>
      <c r="AG821" s="96"/>
      <c r="AH821" s="97"/>
    </row>
    <row r="822" spans="1:34" x14ac:dyDescent="0.25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F822" s="97"/>
      <c r="AG822" s="96"/>
      <c r="AH822" s="97"/>
    </row>
    <row r="823" spans="1:34" x14ac:dyDescent="0.25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F823" s="97"/>
      <c r="AG823" s="96"/>
      <c r="AH823" s="97"/>
    </row>
    <row r="824" spans="1:34" x14ac:dyDescent="0.25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F824" s="97"/>
      <c r="AG824" s="96"/>
      <c r="AH824" s="97"/>
    </row>
    <row r="825" spans="1:34" x14ac:dyDescent="0.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F825" s="97"/>
      <c r="AG825" s="96"/>
      <c r="AH825" s="97"/>
    </row>
    <row r="826" spans="1:34" x14ac:dyDescent="0.25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F826" s="97"/>
      <c r="AG826" s="96"/>
      <c r="AH826" s="97"/>
    </row>
    <row r="827" spans="1:34" x14ac:dyDescent="0.25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F827" s="97"/>
      <c r="AG827" s="96"/>
      <c r="AH827" s="97"/>
    </row>
    <row r="828" spans="1:34" x14ac:dyDescent="0.25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F828" s="97"/>
      <c r="AG828" s="96"/>
      <c r="AH828" s="97"/>
    </row>
    <row r="829" spans="1:34" x14ac:dyDescent="0.25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F829" s="97"/>
      <c r="AG829" s="96"/>
      <c r="AH829" s="97"/>
    </row>
    <row r="830" spans="1:34" x14ac:dyDescent="0.25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F830" s="97"/>
      <c r="AG830" s="96"/>
      <c r="AH830" s="97"/>
    </row>
    <row r="831" spans="1:34" x14ac:dyDescent="0.25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F831" s="97"/>
      <c r="AG831" s="96"/>
      <c r="AH831" s="97"/>
    </row>
    <row r="832" spans="1:34" x14ac:dyDescent="0.25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F832" s="97"/>
      <c r="AG832" s="96"/>
      <c r="AH832" s="97"/>
    </row>
    <row r="833" spans="1:34" x14ac:dyDescent="0.25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F833" s="97"/>
      <c r="AG833" s="96"/>
      <c r="AH833" s="97"/>
    </row>
    <row r="834" spans="1:34" x14ac:dyDescent="0.25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F834" s="97"/>
      <c r="AG834" s="96"/>
      <c r="AH834" s="97"/>
    </row>
    <row r="835" spans="1:34" x14ac:dyDescent="0.2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F835" s="97"/>
      <c r="AG835" s="96"/>
      <c r="AH835" s="97"/>
    </row>
    <row r="836" spans="1:34" x14ac:dyDescent="0.25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F836" s="97"/>
      <c r="AG836" s="96"/>
      <c r="AH836" s="97"/>
    </row>
    <row r="837" spans="1:34" x14ac:dyDescent="0.25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F837" s="97"/>
      <c r="AG837" s="96"/>
      <c r="AH837" s="97"/>
    </row>
    <row r="838" spans="1:34" x14ac:dyDescent="0.25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F838" s="97"/>
      <c r="AG838" s="96"/>
      <c r="AH838" s="97"/>
    </row>
    <row r="839" spans="1:34" x14ac:dyDescent="0.25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F839" s="97"/>
      <c r="AG839" s="96"/>
      <c r="AH839" s="97"/>
    </row>
    <row r="840" spans="1:34" x14ac:dyDescent="0.25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F840" s="97"/>
      <c r="AG840" s="96"/>
      <c r="AH840" s="97"/>
    </row>
    <row r="841" spans="1:34" x14ac:dyDescent="0.25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F841" s="97"/>
      <c r="AG841" s="96"/>
      <c r="AH841" s="97"/>
    </row>
    <row r="842" spans="1:34" x14ac:dyDescent="0.25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F842" s="97"/>
      <c r="AG842" s="96"/>
      <c r="AH842" s="97"/>
    </row>
    <row r="843" spans="1:34" x14ac:dyDescent="0.25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F843" s="97"/>
      <c r="AG843" s="96"/>
      <c r="AH843" s="97"/>
    </row>
    <row r="844" spans="1:34" x14ac:dyDescent="0.25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F844" s="97"/>
      <c r="AG844" s="96"/>
      <c r="AH844" s="97"/>
    </row>
    <row r="845" spans="1:34" x14ac:dyDescent="0.2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F845" s="97"/>
      <c r="AG845" s="96"/>
      <c r="AH845" s="97"/>
    </row>
    <row r="846" spans="1:34" x14ac:dyDescent="0.25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F846" s="97"/>
      <c r="AG846" s="96"/>
      <c r="AH846" s="97"/>
    </row>
    <row r="847" spans="1:34" x14ac:dyDescent="0.25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F847" s="97"/>
      <c r="AG847" s="96"/>
      <c r="AH847" s="97"/>
    </row>
    <row r="848" spans="1:34" x14ac:dyDescent="0.25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F848" s="97"/>
      <c r="AG848" s="96"/>
      <c r="AH848" s="97"/>
    </row>
    <row r="849" spans="1:34" x14ac:dyDescent="0.25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F849" s="97"/>
      <c r="AG849" s="96"/>
      <c r="AH849" s="97"/>
    </row>
    <row r="850" spans="1:34" x14ac:dyDescent="0.25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F850" s="97"/>
      <c r="AG850" s="96"/>
      <c r="AH850" s="97"/>
    </row>
    <row r="851" spans="1:34" x14ac:dyDescent="0.25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F851" s="97"/>
      <c r="AG851" s="96"/>
      <c r="AH851" s="97"/>
    </row>
    <row r="852" spans="1:34" x14ac:dyDescent="0.25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F852" s="97"/>
      <c r="AG852" s="96"/>
      <c r="AH852" s="97"/>
    </row>
    <row r="853" spans="1:34" x14ac:dyDescent="0.25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F853" s="97"/>
      <c r="AG853" s="96"/>
      <c r="AH853" s="97"/>
    </row>
    <row r="854" spans="1:34" x14ac:dyDescent="0.25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F854" s="97"/>
      <c r="AG854" s="96"/>
      <c r="AH854" s="97"/>
    </row>
    <row r="855" spans="1:34" x14ac:dyDescent="0.2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F855" s="97"/>
      <c r="AG855" s="96"/>
      <c r="AH855" s="97"/>
    </row>
    <row r="856" spans="1:34" x14ac:dyDescent="0.25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F856" s="97"/>
      <c r="AG856" s="96"/>
      <c r="AH856" s="97"/>
    </row>
    <row r="857" spans="1:34" x14ac:dyDescent="0.25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F857" s="97"/>
      <c r="AG857" s="96"/>
      <c r="AH857" s="97"/>
    </row>
    <row r="858" spans="1:34" x14ac:dyDescent="0.25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F858" s="97"/>
      <c r="AG858" s="96"/>
      <c r="AH858" s="97"/>
    </row>
    <row r="859" spans="1:34" x14ac:dyDescent="0.25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F859" s="97"/>
      <c r="AG859" s="96"/>
      <c r="AH859" s="97"/>
    </row>
    <row r="860" spans="1:34" x14ac:dyDescent="0.25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F860" s="97"/>
      <c r="AG860" s="96"/>
      <c r="AH860" s="97"/>
    </row>
    <row r="861" spans="1:34" x14ac:dyDescent="0.25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F861" s="97"/>
      <c r="AG861" s="96"/>
      <c r="AH861" s="97"/>
    </row>
    <row r="862" spans="1:34" x14ac:dyDescent="0.25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F862" s="97"/>
      <c r="AG862" s="96"/>
      <c r="AH862" s="97"/>
    </row>
    <row r="863" spans="1:34" x14ac:dyDescent="0.25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F863" s="97"/>
      <c r="AG863" s="96"/>
      <c r="AH863" s="97"/>
    </row>
    <row r="864" spans="1:34" x14ac:dyDescent="0.25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F864" s="97"/>
      <c r="AG864" s="96"/>
      <c r="AH864" s="97"/>
    </row>
    <row r="865" spans="1:34" x14ac:dyDescent="0.2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F865" s="97"/>
      <c r="AG865" s="96"/>
      <c r="AH865" s="97"/>
    </row>
    <row r="866" spans="1:34" x14ac:dyDescent="0.25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F866" s="97"/>
      <c r="AG866" s="96"/>
      <c r="AH866" s="97"/>
    </row>
    <row r="867" spans="1:34" x14ac:dyDescent="0.25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F867" s="97"/>
      <c r="AG867" s="96"/>
      <c r="AH867" s="97"/>
    </row>
    <row r="868" spans="1:34" x14ac:dyDescent="0.25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F868" s="97"/>
      <c r="AG868" s="96"/>
      <c r="AH868" s="97"/>
    </row>
    <row r="869" spans="1:34" x14ac:dyDescent="0.25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F869" s="97"/>
      <c r="AG869" s="96"/>
      <c r="AH869" s="97"/>
    </row>
    <row r="870" spans="1:34" x14ac:dyDescent="0.25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F870" s="97"/>
      <c r="AG870" s="96"/>
      <c r="AH870" s="97"/>
    </row>
    <row r="871" spans="1:34" x14ac:dyDescent="0.25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F871" s="97"/>
      <c r="AG871" s="96"/>
      <c r="AH871" s="97"/>
    </row>
    <row r="872" spans="1:34" x14ac:dyDescent="0.25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F872" s="97"/>
      <c r="AG872" s="96"/>
      <c r="AH872" s="97"/>
    </row>
    <row r="873" spans="1:34" x14ac:dyDescent="0.25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F873" s="97"/>
      <c r="AG873" s="96"/>
      <c r="AH873" s="97"/>
    </row>
    <row r="874" spans="1:34" x14ac:dyDescent="0.25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F874" s="97"/>
      <c r="AG874" s="96"/>
      <c r="AH874" s="97"/>
    </row>
    <row r="875" spans="1:34" x14ac:dyDescent="0.2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F875" s="97"/>
      <c r="AG875" s="96"/>
      <c r="AH875" s="97"/>
    </row>
    <row r="876" spans="1:34" x14ac:dyDescent="0.25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F876" s="97"/>
      <c r="AG876" s="96"/>
      <c r="AH876" s="97"/>
    </row>
    <row r="877" spans="1:34" x14ac:dyDescent="0.25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F877" s="97"/>
      <c r="AG877" s="96"/>
      <c r="AH877" s="97"/>
    </row>
    <row r="878" spans="1:34" x14ac:dyDescent="0.25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F878" s="97"/>
      <c r="AG878" s="96"/>
      <c r="AH878" s="97"/>
    </row>
    <row r="879" spans="1:34" x14ac:dyDescent="0.25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F879" s="97"/>
      <c r="AG879" s="96"/>
      <c r="AH879" s="97"/>
    </row>
    <row r="880" spans="1:34" x14ac:dyDescent="0.25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F880" s="97"/>
      <c r="AG880" s="96"/>
      <c r="AH880" s="97"/>
    </row>
    <row r="881" spans="1:34" x14ac:dyDescent="0.25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F881" s="97"/>
      <c r="AG881" s="96"/>
      <c r="AH881" s="97"/>
    </row>
    <row r="882" spans="1:34" x14ac:dyDescent="0.25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F882" s="97"/>
      <c r="AG882" s="96"/>
      <c r="AH882" s="97"/>
    </row>
    <row r="883" spans="1:34" x14ac:dyDescent="0.25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F883" s="97"/>
      <c r="AG883" s="96"/>
      <c r="AH883" s="97"/>
    </row>
    <row r="884" spans="1:34" x14ac:dyDescent="0.25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F884" s="97"/>
      <c r="AG884" s="96"/>
      <c r="AH884" s="97"/>
    </row>
    <row r="885" spans="1:34" x14ac:dyDescent="0.2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F885" s="97"/>
      <c r="AG885" s="96"/>
      <c r="AH885" s="97"/>
    </row>
    <row r="886" spans="1:34" x14ac:dyDescent="0.25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F886" s="97"/>
      <c r="AG886" s="96"/>
      <c r="AH886" s="97"/>
    </row>
    <row r="887" spans="1:34" x14ac:dyDescent="0.25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F887" s="97"/>
      <c r="AG887" s="96"/>
      <c r="AH887" s="97"/>
    </row>
    <row r="888" spans="1:34" x14ac:dyDescent="0.25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F888" s="97"/>
      <c r="AG888" s="96"/>
      <c r="AH888" s="97"/>
    </row>
    <row r="889" spans="1:34" x14ac:dyDescent="0.25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F889" s="97"/>
      <c r="AG889" s="96"/>
      <c r="AH889" s="97"/>
    </row>
    <row r="890" spans="1:34" x14ac:dyDescent="0.25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F890" s="97"/>
      <c r="AG890" s="96"/>
      <c r="AH890" s="97"/>
    </row>
    <row r="891" spans="1:34" x14ac:dyDescent="0.25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F891" s="97"/>
      <c r="AG891" s="96"/>
      <c r="AH891" s="97"/>
    </row>
    <row r="892" spans="1:34" x14ac:dyDescent="0.25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F892" s="97"/>
      <c r="AG892" s="96"/>
      <c r="AH892" s="97"/>
    </row>
    <row r="893" spans="1:34" x14ac:dyDescent="0.25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F893" s="97"/>
      <c r="AG893" s="96"/>
      <c r="AH893" s="97"/>
    </row>
    <row r="894" spans="1:34" x14ac:dyDescent="0.25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F894" s="97"/>
      <c r="AG894" s="96"/>
      <c r="AH894" s="97"/>
    </row>
    <row r="895" spans="1:34" x14ac:dyDescent="0.2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F895" s="97"/>
      <c r="AG895" s="96"/>
      <c r="AH895" s="97"/>
    </row>
    <row r="896" spans="1:34" x14ac:dyDescent="0.25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F896" s="97"/>
      <c r="AG896" s="96"/>
      <c r="AH896" s="97"/>
    </row>
    <row r="897" spans="1:34" x14ac:dyDescent="0.25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F897" s="97"/>
      <c r="AG897" s="96"/>
      <c r="AH897" s="97"/>
    </row>
    <row r="898" spans="1:34" x14ac:dyDescent="0.25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F898" s="97"/>
      <c r="AG898" s="96"/>
      <c r="AH898" s="97"/>
    </row>
    <row r="899" spans="1:34" x14ac:dyDescent="0.25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F899" s="97"/>
      <c r="AG899" s="96"/>
      <c r="AH899" s="97"/>
    </row>
    <row r="900" spans="1:34" x14ac:dyDescent="0.25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F900" s="97"/>
      <c r="AG900" s="96"/>
      <c r="AH900" s="97"/>
    </row>
    <row r="901" spans="1:34" x14ac:dyDescent="0.25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F901" s="97"/>
      <c r="AG901" s="96"/>
      <c r="AH901" s="97"/>
    </row>
    <row r="902" spans="1:34" x14ac:dyDescent="0.25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F902" s="97"/>
      <c r="AG902" s="96"/>
      <c r="AH902" s="97"/>
    </row>
    <row r="903" spans="1:34" x14ac:dyDescent="0.25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F903" s="97"/>
      <c r="AG903" s="96"/>
      <c r="AH903" s="97"/>
    </row>
    <row r="904" spans="1:34" x14ac:dyDescent="0.25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F904" s="97"/>
      <c r="AG904" s="96"/>
      <c r="AH904" s="97"/>
    </row>
    <row r="905" spans="1:34" x14ac:dyDescent="0.2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F905" s="97"/>
      <c r="AG905" s="96"/>
      <c r="AH905" s="97"/>
    </row>
    <row r="906" spans="1:34" x14ac:dyDescent="0.25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F906" s="97"/>
      <c r="AG906" s="96"/>
      <c r="AH906" s="97"/>
    </row>
    <row r="907" spans="1:34" x14ac:dyDescent="0.25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F907" s="97"/>
      <c r="AG907" s="96"/>
      <c r="AH907" s="97"/>
    </row>
    <row r="908" spans="1:34" x14ac:dyDescent="0.25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F908" s="97"/>
      <c r="AG908" s="96"/>
      <c r="AH908" s="97"/>
    </row>
    <row r="909" spans="1:34" x14ac:dyDescent="0.25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F909" s="97"/>
      <c r="AG909" s="96"/>
      <c r="AH909" s="97"/>
    </row>
    <row r="910" spans="1:34" x14ac:dyDescent="0.25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F910" s="97"/>
      <c r="AG910" s="96"/>
      <c r="AH910" s="97"/>
    </row>
    <row r="911" spans="1:34" x14ac:dyDescent="0.25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F911" s="97"/>
      <c r="AG911" s="96"/>
      <c r="AH911" s="97"/>
    </row>
    <row r="912" spans="1:34" x14ac:dyDescent="0.25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F912" s="97"/>
      <c r="AG912" s="96"/>
      <c r="AH912" s="97"/>
    </row>
    <row r="913" spans="1:34" x14ac:dyDescent="0.25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F913" s="97"/>
      <c r="AG913" s="96"/>
      <c r="AH913" s="97"/>
    </row>
    <row r="914" spans="1:34" x14ac:dyDescent="0.25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F914" s="97"/>
      <c r="AG914" s="96"/>
      <c r="AH914" s="97"/>
    </row>
    <row r="915" spans="1:34" x14ac:dyDescent="0.2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F915" s="97"/>
      <c r="AG915" s="96"/>
      <c r="AH915" s="97"/>
    </row>
    <row r="916" spans="1:34" x14ac:dyDescent="0.25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F916" s="97"/>
      <c r="AG916" s="96"/>
      <c r="AH916" s="97"/>
    </row>
    <row r="917" spans="1:34" x14ac:dyDescent="0.25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F917" s="97"/>
      <c r="AG917" s="96"/>
      <c r="AH917" s="97"/>
    </row>
    <row r="918" spans="1:34" x14ac:dyDescent="0.25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F918" s="97"/>
      <c r="AG918" s="96"/>
      <c r="AH918" s="97"/>
    </row>
    <row r="919" spans="1:34" x14ac:dyDescent="0.25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F919" s="97"/>
      <c r="AG919" s="96"/>
      <c r="AH919" s="97"/>
    </row>
    <row r="920" spans="1:34" x14ac:dyDescent="0.25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F920" s="97"/>
      <c r="AG920" s="96"/>
      <c r="AH920" s="97"/>
    </row>
    <row r="921" spans="1:34" x14ac:dyDescent="0.25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F921" s="97"/>
      <c r="AG921" s="96"/>
      <c r="AH921" s="97"/>
    </row>
    <row r="922" spans="1:34" x14ac:dyDescent="0.25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F922" s="97"/>
      <c r="AG922" s="96"/>
      <c r="AH922" s="97"/>
    </row>
    <row r="923" spans="1:34" x14ac:dyDescent="0.25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F923" s="97"/>
      <c r="AG923" s="96"/>
      <c r="AH923" s="97"/>
    </row>
    <row r="924" spans="1:34" x14ac:dyDescent="0.25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F924" s="97"/>
      <c r="AG924" s="96"/>
      <c r="AH924" s="97"/>
    </row>
    <row r="925" spans="1:34" x14ac:dyDescent="0.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F925" s="97"/>
      <c r="AG925" s="96"/>
      <c r="AH925" s="97"/>
    </row>
    <row r="926" spans="1:34" x14ac:dyDescent="0.25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F926" s="97"/>
      <c r="AG926" s="96"/>
      <c r="AH926" s="97"/>
    </row>
    <row r="927" spans="1:34" x14ac:dyDescent="0.25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F927" s="97"/>
      <c r="AG927" s="96"/>
      <c r="AH927" s="97"/>
    </row>
    <row r="928" spans="1:34" x14ac:dyDescent="0.25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F928" s="97"/>
      <c r="AG928" s="96"/>
      <c r="AH928" s="97"/>
    </row>
    <row r="929" spans="1:34" x14ac:dyDescent="0.25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F929" s="97"/>
      <c r="AG929" s="96"/>
      <c r="AH929" s="97"/>
    </row>
    <row r="930" spans="1:34" x14ac:dyDescent="0.25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F930" s="97"/>
      <c r="AG930" s="96"/>
      <c r="AH930" s="97"/>
    </row>
    <row r="931" spans="1:34" x14ac:dyDescent="0.25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F931" s="97"/>
      <c r="AG931" s="96"/>
      <c r="AH931" s="97"/>
    </row>
    <row r="932" spans="1:34" x14ac:dyDescent="0.25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F932" s="97"/>
      <c r="AG932" s="96"/>
      <c r="AH932" s="97"/>
    </row>
    <row r="933" spans="1:34" x14ac:dyDescent="0.25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F933" s="97"/>
      <c r="AG933" s="96"/>
      <c r="AH933" s="97"/>
    </row>
    <row r="934" spans="1:34" x14ac:dyDescent="0.25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F934" s="97"/>
      <c r="AG934" s="96"/>
      <c r="AH934" s="97"/>
    </row>
    <row r="935" spans="1:34" x14ac:dyDescent="0.2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F935" s="97"/>
      <c r="AG935" s="96"/>
      <c r="AH935" s="97"/>
    </row>
    <row r="936" spans="1:34" x14ac:dyDescent="0.25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F936" s="97"/>
      <c r="AG936" s="96"/>
      <c r="AH936" s="97"/>
    </row>
    <row r="937" spans="1:34" x14ac:dyDescent="0.25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F937" s="97"/>
      <c r="AG937" s="96"/>
      <c r="AH937" s="97"/>
    </row>
    <row r="938" spans="1:34" x14ac:dyDescent="0.25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F938" s="97"/>
      <c r="AG938" s="96"/>
      <c r="AH938" s="97"/>
    </row>
    <row r="939" spans="1:34" x14ac:dyDescent="0.25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F939" s="97"/>
      <c r="AG939" s="96"/>
      <c r="AH939" s="97"/>
    </row>
    <row r="940" spans="1:34" x14ac:dyDescent="0.25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F940" s="97"/>
      <c r="AG940" s="96"/>
      <c r="AH940" s="97"/>
    </row>
    <row r="941" spans="1:34" x14ac:dyDescent="0.25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F941" s="97"/>
      <c r="AG941" s="96"/>
      <c r="AH941" s="97"/>
    </row>
    <row r="942" spans="1:34" x14ac:dyDescent="0.25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F942" s="97"/>
      <c r="AG942" s="96"/>
      <c r="AH942" s="97"/>
    </row>
    <row r="943" spans="1:34" x14ac:dyDescent="0.25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F943" s="97"/>
      <c r="AG943" s="96"/>
      <c r="AH943" s="97"/>
    </row>
    <row r="944" spans="1:34" x14ac:dyDescent="0.25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F944" s="97"/>
      <c r="AG944" s="96"/>
      <c r="AH944" s="97"/>
    </row>
    <row r="945" spans="1:34" x14ac:dyDescent="0.2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F945" s="97"/>
      <c r="AG945" s="96"/>
      <c r="AH945" s="97"/>
    </row>
    <row r="946" spans="1:34" x14ac:dyDescent="0.25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F946" s="97"/>
      <c r="AG946" s="96"/>
      <c r="AH946" s="97"/>
    </row>
    <row r="947" spans="1:34" x14ac:dyDescent="0.25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F947" s="97"/>
      <c r="AG947" s="96"/>
      <c r="AH947" s="97"/>
    </row>
    <row r="948" spans="1:34" x14ac:dyDescent="0.25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F948" s="97"/>
      <c r="AG948" s="96"/>
      <c r="AH948" s="97"/>
    </row>
    <row r="949" spans="1:34" x14ac:dyDescent="0.25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F949" s="97"/>
      <c r="AG949" s="96"/>
      <c r="AH949" s="97"/>
    </row>
    <row r="950" spans="1:34" x14ac:dyDescent="0.25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F950" s="97"/>
      <c r="AG950" s="96"/>
      <c r="AH950" s="97"/>
    </row>
    <row r="951" spans="1:34" x14ac:dyDescent="0.25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F951" s="97"/>
      <c r="AG951" s="96"/>
      <c r="AH951" s="97"/>
    </row>
    <row r="952" spans="1:34" x14ac:dyDescent="0.25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F952" s="97"/>
      <c r="AG952" s="96"/>
      <c r="AH952" s="97"/>
    </row>
    <row r="953" spans="1:34" x14ac:dyDescent="0.25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F953" s="97"/>
      <c r="AG953" s="96"/>
      <c r="AH953" s="97"/>
    </row>
    <row r="954" spans="1:34" x14ac:dyDescent="0.25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F954" s="97"/>
      <c r="AG954" s="96"/>
      <c r="AH954" s="97"/>
    </row>
    <row r="955" spans="1:34" x14ac:dyDescent="0.2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F955" s="97"/>
      <c r="AG955" s="96"/>
      <c r="AH955" s="97"/>
    </row>
    <row r="956" spans="1:34" x14ac:dyDescent="0.25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F956" s="97"/>
      <c r="AG956" s="96"/>
      <c r="AH956" s="97"/>
    </row>
    <row r="957" spans="1:34" x14ac:dyDescent="0.25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F957" s="97"/>
      <c r="AG957" s="96"/>
      <c r="AH957" s="97"/>
    </row>
    <row r="958" spans="1:34" x14ac:dyDescent="0.25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F958" s="97"/>
      <c r="AG958" s="96"/>
      <c r="AH958" s="97"/>
    </row>
    <row r="959" spans="1:34" x14ac:dyDescent="0.25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F959" s="97"/>
      <c r="AG959" s="96"/>
      <c r="AH959" s="97"/>
    </row>
    <row r="960" spans="1:34" x14ac:dyDescent="0.25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F960" s="97"/>
      <c r="AG960" s="96"/>
      <c r="AH960" s="97"/>
    </row>
    <row r="961" spans="1:34" x14ac:dyDescent="0.25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F961" s="97"/>
      <c r="AG961" s="96"/>
      <c r="AH961" s="97"/>
    </row>
    <row r="962" spans="1:34" x14ac:dyDescent="0.25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F962" s="97"/>
      <c r="AG962" s="96"/>
      <c r="AH962" s="97"/>
    </row>
    <row r="963" spans="1:34" x14ac:dyDescent="0.25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F963" s="97"/>
      <c r="AG963" s="96"/>
      <c r="AH963" s="97"/>
    </row>
    <row r="964" spans="1:34" x14ac:dyDescent="0.25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F964" s="97"/>
      <c r="AG964" s="96"/>
      <c r="AH964" s="97"/>
    </row>
    <row r="965" spans="1:34" x14ac:dyDescent="0.2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F965" s="97"/>
      <c r="AG965" s="96"/>
      <c r="AH965" s="97"/>
    </row>
    <row r="966" spans="1:34" x14ac:dyDescent="0.25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F966" s="97"/>
      <c r="AG966" s="96"/>
      <c r="AH966" s="97"/>
    </row>
    <row r="967" spans="1:34" x14ac:dyDescent="0.25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F967" s="97"/>
      <c r="AG967" s="96"/>
      <c r="AH967" s="97"/>
    </row>
    <row r="968" spans="1:34" x14ac:dyDescent="0.25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F968" s="97"/>
      <c r="AG968" s="96"/>
      <c r="AH968" s="97"/>
    </row>
    <row r="969" spans="1:34" x14ac:dyDescent="0.25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F969" s="97"/>
      <c r="AG969" s="96"/>
      <c r="AH969" s="97"/>
    </row>
    <row r="970" spans="1:34" x14ac:dyDescent="0.25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F970" s="97"/>
      <c r="AG970" s="96"/>
      <c r="AH970" s="97"/>
    </row>
    <row r="971" spans="1:34" x14ac:dyDescent="0.25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F971" s="97"/>
      <c r="AG971" s="96"/>
      <c r="AH971" s="97"/>
    </row>
    <row r="972" spans="1:34" x14ac:dyDescent="0.25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F972" s="97"/>
      <c r="AG972" s="96"/>
      <c r="AH972" s="97"/>
    </row>
    <row r="973" spans="1:34" x14ac:dyDescent="0.25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F973" s="97"/>
      <c r="AG973" s="96"/>
      <c r="AH973" s="97"/>
    </row>
    <row r="974" spans="1:34" x14ac:dyDescent="0.25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F974" s="97"/>
      <c r="AG974" s="96"/>
      <c r="AH974" s="97"/>
    </row>
    <row r="975" spans="1:34" x14ac:dyDescent="0.2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F975" s="97"/>
      <c r="AG975" s="96"/>
      <c r="AH975" s="97"/>
    </row>
    <row r="976" spans="1:34" x14ac:dyDescent="0.25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F976" s="97"/>
      <c r="AG976" s="96"/>
      <c r="AH976" s="97"/>
    </row>
    <row r="977" spans="1:34" x14ac:dyDescent="0.25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F977" s="97"/>
      <c r="AG977" s="96"/>
      <c r="AH977" s="97"/>
    </row>
    <row r="978" spans="1:34" x14ac:dyDescent="0.25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F978" s="97"/>
      <c r="AG978" s="96"/>
      <c r="AH978" s="97"/>
    </row>
    <row r="979" spans="1:34" x14ac:dyDescent="0.25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F979" s="97"/>
      <c r="AG979" s="96"/>
      <c r="AH979" s="97"/>
    </row>
    <row r="980" spans="1:34" x14ac:dyDescent="0.25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F980" s="97"/>
      <c r="AG980" s="96"/>
      <c r="AH980" s="97"/>
    </row>
    <row r="981" spans="1:34" x14ac:dyDescent="0.25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F981" s="97"/>
      <c r="AG981" s="96"/>
      <c r="AH981" s="97"/>
    </row>
    <row r="982" spans="1:34" x14ac:dyDescent="0.25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F982" s="97"/>
      <c r="AG982" s="96"/>
      <c r="AH982" s="97"/>
    </row>
    <row r="983" spans="1:34" x14ac:dyDescent="0.25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F983" s="97"/>
      <c r="AG983" s="96"/>
      <c r="AH983" s="97"/>
    </row>
    <row r="984" spans="1:34" x14ac:dyDescent="0.25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F984" s="97"/>
      <c r="AG984" s="96"/>
      <c r="AH984" s="97"/>
    </row>
    <row r="985" spans="1:34" x14ac:dyDescent="0.2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F985" s="97"/>
      <c r="AG985" s="96"/>
      <c r="AH985" s="97"/>
    </row>
    <row r="986" spans="1:34" x14ac:dyDescent="0.25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F986" s="97"/>
      <c r="AG986" s="96"/>
      <c r="AH986" s="97"/>
    </row>
    <row r="987" spans="1:34" x14ac:dyDescent="0.25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F987" s="97"/>
      <c r="AG987" s="96"/>
      <c r="AH987" s="97"/>
    </row>
    <row r="988" spans="1:34" x14ac:dyDescent="0.25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F988" s="97"/>
      <c r="AG988" s="96"/>
      <c r="AH988" s="97"/>
    </row>
    <row r="989" spans="1:34" x14ac:dyDescent="0.25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F989" s="97"/>
      <c r="AG989" s="96"/>
      <c r="AH989" s="97"/>
    </row>
    <row r="990" spans="1:34" x14ac:dyDescent="0.25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F990" s="97"/>
      <c r="AG990" s="96"/>
      <c r="AH990" s="97"/>
    </row>
    <row r="991" spans="1:34" x14ac:dyDescent="0.25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F991" s="97"/>
      <c r="AG991" s="96"/>
      <c r="AH991" s="97"/>
    </row>
    <row r="992" spans="1:34" x14ac:dyDescent="0.25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F992" s="97"/>
      <c r="AG992" s="96"/>
      <c r="AH992" s="97"/>
    </row>
    <row r="993" spans="1:34" x14ac:dyDescent="0.25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F993" s="97"/>
      <c r="AG993" s="96"/>
      <c r="AH993" s="97"/>
    </row>
    <row r="994" spans="1:34" x14ac:dyDescent="0.25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F994" s="97"/>
      <c r="AG994" s="96"/>
      <c r="AH994" s="97"/>
    </row>
    <row r="995" spans="1:34" x14ac:dyDescent="0.2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F995" s="97"/>
      <c r="AG995" s="96"/>
      <c r="AH995" s="97"/>
    </row>
    <row r="996" spans="1:34" x14ac:dyDescent="0.25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F996" s="97"/>
      <c r="AG996" s="96"/>
      <c r="AH996" s="97"/>
    </row>
    <row r="997" spans="1:34" x14ac:dyDescent="0.25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F997" s="97"/>
      <c r="AG997" s="96"/>
      <c r="AH997" s="97"/>
    </row>
    <row r="998" spans="1:34" x14ac:dyDescent="0.25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F998" s="97"/>
      <c r="AG998" s="96"/>
      <c r="AH998" s="97"/>
    </row>
    <row r="999" spans="1:34" x14ac:dyDescent="0.25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F999" s="97"/>
      <c r="AG999" s="96"/>
      <c r="AH999" s="97"/>
    </row>
    <row r="1000" spans="1:34" x14ac:dyDescent="0.25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F1000" s="97"/>
      <c r="AG1000" s="96"/>
      <c r="AH1000" s="97"/>
    </row>
    <row r="1001" spans="1:34" x14ac:dyDescent="0.25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F1001" s="97"/>
      <c r="AG1001" s="96"/>
      <c r="AH1001" s="97"/>
    </row>
    <row r="1002" spans="1:34" x14ac:dyDescent="0.25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F1002" s="97"/>
      <c r="AG1002" s="96"/>
      <c r="AH1002" s="97"/>
    </row>
    <row r="1003" spans="1:34" x14ac:dyDescent="0.25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F1003" s="97"/>
      <c r="AG1003" s="96"/>
      <c r="AH1003" s="97"/>
    </row>
    <row r="1004" spans="1:34" x14ac:dyDescent="0.25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F1004" s="97"/>
      <c r="AG1004" s="96"/>
      <c r="AH1004" s="97"/>
    </row>
    <row r="1005" spans="1:34" x14ac:dyDescent="0.25">
      <c r="A1005" s="97"/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F1005" s="97"/>
      <c r="AG1005" s="96"/>
      <c r="AH1005" s="97"/>
    </row>
    <row r="1006" spans="1:34" x14ac:dyDescent="0.25">
      <c r="A1006" s="97"/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F1006" s="97"/>
      <c r="AG1006" s="96"/>
      <c r="AH1006" s="97"/>
    </row>
    <row r="1007" spans="1:34" x14ac:dyDescent="0.25">
      <c r="A1007" s="97"/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F1007" s="97"/>
      <c r="AG1007" s="96"/>
      <c r="AH1007" s="97"/>
    </row>
    <row r="1008" spans="1:34" x14ac:dyDescent="0.25">
      <c r="A1008" s="97"/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F1008" s="97"/>
      <c r="AG1008" s="96"/>
      <c r="AH1008" s="97"/>
    </row>
    <row r="1009" spans="1:34" x14ac:dyDescent="0.25">
      <c r="A1009" s="97"/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F1009" s="97"/>
      <c r="AG1009" s="96"/>
      <c r="AH1009" s="97"/>
    </row>
    <row r="1010" spans="1:34" x14ac:dyDescent="0.25">
      <c r="A1010" s="97"/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F1010" s="97"/>
      <c r="AG1010" s="96"/>
      <c r="AH1010" s="97"/>
    </row>
    <row r="1011" spans="1:34" x14ac:dyDescent="0.25">
      <c r="A1011" s="97"/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F1011" s="97"/>
      <c r="AG1011" s="96"/>
      <c r="AH1011" s="97"/>
    </row>
    <row r="1012" spans="1:34" x14ac:dyDescent="0.25">
      <c r="A1012" s="97"/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F1012" s="97"/>
      <c r="AG1012" s="96"/>
      <c r="AH1012" s="97"/>
    </row>
    <row r="1013" spans="1:34" x14ac:dyDescent="0.25">
      <c r="A1013" s="97"/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F1013" s="97"/>
      <c r="AG1013" s="96"/>
      <c r="AH1013" s="97"/>
    </row>
    <row r="1014" spans="1:34" x14ac:dyDescent="0.25">
      <c r="A1014" s="97"/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F1014" s="97"/>
      <c r="AG1014" s="96"/>
      <c r="AH1014" s="97"/>
    </row>
    <row r="1015" spans="1:34" x14ac:dyDescent="0.25">
      <c r="A1015" s="97"/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F1015" s="97"/>
      <c r="AG1015" s="96"/>
      <c r="AH1015" s="97"/>
    </row>
    <row r="1016" spans="1:34" x14ac:dyDescent="0.25">
      <c r="A1016" s="97"/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F1016" s="97"/>
      <c r="AG1016" s="96"/>
      <c r="AH1016" s="97"/>
    </row>
    <row r="1017" spans="1:34" x14ac:dyDescent="0.25">
      <c r="A1017" s="97"/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F1017" s="97"/>
      <c r="AG1017" s="96"/>
      <c r="AH1017" s="97"/>
    </row>
    <row r="1018" spans="1:34" x14ac:dyDescent="0.25">
      <c r="A1018" s="97"/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F1018" s="97"/>
      <c r="AG1018" s="96"/>
      <c r="AH1018" s="97"/>
    </row>
    <row r="1019" spans="1:34" x14ac:dyDescent="0.25">
      <c r="A1019" s="97"/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F1019" s="97"/>
      <c r="AG1019" s="96"/>
      <c r="AH1019" s="97"/>
    </row>
    <row r="1020" spans="1:34" x14ac:dyDescent="0.25">
      <c r="A1020" s="97"/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F1020" s="97"/>
      <c r="AG1020" s="96"/>
      <c r="AH1020" s="97"/>
    </row>
    <row r="1021" spans="1:34" x14ac:dyDescent="0.25">
      <c r="A1021" s="97"/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F1021" s="97"/>
      <c r="AG1021" s="96"/>
      <c r="AH1021" s="97"/>
    </row>
    <row r="1022" spans="1:34" x14ac:dyDescent="0.25">
      <c r="A1022" s="97"/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F1022" s="97"/>
      <c r="AG1022" s="96"/>
      <c r="AH1022" s="97"/>
    </row>
    <row r="1023" spans="1:34" x14ac:dyDescent="0.25">
      <c r="A1023" s="97"/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F1023" s="97"/>
      <c r="AG1023" s="96"/>
      <c r="AH1023" s="97"/>
    </row>
    <row r="1024" spans="1:34" x14ac:dyDescent="0.25">
      <c r="A1024" s="97"/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F1024" s="97"/>
      <c r="AG1024" s="96"/>
      <c r="AH1024" s="97"/>
    </row>
    <row r="1025" spans="1:34" x14ac:dyDescent="0.25">
      <c r="A1025" s="97"/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F1025" s="97"/>
      <c r="AG1025" s="96"/>
      <c r="AH1025" s="97"/>
    </row>
    <row r="1026" spans="1:34" x14ac:dyDescent="0.25">
      <c r="A1026" s="97"/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F1026" s="97"/>
      <c r="AG1026" s="96"/>
      <c r="AH1026" s="97"/>
    </row>
    <row r="1027" spans="1:34" x14ac:dyDescent="0.25">
      <c r="A1027" s="97"/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F1027" s="97"/>
      <c r="AG1027" s="96"/>
      <c r="AH1027" s="97"/>
    </row>
    <row r="1028" spans="1:34" x14ac:dyDescent="0.25">
      <c r="A1028" s="97"/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F1028" s="97"/>
      <c r="AG1028" s="96"/>
      <c r="AH1028" s="97"/>
    </row>
    <row r="1029" spans="1:34" x14ac:dyDescent="0.25">
      <c r="A1029" s="97"/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F1029" s="97"/>
      <c r="AG1029" s="96"/>
      <c r="AH1029" s="97"/>
    </row>
    <row r="1030" spans="1:34" x14ac:dyDescent="0.25">
      <c r="A1030" s="97"/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F1030" s="97"/>
      <c r="AG1030" s="96"/>
      <c r="AH1030" s="97"/>
    </row>
    <row r="1031" spans="1:34" x14ac:dyDescent="0.25">
      <c r="A1031" s="97"/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F1031" s="97"/>
      <c r="AG1031" s="96"/>
      <c r="AH1031" s="97"/>
    </row>
    <row r="1032" spans="1:34" x14ac:dyDescent="0.25">
      <c r="A1032" s="97"/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F1032" s="97"/>
      <c r="AG1032" s="96"/>
      <c r="AH1032" s="97"/>
    </row>
    <row r="1033" spans="1:34" x14ac:dyDescent="0.25">
      <c r="A1033" s="97"/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F1033" s="97"/>
      <c r="AG1033" s="96"/>
      <c r="AH1033" s="97"/>
    </row>
    <row r="1034" spans="1:34" x14ac:dyDescent="0.25">
      <c r="A1034" s="97"/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F1034" s="97"/>
      <c r="AG1034" s="96"/>
      <c r="AH1034" s="97"/>
    </row>
    <row r="1035" spans="1:34" x14ac:dyDescent="0.25">
      <c r="A1035" s="97"/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F1035" s="97"/>
      <c r="AG1035" s="96"/>
      <c r="AH1035" s="97"/>
    </row>
    <row r="1036" spans="1:34" x14ac:dyDescent="0.25">
      <c r="A1036" s="97"/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F1036" s="97"/>
      <c r="AG1036" s="96"/>
      <c r="AH1036" s="97"/>
    </row>
    <row r="1037" spans="1:34" x14ac:dyDescent="0.25">
      <c r="A1037" s="97"/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F1037" s="97"/>
      <c r="AG1037" s="96"/>
      <c r="AH1037" s="97"/>
    </row>
    <row r="1038" spans="1:34" x14ac:dyDescent="0.25">
      <c r="A1038" s="97"/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F1038" s="97"/>
      <c r="AG1038" s="96"/>
      <c r="AH1038" s="97"/>
    </row>
    <row r="1039" spans="1:34" x14ac:dyDescent="0.25">
      <c r="A1039" s="97"/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F1039" s="97"/>
      <c r="AG1039" s="96"/>
      <c r="AH1039" s="97"/>
    </row>
    <row r="1040" spans="1:34" x14ac:dyDescent="0.25">
      <c r="A1040" s="97"/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F1040" s="97"/>
      <c r="AG1040" s="96"/>
      <c r="AH1040" s="97"/>
    </row>
    <row r="1041" spans="1:34" x14ac:dyDescent="0.25">
      <c r="A1041" s="97"/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F1041" s="97"/>
      <c r="AG1041" s="96"/>
      <c r="AH1041" s="97"/>
    </row>
    <row r="1042" spans="1:34" x14ac:dyDescent="0.25">
      <c r="A1042" s="97"/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F1042" s="97"/>
      <c r="AG1042" s="96"/>
      <c r="AH1042" s="97"/>
    </row>
    <row r="1043" spans="1:34" x14ac:dyDescent="0.25">
      <c r="A1043" s="97"/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F1043" s="97"/>
      <c r="AG1043" s="96"/>
      <c r="AH1043" s="97"/>
    </row>
    <row r="1044" spans="1:34" x14ac:dyDescent="0.25">
      <c r="A1044" s="97"/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F1044" s="97"/>
      <c r="AG1044" s="96"/>
      <c r="AH1044" s="97"/>
    </row>
    <row r="1045" spans="1:34" x14ac:dyDescent="0.25">
      <c r="A1045" s="97"/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F1045" s="97"/>
      <c r="AG1045" s="96"/>
      <c r="AH1045" s="97"/>
    </row>
    <row r="1046" spans="1:34" x14ac:dyDescent="0.25">
      <c r="A1046" s="97"/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F1046" s="97"/>
      <c r="AG1046" s="96"/>
      <c r="AH1046" s="97"/>
    </row>
    <row r="1047" spans="1:34" x14ac:dyDescent="0.25">
      <c r="A1047" s="97"/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F1047" s="97"/>
      <c r="AG1047" s="96"/>
      <c r="AH1047" s="97"/>
    </row>
    <row r="1048" spans="1:34" x14ac:dyDescent="0.25">
      <c r="A1048" s="97"/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F1048" s="97"/>
      <c r="AG1048" s="96"/>
      <c r="AH1048" s="97"/>
    </row>
    <row r="1049" spans="1:34" x14ac:dyDescent="0.25">
      <c r="A1049" s="97"/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F1049" s="97"/>
      <c r="AG1049" s="96"/>
      <c r="AH1049" s="97"/>
    </row>
    <row r="1050" spans="1:34" x14ac:dyDescent="0.25">
      <c r="A1050" s="97"/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F1050" s="97"/>
      <c r="AG1050" s="96"/>
      <c r="AH1050" s="97"/>
    </row>
    <row r="1051" spans="1:34" x14ac:dyDescent="0.25">
      <c r="A1051" s="97"/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F1051" s="97"/>
      <c r="AG1051" s="96"/>
      <c r="AH1051" s="97"/>
    </row>
    <row r="1052" spans="1:34" x14ac:dyDescent="0.25">
      <c r="A1052" s="97"/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F1052" s="97"/>
      <c r="AG1052" s="96"/>
      <c r="AH1052" s="97"/>
    </row>
    <row r="1053" spans="1:34" x14ac:dyDescent="0.25">
      <c r="A1053" s="97"/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F1053" s="97"/>
      <c r="AG1053" s="96"/>
      <c r="AH1053" s="97"/>
    </row>
    <row r="1054" spans="1:34" x14ac:dyDescent="0.25">
      <c r="A1054" s="97"/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F1054" s="97"/>
      <c r="AG1054" s="96"/>
      <c r="AH1054" s="97"/>
    </row>
    <row r="1055" spans="1:34" x14ac:dyDescent="0.25">
      <c r="A1055" s="97"/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F1055" s="97"/>
      <c r="AG1055" s="96"/>
      <c r="AH1055" s="97"/>
    </row>
    <row r="1056" spans="1:34" x14ac:dyDescent="0.25">
      <c r="A1056" s="97"/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F1056" s="97"/>
      <c r="AG1056" s="96"/>
      <c r="AH1056" s="97"/>
    </row>
    <row r="1057" spans="1:34" x14ac:dyDescent="0.25">
      <c r="A1057" s="97"/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F1057" s="97"/>
      <c r="AG1057" s="96"/>
      <c r="AH1057" s="97"/>
    </row>
    <row r="1058" spans="1:34" x14ac:dyDescent="0.25">
      <c r="A1058" s="97"/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F1058" s="97"/>
      <c r="AG1058" s="96"/>
      <c r="AH1058" s="97"/>
    </row>
    <row r="1059" spans="1:34" x14ac:dyDescent="0.25">
      <c r="A1059" s="97"/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F1059" s="97"/>
      <c r="AG1059" s="96"/>
      <c r="AH1059" s="97"/>
    </row>
    <row r="1060" spans="1:34" x14ac:dyDescent="0.25">
      <c r="A1060" s="97"/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F1060" s="97"/>
      <c r="AG1060" s="96"/>
      <c r="AH1060" s="97"/>
    </row>
    <row r="1061" spans="1:34" x14ac:dyDescent="0.25">
      <c r="A1061" s="97"/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F1061" s="97"/>
      <c r="AG1061" s="96"/>
      <c r="AH1061" s="97"/>
    </row>
    <row r="1062" spans="1:34" x14ac:dyDescent="0.25">
      <c r="A1062" s="97"/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F1062" s="97"/>
      <c r="AG1062" s="96"/>
      <c r="AH1062" s="97"/>
    </row>
    <row r="1063" spans="1:34" x14ac:dyDescent="0.25">
      <c r="A1063" s="97"/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F1063" s="97"/>
      <c r="AG1063" s="96"/>
      <c r="AH1063" s="97"/>
    </row>
    <row r="1064" spans="1:34" x14ac:dyDescent="0.25">
      <c r="A1064" s="97"/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F1064" s="97"/>
      <c r="AG1064" s="96"/>
      <c r="AH1064" s="97"/>
    </row>
    <row r="1065" spans="1:34" x14ac:dyDescent="0.25">
      <c r="A1065" s="97"/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F1065" s="97"/>
      <c r="AG1065" s="96"/>
      <c r="AH1065" s="97"/>
    </row>
    <row r="1066" spans="1:34" x14ac:dyDescent="0.25">
      <c r="A1066" s="97"/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F1066" s="97"/>
      <c r="AG1066" s="96"/>
      <c r="AH1066" s="97"/>
    </row>
    <row r="1067" spans="1:34" x14ac:dyDescent="0.25">
      <c r="A1067" s="97"/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F1067" s="97"/>
      <c r="AG1067" s="96"/>
      <c r="AH1067" s="97"/>
    </row>
    <row r="1068" spans="1:34" x14ac:dyDescent="0.25">
      <c r="A1068" s="97"/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F1068" s="97"/>
      <c r="AG1068" s="96"/>
      <c r="AH1068" s="97"/>
    </row>
    <row r="1069" spans="1:34" x14ac:dyDescent="0.25">
      <c r="A1069" s="97"/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F1069" s="97"/>
      <c r="AG1069" s="96"/>
      <c r="AH1069" s="97"/>
    </row>
    <row r="1070" spans="1:34" x14ac:dyDescent="0.25">
      <c r="A1070" s="97"/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F1070" s="97"/>
      <c r="AG1070" s="96"/>
      <c r="AH1070" s="97"/>
    </row>
    <row r="1071" spans="1:34" x14ac:dyDescent="0.25">
      <c r="A1071" s="97"/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F1071" s="97"/>
      <c r="AG1071" s="96"/>
      <c r="AH1071" s="97"/>
    </row>
    <row r="1072" spans="1:34" x14ac:dyDescent="0.25">
      <c r="A1072" s="97"/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F1072" s="97"/>
      <c r="AG1072" s="96"/>
      <c r="AH1072" s="97"/>
    </row>
    <row r="1073" spans="1:34" x14ac:dyDescent="0.25">
      <c r="A1073" s="97"/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F1073" s="97"/>
      <c r="AG1073" s="96"/>
      <c r="AH1073" s="97"/>
    </row>
    <row r="1074" spans="1:34" x14ac:dyDescent="0.25">
      <c r="A1074" s="97"/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F1074" s="97"/>
      <c r="AG1074" s="96"/>
      <c r="AH1074" s="97"/>
    </row>
    <row r="1075" spans="1:34" x14ac:dyDescent="0.25">
      <c r="A1075" s="97"/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F1075" s="97"/>
      <c r="AG1075" s="96"/>
      <c r="AH1075" s="97"/>
    </row>
    <row r="1076" spans="1:34" x14ac:dyDescent="0.25">
      <c r="A1076" s="97"/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F1076" s="97"/>
      <c r="AG1076" s="96"/>
      <c r="AH1076" s="97"/>
    </row>
    <row r="1077" spans="1:34" x14ac:dyDescent="0.25">
      <c r="A1077" s="97"/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F1077" s="97"/>
      <c r="AG1077" s="96"/>
      <c r="AH1077" s="97"/>
    </row>
    <row r="1078" spans="1:34" x14ac:dyDescent="0.25">
      <c r="A1078" s="97"/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F1078" s="97"/>
      <c r="AG1078" s="96"/>
      <c r="AH1078" s="97"/>
    </row>
    <row r="1079" spans="1:34" x14ac:dyDescent="0.25">
      <c r="A1079" s="97"/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F1079" s="97"/>
      <c r="AG1079" s="96"/>
      <c r="AH1079" s="97"/>
    </row>
    <row r="1080" spans="1:34" x14ac:dyDescent="0.25">
      <c r="A1080" s="97"/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F1080" s="97"/>
      <c r="AG1080" s="96"/>
      <c r="AH1080" s="97"/>
    </row>
    <row r="1081" spans="1:34" x14ac:dyDescent="0.25">
      <c r="A1081" s="97"/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F1081" s="97"/>
      <c r="AG1081" s="96"/>
      <c r="AH1081" s="97"/>
    </row>
    <row r="1082" spans="1:34" x14ac:dyDescent="0.25">
      <c r="A1082" s="97"/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F1082" s="97"/>
      <c r="AG1082" s="96"/>
      <c r="AH1082" s="97"/>
    </row>
    <row r="1083" spans="1:34" x14ac:dyDescent="0.25">
      <c r="A1083" s="97"/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F1083" s="97"/>
      <c r="AG1083" s="96"/>
      <c r="AH1083" s="97"/>
    </row>
    <row r="1084" spans="1:34" x14ac:dyDescent="0.25">
      <c r="A1084" s="97"/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F1084" s="97"/>
      <c r="AG1084" s="96"/>
      <c r="AH1084" s="97"/>
    </row>
    <row r="1085" spans="1:34" x14ac:dyDescent="0.25">
      <c r="A1085" s="97"/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F1085" s="97"/>
      <c r="AG1085" s="96"/>
      <c r="AH1085" s="97"/>
    </row>
    <row r="1086" spans="1:34" x14ac:dyDescent="0.25">
      <c r="A1086" s="97"/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F1086" s="97"/>
      <c r="AG1086" s="96"/>
      <c r="AH1086" s="97"/>
    </row>
    <row r="1087" spans="1:34" x14ac:dyDescent="0.25">
      <c r="A1087" s="97"/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F1087" s="97"/>
      <c r="AG1087" s="96"/>
      <c r="AH1087" s="97"/>
    </row>
    <row r="1088" spans="1:34" x14ac:dyDescent="0.25">
      <c r="A1088" s="97"/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F1088" s="97"/>
      <c r="AG1088" s="96"/>
      <c r="AH1088" s="97"/>
    </row>
    <row r="1089" spans="1:34" x14ac:dyDescent="0.25">
      <c r="A1089" s="97"/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F1089" s="97"/>
      <c r="AG1089" s="96"/>
      <c r="AH1089" s="97"/>
    </row>
    <row r="1090" spans="1:34" x14ac:dyDescent="0.25">
      <c r="A1090" s="97"/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F1090" s="97"/>
      <c r="AG1090" s="96"/>
      <c r="AH1090" s="97"/>
    </row>
    <row r="1091" spans="1:34" x14ac:dyDescent="0.25">
      <c r="A1091" s="97"/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F1091" s="97"/>
      <c r="AG1091" s="96"/>
      <c r="AH1091" s="97"/>
    </row>
    <row r="1092" spans="1:34" x14ac:dyDescent="0.25">
      <c r="A1092" s="97"/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F1092" s="97"/>
      <c r="AG1092" s="96"/>
      <c r="AH1092" s="97"/>
    </row>
    <row r="1093" spans="1:34" x14ac:dyDescent="0.25">
      <c r="A1093" s="97"/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F1093" s="97"/>
      <c r="AG1093" s="96"/>
      <c r="AH1093" s="97"/>
    </row>
    <row r="1094" spans="1:34" x14ac:dyDescent="0.25">
      <c r="A1094" s="97"/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F1094" s="97"/>
      <c r="AG1094" s="96"/>
      <c r="AH1094" s="97"/>
    </row>
    <row r="1095" spans="1:34" x14ac:dyDescent="0.25">
      <c r="A1095" s="97"/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F1095" s="97"/>
      <c r="AG1095" s="96"/>
      <c r="AH1095" s="97"/>
    </row>
    <row r="1096" spans="1:34" x14ac:dyDescent="0.25">
      <c r="A1096" s="97"/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F1096" s="97"/>
      <c r="AG1096" s="96"/>
      <c r="AH1096" s="97"/>
    </row>
    <row r="1097" spans="1:34" x14ac:dyDescent="0.25">
      <c r="A1097" s="97"/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F1097" s="97"/>
      <c r="AG1097" s="96"/>
      <c r="AH1097" s="97"/>
    </row>
    <row r="1098" spans="1:34" x14ac:dyDescent="0.25">
      <c r="A1098" s="97"/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F1098" s="97"/>
      <c r="AG1098" s="96"/>
      <c r="AH1098" s="97"/>
    </row>
    <row r="1099" spans="1:34" x14ac:dyDescent="0.25">
      <c r="A1099" s="97"/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F1099" s="97"/>
      <c r="AG1099" s="96"/>
      <c r="AH1099" s="97"/>
    </row>
    <row r="1100" spans="1:34" x14ac:dyDescent="0.25">
      <c r="A1100" s="97"/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F1100" s="97"/>
      <c r="AG1100" s="96"/>
      <c r="AH1100" s="97"/>
    </row>
    <row r="1101" spans="1:34" x14ac:dyDescent="0.25">
      <c r="A1101" s="97"/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F1101" s="97"/>
      <c r="AG1101" s="96"/>
      <c r="AH1101" s="97"/>
    </row>
    <row r="1102" spans="1:34" x14ac:dyDescent="0.25">
      <c r="A1102" s="97"/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F1102" s="97"/>
      <c r="AG1102" s="96"/>
      <c r="AH1102" s="97"/>
    </row>
    <row r="1103" spans="1:34" x14ac:dyDescent="0.25">
      <c r="A1103" s="97"/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F1103" s="97"/>
      <c r="AG1103" s="96"/>
      <c r="AH1103" s="97"/>
    </row>
    <row r="1104" spans="1:34" x14ac:dyDescent="0.25">
      <c r="A1104" s="97"/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F1104" s="97"/>
      <c r="AG1104" s="96"/>
      <c r="AH1104" s="97"/>
    </row>
    <row r="1105" spans="1:34" x14ac:dyDescent="0.25">
      <c r="A1105" s="97"/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F1105" s="97"/>
      <c r="AG1105" s="96"/>
      <c r="AH1105" s="97"/>
    </row>
    <row r="1106" spans="1:34" x14ac:dyDescent="0.25">
      <c r="A1106" s="97"/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F1106" s="97"/>
      <c r="AG1106" s="96"/>
      <c r="AH1106" s="97"/>
    </row>
    <row r="1107" spans="1:34" x14ac:dyDescent="0.25">
      <c r="A1107" s="97"/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F1107" s="97"/>
      <c r="AG1107" s="96"/>
      <c r="AH1107" s="97"/>
    </row>
    <row r="1108" spans="1:34" x14ac:dyDescent="0.25">
      <c r="A1108" s="97"/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F1108" s="97"/>
      <c r="AG1108" s="96"/>
      <c r="AH1108" s="97"/>
    </row>
    <row r="1109" spans="1:34" x14ac:dyDescent="0.25">
      <c r="A1109" s="97"/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F1109" s="97"/>
      <c r="AG1109" s="96"/>
      <c r="AH1109" s="97"/>
    </row>
    <row r="1110" spans="1:34" x14ac:dyDescent="0.25">
      <c r="A1110" s="97"/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F1110" s="97"/>
      <c r="AG1110" s="96"/>
      <c r="AH1110" s="97"/>
    </row>
    <row r="1111" spans="1:34" x14ac:dyDescent="0.25">
      <c r="A1111" s="97"/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F1111" s="97"/>
      <c r="AG1111" s="96"/>
      <c r="AH1111" s="97"/>
    </row>
    <row r="1112" spans="1:34" x14ac:dyDescent="0.25">
      <c r="A1112" s="97"/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F1112" s="97"/>
      <c r="AG1112" s="96"/>
      <c r="AH1112" s="97"/>
    </row>
    <row r="1113" spans="1:34" x14ac:dyDescent="0.25">
      <c r="A1113" s="97"/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F1113" s="97"/>
      <c r="AG1113" s="96"/>
      <c r="AH1113" s="97"/>
    </row>
    <row r="1114" spans="1:34" x14ac:dyDescent="0.25">
      <c r="A1114" s="97"/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F1114" s="97"/>
      <c r="AG1114" s="96"/>
      <c r="AH1114" s="97"/>
    </row>
    <row r="1115" spans="1:34" x14ac:dyDescent="0.25">
      <c r="A1115" s="97"/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F1115" s="97"/>
      <c r="AG1115" s="96"/>
      <c r="AH1115" s="97"/>
    </row>
    <row r="1116" spans="1:34" x14ac:dyDescent="0.25">
      <c r="A1116" s="97"/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F1116" s="97"/>
      <c r="AG1116" s="96"/>
      <c r="AH1116" s="97"/>
    </row>
    <row r="1117" spans="1:34" x14ac:dyDescent="0.25">
      <c r="A1117" s="97"/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F1117" s="97"/>
      <c r="AG1117" s="96"/>
      <c r="AH1117" s="97"/>
    </row>
    <row r="1118" spans="1:34" x14ac:dyDescent="0.25">
      <c r="A1118" s="97"/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F1118" s="97"/>
      <c r="AG1118" s="96"/>
      <c r="AH1118" s="97"/>
    </row>
    <row r="1119" spans="1:34" x14ac:dyDescent="0.25">
      <c r="A1119" s="97"/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F1119" s="97"/>
      <c r="AG1119" s="96"/>
      <c r="AH1119" s="97"/>
    </row>
    <row r="1120" spans="1:34" x14ac:dyDescent="0.25">
      <c r="A1120" s="97"/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F1120" s="97"/>
      <c r="AG1120" s="96"/>
      <c r="AH1120" s="97"/>
    </row>
    <row r="1121" spans="1:34" x14ac:dyDescent="0.25">
      <c r="A1121" s="97"/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F1121" s="97"/>
      <c r="AG1121" s="96"/>
      <c r="AH1121" s="97"/>
    </row>
    <row r="1122" spans="1:34" x14ac:dyDescent="0.25">
      <c r="A1122" s="97"/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F1122" s="97"/>
      <c r="AG1122" s="96"/>
      <c r="AH1122" s="97"/>
    </row>
    <row r="1123" spans="1:34" x14ac:dyDescent="0.25">
      <c r="A1123" s="97"/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F1123" s="97"/>
      <c r="AG1123" s="96"/>
      <c r="AH1123" s="97"/>
    </row>
    <row r="1124" spans="1:34" x14ac:dyDescent="0.25">
      <c r="A1124" s="97"/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F1124" s="97"/>
      <c r="AG1124" s="96"/>
      <c r="AH1124" s="97"/>
    </row>
    <row r="1125" spans="1:34" x14ac:dyDescent="0.25">
      <c r="A1125" s="97"/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F1125" s="97"/>
      <c r="AG1125" s="96"/>
      <c r="AH1125" s="97"/>
    </row>
    <row r="1126" spans="1:34" x14ac:dyDescent="0.25">
      <c r="A1126" s="97"/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F1126" s="97"/>
      <c r="AG1126" s="96"/>
      <c r="AH1126" s="97"/>
    </row>
    <row r="1127" spans="1:34" x14ac:dyDescent="0.25">
      <c r="A1127" s="97"/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F1127" s="97"/>
      <c r="AG1127" s="96"/>
      <c r="AH1127" s="97"/>
    </row>
    <row r="1128" spans="1:34" x14ac:dyDescent="0.25">
      <c r="A1128" s="97"/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F1128" s="97"/>
      <c r="AG1128" s="96"/>
      <c r="AH1128" s="97"/>
    </row>
    <row r="1129" spans="1:34" x14ac:dyDescent="0.25">
      <c r="A1129" s="97"/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F1129" s="97"/>
      <c r="AG1129" s="96"/>
      <c r="AH1129" s="97"/>
    </row>
    <row r="1130" spans="1:34" x14ac:dyDescent="0.25">
      <c r="A1130" s="97"/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F1130" s="97"/>
      <c r="AG1130" s="96"/>
      <c r="AH1130" s="97"/>
    </row>
    <row r="1131" spans="1:34" x14ac:dyDescent="0.25">
      <c r="A1131" s="97"/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F1131" s="97"/>
      <c r="AG1131" s="96"/>
      <c r="AH1131" s="97"/>
    </row>
    <row r="1132" spans="1:34" x14ac:dyDescent="0.25">
      <c r="A1132" s="97"/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F1132" s="97"/>
      <c r="AG1132" s="96"/>
      <c r="AH1132" s="97"/>
    </row>
    <row r="1133" spans="1:34" x14ac:dyDescent="0.25">
      <c r="A1133" s="97"/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F1133" s="97"/>
      <c r="AG1133" s="96"/>
      <c r="AH1133" s="97"/>
    </row>
    <row r="1134" spans="1:34" x14ac:dyDescent="0.25">
      <c r="A1134" s="97"/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F1134" s="97"/>
      <c r="AG1134" s="96"/>
      <c r="AH1134" s="97"/>
    </row>
    <row r="1135" spans="1:34" x14ac:dyDescent="0.25">
      <c r="A1135" s="97"/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F1135" s="97"/>
      <c r="AG1135" s="96"/>
      <c r="AH1135" s="97"/>
    </row>
    <row r="1136" spans="1:34" x14ac:dyDescent="0.25">
      <c r="A1136" s="97"/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F1136" s="97"/>
      <c r="AG1136" s="96"/>
      <c r="AH1136" s="97"/>
    </row>
    <row r="1137" spans="1:34" x14ac:dyDescent="0.25">
      <c r="A1137" s="97"/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F1137" s="97"/>
      <c r="AG1137" s="96"/>
      <c r="AH1137" s="97"/>
    </row>
    <row r="1138" spans="1:34" x14ac:dyDescent="0.25">
      <c r="A1138" s="97"/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F1138" s="97"/>
      <c r="AG1138" s="96"/>
      <c r="AH1138" s="97"/>
    </row>
    <row r="1139" spans="1:34" x14ac:dyDescent="0.25">
      <c r="A1139" s="97"/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F1139" s="97"/>
      <c r="AG1139" s="96"/>
      <c r="AH1139" s="97"/>
    </row>
    <row r="1140" spans="1:34" x14ac:dyDescent="0.25">
      <c r="A1140" s="97"/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F1140" s="97"/>
      <c r="AG1140" s="96"/>
      <c r="AH1140" s="97"/>
    </row>
    <row r="1141" spans="1:34" x14ac:dyDescent="0.25">
      <c r="A1141" s="97"/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F1141" s="97"/>
      <c r="AG1141" s="96"/>
      <c r="AH1141" s="97"/>
    </row>
    <row r="1142" spans="1:34" x14ac:dyDescent="0.25">
      <c r="A1142" s="97"/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F1142" s="97"/>
      <c r="AG1142" s="96"/>
      <c r="AH1142" s="97"/>
    </row>
    <row r="1143" spans="1:34" x14ac:dyDescent="0.25">
      <c r="A1143" s="97"/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F1143" s="97"/>
      <c r="AG1143" s="96"/>
      <c r="AH1143" s="97"/>
    </row>
    <row r="1144" spans="1:34" x14ac:dyDescent="0.25">
      <c r="A1144" s="97"/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F1144" s="97"/>
      <c r="AG1144" s="96"/>
      <c r="AH1144" s="97"/>
    </row>
    <row r="1145" spans="1:34" x14ac:dyDescent="0.25">
      <c r="A1145" s="97"/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F1145" s="97"/>
      <c r="AG1145" s="96"/>
      <c r="AH1145" s="97"/>
    </row>
    <row r="1146" spans="1:34" x14ac:dyDescent="0.25">
      <c r="A1146" s="97"/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F1146" s="97"/>
      <c r="AG1146" s="96"/>
      <c r="AH1146" s="97"/>
    </row>
    <row r="1147" spans="1:34" x14ac:dyDescent="0.25">
      <c r="A1147" s="97"/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F1147" s="97"/>
      <c r="AG1147" s="96"/>
      <c r="AH1147" s="97"/>
    </row>
    <row r="1148" spans="1:34" x14ac:dyDescent="0.25">
      <c r="A1148" s="97"/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F1148" s="97"/>
      <c r="AG1148" s="96"/>
      <c r="AH1148" s="97"/>
    </row>
    <row r="1149" spans="1:34" x14ac:dyDescent="0.25">
      <c r="A1149" s="97"/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F1149" s="97"/>
      <c r="AG1149" s="96"/>
      <c r="AH1149" s="97"/>
    </row>
    <row r="1150" spans="1:34" x14ac:dyDescent="0.25">
      <c r="A1150" s="97"/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F1150" s="97"/>
      <c r="AG1150" s="96"/>
      <c r="AH1150" s="97"/>
    </row>
    <row r="1151" spans="1:34" x14ac:dyDescent="0.25">
      <c r="A1151" s="97"/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F1151" s="97"/>
      <c r="AG1151" s="96"/>
      <c r="AH1151" s="97"/>
    </row>
    <row r="1152" spans="1:34" x14ac:dyDescent="0.25">
      <c r="A1152" s="97"/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F1152" s="97"/>
      <c r="AG1152" s="96"/>
      <c r="AH1152" s="97"/>
    </row>
    <row r="1153" spans="1:34" x14ac:dyDescent="0.25">
      <c r="A1153" s="97"/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F1153" s="97"/>
      <c r="AG1153" s="96"/>
      <c r="AH1153" s="97"/>
    </row>
    <row r="1154" spans="1:34" x14ac:dyDescent="0.25">
      <c r="A1154" s="97"/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F1154" s="97"/>
      <c r="AG1154" s="96"/>
      <c r="AH1154" s="97"/>
    </row>
    <row r="1155" spans="1:34" x14ac:dyDescent="0.25">
      <c r="A1155" s="97"/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F1155" s="97"/>
      <c r="AG1155" s="96"/>
      <c r="AH1155" s="97"/>
    </row>
    <row r="1156" spans="1:34" x14ac:dyDescent="0.25">
      <c r="A1156" s="97"/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F1156" s="97"/>
      <c r="AG1156" s="96"/>
      <c r="AH1156" s="97"/>
    </row>
    <row r="1157" spans="1:34" x14ac:dyDescent="0.25">
      <c r="A1157" s="97"/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F1157" s="97"/>
      <c r="AG1157" s="96"/>
      <c r="AH1157" s="97"/>
    </row>
    <row r="1158" spans="1:34" x14ac:dyDescent="0.25">
      <c r="A1158" s="97"/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F1158" s="97"/>
      <c r="AG1158" s="96"/>
      <c r="AH1158" s="97"/>
    </row>
    <row r="1159" spans="1:34" x14ac:dyDescent="0.25">
      <c r="A1159" s="97"/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F1159" s="97"/>
      <c r="AG1159" s="96"/>
      <c r="AH1159" s="97"/>
    </row>
    <row r="1160" spans="1:34" x14ac:dyDescent="0.25">
      <c r="A1160" s="97"/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F1160" s="97"/>
      <c r="AG1160" s="96"/>
      <c r="AH1160" s="97"/>
    </row>
    <row r="1161" spans="1:34" x14ac:dyDescent="0.25">
      <c r="A1161" s="97"/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F1161" s="97"/>
      <c r="AG1161" s="96"/>
      <c r="AH1161" s="97"/>
    </row>
    <row r="1162" spans="1:34" x14ac:dyDescent="0.25">
      <c r="A1162" s="97"/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F1162" s="97"/>
      <c r="AG1162" s="96"/>
      <c r="AH1162" s="97"/>
    </row>
    <row r="1163" spans="1:34" x14ac:dyDescent="0.25">
      <c r="A1163" s="97"/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F1163" s="97"/>
      <c r="AG1163" s="96"/>
      <c r="AH1163" s="97"/>
    </row>
    <row r="1164" spans="1:34" x14ac:dyDescent="0.25">
      <c r="A1164" s="97"/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F1164" s="97"/>
      <c r="AG1164" s="96"/>
      <c r="AH1164" s="97"/>
    </row>
    <row r="1165" spans="1:34" x14ac:dyDescent="0.25">
      <c r="A1165" s="97"/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F1165" s="97"/>
      <c r="AG1165" s="96"/>
      <c r="AH1165" s="97"/>
    </row>
    <row r="1166" spans="1:34" x14ac:dyDescent="0.25">
      <c r="A1166" s="97"/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F1166" s="97"/>
      <c r="AG1166" s="96"/>
      <c r="AH1166" s="97"/>
    </row>
    <row r="1167" spans="1:34" x14ac:dyDescent="0.25">
      <c r="A1167" s="97"/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F1167" s="97"/>
      <c r="AG1167" s="96"/>
      <c r="AH1167" s="97"/>
    </row>
    <row r="1168" spans="1:34" x14ac:dyDescent="0.25">
      <c r="A1168" s="97"/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F1168" s="97"/>
      <c r="AG1168" s="96"/>
      <c r="AH1168" s="97"/>
    </row>
    <row r="1169" spans="1:34" x14ac:dyDescent="0.25">
      <c r="A1169" s="97"/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F1169" s="97"/>
      <c r="AG1169" s="96"/>
      <c r="AH1169" s="97"/>
    </row>
    <row r="1170" spans="1:34" x14ac:dyDescent="0.25">
      <c r="A1170" s="97"/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F1170" s="97"/>
      <c r="AG1170" s="96"/>
      <c r="AH1170" s="97"/>
    </row>
    <row r="1171" spans="1:34" x14ac:dyDescent="0.25">
      <c r="A1171" s="97"/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F1171" s="97"/>
      <c r="AG1171" s="96"/>
      <c r="AH1171" s="97"/>
    </row>
    <row r="1172" spans="1:34" x14ac:dyDescent="0.25">
      <c r="A1172" s="97"/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F1172" s="97"/>
      <c r="AG1172" s="96"/>
      <c r="AH1172" s="97"/>
    </row>
    <row r="1173" spans="1:34" x14ac:dyDescent="0.25">
      <c r="A1173" s="97"/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F1173" s="97"/>
      <c r="AG1173" s="96"/>
      <c r="AH1173" s="97"/>
    </row>
    <row r="1174" spans="1:34" x14ac:dyDescent="0.25">
      <c r="A1174" s="97"/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F1174" s="97"/>
      <c r="AG1174" s="96"/>
      <c r="AH1174" s="97"/>
    </row>
    <row r="1175" spans="1:34" x14ac:dyDescent="0.25">
      <c r="A1175" s="97"/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F1175" s="97"/>
      <c r="AG1175" s="96"/>
      <c r="AH1175" s="97"/>
    </row>
    <row r="1176" spans="1:34" x14ac:dyDescent="0.25">
      <c r="A1176" s="97"/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F1176" s="97"/>
      <c r="AG1176" s="96"/>
      <c r="AH1176" s="97"/>
    </row>
    <row r="1177" spans="1:34" x14ac:dyDescent="0.25">
      <c r="A1177" s="97"/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F1177" s="97"/>
      <c r="AG1177" s="96"/>
      <c r="AH1177" s="97"/>
    </row>
    <row r="1178" spans="1:34" x14ac:dyDescent="0.25">
      <c r="A1178" s="97"/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F1178" s="97"/>
      <c r="AG1178" s="96"/>
      <c r="AH1178" s="97"/>
    </row>
    <row r="1179" spans="1:34" x14ac:dyDescent="0.25">
      <c r="A1179" s="97"/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F1179" s="97"/>
      <c r="AG1179" s="96"/>
      <c r="AH1179" s="97"/>
    </row>
    <row r="1180" spans="1:34" x14ac:dyDescent="0.25">
      <c r="A1180" s="97"/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F1180" s="97"/>
      <c r="AG1180" s="96"/>
      <c r="AH1180" s="97"/>
    </row>
    <row r="1181" spans="1:34" x14ac:dyDescent="0.25">
      <c r="A1181" s="97"/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F1181" s="97"/>
      <c r="AG1181" s="96"/>
      <c r="AH1181" s="97"/>
    </row>
    <row r="1182" spans="1:34" x14ac:dyDescent="0.25">
      <c r="A1182" s="97"/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F1182" s="97"/>
      <c r="AG1182" s="96"/>
      <c r="AH1182" s="97"/>
    </row>
    <row r="1183" spans="1:34" x14ac:dyDescent="0.25">
      <c r="A1183" s="97"/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F1183" s="97"/>
      <c r="AG1183" s="96"/>
      <c r="AH1183" s="97"/>
    </row>
    <row r="1184" spans="1:34" x14ac:dyDescent="0.25">
      <c r="A1184" s="97"/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F1184" s="97"/>
      <c r="AG1184" s="96"/>
      <c r="AH1184" s="97"/>
    </row>
    <row r="1185" spans="1:34" x14ac:dyDescent="0.25">
      <c r="A1185" s="97"/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F1185" s="97"/>
      <c r="AG1185" s="96"/>
      <c r="AH1185" s="97"/>
    </row>
    <row r="1186" spans="1:34" x14ac:dyDescent="0.25">
      <c r="A1186" s="97"/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F1186" s="97"/>
      <c r="AG1186" s="96"/>
      <c r="AH1186" s="97"/>
    </row>
    <row r="1187" spans="1:34" x14ac:dyDescent="0.25">
      <c r="A1187" s="97"/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F1187" s="97"/>
      <c r="AG1187" s="96"/>
      <c r="AH1187" s="97"/>
    </row>
    <row r="1188" spans="1:34" x14ac:dyDescent="0.25">
      <c r="A1188" s="97"/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F1188" s="97"/>
      <c r="AG1188" s="96"/>
      <c r="AH1188" s="97"/>
    </row>
    <row r="1189" spans="1:34" x14ac:dyDescent="0.25">
      <c r="A1189" s="97"/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F1189" s="97"/>
      <c r="AG1189" s="96"/>
      <c r="AH1189" s="97"/>
    </row>
    <row r="1190" spans="1:34" x14ac:dyDescent="0.25">
      <c r="A1190" s="97"/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F1190" s="97"/>
      <c r="AG1190" s="96"/>
      <c r="AH1190" s="97"/>
    </row>
    <row r="1191" spans="1:34" x14ac:dyDescent="0.25">
      <c r="A1191" s="97"/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F1191" s="97"/>
      <c r="AG1191" s="96"/>
      <c r="AH1191" s="97"/>
    </row>
    <row r="1192" spans="1:34" x14ac:dyDescent="0.25">
      <c r="A1192" s="97"/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F1192" s="97"/>
      <c r="AG1192" s="96"/>
      <c r="AH1192" s="97"/>
    </row>
    <row r="1193" spans="1:34" x14ac:dyDescent="0.25">
      <c r="A1193" s="97"/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F1193" s="97"/>
      <c r="AG1193" s="96"/>
      <c r="AH1193" s="97"/>
    </row>
    <row r="1194" spans="1:34" x14ac:dyDescent="0.25">
      <c r="A1194" s="97"/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F1194" s="97"/>
      <c r="AG1194" s="96"/>
      <c r="AH1194" s="97"/>
    </row>
    <row r="1195" spans="1:34" x14ac:dyDescent="0.25">
      <c r="A1195" s="97"/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F1195" s="97"/>
      <c r="AG1195" s="96"/>
      <c r="AH1195" s="97"/>
    </row>
    <row r="1196" spans="1:34" x14ac:dyDescent="0.25">
      <c r="A1196" s="97"/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F1196" s="97"/>
      <c r="AG1196" s="96"/>
      <c r="AH1196" s="97"/>
    </row>
    <row r="1197" spans="1:34" x14ac:dyDescent="0.25">
      <c r="A1197" s="97"/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F1197" s="97"/>
      <c r="AG1197" s="96"/>
      <c r="AH1197" s="97"/>
    </row>
    <row r="1198" spans="1:34" x14ac:dyDescent="0.25">
      <c r="A1198" s="97"/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F1198" s="97"/>
      <c r="AG1198" s="96"/>
      <c r="AH1198" s="97"/>
    </row>
    <row r="1199" spans="1:34" x14ac:dyDescent="0.25">
      <c r="A1199" s="97"/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F1199" s="97"/>
      <c r="AG1199" s="96"/>
      <c r="AH1199" s="97"/>
    </row>
    <row r="1200" spans="1:34" x14ac:dyDescent="0.25">
      <c r="A1200" s="97"/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F1200" s="97"/>
      <c r="AG1200" s="96"/>
      <c r="AH1200" s="97"/>
    </row>
    <row r="1201" spans="1:34" x14ac:dyDescent="0.25">
      <c r="A1201" s="97"/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F1201" s="97"/>
      <c r="AG1201" s="96"/>
      <c r="AH1201" s="97"/>
    </row>
    <row r="1202" spans="1:34" x14ac:dyDescent="0.25">
      <c r="A1202" s="97"/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F1202" s="97"/>
      <c r="AG1202" s="96"/>
      <c r="AH1202" s="97"/>
    </row>
    <row r="1203" spans="1:34" x14ac:dyDescent="0.25">
      <c r="A1203" s="97"/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F1203" s="97"/>
      <c r="AG1203" s="96"/>
      <c r="AH1203" s="97"/>
    </row>
    <row r="1204" spans="1:34" x14ac:dyDescent="0.25">
      <c r="A1204" s="97"/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F1204" s="97"/>
      <c r="AG1204" s="96"/>
      <c r="AH1204" s="97"/>
    </row>
    <row r="1205" spans="1:34" x14ac:dyDescent="0.25">
      <c r="A1205" s="97"/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F1205" s="97"/>
      <c r="AG1205" s="96"/>
      <c r="AH1205" s="97"/>
    </row>
    <row r="1206" spans="1:34" x14ac:dyDescent="0.25">
      <c r="A1206" s="97"/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F1206" s="97"/>
      <c r="AG1206" s="96"/>
      <c r="AH1206" s="97"/>
    </row>
    <row r="1207" spans="1:34" x14ac:dyDescent="0.25">
      <c r="A1207" s="97"/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F1207" s="97"/>
      <c r="AG1207" s="96"/>
      <c r="AH1207" s="97"/>
    </row>
    <row r="1208" spans="1:34" x14ac:dyDescent="0.25">
      <c r="A1208" s="97"/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F1208" s="97"/>
      <c r="AG1208" s="96"/>
      <c r="AH1208" s="97"/>
    </row>
    <row r="1209" spans="1:34" x14ac:dyDescent="0.25">
      <c r="A1209" s="97"/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F1209" s="97"/>
      <c r="AG1209" s="96"/>
      <c r="AH1209" s="97"/>
    </row>
    <row r="1210" spans="1:34" x14ac:dyDescent="0.25">
      <c r="A1210" s="97"/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F1210" s="97"/>
      <c r="AG1210" s="96"/>
      <c r="AH1210" s="97"/>
    </row>
    <row r="1211" spans="1:34" x14ac:dyDescent="0.25">
      <c r="A1211" s="97"/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F1211" s="97"/>
      <c r="AG1211" s="96"/>
      <c r="AH1211" s="97"/>
    </row>
    <row r="1212" spans="1:34" x14ac:dyDescent="0.25">
      <c r="A1212" s="97"/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F1212" s="97"/>
      <c r="AG1212" s="96"/>
      <c r="AH1212" s="97"/>
    </row>
    <row r="1213" spans="1:34" x14ac:dyDescent="0.25">
      <c r="A1213" s="97"/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F1213" s="97"/>
      <c r="AG1213" s="96"/>
      <c r="AH1213" s="97"/>
    </row>
    <row r="1214" spans="1:34" x14ac:dyDescent="0.25">
      <c r="A1214" s="97"/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F1214" s="97"/>
      <c r="AG1214" s="96"/>
      <c r="AH1214" s="97"/>
    </row>
    <row r="1215" spans="1:34" x14ac:dyDescent="0.25">
      <c r="A1215" s="97"/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F1215" s="97"/>
      <c r="AG1215" s="96"/>
      <c r="AH1215" s="97"/>
    </row>
    <row r="1216" spans="1:34" x14ac:dyDescent="0.25">
      <c r="A1216" s="97"/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F1216" s="97"/>
      <c r="AG1216" s="96"/>
      <c r="AH1216" s="97"/>
    </row>
    <row r="1217" spans="1:34" x14ac:dyDescent="0.25">
      <c r="A1217" s="97"/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F1217" s="97"/>
      <c r="AG1217" s="96"/>
      <c r="AH1217" s="97"/>
    </row>
    <row r="1218" spans="1:34" x14ac:dyDescent="0.25">
      <c r="A1218" s="97"/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F1218" s="97"/>
      <c r="AG1218" s="96"/>
      <c r="AH1218" s="97"/>
    </row>
    <row r="1219" spans="1:34" x14ac:dyDescent="0.25">
      <c r="A1219" s="97"/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F1219" s="97"/>
      <c r="AG1219" s="96"/>
      <c r="AH1219" s="97"/>
    </row>
    <row r="1220" spans="1:34" x14ac:dyDescent="0.25">
      <c r="A1220" s="97"/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F1220" s="97"/>
      <c r="AG1220" s="96"/>
      <c r="AH1220" s="97"/>
    </row>
    <row r="1221" spans="1:34" x14ac:dyDescent="0.25">
      <c r="A1221" s="97"/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F1221" s="97"/>
      <c r="AG1221" s="96"/>
      <c r="AH1221" s="97"/>
    </row>
    <row r="1222" spans="1:34" x14ac:dyDescent="0.25">
      <c r="A1222" s="97"/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F1222" s="97"/>
      <c r="AG1222" s="96"/>
      <c r="AH1222" s="97"/>
    </row>
    <row r="1223" spans="1:34" x14ac:dyDescent="0.25">
      <c r="A1223" s="97"/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F1223" s="97"/>
      <c r="AG1223" s="96"/>
      <c r="AH1223" s="97"/>
    </row>
    <row r="1224" spans="1:34" x14ac:dyDescent="0.25">
      <c r="A1224" s="97"/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F1224" s="97"/>
      <c r="AG1224" s="96"/>
      <c r="AH1224" s="97"/>
    </row>
    <row r="1225" spans="1:34" x14ac:dyDescent="0.25">
      <c r="A1225" s="97"/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F1225" s="97"/>
      <c r="AG1225" s="96"/>
      <c r="AH1225" s="97"/>
    </row>
    <row r="1226" spans="1:34" x14ac:dyDescent="0.25">
      <c r="A1226" s="97"/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F1226" s="97"/>
      <c r="AG1226" s="96"/>
      <c r="AH1226" s="97"/>
    </row>
    <row r="1227" spans="1:34" x14ac:dyDescent="0.25">
      <c r="A1227" s="97"/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F1227" s="97"/>
      <c r="AG1227" s="96"/>
      <c r="AH1227" s="97"/>
    </row>
    <row r="1228" spans="1:34" x14ac:dyDescent="0.25">
      <c r="A1228" s="97"/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F1228" s="97"/>
      <c r="AG1228" s="96"/>
      <c r="AH1228" s="97"/>
    </row>
    <row r="1229" spans="1:34" x14ac:dyDescent="0.25">
      <c r="A1229" s="97"/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F1229" s="97"/>
      <c r="AG1229" s="96"/>
      <c r="AH1229" s="97"/>
    </row>
    <row r="1230" spans="1:34" x14ac:dyDescent="0.25">
      <c r="A1230" s="97"/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F1230" s="97"/>
      <c r="AG1230" s="96"/>
      <c r="AH1230" s="97"/>
    </row>
    <row r="1231" spans="1:34" x14ac:dyDescent="0.25">
      <c r="A1231" s="97"/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F1231" s="97"/>
      <c r="AG1231" s="96"/>
      <c r="AH1231" s="97"/>
    </row>
    <row r="1232" spans="1:34" x14ac:dyDescent="0.25">
      <c r="A1232" s="97"/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F1232" s="97"/>
      <c r="AG1232" s="96"/>
      <c r="AH1232" s="97"/>
    </row>
    <row r="1233" spans="1:34" x14ac:dyDescent="0.25">
      <c r="A1233" s="97"/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F1233" s="97"/>
      <c r="AG1233" s="96"/>
      <c r="AH1233" s="97"/>
    </row>
    <row r="1234" spans="1:34" x14ac:dyDescent="0.25">
      <c r="A1234" s="97"/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F1234" s="97"/>
      <c r="AG1234" s="96"/>
      <c r="AH1234" s="97"/>
    </row>
    <row r="1235" spans="1:34" x14ac:dyDescent="0.25">
      <c r="A1235" s="97"/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F1235" s="97"/>
      <c r="AG1235" s="96"/>
      <c r="AH1235" s="97"/>
    </row>
    <row r="1236" spans="1:34" x14ac:dyDescent="0.25">
      <c r="A1236" s="97"/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F1236" s="97"/>
      <c r="AG1236" s="96"/>
      <c r="AH1236" s="97"/>
    </row>
    <row r="1237" spans="1:34" x14ac:dyDescent="0.25">
      <c r="A1237" s="97"/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F1237" s="97"/>
      <c r="AG1237" s="96"/>
      <c r="AH1237" s="97"/>
    </row>
    <row r="1238" spans="1:34" x14ac:dyDescent="0.25">
      <c r="A1238" s="97"/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F1238" s="97"/>
      <c r="AG1238" s="96"/>
      <c r="AH1238" s="97"/>
    </row>
    <row r="1239" spans="1:34" x14ac:dyDescent="0.25">
      <c r="A1239" s="97"/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F1239" s="97"/>
      <c r="AG1239" s="96"/>
      <c r="AH1239" s="97"/>
    </row>
    <row r="1240" spans="1:34" x14ac:dyDescent="0.25">
      <c r="A1240" s="97"/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F1240" s="97"/>
      <c r="AG1240" s="96"/>
      <c r="AH1240" s="97"/>
    </row>
    <row r="1241" spans="1:34" x14ac:dyDescent="0.25">
      <c r="A1241" s="97"/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F1241" s="97"/>
      <c r="AG1241" s="96"/>
      <c r="AH1241" s="97"/>
    </row>
    <row r="1242" spans="1:34" x14ac:dyDescent="0.25">
      <c r="A1242" s="97"/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F1242" s="97"/>
      <c r="AG1242" s="96"/>
      <c r="AH1242" s="97"/>
    </row>
    <row r="1243" spans="1:34" x14ac:dyDescent="0.25">
      <c r="A1243" s="97"/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F1243" s="97"/>
      <c r="AG1243" s="96"/>
      <c r="AH1243" s="97"/>
    </row>
    <row r="1244" spans="1:34" x14ac:dyDescent="0.25">
      <c r="A1244" s="97"/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F1244" s="97"/>
      <c r="AG1244" s="96"/>
      <c r="AH1244" s="97"/>
    </row>
    <row r="1245" spans="1:34" x14ac:dyDescent="0.25">
      <c r="A1245" s="97"/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F1245" s="97"/>
      <c r="AG1245" s="96"/>
      <c r="AH1245" s="97"/>
    </row>
    <row r="1246" spans="1:34" x14ac:dyDescent="0.25">
      <c r="A1246" s="97"/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F1246" s="97"/>
      <c r="AG1246" s="96"/>
      <c r="AH1246" s="97"/>
    </row>
    <row r="1247" spans="1:34" x14ac:dyDescent="0.25">
      <c r="A1247" s="97"/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F1247" s="97"/>
      <c r="AG1247" s="96"/>
      <c r="AH1247" s="97"/>
    </row>
    <row r="1248" spans="1:34" x14ac:dyDescent="0.25">
      <c r="A1248" s="97"/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F1248" s="97"/>
      <c r="AG1248" s="96"/>
      <c r="AH1248" s="97"/>
    </row>
    <row r="1249" spans="1:34" x14ac:dyDescent="0.25">
      <c r="A1249" s="97"/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F1249" s="97"/>
      <c r="AG1249" s="96"/>
      <c r="AH1249" s="97"/>
    </row>
    <row r="1250" spans="1:34" x14ac:dyDescent="0.25">
      <c r="A1250" s="97"/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F1250" s="97"/>
      <c r="AG1250" s="96"/>
      <c r="AH1250" s="97"/>
    </row>
    <row r="1251" spans="1:34" x14ac:dyDescent="0.25">
      <c r="A1251" s="97"/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F1251" s="97"/>
      <c r="AG1251" s="96"/>
      <c r="AH1251" s="97"/>
    </row>
    <row r="1252" spans="1:34" x14ac:dyDescent="0.25">
      <c r="A1252" s="97"/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F1252" s="97"/>
      <c r="AG1252" s="96"/>
      <c r="AH1252" s="97"/>
    </row>
    <row r="1253" spans="1:34" x14ac:dyDescent="0.25">
      <c r="A1253" s="97"/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F1253" s="97"/>
      <c r="AG1253" s="96"/>
      <c r="AH1253" s="97"/>
    </row>
    <row r="1254" spans="1:34" x14ac:dyDescent="0.25">
      <c r="A1254" s="97"/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F1254" s="97"/>
      <c r="AG1254" s="96"/>
      <c r="AH1254" s="97"/>
    </row>
    <row r="1255" spans="1:34" x14ac:dyDescent="0.25">
      <c r="A1255" s="97"/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F1255" s="97"/>
      <c r="AG1255" s="96"/>
      <c r="AH1255" s="97"/>
    </row>
    <row r="1256" spans="1:34" x14ac:dyDescent="0.25">
      <c r="A1256" s="97"/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F1256" s="97"/>
      <c r="AG1256" s="96"/>
      <c r="AH1256" s="97"/>
    </row>
    <row r="1257" spans="1:34" x14ac:dyDescent="0.25">
      <c r="A1257" s="97"/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F1257" s="97"/>
      <c r="AG1257" s="96"/>
      <c r="AH1257" s="97"/>
    </row>
    <row r="1258" spans="1:34" x14ac:dyDescent="0.25">
      <c r="A1258" s="97"/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F1258" s="97"/>
      <c r="AG1258" s="96"/>
      <c r="AH1258" s="97"/>
    </row>
    <row r="1259" spans="1:34" x14ac:dyDescent="0.25">
      <c r="A1259" s="97"/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F1259" s="97"/>
      <c r="AG1259" s="96"/>
      <c r="AH1259" s="97"/>
    </row>
    <row r="1260" spans="1:34" x14ac:dyDescent="0.25">
      <c r="A1260" s="97"/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F1260" s="97"/>
      <c r="AG1260" s="96"/>
      <c r="AH1260" s="97"/>
    </row>
    <row r="1261" spans="1:34" x14ac:dyDescent="0.25">
      <c r="A1261" s="97"/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F1261" s="97"/>
      <c r="AG1261" s="96"/>
      <c r="AH1261" s="97"/>
    </row>
    <row r="1262" spans="1:34" x14ac:dyDescent="0.25">
      <c r="A1262" s="97"/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F1262" s="97"/>
      <c r="AG1262" s="96"/>
      <c r="AH1262" s="97"/>
    </row>
    <row r="1263" spans="1:34" x14ac:dyDescent="0.25">
      <c r="A1263" s="97"/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F1263" s="97"/>
      <c r="AG1263" s="96"/>
      <c r="AH1263" s="97"/>
    </row>
    <row r="1264" spans="1:34" x14ac:dyDescent="0.25">
      <c r="A1264" s="97"/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F1264" s="97"/>
      <c r="AG1264" s="96"/>
      <c r="AH1264" s="97"/>
    </row>
    <row r="1265" spans="1:34" x14ac:dyDescent="0.25">
      <c r="A1265" s="97"/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F1265" s="97"/>
      <c r="AG1265" s="96"/>
      <c r="AH1265" s="97"/>
    </row>
    <row r="1266" spans="1:34" x14ac:dyDescent="0.25">
      <c r="A1266" s="97"/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F1266" s="97"/>
      <c r="AG1266" s="96"/>
      <c r="AH1266" s="97"/>
    </row>
    <row r="1267" spans="1:34" x14ac:dyDescent="0.25">
      <c r="A1267" s="97"/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F1267" s="97"/>
      <c r="AG1267" s="96"/>
      <c r="AH1267" s="97"/>
    </row>
    <row r="1268" spans="1:34" x14ac:dyDescent="0.25">
      <c r="A1268" s="97"/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F1268" s="97"/>
      <c r="AG1268" s="96"/>
      <c r="AH1268" s="97"/>
    </row>
    <row r="1269" spans="1:34" x14ac:dyDescent="0.25">
      <c r="A1269" s="97"/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F1269" s="97"/>
      <c r="AG1269" s="96"/>
      <c r="AH1269" s="97"/>
    </row>
    <row r="1270" spans="1:34" x14ac:dyDescent="0.25">
      <c r="A1270" s="97"/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F1270" s="97"/>
      <c r="AG1270" s="96"/>
      <c r="AH1270" s="97"/>
    </row>
    <row r="1271" spans="1:34" x14ac:dyDescent="0.25">
      <c r="A1271" s="97"/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F1271" s="97"/>
      <c r="AG1271" s="96"/>
      <c r="AH1271" s="97"/>
    </row>
    <row r="1272" spans="1:34" x14ac:dyDescent="0.25">
      <c r="A1272" s="97"/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F1272" s="97"/>
      <c r="AG1272" s="96"/>
      <c r="AH1272" s="97"/>
    </row>
    <row r="1273" spans="1:34" x14ac:dyDescent="0.25">
      <c r="A1273" s="97"/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F1273" s="97"/>
      <c r="AG1273" s="96"/>
      <c r="AH1273" s="97"/>
    </row>
    <row r="1274" spans="1:34" x14ac:dyDescent="0.25">
      <c r="A1274" s="97"/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F1274" s="97"/>
      <c r="AG1274" s="96"/>
      <c r="AH1274" s="97"/>
    </row>
    <row r="1275" spans="1:34" x14ac:dyDescent="0.25">
      <c r="A1275" s="97"/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F1275" s="97"/>
      <c r="AG1275" s="96"/>
      <c r="AH1275" s="97"/>
    </row>
    <row r="1276" spans="1:34" x14ac:dyDescent="0.25">
      <c r="A1276" s="97"/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F1276" s="97"/>
      <c r="AG1276" s="96"/>
      <c r="AH1276" s="97"/>
    </row>
    <row r="1277" spans="1:34" x14ac:dyDescent="0.25">
      <c r="A1277" s="97"/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F1277" s="97"/>
      <c r="AG1277" s="96"/>
      <c r="AH1277" s="97"/>
    </row>
    <row r="1278" spans="1:34" x14ac:dyDescent="0.25">
      <c r="A1278" s="97"/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F1278" s="97"/>
      <c r="AG1278" s="96"/>
      <c r="AH1278" s="97"/>
    </row>
    <row r="1279" spans="1:34" x14ac:dyDescent="0.25">
      <c r="A1279" s="97"/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F1279" s="97"/>
      <c r="AG1279" s="96"/>
      <c r="AH1279" s="97"/>
    </row>
    <row r="1280" spans="1:34" x14ac:dyDescent="0.25">
      <c r="A1280" s="97"/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F1280" s="97"/>
      <c r="AG1280" s="96"/>
      <c r="AH1280" s="97"/>
    </row>
    <row r="1281" spans="1:34" x14ac:dyDescent="0.25">
      <c r="A1281" s="97"/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F1281" s="97"/>
      <c r="AG1281" s="96"/>
      <c r="AH1281" s="97"/>
    </row>
    <row r="1282" spans="1:34" x14ac:dyDescent="0.25">
      <c r="A1282" s="97"/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F1282" s="97"/>
      <c r="AG1282" s="96"/>
      <c r="AH1282" s="97"/>
    </row>
    <row r="1283" spans="1:34" x14ac:dyDescent="0.25">
      <c r="A1283" s="97"/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F1283" s="97"/>
      <c r="AG1283" s="96"/>
      <c r="AH1283" s="97"/>
    </row>
    <row r="1284" spans="1:34" x14ac:dyDescent="0.25">
      <c r="A1284" s="97"/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F1284" s="97"/>
      <c r="AG1284" s="96"/>
      <c r="AH1284" s="97"/>
    </row>
    <row r="1285" spans="1:34" x14ac:dyDescent="0.25">
      <c r="A1285" s="97"/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F1285" s="97"/>
      <c r="AG1285" s="96"/>
      <c r="AH1285" s="97"/>
    </row>
    <row r="1286" spans="1:34" x14ac:dyDescent="0.25">
      <c r="A1286" s="97"/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F1286" s="97"/>
      <c r="AG1286" s="96"/>
      <c r="AH1286" s="97"/>
    </row>
    <row r="1287" spans="1:34" x14ac:dyDescent="0.25">
      <c r="A1287" s="97"/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F1287" s="97"/>
      <c r="AG1287" s="96"/>
      <c r="AH1287" s="97"/>
    </row>
    <row r="1288" spans="1:34" x14ac:dyDescent="0.25">
      <c r="A1288" s="97"/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F1288" s="97"/>
      <c r="AG1288" s="96"/>
      <c r="AH1288" s="97"/>
    </row>
    <row r="1289" spans="1:34" x14ac:dyDescent="0.25">
      <c r="A1289" s="97"/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F1289" s="97"/>
      <c r="AG1289" s="96"/>
      <c r="AH1289" s="97"/>
    </row>
    <row r="1290" spans="1:34" x14ac:dyDescent="0.25">
      <c r="A1290" s="97"/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F1290" s="97"/>
      <c r="AG1290" s="96"/>
      <c r="AH1290" s="97"/>
    </row>
    <row r="1291" spans="1:34" x14ac:dyDescent="0.25">
      <c r="A1291" s="97"/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F1291" s="97"/>
      <c r="AG1291" s="96"/>
      <c r="AH1291" s="97"/>
    </row>
    <row r="1292" spans="1:34" x14ac:dyDescent="0.25">
      <c r="A1292" s="97"/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F1292" s="97"/>
      <c r="AG1292" s="96"/>
      <c r="AH1292" s="97"/>
    </row>
    <row r="1293" spans="1:34" x14ac:dyDescent="0.25">
      <c r="A1293" s="97"/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F1293" s="97"/>
      <c r="AG1293" s="96"/>
      <c r="AH1293" s="97"/>
    </row>
    <row r="1294" spans="1:34" x14ac:dyDescent="0.25">
      <c r="A1294" s="97"/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F1294" s="97"/>
      <c r="AG1294" s="96"/>
      <c r="AH1294" s="97"/>
    </row>
    <row r="1295" spans="1:34" x14ac:dyDescent="0.25">
      <c r="A1295" s="97"/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F1295" s="97"/>
      <c r="AG1295" s="96"/>
      <c r="AH1295" s="97"/>
    </row>
    <row r="1296" spans="1:34" x14ac:dyDescent="0.25">
      <c r="A1296" s="97"/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F1296" s="97"/>
      <c r="AG1296" s="96"/>
      <c r="AH1296" s="97"/>
    </row>
    <row r="1297" spans="1:34" x14ac:dyDescent="0.25">
      <c r="A1297" s="97"/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F1297" s="97"/>
      <c r="AG1297" s="96"/>
      <c r="AH1297" s="97"/>
    </row>
    <row r="1298" spans="1:34" x14ac:dyDescent="0.25">
      <c r="A1298" s="97"/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F1298" s="97"/>
      <c r="AG1298" s="96"/>
      <c r="AH1298" s="97"/>
    </row>
    <row r="1299" spans="1:34" x14ac:dyDescent="0.25">
      <c r="A1299" s="97"/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F1299" s="97"/>
      <c r="AG1299" s="96"/>
      <c r="AH1299" s="97"/>
    </row>
    <row r="1300" spans="1:34" x14ac:dyDescent="0.25">
      <c r="A1300" s="97"/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F1300" s="97"/>
      <c r="AG1300" s="96"/>
      <c r="AH1300" s="97"/>
    </row>
    <row r="1301" spans="1:34" x14ac:dyDescent="0.25">
      <c r="A1301" s="97"/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F1301" s="97"/>
      <c r="AG1301" s="96"/>
      <c r="AH1301" s="97"/>
    </row>
    <row r="1302" spans="1:34" x14ac:dyDescent="0.25">
      <c r="A1302" s="97"/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F1302" s="97"/>
      <c r="AG1302" s="96"/>
      <c r="AH1302" s="97"/>
    </row>
    <row r="1303" spans="1:34" x14ac:dyDescent="0.25">
      <c r="A1303" s="97"/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F1303" s="97"/>
      <c r="AG1303" s="96"/>
      <c r="AH1303" s="97"/>
    </row>
    <row r="1304" spans="1:34" x14ac:dyDescent="0.25">
      <c r="A1304" s="97"/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F1304" s="97"/>
      <c r="AG1304" s="96"/>
      <c r="AH1304" s="97"/>
    </row>
    <row r="1305" spans="1:34" x14ac:dyDescent="0.25">
      <c r="A1305" s="97"/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F1305" s="97"/>
      <c r="AG1305" s="96"/>
      <c r="AH1305" s="97"/>
    </row>
    <row r="1306" spans="1:34" x14ac:dyDescent="0.25">
      <c r="A1306" s="97"/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F1306" s="97"/>
      <c r="AG1306" s="96"/>
      <c r="AH1306" s="97"/>
    </row>
    <row r="1307" spans="1:34" x14ac:dyDescent="0.25">
      <c r="A1307" s="97"/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F1307" s="97"/>
      <c r="AG1307" s="96"/>
      <c r="AH1307" s="97"/>
    </row>
    <row r="1308" spans="1:34" x14ac:dyDescent="0.25">
      <c r="A1308" s="97"/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F1308" s="97"/>
      <c r="AG1308" s="96"/>
      <c r="AH1308" s="97"/>
    </row>
    <row r="1309" spans="1:34" x14ac:dyDescent="0.25">
      <c r="A1309" s="97"/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F1309" s="97"/>
      <c r="AG1309" s="96"/>
      <c r="AH1309" s="97"/>
    </row>
    <row r="1310" spans="1:34" x14ac:dyDescent="0.25">
      <c r="A1310" s="97"/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F1310" s="97"/>
      <c r="AG1310" s="96"/>
      <c r="AH1310" s="97"/>
    </row>
    <row r="1311" spans="1:34" x14ac:dyDescent="0.25">
      <c r="A1311" s="97"/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F1311" s="97"/>
      <c r="AG1311" s="96"/>
      <c r="AH1311" s="97"/>
    </row>
    <row r="1312" spans="1:34" x14ac:dyDescent="0.25">
      <c r="A1312" s="97"/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F1312" s="97"/>
      <c r="AG1312" s="96"/>
      <c r="AH1312" s="97"/>
    </row>
    <row r="1313" spans="1:34" x14ac:dyDescent="0.25">
      <c r="A1313" s="97"/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F1313" s="97"/>
      <c r="AG1313" s="96"/>
      <c r="AH1313" s="97"/>
    </row>
    <row r="1314" spans="1:34" x14ac:dyDescent="0.25">
      <c r="A1314" s="97"/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F1314" s="97"/>
      <c r="AG1314" s="96"/>
      <c r="AH1314" s="97"/>
    </row>
    <row r="1315" spans="1:34" x14ac:dyDescent="0.25">
      <c r="A1315" s="97"/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F1315" s="97"/>
      <c r="AG1315" s="96"/>
      <c r="AH1315" s="97"/>
    </row>
    <row r="1316" spans="1:34" x14ac:dyDescent="0.25">
      <c r="A1316" s="97"/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F1316" s="97"/>
      <c r="AG1316" s="96"/>
      <c r="AH1316" s="97"/>
    </row>
    <row r="1317" spans="1:34" x14ac:dyDescent="0.25">
      <c r="A1317" s="97"/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F1317" s="97"/>
      <c r="AG1317" s="96"/>
      <c r="AH1317" s="97"/>
    </row>
    <row r="1318" spans="1:34" x14ac:dyDescent="0.25">
      <c r="A1318" s="97"/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F1318" s="97"/>
      <c r="AG1318" s="96"/>
      <c r="AH1318" s="97"/>
    </row>
    <row r="1319" spans="1:34" x14ac:dyDescent="0.25">
      <c r="A1319" s="97"/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F1319" s="97"/>
      <c r="AG1319" s="96"/>
      <c r="AH1319" s="97"/>
    </row>
    <row r="1320" spans="1:34" x14ac:dyDescent="0.25">
      <c r="A1320" s="97"/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F1320" s="97"/>
      <c r="AG1320" s="96"/>
      <c r="AH1320" s="97"/>
    </row>
    <row r="1321" spans="1:34" x14ac:dyDescent="0.25">
      <c r="A1321" s="97"/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F1321" s="97"/>
      <c r="AG1321" s="96"/>
      <c r="AH1321" s="97"/>
    </row>
    <row r="1322" spans="1:34" x14ac:dyDescent="0.25">
      <c r="A1322" s="97"/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F1322" s="97"/>
      <c r="AG1322" s="96"/>
      <c r="AH1322" s="97"/>
    </row>
    <row r="1323" spans="1:34" x14ac:dyDescent="0.25">
      <c r="A1323" s="97"/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F1323" s="97"/>
      <c r="AG1323" s="96"/>
      <c r="AH1323" s="97"/>
    </row>
    <row r="1324" spans="1:34" x14ac:dyDescent="0.25">
      <c r="A1324" s="97"/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F1324" s="97"/>
      <c r="AG1324" s="96"/>
      <c r="AH1324" s="97"/>
    </row>
    <row r="1325" spans="1:34" x14ac:dyDescent="0.25">
      <c r="A1325" s="97"/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F1325" s="97"/>
      <c r="AG1325" s="96"/>
      <c r="AH1325" s="97"/>
    </row>
    <row r="1326" spans="1:34" x14ac:dyDescent="0.25">
      <c r="A1326" s="97"/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F1326" s="97"/>
      <c r="AG1326" s="96"/>
      <c r="AH1326" s="97"/>
    </row>
    <row r="1327" spans="1:34" x14ac:dyDescent="0.25">
      <c r="A1327" s="97"/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F1327" s="97"/>
      <c r="AG1327" s="96"/>
      <c r="AH1327" s="97"/>
    </row>
    <row r="1328" spans="1:34" x14ac:dyDescent="0.25">
      <c r="A1328" s="97"/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F1328" s="97"/>
      <c r="AG1328" s="96"/>
      <c r="AH1328" s="97"/>
    </row>
    <row r="1329" spans="1:34" x14ac:dyDescent="0.25">
      <c r="A1329" s="97"/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F1329" s="97"/>
      <c r="AG1329" s="96"/>
      <c r="AH1329" s="97"/>
    </row>
    <row r="1330" spans="1:34" x14ac:dyDescent="0.25">
      <c r="A1330" s="97"/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F1330" s="97"/>
      <c r="AG1330" s="96"/>
      <c r="AH1330" s="97"/>
    </row>
    <row r="1331" spans="1:34" x14ac:dyDescent="0.25">
      <c r="A1331" s="97"/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F1331" s="97"/>
      <c r="AG1331" s="96"/>
      <c r="AH1331" s="97"/>
    </row>
    <row r="1332" spans="1:34" x14ac:dyDescent="0.25">
      <c r="A1332" s="97"/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F1332" s="97"/>
      <c r="AG1332" s="96"/>
      <c r="AH1332" s="97"/>
    </row>
    <row r="1333" spans="1:34" x14ac:dyDescent="0.25">
      <c r="A1333" s="97"/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F1333" s="97"/>
      <c r="AG1333" s="96"/>
      <c r="AH1333" s="97"/>
    </row>
    <row r="1334" spans="1:34" x14ac:dyDescent="0.25">
      <c r="A1334" s="97"/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F1334" s="97"/>
      <c r="AG1334" s="96"/>
      <c r="AH1334" s="97"/>
    </row>
    <row r="1335" spans="1:34" x14ac:dyDescent="0.25">
      <c r="A1335" s="97"/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F1335" s="97"/>
      <c r="AG1335" s="96"/>
      <c r="AH1335" s="97"/>
    </row>
    <row r="1336" spans="1:34" x14ac:dyDescent="0.25">
      <c r="A1336" s="97"/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F1336" s="97"/>
      <c r="AG1336" s="96"/>
      <c r="AH1336" s="97"/>
    </row>
    <row r="1337" spans="1:34" x14ac:dyDescent="0.25">
      <c r="A1337" s="97"/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F1337" s="97"/>
      <c r="AG1337" s="96"/>
      <c r="AH1337" s="97"/>
    </row>
    <row r="1338" spans="1:34" x14ac:dyDescent="0.25">
      <c r="A1338" s="97"/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F1338" s="97"/>
      <c r="AG1338" s="96"/>
      <c r="AH1338" s="97"/>
    </row>
    <row r="1339" spans="1:34" x14ac:dyDescent="0.25">
      <c r="A1339" s="97"/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F1339" s="97"/>
      <c r="AG1339" s="96"/>
      <c r="AH1339" s="97"/>
    </row>
    <row r="1340" spans="1:34" x14ac:dyDescent="0.25">
      <c r="A1340" s="97"/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F1340" s="97"/>
      <c r="AG1340" s="96"/>
      <c r="AH1340" s="97"/>
    </row>
    <row r="1341" spans="1:34" x14ac:dyDescent="0.25">
      <c r="A1341" s="97"/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F1341" s="97"/>
      <c r="AG1341" s="96"/>
      <c r="AH1341" s="97"/>
    </row>
    <row r="1342" spans="1:34" x14ac:dyDescent="0.25">
      <c r="A1342" s="97"/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F1342" s="97"/>
      <c r="AG1342" s="96"/>
      <c r="AH1342" s="97"/>
    </row>
    <row r="1343" spans="1:34" x14ac:dyDescent="0.25">
      <c r="A1343" s="97"/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F1343" s="97"/>
      <c r="AG1343" s="96"/>
      <c r="AH1343" s="97"/>
    </row>
    <row r="1344" spans="1:34" x14ac:dyDescent="0.25">
      <c r="A1344" s="97"/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F1344" s="97"/>
      <c r="AG1344" s="96"/>
      <c r="AH1344" s="97"/>
    </row>
    <row r="1345" spans="1:34" x14ac:dyDescent="0.25">
      <c r="A1345" s="97"/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F1345" s="97"/>
      <c r="AG1345" s="96"/>
      <c r="AH1345" s="97"/>
    </row>
    <row r="1346" spans="1:34" x14ac:dyDescent="0.25">
      <c r="A1346" s="97"/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F1346" s="97"/>
      <c r="AG1346" s="96"/>
      <c r="AH1346" s="97"/>
    </row>
    <row r="1347" spans="1:34" x14ac:dyDescent="0.25">
      <c r="A1347" s="97"/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F1347" s="97"/>
      <c r="AG1347" s="96"/>
      <c r="AH1347" s="97"/>
    </row>
    <row r="1348" spans="1:34" x14ac:dyDescent="0.25">
      <c r="A1348" s="97"/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F1348" s="97"/>
      <c r="AG1348" s="96"/>
      <c r="AH1348" s="97"/>
    </row>
    <row r="1349" spans="1:34" x14ac:dyDescent="0.25">
      <c r="A1349" s="97"/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F1349" s="97"/>
      <c r="AG1349" s="96"/>
      <c r="AH1349" s="97"/>
    </row>
    <row r="1350" spans="1:34" x14ac:dyDescent="0.25">
      <c r="A1350" s="97"/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F1350" s="97"/>
      <c r="AG1350" s="96"/>
      <c r="AH1350" s="97"/>
    </row>
    <row r="1351" spans="1:34" x14ac:dyDescent="0.25">
      <c r="A1351" s="97"/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F1351" s="97"/>
      <c r="AG1351" s="96"/>
      <c r="AH1351" s="97"/>
    </row>
    <row r="1352" spans="1:34" x14ac:dyDescent="0.25">
      <c r="A1352" s="97"/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F1352" s="97"/>
      <c r="AG1352" s="96"/>
      <c r="AH1352" s="97"/>
    </row>
    <row r="1353" spans="1:34" x14ac:dyDescent="0.25">
      <c r="A1353" s="97"/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F1353" s="97"/>
      <c r="AG1353" s="96"/>
      <c r="AH1353" s="97"/>
    </row>
    <row r="1354" spans="1:34" x14ac:dyDescent="0.25">
      <c r="A1354" s="97"/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F1354" s="97"/>
      <c r="AG1354" s="96"/>
      <c r="AH1354" s="97"/>
    </row>
    <row r="1355" spans="1:34" x14ac:dyDescent="0.25">
      <c r="A1355" s="97"/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F1355" s="97"/>
      <c r="AG1355" s="96"/>
      <c r="AH1355" s="97"/>
    </row>
    <row r="1356" spans="1:34" x14ac:dyDescent="0.25">
      <c r="A1356" s="97"/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F1356" s="97"/>
      <c r="AG1356" s="96"/>
      <c r="AH1356" s="97"/>
    </row>
    <row r="1357" spans="1:34" x14ac:dyDescent="0.25">
      <c r="A1357" s="97"/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F1357" s="97"/>
      <c r="AG1357" s="96"/>
      <c r="AH1357" s="97"/>
    </row>
    <row r="1358" spans="1:34" x14ac:dyDescent="0.25">
      <c r="A1358" s="97"/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F1358" s="97"/>
      <c r="AG1358" s="96"/>
      <c r="AH1358" s="97"/>
    </row>
    <row r="1359" spans="1:34" x14ac:dyDescent="0.25">
      <c r="A1359" s="97"/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F1359" s="97"/>
      <c r="AG1359" s="96"/>
      <c r="AH1359" s="97"/>
    </row>
    <row r="1360" spans="1:34" x14ac:dyDescent="0.25">
      <c r="A1360" s="97"/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F1360" s="97"/>
      <c r="AG1360" s="96"/>
      <c r="AH1360" s="97"/>
    </row>
    <row r="1361" spans="1:34" x14ac:dyDescent="0.25">
      <c r="A1361" s="97"/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F1361" s="97"/>
      <c r="AG1361" s="96"/>
      <c r="AH1361" s="97"/>
    </row>
    <row r="1362" spans="1:34" x14ac:dyDescent="0.25">
      <c r="A1362" s="97"/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F1362" s="97"/>
      <c r="AG1362" s="96"/>
      <c r="AH1362" s="97"/>
    </row>
    <row r="1363" spans="1:34" x14ac:dyDescent="0.25">
      <c r="A1363" s="97"/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F1363" s="97"/>
      <c r="AG1363" s="96"/>
      <c r="AH1363" s="97"/>
    </row>
    <row r="1364" spans="1:34" x14ac:dyDescent="0.25">
      <c r="A1364" s="97"/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F1364" s="97"/>
      <c r="AG1364" s="96"/>
      <c r="AH1364" s="97"/>
    </row>
    <row r="1365" spans="1:34" x14ac:dyDescent="0.25">
      <c r="A1365" s="97"/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F1365" s="97"/>
      <c r="AG1365" s="96"/>
      <c r="AH1365" s="97"/>
    </row>
    <row r="1366" spans="1:34" x14ac:dyDescent="0.25">
      <c r="A1366" s="97"/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F1366" s="97"/>
      <c r="AG1366" s="96"/>
      <c r="AH1366" s="97"/>
    </row>
    <row r="1367" spans="1:34" x14ac:dyDescent="0.25">
      <c r="A1367" s="97"/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F1367" s="97"/>
      <c r="AG1367" s="96"/>
      <c r="AH1367" s="97"/>
    </row>
    <row r="1368" spans="1:34" x14ac:dyDescent="0.25">
      <c r="A1368" s="97"/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F1368" s="97"/>
      <c r="AG1368" s="96"/>
      <c r="AH1368" s="97"/>
    </row>
    <row r="1369" spans="1:34" x14ac:dyDescent="0.25">
      <c r="A1369" s="97"/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F1369" s="97"/>
      <c r="AG1369" s="96"/>
      <c r="AH1369" s="97"/>
    </row>
    <row r="1370" spans="1:34" x14ac:dyDescent="0.25">
      <c r="A1370" s="97"/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F1370" s="97"/>
      <c r="AG1370" s="96"/>
      <c r="AH1370" s="97"/>
    </row>
    <row r="1371" spans="1:34" x14ac:dyDescent="0.25">
      <c r="A1371" s="97"/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F1371" s="97"/>
      <c r="AG1371" s="96"/>
      <c r="AH1371" s="97"/>
    </row>
    <row r="1372" spans="1:34" x14ac:dyDescent="0.25">
      <c r="A1372" s="97"/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F1372" s="97"/>
      <c r="AG1372" s="96"/>
      <c r="AH1372" s="97"/>
    </row>
    <row r="1373" spans="1:34" x14ac:dyDescent="0.25">
      <c r="A1373" s="97"/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F1373" s="97"/>
      <c r="AG1373" s="96"/>
      <c r="AH1373" s="97"/>
    </row>
    <row r="1374" spans="1:34" x14ac:dyDescent="0.25">
      <c r="A1374" s="97"/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F1374" s="97"/>
      <c r="AG1374" s="96"/>
      <c r="AH1374" s="97"/>
    </row>
    <row r="1375" spans="1:34" x14ac:dyDescent="0.25">
      <c r="A1375" s="97"/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F1375" s="97"/>
      <c r="AG1375" s="96"/>
      <c r="AH1375" s="97"/>
    </row>
    <row r="1376" spans="1:34" x14ac:dyDescent="0.25">
      <c r="A1376" s="97"/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F1376" s="97"/>
      <c r="AG1376" s="96"/>
      <c r="AH1376" s="97"/>
    </row>
    <row r="1377" spans="1:34" x14ac:dyDescent="0.25">
      <c r="A1377" s="97"/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F1377" s="97"/>
      <c r="AG1377" s="96"/>
      <c r="AH1377" s="97"/>
    </row>
    <row r="1378" spans="1:34" x14ac:dyDescent="0.25">
      <c r="A1378" s="97"/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F1378" s="97"/>
      <c r="AG1378" s="96"/>
      <c r="AH1378" s="97"/>
    </row>
    <row r="1379" spans="1:34" x14ac:dyDescent="0.25">
      <c r="A1379" s="97"/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F1379" s="97"/>
      <c r="AG1379" s="96"/>
      <c r="AH1379" s="97"/>
    </row>
    <row r="1380" spans="1:34" x14ac:dyDescent="0.25">
      <c r="A1380" s="97"/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F1380" s="97"/>
      <c r="AG1380" s="96"/>
      <c r="AH1380" s="97"/>
    </row>
    <row r="1381" spans="1:34" x14ac:dyDescent="0.25">
      <c r="A1381" s="97"/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F1381" s="97"/>
      <c r="AG1381" s="96"/>
      <c r="AH1381" s="97"/>
    </row>
    <row r="1382" spans="1:34" x14ac:dyDescent="0.25">
      <c r="A1382" s="97"/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F1382" s="97"/>
      <c r="AG1382" s="96"/>
      <c r="AH1382" s="97"/>
    </row>
    <row r="1383" spans="1:34" x14ac:dyDescent="0.25">
      <c r="A1383" s="97"/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F1383" s="97"/>
      <c r="AG1383" s="96"/>
      <c r="AH1383" s="97"/>
    </row>
    <row r="1384" spans="1:34" x14ac:dyDescent="0.25">
      <c r="A1384" s="97"/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F1384" s="97"/>
      <c r="AG1384" s="96"/>
      <c r="AH1384" s="97"/>
    </row>
    <row r="1385" spans="1:34" x14ac:dyDescent="0.25">
      <c r="A1385" s="97"/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F1385" s="97"/>
      <c r="AG1385" s="96"/>
      <c r="AH1385" s="97"/>
    </row>
    <row r="1386" spans="1:34" x14ac:dyDescent="0.25">
      <c r="A1386" s="97"/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F1386" s="97"/>
      <c r="AG1386" s="96"/>
      <c r="AH1386" s="97"/>
    </row>
    <row r="1387" spans="1:34" x14ac:dyDescent="0.25">
      <c r="A1387" s="97"/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F1387" s="97"/>
      <c r="AG1387" s="96"/>
      <c r="AH1387" s="97"/>
    </row>
    <row r="1388" spans="1:34" x14ac:dyDescent="0.25">
      <c r="A1388" s="97"/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F1388" s="97"/>
      <c r="AG1388" s="96"/>
      <c r="AH1388" s="97"/>
    </row>
    <row r="1389" spans="1:34" x14ac:dyDescent="0.25">
      <c r="A1389" s="97"/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F1389" s="97"/>
      <c r="AG1389" s="96"/>
      <c r="AH1389" s="97"/>
    </row>
    <row r="1390" spans="1:34" x14ac:dyDescent="0.25">
      <c r="A1390" s="97"/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F1390" s="97"/>
      <c r="AG1390" s="96"/>
      <c r="AH1390" s="97"/>
    </row>
    <row r="1391" spans="1:34" x14ac:dyDescent="0.25">
      <c r="A1391" s="97"/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F1391" s="97"/>
      <c r="AG1391" s="96"/>
      <c r="AH1391" s="97"/>
    </row>
    <row r="1392" spans="1:34" x14ac:dyDescent="0.25">
      <c r="A1392" s="97"/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F1392" s="97"/>
      <c r="AG1392" s="96"/>
      <c r="AH1392" s="97"/>
    </row>
    <row r="1393" spans="1:34" x14ac:dyDescent="0.25">
      <c r="A1393" s="97"/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F1393" s="97"/>
      <c r="AG1393" s="96"/>
      <c r="AH1393" s="97"/>
    </row>
    <row r="1394" spans="1:34" x14ac:dyDescent="0.25">
      <c r="A1394" s="97"/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F1394" s="97"/>
      <c r="AG1394" s="96"/>
      <c r="AH1394" s="97"/>
    </row>
    <row r="1395" spans="1:34" x14ac:dyDescent="0.25">
      <c r="A1395" s="97"/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F1395" s="97"/>
      <c r="AG1395" s="96"/>
      <c r="AH1395" s="97"/>
    </row>
    <row r="1396" spans="1:34" x14ac:dyDescent="0.25">
      <c r="A1396" s="97"/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F1396" s="97"/>
      <c r="AG1396" s="96"/>
      <c r="AH1396" s="97"/>
    </row>
    <row r="1397" spans="1:34" x14ac:dyDescent="0.25">
      <c r="A1397" s="97"/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F1397" s="97"/>
      <c r="AG1397" s="96"/>
      <c r="AH1397" s="97"/>
    </row>
    <row r="1398" spans="1:34" x14ac:dyDescent="0.25">
      <c r="A1398" s="97"/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F1398" s="97"/>
      <c r="AG1398" s="96"/>
      <c r="AH1398" s="97"/>
    </row>
    <row r="1399" spans="1:34" x14ac:dyDescent="0.25">
      <c r="A1399" s="97"/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F1399" s="97"/>
      <c r="AG1399" s="96"/>
      <c r="AH1399" s="97"/>
    </row>
    <row r="1400" spans="1:34" x14ac:dyDescent="0.25">
      <c r="A1400" s="97"/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F1400" s="97"/>
      <c r="AG1400" s="96"/>
      <c r="AH1400" s="97"/>
    </row>
    <row r="1401" spans="1:34" x14ac:dyDescent="0.25">
      <c r="A1401" s="97"/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F1401" s="97"/>
      <c r="AG1401" s="96"/>
      <c r="AH1401" s="97"/>
    </row>
    <row r="1402" spans="1:34" x14ac:dyDescent="0.25">
      <c r="A1402" s="97"/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F1402" s="97"/>
      <c r="AG1402" s="96"/>
      <c r="AH1402" s="97"/>
    </row>
    <row r="1403" spans="1:34" x14ac:dyDescent="0.25">
      <c r="A1403" s="97"/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F1403" s="97"/>
      <c r="AG1403" s="96"/>
      <c r="AH1403" s="97"/>
    </row>
    <row r="1404" spans="1:34" x14ac:dyDescent="0.25">
      <c r="A1404" s="97"/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F1404" s="97"/>
      <c r="AG1404" s="96"/>
      <c r="AH1404" s="97"/>
    </row>
    <row r="1405" spans="1:34" x14ac:dyDescent="0.25">
      <c r="A1405" s="97"/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F1405" s="97"/>
      <c r="AG1405" s="96"/>
      <c r="AH1405" s="97"/>
    </row>
    <row r="1406" spans="1:34" x14ac:dyDescent="0.25">
      <c r="A1406" s="97"/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F1406" s="97"/>
      <c r="AG1406" s="96"/>
      <c r="AH1406" s="97"/>
    </row>
    <row r="1407" spans="1:34" x14ac:dyDescent="0.25">
      <c r="A1407" s="97"/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F1407" s="97"/>
      <c r="AG1407" s="96"/>
      <c r="AH1407" s="97"/>
    </row>
    <row r="1408" spans="1:34" x14ac:dyDescent="0.25">
      <c r="A1408" s="97"/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F1408" s="97"/>
      <c r="AG1408" s="96"/>
      <c r="AH1408" s="97"/>
    </row>
    <row r="1409" spans="1:34" x14ac:dyDescent="0.25">
      <c r="A1409" s="97"/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F1409" s="97"/>
      <c r="AG1409" s="96"/>
      <c r="AH1409" s="97"/>
    </row>
    <row r="1410" spans="1:34" x14ac:dyDescent="0.25">
      <c r="A1410" s="97"/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F1410" s="97"/>
      <c r="AG1410" s="96"/>
      <c r="AH1410" s="97"/>
    </row>
    <row r="1411" spans="1:34" x14ac:dyDescent="0.25">
      <c r="A1411" s="97"/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F1411" s="97"/>
      <c r="AG1411" s="96"/>
      <c r="AH1411" s="97"/>
    </row>
    <row r="1412" spans="1:34" x14ac:dyDescent="0.25">
      <c r="A1412" s="97"/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F1412" s="97"/>
      <c r="AG1412" s="96"/>
      <c r="AH1412" s="97"/>
    </row>
    <row r="1413" spans="1:34" x14ac:dyDescent="0.25">
      <c r="A1413" s="97"/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F1413" s="97"/>
      <c r="AG1413" s="96"/>
      <c r="AH1413" s="97"/>
    </row>
    <row r="1414" spans="1:34" x14ac:dyDescent="0.25">
      <c r="A1414" s="97"/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F1414" s="97"/>
      <c r="AG1414" s="96"/>
      <c r="AH1414" s="97"/>
    </row>
    <row r="1415" spans="1:34" x14ac:dyDescent="0.25">
      <c r="A1415" s="97"/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F1415" s="97"/>
      <c r="AG1415" s="96"/>
      <c r="AH1415" s="97"/>
    </row>
    <row r="1416" spans="1:34" x14ac:dyDescent="0.25">
      <c r="A1416" s="97"/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F1416" s="97"/>
      <c r="AG1416" s="96"/>
      <c r="AH1416" s="97"/>
    </row>
    <row r="1417" spans="1:34" x14ac:dyDescent="0.25">
      <c r="A1417" s="97"/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F1417" s="97"/>
      <c r="AG1417" s="96"/>
      <c r="AH1417" s="97"/>
    </row>
    <row r="1418" spans="1:34" x14ac:dyDescent="0.25">
      <c r="A1418" s="97"/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F1418" s="97"/>
      <c r="AG1418" s="96"/>
      <c r="AH1418" s="97"/>
    </row>
    <row r="1419" spans="1:34" x14ac:dyDescent="0.25">
      <c r="A1419" s="97"/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F1419" s="97"/>
      <c r="AG1419" s="96"/>
      <c r="AH1419" s="97"/>
    </row>
    <row r="1420" spans="1:34" x14ac:dyDescent="0.25">
      <c r="A1420" s="97"/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F1420" s="97"/>
      <c r="AG1420" s="96"/>
      <c r="AH1420" s="97"/>
    </row>
    <row r="1421" spans="1:34" x14ac:dyDescent="0.25">
      <c r="A1421" s="97"/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F1421" s="97"/>
      <c r="AG1421" s="96"/>
      <c r="AH1421" s="97"/>
    </row>
    <row r="1422" spans="1:34" x14ac:dyDescent="0.25">
      <c r="A1422" s="97"/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F1422" s="97"/>
      <c r="AG1422" s="96"/>
      <c r="AH1422" s="97"/>
    </row>
    <row r="1423" spans="1:34" x14ac:dyDescent="0.25">
      <c r="A1423" s="97"/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F1423" s="97"/>
      <c r="AG1423" s="96"/>
      <c r="AH1423" s="97"/>
    </row>
    <row r="1424" spans="1:34" x14ac:dyDescent="0.25">
      <c r="A1424" s="97"/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F1424" s="97"/>
      <c r="AG1424" s="96"/>
      <c r="AH1424" s="97"/>
    </row>
    <row r="1425" spans="1:34" x14ac:dyDescent="0.25">
      <c r="A1425" s="97"/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F1425" s="97"/>
      <c r="AG1425" s="96"/>
      <c r="AH1425" s="97"/>
    </row>
    <row r="1426" spans="1:34" x14ac:dyDescent="0.25">
      <c r="A1426" s="97"/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F1426" s="97"/>
      <c r="AG1426" s="96"/>
      <c r="AH1426" s="97"/>
    </row>
    <row r="1427" spans="1:34" x14ac:dyDescent="0.25">
      <c r="A1427" s="97"/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F1427" s="97"/>
      <c r="AG1427" s="96"/>
      <c r="AH1427" s="97"/>
    </row>
    <row r="1428" spans="1:34" x14ac:dyDescent="0.25">
      <c r="A1428" s="97"/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F1428" s="97"/>
      <c r="AG1428" s="96"/>
      <c r="AH1428" s="97"/>
    </row>
    <row r="1429" spans="1:34" x14ac:dyDescent="0.25">
      <c r="A1429" s="97"/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F1429" s="97"/>
      <c r="AG1429" s="96"/>
      <c r="AH1429" s="97"/>
    </row>
    <row r="1430" spans="1:34" x14ac:dyDescent="0.25">
      <c r="A1430" s="97"/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F1430" s="97"/>
      <c r="AG1430" s="96"/>
      <c r="AH1430" s="97"/>
    </row>
    <row r="1431" spans="1:34" x14ac:dyDescent="0.25">
      <c r="A1431" s="97"/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F1431" s="97"/>
      <c r="AG1431" s="96"/>
      <c r="AH1431" s="97"/>
    </row>
    <row r="1432" spans="1:34" x14ac:dyDescent="0.25">
      <c r="A1432" s="97"/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F1432" s="97"/>
      <c r="AG1432" s="96"/>
      <c r="AH1432" s="97"/>
    </row>
    <row r="1433" spans="1:34" x14ac:dyDescent="0.25">
      <c r="A1433" s="97"/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F1433" s="97"/>
      <c r="AG1433" s="96"/>
      <c r="AH1433" s="97"/>
    </row>
    <row r="1434" spans="1:34" x14ac:dyDescent="0.25">
      <c r="A1434" s="97"/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F1434" s="97"/>
      <c r="AG1434" s="96"/>
      <c r="AH1434" s="97"/>
    </row>
    <row r="1435" spans="1:34" x14ac:dyDescent="0.25">
      <c r="A1435" s="97"/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F1435" s="97"/>
      <c r="AG1435" s="96"/>
      <c r="AH1435" s="97"/>
    </row>
    <row r="1436" spans="1:34" x14ac:dyDescent="0.25">
      <c r="A1436" s="97"/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F1436" s="97"/>
      <c r="AG1436" s="96"/>
      <c r="AH1436" s="97"/>
    </row>
    <row r="1437" spans="1:34" x14ac:dyDescent="0.25">
      <c r="A1437" s="97"/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F1437" s="97"/>
      <c r="AG1437" s="96"/>
      <c r="AH1437" s="97"/>
    </row>
    <row r="1438" spans="1:34" x14ac:dyDescent="0.25">
      <c r="A1438" s="97"/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F1438" s="97"/>
      <c r="AG1438" s="96"/>
      <c r="AH1438" s="97"/>
    </row>
    <row r="1439" spans="1:34" x14ac:dyDescent="0.25">
      <c r="A1439" s="97"/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F1439" s="97"/>
      <c r="AG1439" s="96"/>
      <c r="AH1439" s="97"/>
    </row>
    <row r="1440" spans="1:34" x14ac:dyDescent="0.25">
      <c r="A1440" s="97"/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F1440" s="97"/>
      <c r="AG1440" s="96"/>
      <c r="AH1440" s="97"/>
    </row>
    <row r="1441" spans="1:34" x14ac:dyDescent="0.25">
      <c r="A1441" s="97"/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F1441" s="97"/>
      <c r="AG1441" s="96"/>
      <c r="AH1441" s="97"/>
    </row>
    <row r="1442" spans="1:34" x14ac:dyDescent="0.25">
      <c r="A1442" s="97"/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F1442" s="97"/>
      <c r="AG1442" s="96"/>
      <c r="AH1442" s="97"/>
    </row>
    <row r="1443" spans="1:34" x14ac:dyDescent="0.25">
      <c r="A1443" s="97"/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F1443" s="97"/>
      <c r="AG1443" s="96"/>
      <c r="AH1443" s="97"/>
    </row>
    <row r="1444" spans="1:34" x14ac:dyDescent="0.25">
      <c r="A1444" s="97"/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F1444" s="97"/>
      <c r="AG1444" s="96"/>
      <c r="AH1444" s="97"/>
    </row>
    <row r="1445" spans="1:34" x14ac:dyDescent="0.25">
      <c r="A1445" s="97"/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F1445" s="97"/>
      <c r="AG1445" s="96"/>
      <c r="AH1445" s="97"/>
    </row>
    <row r="1446" spans="1:34" x14ac:dyDescent="0.25">
      <c r="A1446" s="97"/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F1446" s="97"/>
      <c r="AG1446" s="96"/>
      <c r="AH1446" s="97"/>
    </row>
    <row r="1447" spans="1:34" x14ac:dyDescent="0.25">
      <c r="A1447" s="97"/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F1447" s="97"/>
      <c r="AG1447" s="96"/>
      <c r="AH1447" s="97"/>
    </row>
    <row r="1448" spans="1:34" x14ac:dyDescent="0.25">
      <c r="A1448" s="97"/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F1448" s="97"/>
      <c r="AG1448" s="96"/>
      <c r="AH1448" s="97"/>
    </row>
    <row r="1449" spans="1:34" x14ac:dyDescent="0.25">
      <c r="A1449" s="97"/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F1449" s="97"/>
      <c r="AG1449" s="96"/>
      <c r="AH1449" s="97"/>
    </row>
    <row r="1450" spans="1:34" x14ac:dyDescent="0.25">
      <c r="A1450" s="97"/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F1450" s="97"/>
      <c r="AG1450" s="96"/>
      <c r="AH1450" s="97"/>
    </row>
    <row r="1451" spans="1:34" x14ac:dyDescent="0.25">
      <c r="A1451" s="97"/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F1451" s="97"/>
      <c r="AG1451" s="96"/>
      <c r="AH1451" s="97"/>
    </row>
    <row r="1452" spans="1:34" x14ac:dyDescent="0.25">
      <c r="A1452" s="97"/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F1452" s="97"/>
      <c r="AG1452" s="96"/>
      <c r="AH1452" s="97"/>
    </row>
    <row r="1453" spans="1:34" x14ac:dyDescent="0.25">
      <c r="A1453" s="97"/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F1453" s="97"/>
      <c r="AG1453" s="96"/>
      <c r="AH1453" s="97"/>
    </row>
    <row r="1454" spans="1:34" x14ac:dyDescent="0.25">
      <c r="A1454" s="97"/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F1454" s="97"/>
      <c r="AG1454" s="96"/>
      <c r="AH1454" s="97"/>
    </row>
    <row r="1455" spans="1:34" x14ac:dyDescent="0.25">
      <c r="A1455" s="97"/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F1455" s="97"/>
      <c r="AG1455" s="96"/>
      <c r="AH1455" s="97"/>
    </row>
    <row r="1456" spans="1:34" x14ac:dyDescent="0.25">
      <c r="A1456" s="97"/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F1456" s="97"/>
      <c r="AG1456" s="96"/>
      <c r="AH1456" s="97"/>
    </row>
    <row r="1457" spans="1:34" x14ac:dyDescent="0.25">
      <c r="A1457" s="97"/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F1457" s="97"/>
      <c r="AG1457" s="96"/>
      <c r="AH1457" s="97"/>
    </row>
    <row r="1458" spans="1:34" x14ac:dyDescent="0.25">
      <c r="A1458" s="97"/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F1458" s="97"/>
      <c r="AG1458" s="96"/>
      <c r="AH1458" s="97"/>
    </row>
    <row r="1459" spans="1:34" x14ac:dyDescent="0.25">
      <c r="A1459" s="97"/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F1459" s="97"/>
      <c r="AG1459" s="96"/>
      <c r="AH1459" s="97"/>
    </row>
    <row r="1460" spans="1:34" x14ac:dyDescent="0.25">
      <c r="A1460" s="97"/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F1460" s="97"/>
      <c r="AG1460" s="96"/>
      <c r="AH1460" s="97"/>
    </row>
    <row r="1461" spans="1:34" x14ac:dyDescent="0.25">
      <c r="A1461" s="97"/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F1461" s="97"/>
      <c r="AG1461" s="96"/>
      <c r="AH1461" s="97"/>
    </row>
    <row r="1462" spans="1:34" x14ac:dyDescent="0.25">
      <c r="A1462" s="97"/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F1462" s="97"/>
      <c r="AG1462" s="96"/>
      <c r="AH1462" s="97"/>
    </row>
    <row r="1463" spans="1:34" x14ac:dyDescent="0.25">
      <c r="A1463" s="97"/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F1463" s="97"/>
      <c r="AG1463" s="96"/>
      <c r="AH1463" s="97"/>
    </row>
    <row r="1464" spans="1:34" x14ac:dyDescent="0.25">
      <c r="A1464" s="97"/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F1464" s="97"/>
      <c r="AG1464" s="96"/>
      <c r="AH1464" s="97"/>
    </row>
    <row r="1465" spans="1:34" x14ac:dyDescent="0.25">
      <c r="A1465" s="97"/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F1465" s="97"/>
      <c r="AG1465" s="96"/>
      <c r="AH1465" s="97"/>
    </row>
    <row r="1466" spans="1:34" x14ac:dyDescent="0.25">
      <c r="A1466" s="97"/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F1466" s="97"/>
      <c r="AG1466" s="96"/>
      <c r="AH1466" s="97"/>
    </row>
    <row r="1467" spans="1:34" x14ac:dyDescent="0.25">
      <c r="A1467" s="97"/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F1467" s="97"/>
      <c r="AG1467" s="96"/>
      <c r="AH1467" s="97"/>
    </row>
    <row r="1468" spans="1:34" x14ac:dyDescent="0.25">
      <c r="A1468" s="97"/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F1468" s="97"/>
      <c r="AG1468" s="96"/>
      <c r="AH1468" s="97"/>
    </row>
    <row r="1469" spans="1:34" x14ac:dyDescent="0.25">
      <c r="A1469" s="97"/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F1469" s="97"/>
      <c r="AG1469" s="96"/>
      <c r="AH1469" s="97"/>
    </row>
    <row r="1470" spans="1:34" x14ac:dyDescent="0.25">
      <c r="A1470" s="97"/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F1470" s="97"/>
      <c r="AG1470" s="96"/>
      <c r="AH1470" s="97"/>
    </row>
    <row r="1471" spans="1:34" x14ac:dyDescent="0.25">
      <c r="A1471" s="97"/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F1471" s="97"/>
      <c r="AG1471" s="96"/>
      <c r="AH1471" s="97"/>
    </row>
    <row r="1472" spans="1:34" x14ac:dyDescent="0.25">
      <c r="A1472" s="97"/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F1472" s="97"/>
      <c r="AG1472" s="96"/>
      <c r="AH1472" s="97"/>
    </row>
    <row r="1473" spans="1:34" x14ac:dyDescent="0.25">
      <c r="A1473" s="97"/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F1473" s="97"/>
      <c r="AG1473" s="96"/>
      <c r="AH1473" s="97"/>
    </row>
    <row r="1474" spans="1:34" x14ac:dyDescent="0.25">
      <c r="A1474" s="97"/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F1474" s="97"/>
      <c r="AG1474" s="96"/>
      <c r="AH1474" s="97"/>
    </row>
    <row r="1475" spans="1:34" x14ac:dyDescent="0.25">
      <c r="A1475" s="97"/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F1475" s="97"/>
      <c r="AG1475" s="96"/>
      <c r="AH1475" s="97"/>
    </row>
    <row r="1476" spans="1:34" x14ac:dyDescent="0.25">
      <c r="A1476" s="97"/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F1476" s="97"/>
      <c r="AG1476" s="96"/>
      <c r="AH1476" s="97"/>
    </row>
    <row r="1477" spans="1:34" x14ac:dyDescent="0.25">
      <c r="A1477" s="97"/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F1477" s="97"/>
      <c r="AG1477" s="96"/>
      <c r="AH1477" s="97"/>
    </row>
    <row r="1478" spans="1:34" x14ac:dyDescent="0.25">
      <c r="A1478" s="97"/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F1478" s="97"/>
      <c r="AG1478" s="96"/>
      <c r="AH1478" s="97"/>
    </row>
    <row r="1479" spans="1:34" x14ac:dyDescent="0.25">
      <c r="A1479" s="97"/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F1479" s="97"/>
      <c r="AG1479" s="96"/>
      <c r="AH1479" s="97"/>
    </row>
    <row r="1480" spans="1:34" x14ac:dyDescent="0.25">
      <c r="A1480" s="97"/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F1480" s="97"/>
      <c r="AG1480" s="96"/>
      <c r="AH1480" s="97"/>
    </row>
    <row r="1481" spans="1:34" x14ac:dyDescent="0.25">
      <c r="A1481" s="97"/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F1481" s="97"/>
      <c r="AG1481" s="96"/>
      <c r="AH1481" s="97"/>
    </row>
    <row r="1482" spans="1:34" x14ac:dyDescent="0.25">
      <c r="A1482" s="97"/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F1482" s="97"/>
      <c r="AG1482" s="96"/>
      <c r="AH1482" s="97"/>
    </row>
    <row r="1483" spans="1:34" x14ac:dyDescent="0.25">
      <c r="A1483" s="97"/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F1483" s="97"/>
      <c r="AG1483" s="96"/>
      <c r="AH1483" s="97"/>
    </row>
    <row r="1484" spans="1:34" x14ac:dyDescent="0.25">
      <c r="A1484" s="97"/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F1484" s="97"/>
      <c r="AG1484" s="96"/>
      <c r="AH1484" s="97"/>
    </row>
    <row r="1485" spans="1:34" x14ac:dyDescent="0.25">
      <c r="A1485" s="97"/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F1485" s="97"/>
      <c r="AG1485" s="96"/>
      <c r="AH1485" s="97"/>
    </row>
    <row r="1486" spans="1:34" x14ac:dyDescent="0.25">
      <c r="A1486" s="97"/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F1486" s="97"/>
      <c r="AG1486" s="96"/>
      <c r="AH1486" s="97"/>
    </row>
    <row r="1487" spans="1:34" x14ac:dyDescent="0.25">
      <c r="A1487" s="97"/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F1487" s="97"/>
      <c r="AG1487" s="96"/>
      <c r="AH1487" s="97"/>
    </row>
    <row r="1488" spans="1:34" x14ac:dyDescent="0.25">
      <c r="A1488" s="97"/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F1488" s="97"/>
      <c r="AG1488" s="96"/>
      <c r="AH1488" s="97"/>
    </row>
    <row r="1489" spans="1:34" x14ac:dyDescent="0.25">
      <c r="A1489" s="97"/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F1489" s="97"/>
      <c r="AG1489" s="96"/>
      <c r="AH1489" s="97"/>
    </row>
    <row r="1490" spans="1:34" x14ac:dyDescent="0.25">
      <c r="A1490" s="97"/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F1490" s="97"/>
      <c r="AG1490" s="96"/>
      <c r="AH1490" s="97"/>
    </row>
    <row r="1491" spans="1:34" x14ac:dyDescent="0.25">
      <c r="A1491" s="97"/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F1491" s="97"/>
      <c r="AG1491" s="96"/>
      <c r="AH1491" s="97"/>
    </row>
    <row r="1492" spans="1:34" x14ac:dyDescent="0.25">
      <c r="A1492" s="97"/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F1492" s="97"/>
      <c r="AG1492" s="96"/>
      <c r="AH1492" s="97"/>
    </row>
    <row r="1493" spans="1:34" x14ac:dyDescent="0.25">
      <c r="A1493" s="97"/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F1493" s="97"/>
      <c r="AG1493" s="96"/>
      <c r="AH1493" s="97"/>
    </row>
    <row r="1494" spans="1:34" x14ac:dyDescent="0.25">
      <c r="A1494" s="97"/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F1494" s="97"/>
      <c r="AG1494" s="96"/>
      <c r="AH1494" s="97"/>
    </row>
    <row r="1495" spans="1:34" x14ac:dyDescent="0.25">
      <c r="A1495" s="97"/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F1495" s="97"/>
      <c r="AG1495" s="96"/>
      <c r="AH1495" s="97"/>
    </row>
    <row r="1496" spans="1:34" x14ac:dyDescent="0.25">
      <c r="A1496" s="97"/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F1496" s="97"/>
      <c r="AG1496" s="96"/>
      <c r="AH1496" s="97"/>
    </row>
    <row r="1497" spans="1:34" x14ac:dyDescent="0.25">
      <c r="A1497" s="97"/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F1497" s="97"/>
      <c r="AG1497" s="96"/>
      <c r="AH1497" s="97"/>
    </row>
    <row r="1498" spans="1:34" x14ac:dyDescent="0.25">
      <c r="A1498" s="97"/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F1498" s="97"/>
      <c r="AG1498" s="96"/>
      <c r="AH1498" s="97"/>
    </row>
    <row r="1499" spans="1:34" x14ac:dyDescent="0.25">
      <c r="A1499" s="97"/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F1499" s="97"/>
      <c r="AG1499" s="96"/>
      <c r="AH1499" s="97"/>
    </row>
    <row r="1500" spans="1:34" x14ac:dyDescent="0.25">
      <c r="A1500" s="97"/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F1500" s="97"/>
      <c r="AG1500" s="96"/>
      <c r="AH1500" s="97"/>
    </row>
    <row r="1501" spans="1:34" x14ac:dyDescent="0.25">
      <c r="A1501" s="97"/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F1501" s="97"/>
      <c r="AG1501" s="96"/>
      <c r="AH1501" s="97"/>
    </row>
    <row r="1502" spans="1:34" x14ac:dyDescent="0.25">
      <c r="A1502" s="97"/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F1502" s="97"/>
      <c r="AG1502" s="96"/>
      <c r="AH1502" s="97"/>
    </row>
    <row r="1503" spans="1:34" x14ac:dyDescent="0.25">
      <c r="A1503" s="97"/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F1503" s="97"/>
      <c r="AG1503" s="96"/>
      <c r="AH1503" s="97"/>
    </row>
    <row r="1504" spans="1:34" x14ac:dyDescent="0.25">
      <c r="A1504" s="97"/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F1504" s="97"/>
      <c r="AG1504" s="96"/>
      <c r="AH1504" s="97"/>
    </row>
    <row r="1505" spans="1:34" x14ac:dyDescent="0.25">
      <c r="A1505" s="97"/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F1505" s="97"/>
      <c r="AG1505" s="96"/>
      <c r="AH1505" s="97"/>
    </row>
    <row r="1506" spans="1:34" x14ac:dyDescent="0.25">
      <c r="A1506" s="97"/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F1506" s="97"/>
      <c r="AG1506" s="96"/>
      <c r="AH1506" s="97"/>
    </row>
    <row r="1507" spans="1:34" x14ac:dyDescent="0.25">
      <c r="A1507" s="97"/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F1507" s="97"/>
      <c r="AG1507" s="96"/>
      <c r="AH1507" s="97"/>
    </row>
    <row r="1508" spans="1:34" x14ac:dyDescent="0.25">
      <c r="A1508" s="97"/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F1508" s="97"/>
      <c r="AG1508" s="96"/>
      <c r="AH1508" s="97"/>
    </row>
    <row r="1509" spans="1:34" x14ac:dyDescent="0.25">
      <c r="A1509" s="97"/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F1509" s="97"/>
      <c r="AG1509" s="96"/>
      <c r="AH1509" s="97"/>
    </row>
    <row r="1510" spans="1:34" x14ac:dyDescent="0.25">
      <c r="A1510" s="97"/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F1510" s="97"/>
      <c r="AG1510" s="96"/>
      <c r="AH1510" s="97"/>
    </row>
    <row r="1511" spans="1:34" x14ac:dyDescent="0.25">
      <c r="A1511" s="97"/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F1511" s="97"/>
      <c r="AG1511" s="96"/>
      <c r="AH1511" s="97"/>
    </row>
    <row r="1512" spans="1:34" x14ac:dyDescent="0.25">
      <c r="A1512" s="97"/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F1512" s="97"/>
      <c r="AG1512" s="96"/>
      <c r="AH1512" s="97"/>
    </row>
    <row r="1513" spans="1:34" x14ac:dyDescent="0.25">
      <c r="A1513" s="97"/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F1513" s="97"/>
      <c r="AG1513" s="96"/>
      <c r="AH1513" s="97"/>
    </row>
    <row r="1514" spans="1:34" x14ac:dyDescent="0.25">
      <c r="A1514" s="97"/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F1514" s="97"/>
      <c r="AG1514" s="96"/>
      <c r="AH1514" s="97"/>
    </row>
    <row r="1515" spans="1:34" x14ac:dyDescent="0.25">
      <c r="A1515" s="97"/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F1515" s="97"/>
      <c r="AG1515" s="96"/>
      <c r="AH1515" s="97"/>
    </row>
    <row r="1516" spans="1:34" x14ac:dyDescent="0.25">
      <c r="A1516" s="97"/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F1516" s="97"/>
      <c r="AG1516" s="96"/>
      <c r="AH1516" s="97"/>
    </row>
    <row r="1517" spans="1:34" x14ac:dyDescent="0.25">
      <c r="A1517" s="97"/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F1517" s="97"/>
      <c r="AG1517" s="96"/>
      <c r="AH1517" s="97"/>
    </row>
    <row r="1518" spans="1:34" x14ac:dyDescent="0.25">
      <c r="A1518" s="97"/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F1518" s="97"/>
      <c r="AG1518" s="96"/>
      <c r="AH1518" s="97"/>
    </row>
    <row r="1519" spans="1:34" x14ac:dyDescent="0.25">
      <c r="A1519" s="97"/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F1519" s="97"/>
      <c r="AG1519" s="96"/>
      <c r="AH1519" s="97"/>
    </row>
    <row r="1520" spans="1:34" x14ac:dyDescent="0.25">
      <c r="A1520" s="97"/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F1520" s="97"/>
      <c r="AG1520" s="96"/>
      <c r="AH1520" s="97"/>
    </row>
    <row r="1521" spans="1:34" x14ac:dyDescent="0.25">
      <c r="A1521" s="97"/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F1521" s="97"/>
      <c r="AG1521" s="96"/>
      <c r="AH1521" s="97"/>
    </row>
    <row r="1522" spans="1:34" x14ac:dyDescent="0.25">
      <c r="A1522" s="97"/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F1522" s="97"/>
      <c r="AG1522" s="96"/>
      <c r="AH1522" s="97"/>
    </row>
    <row r="1523" spans="1:34" x14ac:dyDescent="0.25">
      <c r="A1523" s="97"/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F1523" s="97"/>
      <c r="AG1523" s="96"/>
      <c r="AH1523" s="97"/>
    </row>
    <row r="1524" spans="1:34" x14ac:dyDescent="0.25">
      <c r="A1524" s="97"/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F1524" s="97"/>
      <c r="AG1524" s="96"/>
      <c r="AH1524" s="97"/>
    </row>
    <row r="1525" spans="1:34" x14ac:dyDescent="0.25">
      <c r="A1525" s="97"/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F1525" s="97"/>
      <c r="AG1525" s="96"/>
      <c r="AH1525" s="97"/>
    </row>
    <row r="1526" spans="1:34" x14ac:dyDescent="0.25">
      <c r="A1526" s="97"/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F1526" s="97"/>
      <c r="AG1526" s="96"/>
      <c r="AH1526" s="97"/>
    </row>
    <row r="1527" spans="1:34" x14ac:dyDescent="0.25">
      <c r="A1527" s="97"/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F1527" s="97"/>
      <c r="AG1527" s="96"/>
      <c r="AH1527" s="97"/>
    </row>
    <row r="1528" spans="1:34" x14ac:dyDescent="0.25">
      <c r="A1528" s="97"/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F1528" s="97"/>
      <c r="AG1528" s="96"/>
      <c r="AH1528" s="97"/>
    </row>
    <row r="1529" spans="1:34" x14ac:dyDescent="0.25">
      <c r="A1529" s="97"/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F1529" s="97"/>
      <c r="AG1529" s="96"/>
      <c r="AH1529" s="97"/>
    </row>
    <row r="1530" spans="1:34" x14ac:dyDescent="0.25">
      <c r="A1530" s="97"/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F1530" s="97"/>
      <c r="AG1530" s="96"/>
      <c r="AH1530" s="97"/>
    </row>
    <row r="1531" spans="1:34" x14ac:dyDescent="0.25">
      <c r="A1531" s="97"/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F1531" s="97"/>
      <c r="AG1531" s="96"/>
      <c r="AH1531" s="97"/>
    </row>
    <row r="1532" spans="1:34" x14ac:dyDescent="0.25">
      <c r="A1532" s="97"/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F1532" s="97"/>
      <c r="AG1532" s="96"/>
      <c r="AH1532" s="97"/>
    </row>
    <row r="1533" spans="1:34" x14ac:dyDescent="0.25">
      <c r="A1533" s="97"/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F1533" s="97"/>
      <c r="AG1533" s="96"/>
      <c r="AH1533" s="97"/>
    </row>
    <row r="1534" spans="1:34" x14ac:dyDescent="0.25">
      <c r="A1534" s="97"/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F1534" s="97"/>
      <c r="AG1534" s="96"/>
      <c r="AH1534" s="97"/>
    </row>
    <row r="1535" spans="1:34" x14ac:dyDescent="0.25">
      <c r="A1535" s="97"/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F1535" s="97"/>
      <c r="AG1535" s="96"/>
      <c r="AH1535" s="97"/>
    </row>
    <row r="1536" spans="1:34" x14ac:dyDescent="0.25">
      <c r="A1536" s="97"/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F1536" s="97"/>
      <c r="AG1536" s="96"/>
      <c r="AH1536" s="97"/>
    </row>
    <row r="1537" spans="1:34" x14ac:dyDescent="0.25">
      <c r="A1537" s="97"/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F1537" s="97"/>
      <c r="AG1537" s="96"/>
      <c r="AH1537" s="97"/>
    </row>
    <row r="1538" spans="1:34" x14ac:dyDescent="0.25">
      <c r="A1538" s="97"/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F1538" s="97"/>
      <c r="AG1538" s="96"/>
      <c r="AH1538" s="97"/>
    </row>
    <row r="1539" spans="1:34" x14ac:dyDescent="0.25">
      <c r="A1539" s="97"/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F1539" s="97"/>
      <c r="AG1539" s="96"/>
      <c r="AH1539" s="97"/>
    </row>
    <row r="1540" spans="1:34" x14ac:dyDescent="0.25">
      <c r="A1540" s="97"/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F1540" s="97"/>
      <c r="AG1540" s="96"/>
      <c r="AH1540" s="97"/>
    </row>
    <row r="1541" spans="1:34" x14ac:dyDescent="0.25">
      <c r="A1541" s="97"/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F1541" s="97"/>
      <c r="AG1541" s="96"/>
      <c r="AH1541" s="97"/>
    </row>
    <row r="1542" spans="1:34" x14ac:dyDescent="0.25">
      <c r="A1542" s="97"/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F1542" s="97"/>
      <c r="AG1542" s="96"/>
      <c r="AH1542" s="97"/>
    </row>
    <row r="1543" spans="1:34" x14ac:dyDescent="0.25">
      <c r="A1543" s="97"/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F1543" s="97"/>
      <c r="AG1543" s="96"/>
      <c r="AH1543" s="97"/>
    </row>
    <row r="1544" spans="1:34" x14ac:dyDescent="0.25">
      <c r="A1544" s="97"/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F1544" s="97"/>
      <c r="AG1544" s="96"/>
      <c r="AH1544" s="97"/>
    </row>
    <row r="1545" spans="1:34" x14ac:dyDescent="0.25">
      <c r="A1545" s="97"/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F1545" s="97"/>
      <c r="AG1545" s="96"/>
      <c r="AH1545" s="97"/>
    </row>
    <row r="1546" spans="1:34" x14ac:dyDescent="0.25">
      <c r="A1546" s="97"/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F1546" s="97"/>
      <c r="AG1546" s="96"/>
      <c r="AH1546" s="97"/>
    </row>
    <row r="1547" spans="1:34" x14ac:dyDescent="0.25">
      <c r="A1547" s="97"/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F1547" s="97"/>
      <c r="AG1547" s="96"/>
      <c r="AH1547" s="97"/>
    </row>
    <row r="1548" spans="1:34" x14ac:dyDescent="0.25">
      <c r="A1548" s="97"/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F1548" s="97"/>
      <c r="AG1548" s="96"/>
      <c r="AH1548" s="97"/>
    </row>
    <row r="1549" spans="1:34" x14ac:dyDescent="0.25">
      <c r="A1549" s="97"/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F1549" s="97"/>
      <c r="AG1549" s="96"/>
      <c r="AH1549" s="97"/>
    </row>
    <row r="1550" spans="1:34" x14ac:dyDescent="0.25">
      <c r="A1550" s="97"/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F1550" s="97"/>
      <c r="AG1550" s="96"/>
      <c r="AH1550" s="97"/>
    </row>
    <row r="1551" spans="1:34" x14ac:dyDescent="0.25">
      <c r="A1551" s="97"/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F1551" s="97"/>
      <c r="AG1551" s="96"/>
      <c r="AH1551" s="97"/>
    </row>
    <row r="1552" spans="1:34" x14ac:dyDescent="0.25">
      <c r="A1552" s="97"/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F1552" s="97"/>
      <c r="AG1552" s="96"/>
      <c r="AH1552" s="97"/>
    </row>
    <row r="1553" spans="1:34" x14ac:dyDescent="0.25">
      <c r="A1553" s="97"/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F1553" s="97"/>
      <c r="AG1553" s="96"/>
      <c r="AH1553" s="97"/>
    </row>
    <row r="1554" spans="1:34" x14ac:dyDescent="0.25">
      <c r="A1554" s="97"/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F1554" s="97"/>
      <c r="AG1554" s="96"/>
      <c r="AH1554" s="97"/>
    </row>
    <row r="1555" spans="1:34" x14ac:dyDescent="0.25">
      <c r="A1555" s="97"/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F1555" s="97"/>
      <c r="AG1555" s="96"/>
      <c r="AH1555" s="97"/>
    </row>
    <row r="1556" spans="1:34" x14ac:dyDescent="0.25">
      <c r="A1556" s="97"/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F1556" s="97"/>
      <c r="AG1556" s="96"/>
      <c r="AH1556" s="97"/>
    </row>
    <row r="1557" spans="1:34" x14ac:dyDescent="0.25">
      <c r="A1557" s="97"/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F1557" s="97"/>
      <c r="AG1557" s="96"/>
      <c r="AH1557" s="97"/>
    </row>
    <row r="1558" spans="1:34" x14ac:dyDescent="0.25">
      <c r="A1558" s="97"/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F1558" s="97"/>
      <c r="AG1558" s="96"/>
      <c r="AH1558" s="97"/>
    </row>
    <row r="1559" spans="1:34" x14ac:dyDescent="0.25">
      <c r="A1559" s="97"/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F1559" s="97"/>
      <c r="AG1559" s="96"/>
      <c r="AH1559" s="97"/>
    </row>
    <row r="1560" spans="1:34" x14ac:dyDescent="0.25">
      <c r="A1560" s="97"/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F1560" s="97"/>
      <c r="AG1560" s="96"/>
      <c r="AH1560" s="97"/>
    </row>
    <row r="1561" spans="1:34" x14ac:dyDescent="0.25">
      <c r="A1561" s="97"/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F1561" s="97"/>
      <c r="AG1561" s="96"/>
      <c r="AH1561" s="97"/>
    </row>
    <row r="1562" spans="1:34" x14ac:dyDescent="0.25">
      <c r="A1562" s="97"/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F1562" s="97"/>
      <c r="AG1562" s="96"/>
      <c r="AH1562" s="97"/>
    </row>
    <row r="1563" spans="1:34" x14ac:dyDescent="0.25">
      <c r="A1563" s="97"/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F1563" s="97"/>
      <c r="AG1563" s="96"/>
      <c r="AH1563" s="97"/>
    </row>
    <row r="1564" spans="1:34" x14ac:dyDescent="0.25">
      <c r="A1564" s="97"/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F1564" s="97"/>
      <c r="AG1564" s="96"/>
      <c r="AH1564" s="97"/>
    </row>
    <row r="1565" spans="1:34" x14ac:dyDescent="0.25">
      <c r="A1565" s="97"/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F1565" s="97"/>
      <c r="AG1565" s="96"/>
      <c r="AH1565" s="97"/>
    </row>
    <row r="1566" spans="1:34" x14ac:dyDescent="0.25">
      <c r="A1566" s="97"/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F1566" s="97"/>
      <c r="AG1566" s="96"/>
      <c r="AH1566" s="97"/>
    </row>
    <row r="1567" spans="1:34" x14ac:dyDescent="0.25">
      <c r="A1567" s="97"/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F1567" s="97"/>
      <c r="AG1567" s="96"/>
      <c r="AH1567" s="97"/>
    </row>
    <row r="1568" spans="1:34" x14ac:dyDescent="0.25">
      <c r="A1568" s="97"/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F1568" s="97"/>
      <c r="AG1568" s="96"/>
      <c r="AH1568" s="97"/>
    </row>
    <row r="1569" spans="1:34" x14ac:dyDescent="0.25">
      <c r="A1569" s="97"/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F1569" s="97"/>
      <c r="AG1569" s="96"/>
      <c r="AH1569" s="97"/>
    </row>
    <row r="1570" spans="1:34" x14ac:dyDescent="0.25">
      <c r="A1570" s="97"/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F1570" s="97"/>
      <c r="AG1570" s="96"/>
      <c r="AH1570" s="97"/>
    </row>
    <row r="1571" spans="1:34" x14ac:dyDescent="0.25">
      <c r="A1571" s="97"/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F1571" s="97"/>
      <c r="AG1571" s="96"/>
      <c r="AH1571" s="97"/>
    </row>
    <row r="1572" spans="1:34" x14ac:dyDescent="0.25">
      <c r="A1572" s="97"/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F1572" s="97"/>
      <c r="AG1572" s="96"/>
      <c r="AH1572" s="97"/>
    </row>
    <row r="1573" spans="1:34" x14ac:dyDescent="0.25">
      <c r="A1573" s="97"/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F1573" s="97"/>
      <c r="AG1573" s="96"/>
      <c r="AH1573" s="97"/>
    </row>
    <row r="1574" spans="1:34" x14ac:dyDescent="0.25">
      <c r="A1574" s="97"/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F1574" s="97"/>
      <c r="AG1574" s="96"/>
      <c r="AH1574" s="97"/>
    </row>
    <row r="1575" spans="1:34" x14ac:dyDescent="0.25">
      <c r="A1575" s="97"/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F1575" s="97"/>
      <c r="AG1575" s="96"/>
      <c r="AH1575" s="97"/>
    </row>
    <row r="1576" spans="1:34" x14ac:dyDescent="0.25">
      <c r="A1576" s="97"/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F1576" s="97"/>
      <c r="AG1576" s="96"/>
      <c r="AH1576" s="97"/>
    </row>
    <row r="1577" spans="1:34" x14ac:dyDescent="0.25">
      <c r="A1577" s="97"/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F1577" s="97"/>
      <c r="AG1577" s="96"/>
      <c r="AH1577" s="97"/>
    </row>
    <row r="1578" spans="1:34" x14ac:dyDescent="0.25">
      <c r="A1578" s="97"/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F1578" s="97"/>
      <c r="AG1578" s="96"/>
      <c r="AH1578" s="97"/>
    </row>
    <row r="1579" spans="1:34" x14ac:dyDescent="0.25">
      <c r="A1579" s="97"/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F1579" s="97"/>
      <c r="AG1579" s="96"/>
      <c r="AH1579" s="97"/>
    </row>
    <row r="1580" spans="1:34" x14ac:dyDescent="0.25">
      <c r="A1580" s="97"/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F1580" s="97"/>
      <c r="AG1580" s="96"/>
      <c r="AH1580" s="97"/>
    </row>
    <row r="1581" spans="1:34" x14ac:dyDescent="0.25">
      <c r="A1581" s="97"/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F1581" s="97"/>
      <c r="AG1581" s="96"/>
      <c r="AH1581" s="97"/>
    </row>
    <row r="1582" spans="1:34" x14ac:dyDescent="0.25">
      <c r="A1582" s="97"/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F1582" s="97"/>
      <c r="AG1582" s="96"/>
      <c r="AH1582" s="97"/>
    </row>
    <row r="1583" spans="1:34" x14ac:dyDescent="0.25">
      <c r="A1583" s="97"/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F1583" s="97"/>
      <c r="AG1583" s="96"/>
      <c r="AH1583" s="97"/>
    </row>
    <row r="1584" spans="1:34" x14ac:dyDescent="0.25">
      <c r="A1584" s="97"/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F1584" s="97"/>
      <c r="AG1584" s="96"/>
      <c r="AH1584" s="97"/>
    </row>
    <row r="1585" spans="1:34" x14ac:dyDescent="0.25">
      <c r="A1585" s="97"/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F1585" s="97"/>
      <c r="AG1585" s="96"/>
      <c r="AH1585" s="97"/>
    </row>
    <row r="1586" spans="1:34" x14ac:dyDescent="0.25">
      <c r="A1586" s="97"/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F1586" s="97"/>
      <c r="AG1586" s="96"/>
      <c r="AH1586" s="97"/>
    </row>
    <row r="1587" spans="1:34" x14ac:dyDescent="0.25">
      <c r="A1587" s="97"/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F1587" s="97"/>
      <c r="AG1587" s="96"/>
      <c r="AH1587" s="97"/>
    </row>
    <row r="1588" spans="1:34" x14ac:dyDescent="0.25">
      <c r="A1588" s="97"/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F1588" s="97"/>
      <c r="AG1588" s="96"/>
      <c r="AH1588" s="97"/>
    </row>
    <row r="1589" spans="1:34" x14ac:dyDescent="0.25">
      <c r="A1589" s="97"/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F1589" s="97"/>
      <c r="AG1589" s="96"/>
      <c r="AH1589" s="97"/>
    </row>
    <row r="1590" spans="1:34" x14ac:dyDescent="0.25">
      <c r="A1590" s="97"/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F1590" s="97"/>
      <c r="AG1590" s="96"/>
      <c r="AH1590" s="97"/>
    </row>
    <row r="1591" spans="1:34" x14ac:dyDescent="0.25">
      <c r="A1591" s="97"/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F1591" s="97"/>
      <c r="AG1591" s="96"/>
      <c r="AH1591" s="97"/>
    </row>
    <row r="1592" spans="1:34" x14ac:dyDescent="0.25">
      <c r="A1592" s="97"/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F1592" s="97"/>
      <c r="AG1592" s="96"/>
      <c r="AH1592" s="97"/>
    </row>
    <row r="1593" spans="1:34" x14ac:dyDescent="0.25">
      <c r="A1593" s="97"/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F1593" s="97"/>
      <c r="AG1593" s="96"/>
      <c r="AH1593" s="97"/>
    </row>
    <row r="1594" spans="1:34" x14ac:dyDescent="0.25">
      <c r="A1594" s="97"/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F1594" s="97"/>
      <c r="AG1594" s="96"/>
      <c r="AH1594" s="97"/>
    </row>
    <row r="1595" spans="1:34" x14ac:dyDescent="0.25">
      <c r="A1595" s="97"/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F1595" s="97"/>
      <c r="AG1595" s="96"/>
      <c r="AH1595" s="97"/>
    </row>
    <row r="1596" spans="1:34" x14ac:dyDescent="0.25">
      <c r="A1596" s="97"/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F1596" s="97"/>
      <c r="AG1596" s="96"/>
      <c r="AH1596" s="97"/>
    </row>
    <row r="1597" spans="1:34" x14ac:dyDescent="0.25">
      <c r="A1597" s="97"/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F1597" s="97"/>
      <c r="AG1597" s="96"/>
      <c r="AH1597" s="97"/>
    </row>
    <row r="1598" spans="1:34" x14ac:dyDescent="0.25">
      <c r="A1598" s="97"/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F1598" s="97"/>
      <c r="AG1598" s="96"/>
      <c r="AH1598" s="97"/>
    </row>
    <row r="1599" spans="1:34" x14ac:dyDescent="0.25">
      <c r="A1599" s="97"/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F1599" s="97"/>
      <c r="AG1599" s="96"/>
      <c r="AH1599" s="97"/>
    </row>
    <row r="1600" spans="1:34" x14ac:dyDescent="0.25">
      <c r="A1600" s="97"/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F1600" s="97"/>
      <c r="AG1600" s="96"/>
      <c r="AH1600" s="97"/>
    </row>
    <row r="1601" spans="1:34" x14ac:dyDescent="0.25">
      <c r="A1601" s="97"/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F1601" s="97"/>
      <c r="AG1601" s="96"/>
      <c r="AH1601" s="97"/>
    </row>
    <row r="1602" spans="1:34" x14ac:dyDescent="0.25">
      <c r="A1602" s="97"/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F1602" s="97"/>
      <c r="AG1602" s="96"/>
      <c r="AH1602" s="97"/>
    </row>
    <row r="1603" spans="1:34" x14ac:dyDescent="0.25">
      <c r="A1603" s="97"/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F1603" s="97"/>
      <c r="AG1603" s="96"/>
      <c r="AH1603" s="97"/>
    </row>
    <row r="1604" spans="1:34" x14ac:dyDescent="0.25">
      <c r="A1604" s="97"/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F1604" s="97"/>
      <c r="AG1604" s="96"/>
      <c r="AH1604" s="97"/>
    </row>
    <row r="1605" spans="1:34" x14ac:dyDescent="0.25">
      <c r="A1605" s="97"/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F1605" s="97"/>
      <c r="AG1605" s="96"/>
      <c r="AH1605" s="97"/>
    </row>
    <row r="1606" spans="1:34" x14ac:dyDescent="0.25">
      <c r="A1606" s="97"/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F1606" s="97"/>
      <c r="AG1606" s="96"/>
      <c r="AH1606" s="97"/>
    </row>
    <row r="1607" spans="1:34" x14ac:dyDescent="0.25">
      <c r="A1607" s="97"/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F1607" s="97"/>
      <c r="AG1607" s="96"/>
      <c r="AH1607" s="97"/>
    </row>
    <row r="1608" spans="1:34" x14ac:dyDescent="0.25">
      <c r="A1608" s="97"/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F1608" s="97"/>
      <c r="AG1608" s="96"/>
      <c r="AH1608" s="97"/>
    </row>
    <row r="1609" spans="1:34" x14ac:dyDescent="0.25">
      <c r="A1609" s="97"/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F1609" s="97"/>
      <c r="AG1609" s="96"/>
      <c r="AH1609" s="97"/>
    </row>
    <row r="1610" spans="1:34" x14ac:dyDescent="0.25">
      <c r="A1610" s="97"/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F1610" s="97"/>
      <c r="AG1610" s="96"/>
      <c r="AH1610" s="97"/>
    </row>
    <row r="1611" spans="1:34" x14ac:dyDescent="0.25">
      <c r="A1611" s="97"/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F1611" s="97"/>
      <c r="AG1611" s="96"/>
      <c r="AH1611" s="97"/>
    </row>
    <row r="1612" spans="1:34" x14ac:dyDescent="0.25">
      <c r="A1612" s="97"/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F1612" s="97"/>
      <c r="AG1612" s="96"/>
      <c r="AH1612" s="97"/>
    </row>
    <row r="1613" spans="1:34" x14ac:dyDescent="0.25">
      <c r="A1613" s="97"/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F1613" s="97"/>
      <c r="AG1613" s="96"/>
      <c r="AH1613" s="97"/>
    </row>
    <row r="1614" spans="1:34" x14ac:dyDescent="0.25">
      <c r="A1614" s="97"/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F1614" s="97"/>
      <c r="AG1614" s="96"/>
      <c r="AH1614" s="97"/>
    </row>
    <row r="1615" spans="1:34" x14ac:dyDescent="0.25">
      <c r="A1615" s="97"/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F1615" s="97"/>
      <c r="AG1615" s="96"/>
      <c r="AH1615" s="97"/>
    </row>
    <row r="1616" spans="1:34" x14ac:dyDescent="0.25">
      <c r="A1616" s="97"/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F1616" s="97"/>
      <c r="AG1616" s="96"/>
      <c r="AH1616" s="97"/>
    </row>
    <row r="1617" spans="1:34" x14ac:dyDescent="0.25">
      <c r="A1617" s="97"/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F1617" s="97"/>
      <c r="AG1617" s="96"/>
      <c r="AH1617" s="97"/>
    </row>
    <row r="1618" spans="1:34" x14ac:dyDescent="0.25">
      <c r="A1618" s="97"/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F1618" s="97"/>
      <c r="AG1618" s="96"/>
      <c r="AH1618" s="97"/>
    </row>
    <row r="1619" spans="1:34" x14ac:dyDescent="0.25">
      <c r="A1619" s="97"/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F1619" s="97"/>
      <c r="AG1619" s="96"/>
      <c r="AH1619" s="97"/>
    </row>
    <row r="1620" spans="1:34" x14ac:dyDescent="0.25">
      <c r="A1620" s="97"/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F1620" s="97"/>
      <c r="AG1620" s="96"/>
      <c r="AH1620" s="97"/>
    </row>
    <row r="1621" spans="1:34" x14ac:dyDescent="0.25">
      <c r="A1621" s="97"/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F1621" s="97"/>
      <c r="AG1621" s="96"/>
      <c r="AH1621" s="97"/>
    </row>
    <row r="1622" spans="1:34" x14ac:dyDescent="0.25">
      <c r="A1622" s="97"/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F1622" s="97"/>
      <c r="AG1622" s="96"/>
      <c r="AH1622" s="97"/>
    </row>
    <row r="1623" spans="1:34" x14ac:dyDescent="0.25">
      <c r="A1623" s="97"/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F1623" s="97"/>
      <c r="AG1623" s="96"/>
      <c r="AH1623" s="97"/>
    </row>
    <row r="1624" spans="1:34" x14ac:dyDescent="0.25">
      <c r="A1624" s="97"/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F1624" s="97"/>
      <c r="AG1624" s="96"/>
      <c r="AH1624" s="97"/>
    </row>
    <row r="1625" spans="1:34" x14ac:dyDescent="0.25">
      <c r="A1625" s="97"/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F1625" s="97"/>
      <c r="AG1625" s="96"/>
      <c r="AH1625" s="97"/>
    </row>
    <row r="1626" spans="1:34" x14ac:dyDescent="0.25">
      <c r="A1626" s="97"/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F1626" s="97"/>
      <c r="AG1626" s="96"/>
      <c r="AH1626" s="97"/>
    </row>
    <row r="1627" spans="1:34" x14ac:dyDescent="0.25">
      <c r="A1627" s="97"/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F1627" s="97"/>
      <c r="AG1627" s="96"/>
      <c r="AH1627" s="97"/>
    </row>
    <row r="1628" spans="1:34" x14ac:dyDescent="0.25">
      <c r="A1628" s="97"/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F1628" s="97"/>
      <c r="AG1628" s="96"/>
      <c r="AH1628" s="97"/>
    </row>
    <row r="1629" spans="1:34" x14ac:dyDescent="0.25">
      <c r="A1629" s="97"/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F1629" s="97"/>
      <c r="AG1629" s="96"/>
      <c r="AH1629" s="97"/>
    </row>
    <row r="1630" spans="1:34" x14ac:dyDescent="0.25">
      <c r="A1630" s="97"/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F1630" s="97"/>
      <c r="AG1630" s="96"/>
      <c r="AH1630" s="97"/>
    </row>
    <row r="1631" spans="1:34" x14ac:dyDescent="0.25">
      <c r="A1631" s="97"/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F1631" s="97"/>
      <c r="AG1631" s="96"/>
      <c r="AH1631" s="97"/>
    </row>
    <row r="1632" spans="1:34" x14ac:dyDescent="0.25">
      <c r="A1632" s="97"/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F1632" s="97"/>
      <c r="AG1632" s="96"/>
      <c r="AH1632" s="97"/>
    </row>
    <row r="1633" spans="1:34" x14ac:dyDescent="0.25">
      <c r="A1633" s="97"/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F1633" s="97"/>
      <c r="AG1633" s="96"/>
      <c r="AH1633" s="97"/>
    </row>
    <row r="1634" spans="1:34" x14ac:dyDescent="0.25">
      <c r="A1634" s="97"/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F1634" s="97"/>
      <c r="AG1634" s="96"/>
      <c r="AH1634" s="97"/>
    </row>
    <row r="1635" spans="1:34" x14ac:dyDescent="0.25">
      <c r="A1635" s="97"/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F1635" s="97"/>
      <c r="AG1635" s="96"/>
      <c r="AH1635" s="97"/>
    </row>
    <row r="1636" spans="1:34" x14ac:dyDescent="0.25">
      <c r="A1636" s="97"/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F1636" s="97"/>
      <c r="AG1636" s="96"/>
      <c r="AH1636" s="97"/>
    </row>
    <row r="1637" spans="1:34" x14ac:dyDescent="0.25">
      <c r="A1637" s="97"/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F1637" s="97"/>
      <c r="AG1637" s="96"/>
      <c r="AH1637" s="97"/>
    </row>
    <row r="1638" spans="1:34" x14ac:dyDescent="0.25">
      <c r="A1638" s="97"/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F1638" s="97"/>
      <c r="AG1638" s="96"/>
      <c r="AH1638" s="97"/>
    </row>
    <row r="1639" spans="1:34" x14ac:dyDescent="0.25">
      <c r="A1639" s="97"/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F1639" s="97"/>
      <c r="AG1639" s="96"/>
      <c r="AH1639" s="97"/>
    </row>
    <row r="1640" spans="1:34" x14ac:dyDescent="0.25">
      <c r="A1640" s="97"/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F1640" s="97"/>
      <c r="AG1640" s="96"/>
      <c r="AH1640" s="97"/>
    </row>
    <row r="1641" spans="1:34" x14ac:dyDescent="0.25">
      <c r="A1641" s="97"/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F1641" s="97"/>
      <c r="AG1641" s="96"/>
      <c r="AH1641" s="97"/>
    </row>
    <row r="1642" spans="1:34" x14ac:dyDescent="0.25">
      <c r="A1642" s="97"/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F1642" s="97"/>
      <c r="AG1642" s="96"/>
      <c r="AH1642" s="97"/>
    </row>
    <row r="1643" spans="1:34" x14ac:dyDescent="0.25">
      <c r="A1643" s="97"/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F1643" s="97"/>
      <c r="AG1643" s="96"/>
      <c r="AH1643" s="97"/>
    </row>
    <row r="1644" spans="1:34" x14ac:dyDescent="0.25">
      <c r="A1644" s="97"/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F1644" s="97"/>
      <c r="AG1644" s="96"/>
      <c r="AH1644" s="97"/>
    </row>
    <row r="1645" spans="1:34" x14ac:dyDescent="0.25">
      <c r="A1645" s="97"/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F1645" s="97"/>
      <c r="AG1645" s="96"/>
      <c r="AH1645" s="97"/>
    </row>
    <row r="1646" spans="1:34" x14ac:dyDescent="0.25">
      <c r="A1646" s="97"/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F1646" s="97"/>
      <c r="AG1646" s="96"/>
      <c r="AH1646" s="97"/>
    </row>
    <row r="1647" spans="1:34" x14ac:dyDescent="0.25">
      <c r="A1647" s="97"/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F1647" s="97"/>
      <c r="AG1647" s="96"/>
      <c r="AH1647" s="97"/>
    </row>
    <row r="1648" spans="1:34" x14ac:dyDescent="0.25">
      <c r="A1648" s="97"/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F1648" s="97"/>
      <c r="AG1648" s="96"/>
      <c r="AH1648" s="97"/>
    </row>
    <row r="1649" spans="1:34" x14ac:dyDescent="0.25">
      <c r="A1649" s="97"/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F1649" s="97"/>
      <c r="AG1649" s="96"/>
      <c r="AH1649" s="97"/>
    </row>
    <row r="1650" spans="1:34" x14ac:dyDescent="0.25">
      <c r="A1650" s="97"/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F1650" s="97"/>
      <c r="AG1650" s="96"/>
      <c r="AH1650" s="97"/>
    </row>
    <row r="1651" spans="1:34" x14ac:dyDescent="0.25">
      <c r="A1651" s="97"/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F1651" s="97"/>
      <c r="AG1651" s="96"/>
      <c r="AH1651" s="97"/>
    </row>
    <row r="1652" spans="1:34" x14ac:dyDescent="0.25">
      <c r="A1652" s="97"/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F1652" s="97"/>
      <c r="AG1652" s="96"/>
      <c r="AH1652" s="97"/>
    </row>
    <row r="1653" spans="1:34" x14ac:dyDescent="0.25">
      <c r="A1653" s="97"/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F1653" s="97"/>
      <c r="AG1653" s="96"/>
      <c r="AH1653" s="97"/>
    </row>
    <row r="1654" spans="1:34" x14ac:dyDescent="0.25">
      <c r="A1654" s="97"/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F1654" s="97"/>
      <c r="AG1654" s="96"/>
      <c r="AH1654" s="97"/>
    </row>
    <row r="1655" spans="1:34" x14ac:dyDescent="0.25">
      <c r="A1655" s="97"/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F1655" s="97"/>
      <c r="AG1655" s="96"/>
      <c r="AH1655" s="97"/>
    </row>
    <row r="1656" spans="1:34" x14ac:dyDescent="0.25">
      <c r="A1656" s="97"/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F1656" s="97"/>
      <c r="AG1656" s="96"/>
      <c r="AH1656" s="97"/>
    </row>
    <row r="1657" spans="1:34" x14ac:dyDescent="0.25">
      <c r="A1657" s="97"/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F1657" s="97"/>
      <c r="AG1657" s="96"/>
      <c r="AH1657" s="97"/>
    </row>
    <row r="1658" spans="1:34" x14ac:dyDescent="0.25">
      <c r="A1658" s="97"/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F1658" s="97"/>
      <c r="AG1658" s="96"/>
      <c r="AH1658" s="97"/>
    </row>
    <row r="1659" spans="1:34" x14ac:dyDescent="0.25">
      <c r="A1659" s="97"/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F1659" s="97"/>
      <c r="AG1659" s="96"/>
      <c r="AH1659" s="97"/>
    </row>
    <row r="1660" spans="1:34" x14ac:dyDescent="0.25">
      <c r="A1660" s="97"/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F1660" s="97"/>
      <c r="AG1660" s="96"/>
      <c r="AH1660" s="97"/>
    </row>
    <row r="1661" spans="1:34" x14ac:dyDescent="0.25">
      <c r="A1661" s="97"/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F1661" s="97"/>
      <c r="AG1661" s="96"/>
      <c r="AH1661" s="97"/>
    </row>
    <row r="1662" spans="1:34" x14ac:dyDescent="0.25">
      <c r="A1662" s="97"/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F1662" s="97"/>
      <c r="AG1662" s="96"/>
      <c r="AH1662" s="97"/>
    </row>
    <row r="1663" spans="1:34" x14ac:dyDescent="0.25">
      <c r="A1663" s="97"/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F1663" s="97"/>
      <c r="AG1663" s="96"/>
      <c r="AH1663" s="97"/>
    </row>
    <row r="1664" spans="1:34" x14ac:dyDescent="0.25">
      <c r="A1664" s="97"/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F1664" s="97"/>
      <c r="AG1664" s="96"/>
      <c r="AH1664" s="97"/>
    </row>
    <row r="1665" spans="1:34" x14ac:dyDescent="0.25">
      <c r="A1665" s="97"/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F1665" s="97"/>
      <c r="AG1665" s="96"/>
      <c r="AH1665" s="97"/>
    </row>
    <row r="1666" spans="1:34" x14ac:dyDescent="0.25">
      <c r="A1666" s="97"/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F1666" s="97"/>
      <c r="AG1666" s="96"/>
      <c r="AH1666" s="97"/>
    </row>
    <row r="1667" spans="1:34" x14ac:dyDescent="0.25">
      <c r="A1667" s="97"/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F1667" s="97"/>
      <c r="AG1667" s="96"/>
      <c r="AH1667" s="97"/>
    </row>
    <row r="1668" spans="1:34" x14ac:dyDescent="0.25">
      <c r="A1668" s="97"/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F1668" s="97"/>
      <c r="AG1668" s="96"/>
      <c r="AH1668" s="97"/>
    </row>
    <row r="1669" spans="1:34" x14ac:dyDescent="0.25">
      <c r="A1669" s="97"/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F1669" s="97"/>
      <c r="AG1669" s="96"/>
      <c r="AH1669" s="97"/>
    </row>
    <row r="1670" spans="1:34" x14ac:dyDescent="0.25">
      <c r="A1670" s="97"/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F1670" s="97"/>
      <c r="AG1670" s="96"/>
      <c r="AH1670" s="97"/>
    </row>
    <row r="1671" spans="1:34" x14ac:dyDescent="0.25">
      <c r="A1671" s="97"/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F1671" s="97"/>
      <c r="AG1671" s="96"/>
      <c r="AH1671" s="97"/>
    </row>
    <row r="1672" spans="1:34" x14ac:dyDescent="0.25">
      <c r="A1672" s="97"/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F1672" s="97"/>
      <c r="AG1672" s="96"/>
      <c r="AH1672" s="97"/>
    </row>
    <row r="1673" spans="1:34" x14ac:dyDescent="0.25">
      <c r="A1673" s="97"/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F1673" s="97"/>
      <c r="AG1673" s="96"/>
      <c r="AH1673" s="97"/>
    </row>
    <row r="1674" spans="1:34" x14ac:dyDescent="0.25">
      <c r="A1674" s="97"/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F1674" s="97"/>
      <c r="AG1674" s="96"/>
      <c r="AH1674" s="97"/>
    </row>
    <row r="1675" spans="1:34" x14ac:dyDescent="0.25">
      <c r="A1675" s="97"/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F1675" s="97"/>
      <c r="AG1675" s="96"/>
      <c r="AH1675" s="97"/>
    </row>
    <row r="1676" spans="1:34" x14ac:dyDescent="0.25">
      <c r="A1676" s="97"/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F1676" s="97"/>
      <c r="AG1676" s="96"/>
      <c r="AH1676" s="97"/>
    </row>
    <row r="1677" spans="1:34" x14ac:dyDescent="0.25">
      <c r="A1677" s="97"/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F1677" s="97"/>
      <c r="AG1677" s="96"/>
      <c r="AH1677" s="97"/>
    </row>
    <row r="1678" spans="1:34" x14ac:dyDescent="0.25">
      <c r="A1678" s="97"/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F1678" s="97"/>
      <c r="AG1678" s="96"/>
      <c r="AH1678" s="97"/>
    </row>
    <row r="1679" spans="1:34" x14ac:dyDescent="0.25">
      <c r="A1679" s="97"/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F1679" s="97"/>
      <c r="AG1679" s="96"/>
      <c r="AH1679" s="97"/>
    </row>
    <row r="1680" spans="1:34" x14ac:dyDescent="0.25">
      <c r="A1680" s="97"/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F1680" s="97"/>
      <c r="AG1680" s="96"/>
      <c r="AH1680" s="97"/>
    </row>
    <row r="1681" spans="1:34" x14ac:dyDescent="0.25">
      <c r="A1681" s="97"/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F1681" s="97"/>
      <c r="AG1681" s="96"/>
      <c r="AH1681" s="97"/>
    </row>
    <row r="1682" spans="1:34" x14ac:dyDescent="0.25">
      <c r="A1682" s="97"/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F1682" s="97"/>
      <c r="AG1682" s="96"/>
      <c r="AH1682" s="97"/>
    </row>
    <row r="1683" spans="1:34" x14ac:dyDescent="0.25">
      <c r="A1683" s="97"/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F1683" s="97"/>
      <c r="AG1683" s="96"/>
      <c r="AH1683" s="97"/>
    </row>
    <row r="1684" spans="1:34" x14ac:dyDescent="0.25">
      <c r="A1684" s="97"/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F1684" s="97"/>
      <c r="AG1684" s="96"/>
      <c r="AH1684" s="97"/>
    </row>
    <row r="1685" spans="1:34" x14ac:dyDescent="0.25">
      <c r="A1685" s="97"/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F1685" s="97"/>
      <c r="AG1685" s="96"/>
      <c r="AH1685" s="97"/>
    </row>
    <row r="1686" spans="1:34" x14ac:dyDescent="0.25">
      <c r="A1686" s="97"/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F1686" s="97"/>
      <c r="AG1686" s="96"/>
      <c r="AH1686" s="97"/>
    </row>
    <row r="1687" spans="1:34" x14ac:dyDescent="0.25">
      <c r="A1687" s="97"/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F1687" s="97"/>
      <c r="AG1687" s="96"/>
      <c r="AH1687" s="97"/>
    </row>
    <row r="1688" spans="1:34" x14ac:dyDescent="0.25">
      <c r="A1688" s="97"/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F1688" s="97"/>
      <c r="AG1688" s="96"/>
      <c r="AH1688" s="97"/>
    </row>
    <row r="1689" spans="1:34" x14ac:dyDescent="0.25">
      <c r="A1689" s="97"/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F1689" s="97"/>
      <c r="AG1689" s="96"/>
      <c r="AH1689" s="97"/>
    </row>
    <row r="1690" spans="1:34" x14ac:dyDescent="0.25">
      <c r="A1690" s="97"/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F1690" s="97"/>
      <c r="AG1690" s="96"/>
      <c r="AH1690" s="97"/>
    </row>
    <row r="1691" spans="1:34" x14ac:dyDescent="0.25">
      <c r="A1691" s="97"/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F1691" s="97"/>
      <c r="AG1691" s="96"/>
      <c r="AH1691" s="97"/>
    </row>
    <row r="1692" spans="1:34" x14ac:dyDescent="0.25">
      <c r="A1692" s="97"/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F1692" s="97"/>
      <c r="AG1692" s="96"/>
      <c r="AH1692" s="97"/>
    </row>
    <row r="1693" spans="1:34" x14ac:dyDescent="0.25">
      <c r="A1693" s="97"/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F1693" s="97"/>
      <c r="AG1693" s="96"/>
      <c r="AH1693" s="97"/>
    </row>
    <row r="1694" spans="1:34" x14ac:dyDescent="0.25">
      <c r="A1694" s="97"/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F1694" s="97"/>
      <c r="AG1694" s="96"/>
      <c r="AH1694" s="97"/>
    </row>
    <row r="1695" spans="1:34" x14ac:dyDescent="0.25">
      <c r="A1695" s="97"/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F1695" s="97"/>
      <c r="AG1695" s="96"/>
      <c r="AH1695" s="97"/>
    </row>
    <row r="1696" spans="1:34" x14ac:dyDescent="0.25">
      <c r="A1696" s="97"/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F1696" s="97"/>
      <c r="AG1696" s="96"/>
      <c r="AH1696" s="97"/>
    </row>
    <row r="1697" spans="1:34" x14ac:dyDescent="0.25">
      <c r="A1697" s="97"/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F1697" s="97"/>
      <c r="AG1697" s="96"/>
      <c r="AH1697" s="97"/>
    </row>
    <row r="1698" spans="1:34" x14ac:dyDescent="0.25">
      <c r="A1698" s="97"/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F1698" s="97"/>
      <c r="AG1698" s="96"/>
      <c r="AH1698" s="97"/>
    </row>
    <row r="1699" spans="1:34" x14ac:dyDescent="0.25">
      <c r="A1699" s="97"/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F1699" s="97"/>
      <c r="AG1699" s="96"/>
      <c r="AH1699" s="97"/>
    </row>
    <row r="1700" spans="1:34" x14ac:dyDescent="0.25">
      <c r="A1700" s="97"/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F1700" s="97"/>
      <c r="AG1700" s="96"/>
      <c r="AH1700" s="97"/>
    </row>
    <row r="1701" spans="1:34" x14ac:dyDescent="0.25">
      <c r="A1701" s="97"/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F1701" s="97"/>
      <c r="AG1701" s="96"/>
      <c r="AH1701" s="97"/>
    </row>
    <row r="1702" spans="1:34" x14ac:dyDescent="0.25">
      <c r="A1702" s="97"/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F1702" s="97"/>
      <c r="AG1702" s="96"/>
      <c r="AH1702" s="97"/>
    </row>
    <row r="1703" spans="1:34" x14ac:dyDescent="0.25">
      <c r="A1703" s="97"/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F1703" s="97"/>
      <c r="AG1703" s="96"/>
      <c r="AH1703" s="97"/>
    </row>
    <row r="1704" spans="1:34" x14ac:dyDescent="0.25">
      <c r="A1704" s="97"/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F1704" s="97"/>
      <c r="AG1704" s="96"/>
      <c r="AH1704" s="97"/>
    </row>
    <row r="1705" spans="1:34" x14ac:dyDescent="0.25">
      <c r="A1705" s="97"/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F1705" s="97"/>
      <c r="AG1705" s="96"/>
      <c r="AH1705" s="97"/>
    </row>
    <row r="1706" spans="1:34" x14ac:dyDescent="0.25">
      <c r="A1706" s="97"/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F1706" s="97"/>
      <c r="AG1706" s="96"/>
      <c r="AH1706" s="97"/>
    </row>
    <row r="1707" spans="1:34" x14ac:dyDescent="0.25">
      <c r="A1707" s="97"/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F1707" s="97"/>
      <c r="AG1707" s="96"/>
      <c r="AH1707" s="97"/>
    </row>
    <row r="1708" spans="1:34" x14ac:dyDescent="0.25">
      <c r="A1708" s="97"/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F1708" s="97"/>
      <c r="AG1708" s="96"/>
      <c r="AH1708" s="97"/>
    </row>
    <row r="1709" spans="1:34" x14ac:dyDescent="0.25">
      <c r="A1709" s="97"/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F1709" s="97"/>
      <c r="AG1709" s="96"/>
      <c r="AH1709" s="97"/>
    </row>
    <row r="1710" spans="1:34" x14ac:dyDescent="0.25">
      <c r="A1710" s="97"/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F1710" s="97"/>
      <c r="AG1710" s="96"/>
      <c r="AH1710" s="97"/>
    </row>
    <row r="1711" spans="1:34" x14ac:dyDescent="0.25">
      <c r="A1711" s="97"/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F1711" s="97"/>
      <c r="AG1711" s="96"/>
      <c r="AH1711" s="97"/>
    </row>
    <row r="1712" spans="1:34" x14ac:dyDescent="0.25">
      <c r="A1712" s="97"/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F1712" s="97"/>
      <c r="AG1712" s="96"/>
      <c r="AH1712" s="97"/>
    </row>
    <row r="1713" spans="1:34" x14ac:dyDescent="0.25">
      <c r="A1713" s="97"/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F1713" s="97"/>
      <c r="AG1713" s="96"/>
      <c r="AH1713" s="97"/>
    </row>
    <row r="1714" spans="1:34" x14ac:dyDescent="0.25">
      <c r="A1714" s="97"/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F1714" s="97"/>
      <c r="AG1714" s="96"/>
      <c r="AH1714" s="97"/>
    </row>
    <row r="1715" spans="1:34" x14ac:dyDescent="0.25">
      <c r="A1715" s="97"/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F1715" s="97"/>
      <c r="AG1715" s="96"/>
      <c r="AH1715" s="97"/>
    </row>
    <row r="1716" spans="1:34" x14ac:dyDescent="0.25">
      <c r="A1716" s="97"/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F1716" s="97"/>
      <c r="AG1716" s="96"/>
      <c r="AH1716" s="97"/>
    </row>
    <row r="1717" spans="1:34" x14ac:dyDescent="0.25">
      <c r="A1717" s="97"/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F1717" s="97"/>
      <c r="AG1717" s="96"/>
      <c r="AH1717" s="97"/>
    </row>
    <row r="1718" spans="1:34" x14ac:dyDescent="0.25">
      <c r="A1718" s="97"/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F1718" s="97"/>
      <c r="AG1718" s="96"/>
      <c r="AH1718" s="97"/>
    </row>
    <row r="1719" spans="1:34" x14ac:dyDescent="0.25">
      <c r="A1719" s="97"/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F1719" s="97"/>
      <c r="AG1719" s="96"/>
      <c r="AH1719" s="97"/>
    </row>
    <row r="1720" spans="1:34" x14ac:dyDescent="0.25">
      <c r="A1720" s="97"/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F1720" s="97"/>
      <c r="AG1720" s="96"/>
      <c r="AH1720" s="97"/>
    </row>
    <row r="1721" spans="1:34" x14ac:dyDescent="0.25">
      <c r="A1721" s="97"/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F1721" s="97"/>
      <c r="AG1721" s="96"/>
      <c r="AH1721" s="97"/>
    </row>
    <row r="1722" spans="1:34" x14ac:dyDescent="0.25">
      <c r="A1722" s="97"/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F1722" s="97"/>
      <c r="AG1722" s="96"/>
      <c r="AH1722" s="97"/>
    </row>
    <row r="1723" spans="1:34" x14ac:dyDescent="0.25">
      <c r="A1723" s="97"/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F1723" s="97"/>
      <c r="AG1723" s="96"/>
      <c r="AH1723" s="97"/>
    </row>
    <row r="1724" spans="1:34" x14ac:dyDescent="0.25">
      <c r="A1724" s="97"/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F1724" s="97"/>
      <c r="AG1724" s="96"/>
      <c r="AH1724" s="97"/>
    </row>
    <row r="1725" spans="1:34" x14ac:dyDescent="0.25">
      <c r="A1725" s="97"/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F1725" s="97"/>
      <c r="AG1725" s="96"/>
      <c r="AH1725" s="97"/>
    </row>
    <row r="1726" spans="1:34" x14ac:dyDescent="0.25">
      <c r="A1726" s="97"/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F1726" s="97"/>
      <c r="AG1726" s="96"/>
      <c r="AH1726" s="97"/>
    </row>
    <row r="1727" spans="1:34" x14ac:dyDescent="0.25">
      <c r="A1727" s="97"/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F1727" s="97"/>
      <c r="AG1727" s="96"/>
      <c r="AH1727" s="97"/>
    </row>
    <row r="1728" spans="1:34" x14ac:dyDescent="0.25">
      <c r="A1728" s="97"/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F1728" s="97"/>
      <c r="AG1728" s="96"/>
      <c r="AH1728" s="97"/>
    </row>
    <row r="1729" spans="1:34" x14ac:dyDescent="0.25">
      <c r="A1729" s="97"/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F1729" s="97"/>
      <c r="AG1729" s="96"/>
      <c r="AH1729" s="97"/>
    </row>
    <row r="1730" spans="1:34" x14ac:dyDescent="0.25">
      <c r="A1730" s="97"/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F1730" s="97"/>
      <c r="AG1730" s="96"/>
      <c r="AH1730" s="97"/>
    </row>
    <row r="1731" spans="1:34" x14ac:dyDescent="0.25">
      <c r="A1731" s="97"/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F1731" s="97"/>
      <c r="AG1731" s="96"/>
      <c r="AH1731" s="97"/>
    </row>
    <row r="1732" spans="1:34" x14ac:dyDescent="0.25">
      <c r="A1732" s="97"/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F1732" s="97"/>
      <c r="AG1732" s="96"/>
      <c r="AH1732" s="97"/>
    </row>
    <row r="1733" spans="1:34" x14ac:dyDescent="0.25">
      <c r="A1733" s="97"/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F1733" s="97"/>
      <c r="AG1733" s="96"/>
      <c r="AH1733" s="97"/>
    </row>
    <row r="1734" spans="1:34" x14ac:dyDescent="0.25">
      <c r="A1734" s="97"/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F1734" s="97"/>
      <c r="AG1734" s="96"/>
      <c r="AH1734" s="97"/>
    </row>
    <row r="1735" spans="1:34" x14ac:dyDescent="0.25">
      <c r="A1735" s="97"/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F1735" s="97"/>
      <c r="AG1735" s="96"/>
      <c r="AH1735" s="97"/>
    </row>
    <row r="1736" spans="1:34" x14ac:dyDescent="0.25">
      <c r="A1736" s="97"/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F1736" s="97"/>
      <c r="AG1736" s="96"/>
      <c r="AH1736" s="97"/>
    </row>
    <row r="1737" spans="1:34" x14ac:dyDescent="0.25">
      <c r="A1737" s="97"/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F1737" s="97"/>
      <c r="AG1737" s="96"/>
      <c r="AH1737" s="97"/>
    </row>
    <row r="1738" spans="1:34" x14ac:dyDescent="0.25">
      <c r="A1738" s="97"/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F1738" s="97"/>
      <c r="AG1738" s="96"/>
      <c r="AH1738" s="97"/>
    </row>
    <row r="1739" spans="1:34" x14ac:dyDescent="0.25">
      <c r="A1739" s="97"/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F1739" s="97"/>
      <c r="AG1739" s="96"/>
      <c r="AH1739" s="97"/>
    </row>
    <row r="1740" spans="1:34" x14ac:dyDescent="0.25">
      <c r="A1740" s="97"/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F1740" s="97"/>
      <c r="AG1740" s="96"/>
      <c r="AH1740" s="97"/>
    </row>
    <row r="1741" spans="1:34" x14ac:dyDescent="0.25">
      <c r="A1741" s="97"/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F1741" s="97"/>
      <c r="AG1741" s="96"/>
      <c r="AH1741" s="97"/>
    </row>
    <row r="1742" spans="1:34" x14ac:dyDescent="0.25">
      <c r="A1742" s="97"/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F1742" s="97"/>
      <c r="AG1742" s="96"/>
      <c r="AH1742" s="97"/>
    </row>
    <row r="1743" spans="1:34" x14ac:dyDescent="0.25">
      <c r="A1743" s="97"/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F1743" s="97"/>
      <c r="AG1743" s="96"/>
      <c r="AH1743" s="97"/>
    </row>
    <row r="1744" spans="1:34" x14ac:dyDescent="0.25">
      <c r="A1744" s="97"/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F1744" s="97"/>
      <c r="AG1744" s="96"/>
      <c r="AH1744" s="97"/>
    </row>
    <row r="1745" spans="1:34" x14ac:dyDescent="0.25">
      <c r="A1745" s="97"/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F1745" s="97"/>
      <c r="AG1745" s="96"/>
      <c r="AH1745" s="97"/>
    </row>
    <row r="1746" spans="1:34" x14ac:dyDescent="0.25">
      <c r="A1746" s="97"/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F1746" s="97"/>
      <c r="AG1746" s="96"/>
      <c r="AH1746" s="97"/>
    </row>
    <row r="1747" spans="1:34" x14ac:dyDescent="0.25">
      <c r="A1747" s="97"/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F1747" s="97"/>
      <c r="AG1747" s="96"/>
      <c r="AH1747" s="97"/>
    </row>
    <row r="1748" spans="1:34" x14ac:dyDescent="0.25">
      <c r="A1748" s="97"/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F1748" s="97"/>
      <c r="AG1748" s="96"/>
      <c r="AH1748" s="97"/>
    </row>
    <row r="1749" spans="1:34" x14ac:dyDescent="0.25">
      <c r="A1749" s="97"/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F1749" s="97"/>
      <c r="AG1749" s="96"/>
      <c r="AH1749" s="97"/>
    </row>
    <row r="1750" spans="1:34" x14ac:dyDescent="0.25">
      <c r="A1750" s="97"/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F1750" s="97"/>
      <c r="AG1750" s="96"/>
      <c r="AH1750" s="97"/>
    </row>
    <row r="1751" spans="1:34" x14ac:dyDescent="0.25">
      <c r="A1751" s="97"/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F1751" s="97"/>
      <c r="AG1751" s="96"/>
      <c r="AH1751" s="97"/>
    </row>
    <row r="1752" spans="1:34" x14ac:dyDescent="0.25">
      <c r="A1752" s="97"/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F1752" s="97"/>
      <c r="AG1752" s="96"/>
      <c r="AH1752" s="97"/>
    </row>
    <row r="1753" spans="1:34" x14ac:dyDescent="0.25">
      <c r="A1753" s="97"/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F1753" s="97"/>
      <c r="AG1753" s="96"/>
      <c r="AH1753" s="97"/>
    </row>
    <row r="1754" spans="1:34" x14ac:dyDescent="0.25">
      <c r="A1754" s="97"/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F1754" s="97"/>
      <c r="AG1754" s="96"/>
      <c r="AH1754" s="97"/>
    </row>
    <row r="1755" spans="1:34" x14ac:dyDescent="0.25">
      <c r="A1755" s="97"/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F1755" s="97"/>
      <c r="AG1755" s="96"/>
      <c r="AH1755" s="97"/>
    </row>
    <row r="1756" spans="1:34" x14ac:dyDescent="0.25">
      <c r="A1756" s="97"/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F1756" s="97"/>
      <c r="AG1756" s="96"/>
      <c r="AH1756" s="97"/>
    </row>
    <row r="1757" spans="1:34" x14ac:dyDescent="0.25">
      <c r="A1757" s="97"/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F1757" s="97"/>
      <c r="AG1757" s="96"/>
      <c r="AH1757" s="97"/>
    </row>
    <row r="1758" spans="1:34" x14ac:dyDescent="0.25">
      <c r="A1758" s="97"/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F1758" s="97"/>
      <c r="AG1758" s="96"/>
      <c r="AH1758" s="97"/>
    </row>
    <row r="1759" spans="1:34" x14ac:dyDescent="0.25">
      <c r="A1759" s="97"/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F1759" s="97"/>
      <c r="AG1759" s="96"/>
      <c r="AH1759" s="97"/>
    </row>
    <row r="1760" spans="1:34" x14ac:dyDescent="0.25">
      <c r="A1760" s="97"/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F1760" s="97"/>
      <c r="AG1760" s="96"/>
      <c r="AH1760" s="97"/>
    </row>
    <row r="1761" spans="1:34" x14ac:dyDescent="0.25">
      <c r="A1761" s="97"/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F1761" s="97"/>
      <c r="AG1761" s="96"/>
      <c r="AH1761" s="97"/>
    </row>
    <row r="1762" spans="1:34" x14ac:dyDescent="0.25">
      <c r="A1762" s="97"/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F1762" s="97"/>
      <c r="AG1762" s="96"/>
      <c r="AH1762" s="97"/>
    </row>
    <row r="1763" spans="1:34" x14ac:dyDescent="0.25">
      <c r="A1763" s="97"/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F1763" s="97"/>
      <c r="AG1763" s="96"/>
      <c r="AH1763" s="97"/>
    </row>
    <row r="1764" spans="1:34" x14ac:dyDescent="0.25">
      <c r="A1764" s="97"/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F1764" s="97"/>
      <c r="AG1764" s="96"/>
      <c r="AH1764" s="97"/>
    </row>
    <row r="1765" spans="1:34" x14ac:dyDescent="0.25">
      <c r="A1765" s="97"/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F1765" s="97"/>
      <c r="AG1765" s="96"/>
      <c r="AH1765" s="97"/>
    </row>
    <row r="1766" spans="1:34" x14ac:dyDescent="0.25">
      <c r="A1766" s="97"/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F1766" s="97"/>
      <c r="AG1766" s="96"/>
      <c r="AH1766" s="97"/>
    </row>
    <row r="1767" spans="1:34" x14ac:dyDescent="0.25">
      <c r="A1767" s="97"/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F1767" s="97"/>
      <c r="AG1767" s="96"/>
      <c r="AH1767" s="97"/>
    </row>
    <row r="1768" spans="1:34" x14ac:dyDescent="0.25">
      <c r="A1768" s="97"/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F1768" s="97"/>
      <c r="AG1768" s="96"/>
      <c r="AH1768" s="97"/>
    </row>
    <row r="1769" spans="1:34" x14ac:dyDescent="0.25">
      <c r="A1769" s="97"/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F1769" s="97"/>
      <c r="AG1769" s="96"/>
      <c r="AH1769" s="97"/>
    </row>
    <row r="1770" spans="1:34" x14ac:dyDescent="0.25">
      <c r="A1770" s="97"/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F1770" s="97"/>
      <c r="AG1770" s="96"/>
      <c r="AH1770" s="97"/>
    </row>
    <row r="1771" spans="1:34" x14ac:dyDescent="0.25">
      <c r="A1771" s="97"/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F1771" s="97"/>
      <c r="AG1771" s="96"/>
      <c r="AH1771" s="97"/>
    </row>
    <row r="1772" spans="1:34" x14ac:dyDescent="0.25">
      <c r="A1772" s="97"/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F1772" s="97"/>
      <c r="AG1772" s="96"/>
      <c r="AH1772" s="97"/>
    </row>
    <row r="1773" spans="1:34" x14ac:dyDescent="0.25">
      <c r="A1773" s="97"/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F1773" s="97"/>
      <c r="AG1773" s="96"/>
      <c r="AH1773" s="97"/>
    </row>
    <row r="1774" spans="1:34" x14ac:dyDescent="0.25">
      <c r="A1774" s="97"/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F1774" s="97"/>
      <c r="AG1774" s="96"/>
      <c r="AH1774" s="97"/>
    </row>
    <row r="1775" spans="1:34" x14ac:dyDescent="0.25">
      <c r="A1775" s="97"/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F1775" s="97"/>
      <c r="AG1775" s="96"/>
      <c r="AH1775" s="97"/>
    </row>
    <row r="1776" spans="1:34" x14ac:dyDescent="0.25">
      <c r="A1776" s="97"/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F1776" s="97"/>
      <c r="AG1776" s="96"/>
      <c r="AH1776" s="97"/>
    </row>
    <row r="1777" spans="1:34" x14ac:dyDescent="0.25">
      <c r="A1777" s="97"/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F1777" s="97"/>
      <c r="AG1777" s="96"/>
      <c r="AH1777" s="97"/>
    </row>
    <row r="1778" spans="1:34" x14ac:dyDescent="0.25">
      <c r="A1778" s="97"/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F1778" s="97"/>
      <c r="AG1778" s="96"/>
      <c r="AH1778" s="97"/>
    </row>
    <row r="1779" spans="1:34" x14ac:dyDescent="0.25">
      <c r="A1779" s="97"/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F1779" s="97"/>
      <c r="AG1779" s="96"/>
      <c r="AH1779" s="97"/>
    </row>
    <row r="1780" spans="1:34" x14ac:dyDescent="0.25">
      <c r="A1780" s="97"/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F1780" s="97"/>
      <c r="AG1780" s="96"/>
      <c r="AH1780" s="97"/>
    </row>
    <row r="1781" spans="1:34" x14ac:dyDescent="0.25">
      <c r="A1781" s="97"/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F1781" s="97"/>
      <c r="AG1781" s="96"/>
      <c r="AH1781" s="97"/>
    </row>
    <row r="1782" spans="1:34" x14ac:dyDescent="0.25">
      <c r="A1782" s="97"/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F1782" s="97"/>
      <c r="AG1782" s="96"/>
      <c r="AH1782" s="97"/>
    </row>
    <row r="1783" spans="1:34" x14ac:dyDescent="0.25">
      <c r="A1783" s="97"/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F1783" s="97"/>
      <c r="AG1783" s="96"/>
      <c r="AH1783" s="97"/>
    </row>
    <row r="1784" spans="1:34" x14ac:dyDescent="0.25">
      <c r="A1784" s="97"/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F1784" s="97"/>
      <c r="AG1784" s="96"/>
      <c r="AH1784" s="97"/>
    </row>
    <row r="1785" spans="1:34" x14ac:dyDescent="0.25">
      <c r="A1785" s="97"/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F1785" s="97"/>
      <c r="AG1785" s="96"/>
      <c r="AH1785" s="97"/>
    </row>
    <row r="1786" spans="1:34" x14ac:dyDescent="0.25">
      <c r="A1786" s="97"/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F1786" s="97"/>
      <c r="AG1786" s="96"/>
      <c r="AH1786" s="97"/>
    </row>
    <row r="1787" spans="1:34" x14ac:dyDescent="0.25">
      <c r="A1787" s="97"/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F1787" s="97"/>
      <c r="AG1787" s="96"/>
      <c r="AH1787" s="97"/>
    </row>
    <row r="1788" spans="1:34" x14ac:dyDescent="0.25">
      <c r="A1788" s="97"/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F1788" s="97"/>
      <c r="AG1788" s="96"/>
      <c r="AH1788" s="97"/>
    </row>
    <row r="1789" spans="1:34" x14ac:dyDescent="0.25">
      <c r="A1789" s="97"/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F1789" s="97"/>
      <c r="AG1789" s="96"/>
      <c r="AH1789" s="97"/>
    </row>
    <row r="1790" spans="1:34" x14ac:dyDescent="0.25">
      <c r="A1790" s="97"/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F1790" s="97"/>
      <c r="AG1790" s="96"/>
      <c r="AH1790" s="97"/>
    </row>
    <row r="1791" spans="1:34" x14ac:dyDescent="0.25">
      <c r="A1791" s="97"/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F1791" s="97"/>
      <c r="AG1791" s="96"/>
      <c r="AH1791" s="97"/>
    </row>
    <row r="1792" spans="1:34" x14ac:dyDescent="0.25">
      <c r="A1792" s="97"/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F1792" s="97"/>
      <c r="AG1792" s="96"/>
      <c r="AH1792" s="97"/>
    </row>
    <row r="1793" spans="1:34" x14ac:dyDescent="0.25">
      <c r="A1793" s="97"/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F1793" s="97"/>
      <c r="AG1793" s="96"/>
      <c r="AH1793" s="97"/>
    </row>
    <row r="1794" spans="1:34" x14ac:dyDescent="0.25">
      <c r="A1794" s="97"/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F1794" s="97"/>
      <c r="AG1794" s="96"/>
      <c r="AH1794" s="97"/>
    </row>
    <row r="1795" spans="1:34" x14ac:dyDescent="0.25">
      <c r="A1795" s="97"/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F1795" s="97"/>
      <c r="AG1795" s="96"/>
      <c r="AH1795" s="97"/>
    </row>
    <row r="1796" spans="1:34" x14ac:dyDescent="0.25">
      <c r="A1796" s="97"/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F1796" s="97"/>
      <c r="AG1796" s="96"/>
      <c r="AH1796" s="97"/>
    </row>
    <row r="1797" spans="1:34" x14ac:dyDescent="0.25">
      <c r="A1797" s="97"/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F1797" s="97"/>
      <c r="AG1797" s="96"/>
      <c r="AH1797" s="97"/>
    </row>
    <row r="1798" spans="1:34" x14ac:dyDescent="0.25">
      <c r="A1798" s="97"/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F1798" s="97"/>
      <c r="AG1798" s="96"/>
      <c r="AH1798" s="97"/>
    </row>
    <row r="1799" spans="1:34" x14ac:dyDescent="0.25">
      <c r="A1799" s="97"/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F1799" s="97"/>
      <c r="AG1799" s="96"/>
      <c r="AH1799" s="97"/>
    </row>
    <row r="1800" spans="1:34" x14ac:dyDescent="0.25">
      <c r="A1800" s="97"/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F1800" s="97"/>
      <c r="AG1800" s="96"/>
      <c r="AH1800" s="97"/>
    </row>
    <row r="1801" spans="1:34" x14ac:dyDescent="0.25">
      <c r="A1801" s="97"/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F1801" s="97"/>
      <c r="AG1801" s="96"/>
      <c r="AH1801" s="97"/>
    </row>
    <row r="1802" spans="1:34" x14ac:dyDescent="0.25">
      <c r="A1802" s="97"/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F1802" s="97"/>
      <c r="AG1802" s="96"/>
      <c r="AH1802" s="97"/>
    </row>
    <row r="1803" spans="1:34" x14ac:dyDescent="0.25">
      <c r="A1803" s="97"/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F1803" s="97"/>
      <c r="AG1803" s="96"/>
      <c r="AH1803" s="97"/>
    </row>
    <row r="1804" spans="1:34" x14ac:dyDescent="0.25">
      <c r="A1804" s="97"/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F1804" s="97"/>
      <c r="AG1804" s="96"/>
      <c r="AH1804" s="97"/>
    </row>
    <row r="1805" spans="1:34" x14ac:dyDescent="0.25">
      <c r="A1805" s="97"/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F1805" s="97"/>
      <c r="AG1805" s="96"/>
      <c r="AH1805" s="97"/>
    </row>
    <row r="1806" spans="1:34" x14ac:dyDescent="0.25">
      <c r="A1806" s="97"/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F1806" s="97"/>
      <c r="AG1806" s="96"/>
      <c r="AH1806" s="97"/>
    </row>
    <row r="1807" spans="1:34" x14ac:dyDescent="0.25">
      <c r="A1807" s="97"/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F1807" s="97"/>
      <c r="AG1807" s="96"/>
      <c r="AH1807" s="97"/>
    </row>
    <row r="1808" spans="1:34" x14ac:dyDescent="0.25">
      <c r="A1808" s="97"/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F1808" s="97"/>
      <c r="AG1808" s="96"/>
      <c r="AH1808" s="97"/>
    </row>
    <row r="1809" spans="1:34" x14ac:dyDescent="0.25">
      <c r="A1809" s="97"/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F1809" s="97"/>
      <c r="AG1809" s="96"/>
      <c r="AH1809" s="97"/>
    </row>
    <row r="1810" spans="1:34" x14ac:dyDescent="0.25">
      <c r="A1810" s="97"/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F1810" s="97"/>
      <c r="AG1810" s="96"/>
      <c r="AH1810" s="97"/>
    </row>
    <row r="1811" spans="1:34" x14ac:dyDescent="0.25">
      <c r="A1811" s="97"/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F1811" s="97"/>
      <c r="AG1811" s="96"/>
      <c r="AH1811" s="97"/>
    </row>
    <row r="1812" spans="1:34" x14ac:dyDescent="0.25">
      <c r="A1812" s="97"/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F1812" s="97"/>
      <c r="AG1812" s="96"/>
      <c r="AH1812" s="97"/>
    </row>
    <row r="1813" spans="1:34" x14ac:dyDescent="0.25">
      <c r="A1813" s="97"/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F1813" s="97"/>
      <c r="AG1813" s="96"/>
      <c r="AH1813" s="97"/>
    </row>
    <row r="1814" spans="1:34" x14ac:dyDescent="0.25">
      <c r="A1814" s="97"/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F1814" s="97"/>
      <c r="AG1814" s="96"/>
      <c r="AH1814" s="97"/>
    </row>
    <row r="1815" spans="1:34" x14ac:dyDescent="0.25">
      <c r="A1815" s="97"/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F1815" s="97"/>
      <c r="AG1815" s="96"/>
      <c r="AH1815" s="97"/>
    </row>
    <row r="1816" spans="1:34" x14ac:dyDescent="0.25">
      <c r="A1816" s="97"/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F1816" s="97"/>
      <c r="AG1816" s="96"/>
      <c r="AH1816" s="97"/>
    </row>
    <row r="1817" spans="1:34" x14ac:dyDescent="0.25">
      <c r="A1817" s="97"/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F1817" s="97"/>
      <c r="AG1817" s="96"/>
      <c r="AH1817" s="97"/>
    </row>
    <row r="1818" spans="1:34" x14ac:dyDescent="0.25">
      <c r="A1818" s="97"/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F1818" s="97"/>
      <c r="AG1818" s="96"/>
      <c r="AH1818" s="97"/>
    </row>
    <row r="1819" spans="1:34" x14ac:dyDescent="0.25">
      <c r="A1819" s="97"/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F1819" s="97"/>
      <c r="AG1819" s="96"/>
      <c r="AH1819" s="97"/>
    </row>
    <row r="1820" spans="1:34" x14ac:dyDescent="0.25">
      <c r="A1820" s="97"/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F1820" s="97"/>
      <c r="AG1820" s="96"/>
      <c r="AH1820" s="97"/>
    </row>
    <row r="1821" spans="1:34" x14ac:dyDescent="0.25">
      <c r="A1821" s="97"/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F1821" s="97"/>
      <c r="AG1821" s="96"/>
      <c r="AH1821" s="97"/>
    </row>
    <row r="1822" spans="1:34" x14ac:dyDescent="0.25">
      <c r="A1822" s="97"/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F1822" s="97"/>
      <c r="AG1822" s="96"/>
      <c r="AH1822" s="97"/>
    </row>
    <row r="1823" spans="1:34" x14ac:dyDescent="0.25">
      <c r="A1823" s="97"/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F1823" s="97"/>
      <c r="AG1823" s="96"/>
      <c r="AH1823" s="97"/>
    </row>
    <row r="1824" spans="1:34" x14ac:dyDescent="0.25">
      <c r="A1824" s="97"/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F1824" s="97"/>
      <c r="AG1824" s="96"/>
      <c r="AH1824" s="97"/>
    </row>
    <row r="1825" spans="1:34" x14ac:dyDescent="0.25">
      <c r="A1825" s="97"/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F1825" s="97"/>
      <c r="AG1825" s="96"/>
      <c r="AH1825" s="97"/>
    </row>
    <row r="1826" spans="1:34" x14ac:dyDescent="0.25">
      <c r="A1826" s="97"/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F1826" s="97"/>
      <c r="AG1826" s="96"/>
      <c r="AH1826" s="97"/>
    </row>
    <row r="1827" spans="1:34" x14ac:dyDescent="0.25">
      <c r="A1827" s="97"/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F1827" s="97"/>
      <c r="AG1827" s="96"/>
      <c r="AH1827" s="97"/>
    </row>
    <row r="1828" spans="1:34" x14ac:dyDescent="0.25">
      <c r="A1828" s="97"/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F1828" s="97"/>
      <c r="AG1828" s="96"/>
      <c r="AH1828" s="97"/>
    </row>
    <row r="1829" spans="1:34" x14ac:dyDescent="0.25">
      <c r="A1829" s="97"/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F1829" s="97"/>
      <c r="AG1829" s="96"/>
      <c r="AH1829" s="97"/>
    </row>
    <row r="1830" spans="1:34" x14ac:dyDescent="0.25">
      <c r="A1830" s="97"/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F1830" s="97"/>
      <c r="AG1830" s="96"/>
      <c r="AH1830" s="97"/>
    </row>
    <row r="1831" spans="1:34" x14ac:dyDescent="0.25">
      <c r="A1831" s="97"/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F1831" s="97"/>
      <c r="AG1831" s="96"/>
      <c r="AH1831" s="97"/>
    </row>
    <row r="1832" spans="1:34" x14ac:dyDescent="0.25">
      <c r="A1832" s="97"/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F1832" s="97"/>
      <c r="AG1832" s="96"/>
      <c r="AH1832" s="97"/>
    </row>
    <row r="1833" spans="1:34" x14ac:dyDescent="0.25">
      <c r="A1833" s="97"/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F1833" s="97"/>
      <c r="AG1833" s="96"/>
      <c r="AH1833" s="97"/>
    </row>
    <row r="1834" spans="1:34" x14ac:dyDescent="0.25">
      <c r="A1834" s="97"/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F1834" s="97"/>
      <c r="AG1834" s="96"/>
      <c r="AH1834" s="97"/>
    </row>
    <row r="1835" spans="1:34" x14ac:dyDescent="0.25">
      <c r="A1835" s="97"/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F1835" s="97"/>
      <c r="AG1835" s="96"/>
      <c r="AH1835" s="97"/>
    </row>
    <row r="1836" spans="1:34" x14ac:dyDescent="0.25">
      <c r="A1836" s="97"/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F1836" s="97"/>
      <c r="AG1836" s="96"/>
      <c r="AH1836" s="97"/>
    </row>
    <row r="1837" spans="1:34" x14ac:dyDescent="0.25">
      <c r="A1837" s="97"/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F1837" s="97"/>
      <c r="AG1837" s="96"/>
      <c r="AH1837" s="97"/>
    </row>
    <row r="1838" spans="1:34" x14ac:dyDescent="0.25">
      <c r="A1838" s="97"/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F1838" s="97"/>
      <c r="AG1838" s="96"/>
      <c r="AH1838" s="97"/>
    </row>
    <row r="1839" spans="1:34" x14ac:dyDescent="0.25">
      <c r="A1839" s="97"/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F1839" s="97"/>
      <c r="AG1839" s="96"/>
      <c r="AH1839" s="97"/>
    </row>
    <row r="1840" spans="1:34" x14ac:dyDescent="0.25">
      <c r="A1840" s="97"/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F1840" s="97"/>
      <c r="AG1840" s="96"/>
      <c r="AH1840" s="97"/>
    </row>
    <row r="1841" spans="1:34" x14ac:dyDescent="0.25">
      <c r="A1841" s="97"/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F1841" s="97"/>
      <c r="AG1841" s="96"/>
      <c r="AH1841" s="97"/>
    </row>
    <row r="1842" spans="1:34" x14ac:dyDescent="0.25">
      <c r="A1842" s="97"/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F1842" s="97"/>
      <c r="AG1842" s="96"/>
      <c r="AH1842" s="97"/>
    </row>
    <row r="1843" spans="1:34" x14ac:dyDescent="0.25">
      <c r="A1843" s="97"/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F1843" s="97"/>
      <c r="AG1843" s="96"/>
      <c r="AH1843" s="97"/>
    </row>
    <row r="1844" spans="1:34" x14ac:dyDescent="0.25">
      <c r="A1844" s="97"/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F1844" s="97"/>
      <c r="AG1844" s="96"/>
      <c r="AH1844" s="97"/>
    </row>
    <row r="1845" spans="1:34" x14ac:dyDescent="0.25">
      <c r="A1845" s="97"/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F1845" s="97"/>
      <c r="AG1845" s="96"/>
      <c r="AH1845" s="97"/>
    </row>
    <row r="1846" spans="1:34" x14ac:dyDescent="0.25">
      <c r="A1846" s="97"/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F1846" s="97"/>
      <c r="AG1846" s="96"/>
      <c r="AH1846" s="97"/>
    </row>
    <row r="1847" spans="1:34" x14ac:dyDescent="0.25">
      <c r="A1847" s="97"/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F1847" s="97"/>
      <c r="AG1847" s="96"/>
      <c r="AH1847" s="97"/>
    </row>
    <row r="1848" spans="1:34" x14ac:dyDescent="0.25">
      <c r="A1848" s="97"/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F1848" s="97"/>
      <c r="AG1848" s="96"/>
      <c r="AH1848" s="97"/>
    </row>
    <row r="1849" spans="1:34" x14ac:dyDescent="0.25">
      <c r="A1849" s="97"/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F1849" s="97"/>
      <c r="AG1849" s="96"/>
      <c r="AH1849" s="97"/>
    </row>
    <row r="1850" spans="1:34" x14ac:dyDescent="0.25">
      <c r="A1850" s="97"/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F1850" s="97"/>
      <c r="AG1850" s="96"/>
      <c r="AH1850" s="97"/>
    </row>
    <row r="1851" spans="1:34" x14ac:dyDescent="0.25">
      <c r="A1851" s="97"/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F1851" s="97"/>
      <c r="AG1851" s="96"/>
      <c r="AH1851" s="97"/>
    </row>
    <row r="1852" spans="1:34" x14ac:dyDescent="0.25">
      <c r="A1852" s="97"/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F1852" s="97"/>
      <c r="AG1852" s="96"/>
      <c r="AH1852" s="97"/>
    </row>
    <row r="1853" spans="1:34" x14ac:dyDescent="0.25">
      <c r="A1853" s="97"/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F1853" s="97"/>
      <c r="AG1853" s="96"/>
      <c r="AH1853" s="97"/>
    </row>
    <row r="1854" spans="1:34" x14ac:dyDescent="0.25">
      <c r="A1854" s="97"/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F1854" s="97"/>
      <c r="AG1854" s="96"/>
      <c r="AH1854" s="97"/>
    </row>
    <row r="1855" spans="1:34" x14ac:dyDescent="0.25">
      <c r="A1855" s="97"/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F1855" s="97"/>
      <c r="AG1855" s="96"/>
      <c r="AH1855" s="97"/>
    </row>
    <row r="1856" spans="1:34" x14ac:dyDescent="0.25">
      <c r="A1856" s="97"/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F1856" s="97"/>
      <c r="AG1856" s="96"/>
      <c r="AH1856" s="97"/>
    </row>
    <row r="1857" spans="1:34" x14ac:dyDescent="0.25">
      <c r="A1857" s="97"/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F1857" s="97"/>
      <c r="AG1857" s="96"/>
      <c r="AH1857" s="97"/>
    </row>
    <row r="1858" spans="1:34" x14ac:dyDescent="0.25">
      <c r="A1858" s="97"/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F1858" s="97"/>
      <c r="AG1858" s="96"/>
      <c r="AH1858" s="97"/>
    </row>
    <row r="1859" spans="1:34" x14ac:dyDescent="0.25">
      <c r="A1859" s="97"/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F1859" s="97"/>
      <c r="AG1859" s="96"/>
      <c r="AH1859" s="97"/>
    </row>
    <row r="1860" spans="1:34" x14ac:dyDescent="0.25">
      <c r="A1860" s="97"/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F1860" s="97"/>
      <c r="AG1860" s="96"/>
      <c r="AH1860" s="97"/>
    </row>
    <row r="1861" spans="1:34" x14ac:dyDescent="0.25">
      <c r="A1861" s="97"/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F1861" s="97"/>
      <c r="AG1861" s="96"/>
      <c r="AH1861" s="97"/>
    </row>
    <row r="1862" spans="1:34" x14ac:dyDescent="0.25">
      <c r="A1862" s="97"/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F1862" s="97"/>
      <c r="AG1862" s="96"/>
      <c r="AH1862" s="97"/>
    </row>
    <row r="1863" spans="1:34" x14ac:dyDescent="0.25">
      <c r="A1863" s="97"/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F1863" s="97"/>
      <c r="AG1863" s="96"/>
      <c r="AH1863" s="97"/>
    </row>
    <row r="1864" spans="1:34" x14ac:dyDescent="0.25">
      <c r="A1864" s="97"/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F1864" s="97"/>
      <c r="AG1864" s="96"/>
      <c r="AH1864" s="97"/>
    </row>
    <row r="1865" spans="1:34" x14ac:dyDescent="0.25">
      <c r="A1865" s="97"/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F1865" s="97"/>
      <c r="AG1865" s="96"/>
      <c r="AH1865" s="97"/>
    </row>
    <row r="1866" spans="1:34" x14ac:dyDescent="0.25">
      <c r="A1866" s="97"/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F1866" s="97"/>
      <c r="AG1866" s="96"/>
      <c r="AH1866" s="97"/>
    </row>
    <row r="1867" spans="1:34" x14ac:dyDescent="0.25">
      <c r="A1867" s="97"/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F1867" s="97"/>
      <c r="AG1867" s="96"/>
      <c r="AH1867" s="97"/>
    </row>
    <row r="1868" spans="1:34" x14ac:dyDescent="0.25">
      <c r="A1868" s="97"/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F1868" s="97"/>
      <c r="AG1868" s="96"/>
      <c r="AH1868" s="97"/>
    </row>
    <row r="1869" spans="1:34" x14ac:dyDescent="0.25">
      <c r="A1869" s="97"/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F1869" s="97"/>
      <c r="AG1869" s="96"/>
      <c r="AH1869" s="97"/>
    </row>
    <row r="1870" spans="1:34" x14ac:dyDescent="0.25">
      <c r="A1870" s="97"/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F1870" s="97"/>
      <c r="AG1870" s="96"/>
      <c r="AH1870" s="97"/>
    </row>
    <row r="1871" spans="1:34" x14ac:dyDescent="0.25">
      <c r="A1871" s="97"/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F1871" s="97"/>
      <c r="AG1871" s="96"/>
      <c r="AH1871" s="97"/>
    </row>
    <row r="1872" spans="1:34" x14ac:dyDescent="0.25">
      <c r="A1872" s="97"/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F1872" s="97"/>
      <c r="AG1872" s="96"/>
      <c r="AH1872" s="97"/>
    </row>
    <row r="1873" spans="1:34" x14ac:dyDescent="0.25">
      <c r="A1873" s="97"/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F1873" s="97"/>
      <c r="AG1873" s="96"/>
      <c r="AH1873" s="97"/>
    </row>
    <row r="1874" spans="1:34" x14ac:dyDescent="0.25">
      <c r="A1874" s="97"/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F1874" s="97"/>
      <c r="AG1874" s="96"/>
      <c r="AH1874" s="97"/>
    </row>
    <row r="1875" spans="1:34" x14ac:dyDescent="0.25">
      <c r="A1875" s="97"/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F1875" s="97"/>
      <c r="AG1875" s="96"/>
      <c r="AH1875" s="97"/>
    </row>
    <row r="1876" spans="1:34" x14ac:dyDescent="0.25">
      <c r="A1876" s="97"/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F1876" s="97"/>
      <c r="AG1876" s="96"/>
      <c r="AH1876" s="97"/>
    </row>
    <row r="1877" spans="1:34" x14ac:dyDescent="0.25">
      <c r="A1877" s="97"/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F1877" s="97"/>
      <c r="AG1877" s="96"/>
      <c r="AH1877" s="97"/>
    </row>
    <row r="1878" spans="1:34" x14ac:dyDescent="0.25">
      <c r="A1878" s="97"/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F1878" s="97"/>
      <c r="AG1878" s="96"/>
      <c r="AH1878" s="97"/>
    </row>
    <row r="1879" spans="1:34" x14ac:dyDescent="0.25">
      <c r="A1879" s="97"/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F1879" s="97"/>
      <c r="AG1879" s="96"/>
      <c r="AH1879" s="97"/>
    </row>
    <row r="1880" spans="1:34" x14ac:dyDescent="0.25">
      <c r="A1880" s="97"/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F1880" s="97"/>
      <c r="AG1880" s="96"/>
      <c r="AH1880" s="97"/>
    </row>
    <row r="1881" spans="1:34" x14ac:dyDescent="0.25">
      <c r="A1881" s="97"/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F1881" s="97"/>
      <c r="AG1881" s="96"/>
      <c r="AH1881" s="97"/>
    </row>
    <row r="1882" spans="1:34" x14ac:dyDescent="0.25">
      <c r="A1882" s="97"/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F1882" s="97"/>
      <c r="AG1882" s="96"/>
      <c r="AH1882" s="97"/>
    </row>
    <row r="1883" spans="1:34" x14ac:dyDescent="0.25">
      <c r="A1883" s="97"/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F1883" s="97"/>
      <c r="AG1883" s="96"/>
      <c r="AH1883" s="97"/>
    </row>
    <row r="1884" spans="1:34" x14ac:dyDescent="0.25">
      <c r="A1884" s="97"/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F1884" s="97"/>
      <c r="AG1884" s="96"/>
      <c r="AH1884" s="97"/>
    </row>
    <row r="1885" spans="1:34" x14ac:dyDescent="0.25">
      <c r="A1885" s="97"/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F1885" s="97"/>
      <c r="AG1885" s="96"/>
      <c r="AH1885" s="97"/>
    </row>
    <row r="1886" spans="1:34" x14ac:dyDescent="0.25">
      <c r="A1886" s="97"/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F1886" s="97"/>
      <c r="AG1886" s="96"/>
      <c r="AH1886" s="97"/>
    </row>
    <row r="1887" spans="1:34" x14ac:dyDescent="0.25">
      <c r="A1887" s="97"/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F1887" s="97"/>
      <c r="AG1887" s="96"/>
      <c r="AH1887" s="97"/>
    </row>
    <row r="1888" spans="1:34" x14ac:dyDescent="0.25">
      <c r="A1888" s="97"/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F1888" s="97"/>
      <c r="AG1888" s="96"/>
      <c r="AH1888" s="97"/>
    </row>
    <row r="1889" spans="1:34" x14ac:dyDescent="0.25">
      <c r="A1889" s="97"/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F1889" s="97"/>
      <c r="AG1889" s="96"/>
      <c r="AH1889" s="97"/>
    </row>
    <row r="1890" spans="1:34" x14ac:dyDescent="0.25">
      <c r="A1890" s="97"/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F1890" s="97"/>
      <c r="AG1890" s="96"/>
      <c r="AH1890" s="97"/>
    </row>
    <row r="1891" spans="1:34" x14ac:dyDescent="0.25">
      <c r="A1891" s="97"/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F1891" s="97"/>
      <c r="AG1891" s="96"/>
      <c r="AH1891" s="97"/>
    </row>
    <row r="1892" spans="1:34" x14ac:dyDescent="0.25">
      <c r="A1892" s="97"/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F1892" s="97"/>
      <c r="AG1892" s="96"/>
      <c r="AH1892" s="97"/>
    </row>
    <row r="1893" spans="1:34" x14ac:dyDescent="0.25">
      <c r="A1893" s="97"/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F1893" s="97"/>
      <c r="AG1893" s="96"/>
      <c r="AH1893" s="97"/>
    </row>
    <row r="1894" spans="1:34" x14ac:dyDescent="0.25">
      <c r="A1894" s="97"/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F1894" s="97"/>
      <c r="AG1894" s="96"/>
      <c r="AH1894" s="97"/>
    </row>
    <row r="1895" spans="1:34" x14ac:dyDescent="0.25">
      <c r="A1895" s="97"/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F1895" s="97"/>
      <c r="AG1895" s="96"/>
      <c r="AH1895" s="97"/>
    </row>
    <row r="1896" spans="1:34" x14ac:dyDescent="0.25">
      <c r="A1896" s="97"/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F1896" s="97"/>
      <c r="AG1896" s="96"/>
      <c r="AH1896" s="97"/>
    </row>
    <row r="1897" spans="1:34" x14ac:dyDescent="0.25">
      <c r="A1897" s="97"/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F1897" s="97"/>
      <c r="AG1897" s="96"/>
      <c r="AH1897" s="97"/>
    </row>
    <row r="1898" spans="1:34" x14ac:dyDescent="0.25">
      <c r="A1898" s="97"/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F1898" s="97"/>
      <c r="AG1898" s="96"/>
      <c r="AH1898" s="97"/>
    </row>
    <row r="1899" spans="1:34" x14ac:dyDescent="0.25">
      <c r="A1899" s="97"/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F1899" s="97"/>
      <c r="AG1899" s="96"/>
      <c r="AH1899" s="97"/>
    </row>
    <row r="1900" spans="1:34" x14ac:dyDescent="0.25">
      <c r="A1900" s="97"/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F1900" s="97"/>
      <c r="AG1900" s="96"/>
      <c r="AH1900" s="97"/>
    </row>
    <row r="1901" spans="1:34" x14ac:dyDescent="0.25">
      <c r="A1901" s="97"/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F1901" s="97"/>
      <c r="AG1901" s="96"/>
      <c r="AH1901" s="97"/>
    </row>
    <row r="1902" spans="1:34" x14ac:dyDescent="0.25">
      <c r="A1902" s="97"/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F1902" s="97"/>
      <c r="AG1902" s="96"/>
      <c r="AH1902" s="97"/>
    </row>
    <row r="1903" spans="1:34" x14ac:dyDescent="0.25">
      <c r="A1903" s="97"/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F1903" s="97"/>
      <c r="AG1903" s="96"/>
      <c r="AH1903" s="97"/>
    </row>
    <row r="1904" spans="1:34" x14ac:dyDescent="0.25">
      <c r="A1904" s="97"/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F1904" s="97"/>
      <c r="AG1904" s="96"/>
      <c r="AH1904" s="97"/>
    </row>
    <row r="1905" spans="1:34" x14ac:dyDescent="0.25">
      <c r="A1905" s="97"/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F1905" s="97"/>
      <c r="AG1905" s="96"/>
      <c r="AH1905" s="97"/>
    </row>
    <row r="1906" spans="1:34" x14ac:dyDescent="0.25">
      <c r="A1906" s="97"/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F1906" s="97"/>
      <c r="AG1906" s="96"/>
      <c r="AH1906" s="97"/>
    </row>
    <row r="1907" spans="1:34" x14ac:dyDescent="0.25">
      <c r="A1907" s="97"/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F1907" s="97"/>
      <c r="AG1907" s="96"/>
      <c r="AH1907" s="97"/>
    </row>
    <row r="1908" spans="1:34" x14ac:dyDescent="0.25">
      <c r="A1908" s="97"/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F1908" s="97"/>
      <c r="AG1908" s="96"/>
      <c r="AH1908" s="97"/>
    </row>
    <row r="1909" spans="1:34" x14ac:dyDescent="0.25">
      <c r="A1909" s="97"/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F1909" s="97"/>
      <c r="AG1909" s="96"/>
      <c r="AH1909" s="97"/>
    </row>
    <row r="1910" spans="1:34" x14ac:dyDescent="0.25">
      <c r="A1910" s="97"/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F1910" s="97"/>
      <c r="AG1910" s="96"/>
      <c r="AH1910" s="97"/>
    </row>
    <row r="1911" spans="1:34" x14ac:dyDescent="0.25">
      <c r="A1911" s="97"/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F1911" s="97"/>
      <c r="AG1911" s="96"/>
      <c r="AH1911" s="97"/>
    </row>
    <row r="1912" spans="1:34" x14ac:dyDescent="0.25">
      <c r="A1912" s="97"/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F1912" s="97"/>
      <c r="AG1912" s="96"/>
      <c r="AH1912" s="97"/>
    </row>
    <row r="1913" spans="1:34" x14ac:dyDescent="0.25">
      <c r="A1913" s="97"/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F1913" s="97"/>
      <c r="AG1913" s="96"/>
      <c r="AH1913" s="97"/>
    </row>
    <row r="1914" spans="1:34" x14ac:dyDescent="0.25">
      <c r="A1914" s="97"/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F1914" s="97"/>
      <c r="AG1914" s="96"/>
      <c r="AH1914" s="97"/>
    </row>
    <row r="1915" spans="1:34" x14ac:dyDescent="0.25">
      <c r="A1915" s="97"/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F1915" s="97"/>
      <c r="AG1915" s="96"/>
      <c r="AH1915" s="97"/>
    </row>
    <row r="1916" spans="1:34" x14ac:dyDescent="0.25">
      <c r="A1916" s="97"/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F1916" s="97"/>
      <c r="AG1916" s="96"/>
      <c r="AH1916" s="97"/>
    </row>
    <row r="1917" spans="1:34" x14ac:dyDescent="0.25">
      <c r="A1917" s="97"/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F1917" s="97"/>
      <c r="AG1917" s="96"/>
      <c r="AH1917" s="97"/>
    </row>
    <row r="1918" spans="1:34" x14ac:dyDescent="0.25">
      <c r="A1918" s="97"/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F1918" s="97"/>
      <c r="AG1918" s="96"/>
      <c r="AH1918" s="97"/>
    </row>
    <row r="1919" spans="1:34" x14ac:dyDescent="0.25">
      <c r="A1919" s="97"/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F1919" s="97"/>
      <c r="AG1919" s="96"/>
      <c r="AH1919" s="97"/>
    </row>
    <row r="1920" spans="1:34" x14ac:dyDescent="0.25">
      <c r="A1920" s="97"/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F1920" s="97"/>
      <c r="AG1920" s="96"/>
      <c r="AH1920" s="97"/>
    </row>
    <row r="1921" spans="1:34" x14ac:dyDescent="0.25">
      <c r="A1921" s="97"/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F1921" s="97"/>
      <c r="AG1921" s="96"/>
      <c r="AH1921" s="97"/>
    </row>
    <row r="1922" spans="1:34" x14ac:dyDescent="0.25">
      <c r="A1922" s="97"/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F1922" s="97"/>
      <c r="AG1922" s="96"/>
      <c r="AH1922" s="97"/>
    </row>
    <row r="1923" spans="1:34" x14ac:dyDescent="0.25">
      <c r="A1923" s="97"/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F1923" s="97"/>
      <c r="AG1923" s="96"/>
      <c r="AH1923" s="97"/>
    </row>
    <row r="1924" spans="1:34" x14ac:dyDescent="0.25">
      <c r="A1924" s="97"/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F1924" s="97"/>
      <c r="AG1924" s="96"/>
      <c r="AH1924" s="97"/>
    </row>
    <row r="1925" spans="1:34" x14ac:dyDescent="0.25">
      <c r="A1925" s="97"/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F1925" s="97"/>
      <c r="AG1925" s="96"/>
      <c r="AH1925" s="97"/>
    </row>
    <row r="1926" spans="1:34" x14ac:dyDescent="0.25">
      <c r="A1926" s="97"/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F1926" s="97"/>
      <c r="AG1926" s="96"/>
      <c r="AH1926" s="97"/>
    </row>
    <row r="1927" spans="1:34" x14ac:dyDescent="0.25">
      <c r="A1927" s="97"/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F1927" s="97"/>
      <c r="AG1927" s="96"/>
      <c r="AH1927" s="97"/>
    </row>
    <row r="1928" spans="1:34" x14ac:dyDescent="0.25">
      <c r="A1928" s="97"/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F1928" s="97"/>
      <c r="AG1928" s="96"/>
      <c r="AH1928" s="97"/>
    </row>
    <row r="1929" spans="1:34" x14ac:dyDescent="0.25">
      <c r="A1929" s="97"/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F1929" s="97"/>
      <c r="AG1929" s="96"/>
      <c r="AH1929" s="97"/>
    </row>
    <row r="1930" spans="1:34" x14ac:dyDescent="0.25">
      <c r="A1930" s="97"/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F1930" s="97"/>
      <c r="AG1930" s="96"/>
      <c r="AH1930" s="97"/>
    </row>
    <row r="1931" spans="1:34" x14ac:dyDescent="0.25">
      <c r="A1931" s="97"/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F1931" s="97"/>
      <c r="AG1931" s="96"/>
      <c r="AH1931" s="97"/>
    </row>
    <row r="1932" spans="1:34" x14ac:dyDescent="0.25">
      <c r="A1932" s="97"/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F1932" s="97"/>
      <c r="AG1932" s="96"/>
      <c r="AH1932" s="97"/>
    </row>
    <row r="1933" spans="1:34" x14ac:dyDescent="0.25">
      <c r="A1933" s="97"/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F1933" s="97"/>
      <c r="AG1933" s="96"/>
      <c r="AH1933" s="97"/>
    </row>
    <row r="1934" spans="1:34" x14ac:dyDescent="0.25">
      <c r="A1934" s="97"/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F1934" s="97"/>
      <c r="AG1934" s="96"/>
      <c r="AH1934" s="97"/>
    </row>
    <row r="1935" spans="1:34" x14ac:dyDescent="0.25">
      <c r="A1935" s="97"/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F1935" s="97"/>
      <c r="AG1935" s="96"/>
      <c r="AH1935" s="97"/>
    </row>
    <row r="1936" spans="1:34" x14ac:dyDescent="0.25">
      <c r="A1936" s="97"/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F1936" s="97"/>
      <c r="AG1936" s="96"/>
      <c r="AH1936" s="97"/>
    </row>
    <row r="1937" spans="1:34" x14ac:dyDescent="0.25">
      <c r="A1937" s="97"/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F1937" s="97"/>
      <c r="AG1937" s="96"/>
      <c r="AH1937" s="97"/>
    </row>
    <row r="1938" spans="1:34" x14ac:dyDescent="0.25">
      <c r="A1938" s="97"/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F1938" s="97"/>
      <c r="AG1938" s="96"/>
      <c r="AH1938" s="97"/>
    </row>
    <row r="1939" spans="1:34" x14ac:dyDescent="0.25">
      <c r="A1939" s="97"/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F1939" s="97"/>
      <c r="AG1939" s="96"/>
      <c r="AH1939" s="97"/>
    </row>
    <row r="1940" spans="1:34" x14ac:dyDescent="0.25">
      <c r="A1940" s="97"/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F1940" s="97"/>
      <c r="AG1940" s="96"/>
      <c r="AH1940" s="97"/>
    </row>
    <row r="1941" spans="1:34" x14ac:dyDescent="0.25">
      <c r="A1941" s="97"/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F1941" s="97"/>
      <c r="AG1941" s="96"/>
      <c r="AH1941" s="97"/>
    </row>
    <row r="1942" spans="1:34" x14ac:dyDescent="0.25">
      <c r="A1942" s="97"/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F1942" s="97"/>
      <c r="AG1942" s="96"/>
      <c r="AH1942" s="97"/>
    </row>
    <row r="1943" spans="1:34" x14ac:dyDescent="0.25">
      <c r="A1943" s="97"/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F1943" s="97"/>
      <c r="AG1943" s="96"/>
      <c r="AH1943" s="97"/>
    </row>
    <row r="1944" spans="1:34" x14ac:dyDescent="0.25">
      <c r="A1944" s="97"/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F1944" s="97"/>
      <c r="AG1944" s="96"/>
      <c r="AH1944" s="97"/>
    </row>
    <row r="1945" spans="1:34" x14ac:dyDescent="0.25">
      <c r="A1945" s="97"/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F1945" s="97"/>
      <c r="AG1945" s="96"/>
      <c r="AH1945" s="97"/>
    </row>
    <row r="1946" spans="1:34" x14ac:dyDescent="0.25">
      <c r="A1946" s="97"/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F1946" s="97"/>
      <c r="AG1946" s="96"/>
      <c r="AH1946" s="97"/>
    </row>
    <row r="1947" spans="1:34" x14ac:dyDescent="0.25">
      <c r="A1947" s="97"/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F1947" s="97"/>
      <c r="AG1947" s="96"/>
      <c r="AH1947" s="97"/>
    </row>
    <row r="1948" spans="1:34" x14ac:dyDescent="0.25">
      <c r="A1948" s="97"/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F1948" s="97"/>
      <c r="AG1948" s="96"/>
      <c r="AH1948" s="97"/>
    </row>
    <row r="1949" spans="1:34" x14ac:dyDescent="0.25">
      <c r="A1949" s="97"/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F1949" s="97"/>
      <c r="AG1949" s="96"/>
      <c r="AH1949" s="97"/>
    </row>
    <row r="1950" spans="1:34" x14ac:dyDescent="0.25">
      <c r="A1950" s="97"/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F1950" s="97"/>
      <c r="AG1950" s="96"/>
      <c r="AH1950" s="97"/>
    </row>
    <row r="1951" spans="1:34" x14ac:dyDescent="0.25">
      <c r="A1951" s="97"/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F1951" s="97"/>
      <c r="AG1951" s="96"/>
      <c r="AH1951" s="97"/>
    </row>
    <row r="1952" spans="1:34" x14ac:dyDescent="0.25">
      <c r="A1952" s="97"/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F1952" s="97"/>
      <c r="AG1952" s="96"/>
      <c r="AH1952" s="97"/>
    </row>
    <row r="1953" spans="1:34" x14ac:dyDescent="0.25">
      <c r="A1953" s="97"/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F1953" s="97"/>
      <c r="AG1953" s="96"/>
      <c r="AH1953" s="97"/>
    </row>
    <row r="1954" spans="1:34" x14ac:dyDescent="0.25">
      <c r="A1954" s="97"/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F1954" s="97"/>
      <c r="AG1954" s="96"/>
      <c r="AH1954" s="97"/>
    </row>
    <row r="1955" spans="1:34" x14ac:dyDescent="0.25">
      <c r="A1955" s="97"/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F1955" s="97"/>
      <c r="AG1955" s="96"/>
      <c r="AH1955" s="97"/>
    </row>
    <row r="1956" spans="1:34" x14ac:dyDescent="0.25">
      <c r="A1956" s="97"/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F1956" s="97"/>
      <c r="AG1956" s="96"/>
      <c r="AH1956" s="97"/>
    </row>
    <row r="1957" spans="1:34" x14ac:dyDescent="0.25">
      <c r="A1957" s="97"/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F1957" s="97"/>
      <c r="AG1957" s="96"/>
      <c r="AH1957" s="97"/>
    </row>
    <row r="1958" spans="1:34" x14ac:dyDescent="0.25">
      <c r="A1958" s="97"/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F1958" s="97"/>
      <c r="AG1958" s="96"/>
      <c r="AH1958" s="97"/>
    </row>
    <row r="1959" spans="1:34" x14ac:dyDescent="0.25">
      <c r="A1959" s="97"/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F1959" s="97"/>
      <c r="AG1959" s="96"/>
      <c r="AH1959" s="97"/>
    </row>
    <row r="1960" spans="1:34" x14ac:dyDescent="0.25">
      <c r="A1960" s="97"/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F1960" s="97"/>
      <c r="AG1960" s="96"/>
      <c r="AH1960" s="97"/>
    </row>
    <row r="1961" spans="1:34" x14ac:dyDescent="0.25">
      <c r="A1961" s="97"/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F1961" s="97"/>
      <c r="AG1961" s="96"/>
      <c r="AH1961" s="97"/>
    </row>
    <row r="1962" spans="1:34" x14ac:dyDescent="0.25">
      <c r="A1962" s="97"/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F1962" s="97"/>
      <c r="AG1962" s="96"/>
      <c r="AH1962" s="97"/>
    </row>
    <row r="1963" spans="1:34" x14ac:dyDescent="0.25">
      <c r="A1963" s="97"/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F1963" s="97"/>
      <c r="AG1963" s="96"/>
      <c r="AH1963" s="97"/>
    </row>
    <row r="1964" spans="1:34" x14ac:dyDescent="0.25">
      <c r="A1964" s="97"/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F1964" s="97"/>
      <c r="AG1964" s="96"/>
      <c r="AH1964" s="97"/>
    </row>
    <row r="1965" spans="1:34" x14ac:dyDescent="0.25">
      <c r="A1965" s="97"/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F1965" s="97"/>
      <c r="AG1965" s="96"/>
      <c r="AH1965" s="97"/>
    </row>
    <row r="1966" spans="1:34" x14ac:dyDescent="0.25">
      <c r="A1966" s="97"/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F1966" s="97"/>
      <c r="AG1966" s="96"/>
      <c r="AH1966" s="97"/>
    </row>
    <row r="1967" spans="1:34" x14ac:dyDescent="0.25">
      <c r="A1967" s="97"/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F1967" s="97"/>
      <c r="AG1967" s="96"/>
      <c r="AH1967" s="97"/>
    </row>
    <row r="1968" spans="1:34" x14ac:dyDescent="0.25">
      <c r="A1968" s="97"/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F1968" s="97"/>
      <c r="AG1968" s="96"/>
      <c r="AH1968" s="97"/>
    </row>
    <row r="1969" spans="1:34" x14ac:dyDescent="0.25">
      <c r="A1969" s="97"/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F1969" s="97"/>
      <c r="AG1969" s="96"/>
      <c r="AH1969" s="97"/>
    </row>
    <row r="1970" spans="1:34" x14ac:dyDescent="0.25">
      <c r="A1970" s="97"/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F1970" s="97"/>
      <c r="AG1970" s="96"/>
      <c r="AH1970" s="97"/>
    </row>
    <row r="1971" spans="1:34" x14ac:dyDescent="0.25">
      <c r="A1971" s="97"/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F1971" s="97"/>
      <c r="AG1971" s="96"/>
      <c r="AH1971" s="97"/>
    </row>
    <row r="1972" spans="1:34" x14ac:dyDescent="0.25">
      <c r="A1972" s="97"/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F1972" s="97"/>
      <c r="AG1972" s="96"/>
      <c r="AH1972" s="97"/>
    </row>
    <row r="1973" spans="1:34" x14ac:dyDescent="0.25">
      <c r="A1973" s="97"/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F1973" s="97"/>
      <c r="AG1973" s="96"/>
      <c r="AH1973" s="97"/>
    </row>
    <row r="1974" spans="1:34" x14ac:dyDescent="0.25">
      <c r="A1974" s="97"/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F1974" s="97"/>
      <c r="AG1974" s="96"/>
      <c r="AH1974" s="97"/>
    </row>
    <row r="1975" spans="1:34" x14ac:dyDescent="0.25">
      <c r="A1975" s="97"/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F1975" s="97"/>
      <c r="AG1975" s="96"/>
      <c r="AH1975" s="97"/>
    </row>
    <row r="1976" spans="1:34" x14ac:dyDescent="0.25">
      <c r="A1976" s="97"/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F1976" s="97"/>
      <c r="AG1976" s="96"/>
      <c r="AH1976" s="97"/>
    </row>
    <row r="1977" spans="1:34" x14ac:dyDescent="0.25">
      <c r="A1977" s="97"/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F1977" s="97"/>
      <c r="AG1977" s="96"/>
      <c r="AH1977" s="97"/>
    </row>
    <row r="1978" spans="1:34" x14ac:dyDescent="0.25">
      <c r="A1978" s="97"/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F1978" s="97"/>
      <c r="AG1978" s="96"/>
      <c r="AH1978" s="97"/>
    </row>
    <row r="1979" spans="1:34" x14ac:dyDescent="0.25">
      <c r="A1979" s="97"/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F1979" s="97"/>
      <c r="AG1979" s="96"/>
      <c r="AH1979" s="97"/>
    </row>
    <row r="1980" spans="1:34" x14ac:dyDescent="0.25">
      <c r="A1980" s="97"/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F1980" s="97"/>
      <c r="AG1980" s="96"/>
      <c r="AH1980" s="97"/>
    </row>
    <row r="1981" spans="1:34" x14ac:dyDescent="0.25">
      <c r="A1981" s="97"/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F1981" s="97"/>
      <c r="AG1981" s="96"/>
      <c r="AH1981" s="97"/>
    </row>
    <row r="1982" spans="1:34" x14ac:dyDescent="0.25">
      <c r="A1982" s="97"/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F1982" s="97"/>
      <c r="AG1982" s="96"/>
      <c r="AH1982" s="97"/>
    </row>
    <row r="1983" spans="1:34" x14ac:dyDescent="0.25">
      <c r="A1983" s="97"/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F1983" s="97"/>
      <c r="AG1983" s="96"/>
      <c r="AH1983" s="97"/>
    </row>
    <row r="1984" spans="1:34" x14ac:dyDescent="0.25">
      <c r="A1984" s="97"/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F1984" s="97"/>
      <c r="AG1984" s="96"/>
      <c r="AH1984" s="97"/>
    </row>
    <row r="1985" spans="1:34" x14ac:dyDescent="0.25">
      <c r="A1985" s="97"/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F1985" s="97"/>
      <c r="AG1985" s="96"/>
      <c r="AH1985" s="97"/>
    </row>
    <row r="1986" spans="1:34" x14ac:dyDescent="0.25">
      <c r="A1986" s="97"/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F1986" s="97"/>
      <c r="AG1986" s="96"/>
      <c r="AH1986" s="97"/>
    </row>
    <row r="1987" spans="1:34" x14ac:dyDescent="0.25">
      <c r="A1987" s="97"/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F1987" s="97"/>
      <c r="AG1987" s="96"/>
      <c r="AH1987" s="97"/>
    </row>
    <row r="1988" spans="1:34" x14ac:dyDescent="0.25">
      <c r="A1988" s="97"/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F1988" s="97"/>
      <c r="AG1988" s="96"/>
      <c r="AH1988" s="97"/>
    </row>
    <row r="1989" spans="1:34" x14ac:dyDescent="0.25">
      <c r="A1989" s="97"/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F1989" s="97"/>
      <c r="AG1989" s="96"/>
      <c r="AH1989" s="97"/>
    </row>
    <row r="1990" spans="1:34" x14ac:dyDescent="0.25">
      <c r="A1990" s="97"/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F1990" s="97"/>
      <c r="AG1990" s="96"/>
      <c r="AH1990" s="97"/>
    </row>
    <row r="1991" spans="1:34" x14ac:dyDescent="0.25">
      <c r="A1991" s="97"/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F1991" s="97"/>
      <c r="AG1991" s="96"/>
      <c r="AH1991" s="97"/>
    </row>
    <row r="1992" spans="1:34" x14ac:dyDescent="0.25">
      <c r="A1992" s="97"/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F1992" s="97"/>
      <c r="AG1992" s="96"/>
      <c r="AH1992" s="97"/>
    </row>
    <row r="1993" spans="1:34" x14ac:dyDescent="0.25">
      <c r="A1993" s="97"/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F1993" s="97"/>
      <c r="AG1993" s="96"/>
      <c r="AH1993" s="97"/>
    </row>
    <row r="1994" spans="1:34" x14ac:dyDescent="0.25">
      <c r="A1994" s="97"/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F1994" s="97"/>
      <c r="AG1994" s="96"/>
      <c r="AH1994" s="97"/>
    </row>
    <row r="1995" spans="1:34" x14ac:dyDescent="0.25">
      <c r="A1995" s="97"/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F1995" s="97"/>
      <c r="AG1995" s="96"/>
      <c r="AH1995" s="97"/>
    </row>
    <row r="1996" spans="1:34" x14ac:dyDescent="0.25">
      <c r="A1996" s="97"/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F1996" s="97"/>
      <c r="AG1996" s="96"/>
      <c r="AH1996" s="97"/>
    </row>
    <row r="1997" spans="1:34" x14ac:dyDescent="0.25">
      <c r="A1997" s="97"/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F1997" s="97"/>
      <c r="AG1997" s="96"/>
      <c r="AH1997" s="97"/>
    </row>
    <row r="1998" spans="1:34" x14ac:dyDescent="0.25">
      <c r="A1998" s="97"/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F1998" s="97"/>
      <c r="AG1998" s="96"/>
      <c r="AH1998" s="97"/>
    </row>
    <row r="1999" spans="1:34" x14ac:dyDescent="0.25">
      <c r="A1999" s="97"/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F1999" s="97"/>
      <c r="AG1999" s="96"/>
      <c r="AH1999" s="97"/>
    </row>
    <row r="2000" spans="1:34" x14ac:dyDescent="0.25">
      <c r="A2000" s="97"/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F2000" s="97"/>
      <c r="AG2000" s="96"/>
      <c r="AH2000" s="97"/>
    </row>
    <row r="2001" spans="1:34" x14ac:dyDescent="0.25">
      <c r="A2001" s="97"/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F2001" s="97"/>
      <c r="AG2001" s="96"/>
      <c r="AH2001" s="97"/>
    </row>
    <row r="2002" spans="1:34" x14ac:dyDescent="0.25">
      <c r="A2002" s="97"/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F2002" s="97"/>
      <c r="AG2002" s="96"/>
      <c r="AH2002" s="97"/>
    </row>
    <row r="2003" spans="1:34" x14ac:dyDescent="0.25">
      <c r="A2003" s="97"/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F2003" s="97"/>
      <c r="AG2003" s="96"/>
      <c r="AH2003" s="97"/>
    </row>
    <row r="2004" spans="1:34" x14ac:dyDescent="0.25">
      <c r="A2004" s="97"/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F2004" s="97"/>
      <c r="AG2004" s="96"/>
      <c r="AH2004" s="97"/>
    </row>
    <row r="2005" spans="1:34" x14ac:dyDescent="0.25">
      <c r="A2005" s="97"/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F2005" s="97"/>
      <c r="AG2005" s="96"/>
      <c r="AH2005" s="97"/>
    </row>
    <row r="2006" spans="1:34" x14ac:dyDescent="0.25">
      <c r="A2006" s="97"/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F2006" s="97"/>
      <c r="AG2006" s="96"/>
      <c r="AH2006" s="97"/>
    </row>
    <row r="2007" spans="1:34" x14ac:dyDescent="0.25">
      <c r="A2007" s="97"/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F2007" s="97"/>
      <c r="AG2007" s="96"/>
      <c r="AH2007" s="97"/>
    </row>
    <row r="2008" spans="1:34" x14ac:dyDescent="0.25">
      <c r="A2008" s="97"/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F2008" s="97"/>
      <c r="AG2008" s="96"/>
      <c r="AH2008" s="97"/>
    </row>
    <row r="2009" spans="1:34" x14ac:dyDescent="0.25">
      <c r="A2009" s="97"/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F2009" s="97"/>
      <c r="AG2009" s="96"/>
      <c r="AH2009" s="97"/>
    </row>
    <row r="2010" spans="1:34" x14ac:dyDescent="0.25">
      <c r="A2010" s="97"/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F2010" s="97"/>
      <c r="AG2010" s="96"/>
      <c r="AH2010" s="97"/>
    </row>
    <row r="2011" spans="1:34" x14ac:dyDescent="0.25">
      <c r="A2011" s="97"/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F2011" s="97"/>
      <c r="AG2011" s="96"/>
      <c r="AH2011" s="97"/>
    </row>
    <row r="2012" spans="1:34" x14ac:dyDescent="0.25">
      <c r="A2012" s="97"/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F2012" s="97"/>
      <c r="AG2012" s="96"/>
      <c r="AH2012" s="97"/>
    </row>
    <row r="2013" spans="1:34" x14ac:dyDescent="0.25">
      <c r="A2013" s="97"/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F2013" s="97"/>
      <c r="AG2013" s="96"/>
      <c r="AH2013" s="97"/>
    </row>
    <row r="2014" spans="1:34" x14ac:dyDescent="0.25">
      <c r="A2014" s="97"/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F2014" s="97"/>
      <c r="AG2014" s="96"/>
      <c r="AH2014" s="97"/>
    </row>
    <row r="2015" spans="1:34" x14ac:dyDescent="0.25">
      <c r="A2015" s="97"/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F2015" s="97"/>
      <c r="AG2015" s="96"/>
      <c r="AH2015" s="97"/>
    </row>
    <row r="2016" spans="1:34" x14ac:dyDescent="0.25">
      <c r="A2016" s="97"/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F2016" s="97"/>
      <c r="AG2016" s="96"/>
      <c r="AH2016" s="97"/>
    </row>
    <row r="2017" spans="1:34" x14ac:dyDescent="0.25">
      <c r="A2017" s="97"/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F2017" s="97"/>
      <c r="AG2017" s="96"/>
      <c r="AH2017" s="97"/>
    </row>
    <row r="2018" spans="1:34" x14ac:dyDescent="0.25">
      <c r="A2018" s="97"/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F2018" s="97"/>
      <c r="AG2018" s="96"/>
      <c r="AH2018" s="97"/>
    </row>
    <row r="2019" spans="1:34" x14ac:dyDescent="0.25">
      <c r="A2019" s="97"/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F2019" s="97"/>
      <c r="AG2019" s="96"/>
      <c r="AH2019" s="97"/>
    </row>
    <row r="2020" spans="1:34" x14ac:dyDescent="0.25">
      <c r="A2020" s="97"/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F2020" s="97"/>
      <c r="AG2020" s="96"/>
      <c r="AH2020" s="97"/>
    </row>
    <row r="2021" spans="1:34" x14ac:dyDescent="0.25">
      <c r="A2021" s="97"/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F2021" s="97"/>
      <c r="AG2021" s="96"/>
      <c r="AH2021" s="97"/>
    </row>
    <row r="2022" spans="1:34" x14ac:dyDescent="0.25">
      <c r="A2022" s="97"/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F2022" s="97"/>
      <c r="AG2022" s="96"/>
      <c r="AH2022" s="97"/>
    </row>
    <row r="2023" spans="1:34" x14ac:dyDescent="0.25">
      <c r="A2023" s="97"/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F2023" s="97"/>
      <c r="AG2023" s="96"/>
      <c r="AH2023" s="97"/>
    </row>
    <row r="2024" spans="1:34" x14ac:dyDescent="0.25">
      <c r="A2024" s="97"/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F2024" s="97"/>
      <c r="AG2024" s="96"/>
      <c r="AH2024" s="97"/>
    </row>
    <row r="2025" spans="1:34" x14ac:dyDescent="0.25">
      <c r="A2025" s="97"/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F2025" s="97"/>
      <c r="AG2025" s="96"/>
      <c r="AH2025" s="97"/>
    </row>
    <row r="2026" spans="1:34" x14ac:dyDescent="0.25">
      <c r="A2026" s="97"/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F2026" s="97"/>
      <c r="AG2026" s="96"/>
      <c r="AH2026" s="97"/>
    </row>
    <row r="2027" spans="1:34" x14ac:dyDescent="0.25">
      <c r="A2027" s="97"/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F2027" s="97"/>
      <c r="AG2027" s="96"/>
      <c r="AH2027" s="97"/>
    </row>
    <row r="2028" spans="1:34" x14ac:dyDescent="0.25">
      <c r="A2028" s="97"/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F2028" s="97"/>
      <c r="AG2028" s="96"/>
      <c r="AH2028" s="97"/>
    </row>
    <row r="2029" spans="1:34" x14ac:dyDescent="0.25">
      <c r="A2029" s="97"/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F2029" s="97"/>
      <c r="AG2029" s="96"/>
      <c r="AH2029" s="97"/>
    </row>
    <row r="2030" spans="1:34" x14ac:dyDescent="0.25">
      <c r="A2030" s="97"/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F2030" s="97"/>
      <c r="AG2030" s="96"/>
      <c r="AH2030" s="97"/>
    </row>
    <row r="2031" spans="1:34" x14ac:dyDescent="0.25">
      <c r="A2031" s="97"/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F2031" s="97"/>
      <c r="AG2031" s="96"/>
      <c r="AH2031" s="97"/>
    </row>
    <row r="2032" spans="1:34" x14ac:dyDescent="0.25">
      <c r="A2032" s="97"/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F2032" s="97"/>
      <c r="AG2032" s="96"/>
      <c r="AH2032" s="97"/>
    </row>
    <row r="2033" spans="1:34" x14ac:dyDescent="0.25">
      <c r="A2033" s="97"/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F2033" s="97"/>
      <c r="AG2033" s="96"/>
      <c r="AH2033" s="97"/>
    </row>
    <row r="2034" spans="1:34" x14ac:dyDescent="0.25">
      <c r="A2034" s="97"/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F2034" s="97"/>
      <c r="AG2034" s="96"/>
      <c r="AH2034" s="97"/>
    </row>
    <row r="2035" spans="1:34" x14ac:dyDescent="0.25">
      <c r="A2035" s="97"/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F2035" s="97"/>
      <c r="AG2035" s="96"/>
      <c r="AH2035" s="97"/>
    </row>
    <row r="2036" spans="1:34" x14ac:dyDescent="0.25">
      <c r="A2036" s="97"/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F2036" s="97"/>
      <c r="AG2036" s="96"/>
      <c r="AH2036" s="97"/>
    </row>
    <row r="2037" spans="1:34" x14ac:dyDescent="0.25">
      <c r="A2037" s="97"/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F2037" s="97"/>
      <c r="AG2037" s="96"/>
      <c r="AH2037" s="97"/>
    </row>
    <row r="2038" spans="1:34" x14ac:dyDescent="0.25">
      <c r="A2038" s="97"/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F2038" s="97"/>
      <c r="AG2038" s="96"/>
      <c r="AH2038" s="97"/>
    </row>
    <row r="2039" spans="1:34" x14ac:dyDescent="0.25">
      <c r="A2039" s="97"/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F2039" s="97"/>
      <c r="AG2039" s="96"/>
      <c r="AH2039" s="97"/>
    </row>
    <row r="2040" spans="1:34" x14ac:dyDescent="0.25">
      <c r="A2040" s="97"/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F2040" s="97"/>
      <c r="AG2040" s="96"/>
      <c r="AH2040" s="97"/>
    </row>
    <row r="2041" spans="1:34" x14ac:dyDescent="0.25">
      <c r="A2041" s="97"/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F2041" s="97"/>
      <c r="AG2041" s="96"/>
      <c r="AH2041" s="97"/>
    </row>
    <row r="2042" spans="1:34" x14ac:dyDescent="0.25">
      <c r="A2042" s="97"/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F2042" s="97"/>
      <c r="AG2042" s="96"/>
      <c r="AH2042" s="97"/>
    </row>
    <row r="2043" spans="1:34" x14ac:dyDescent="0.25">
      <c r="A2043" s="97"/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F2043" s="97"/>
      <c r="AG2043" s="96"/>
      <c r="AH2043" s="97"/>
    </row>
    <row r="2044" spans="1:34" x14ac:dyDescent="0.25">
      <c r="A2044" s="97"/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F2044" s="97"/>
      <c r="AG2044" s="96"/>
      <c r="AH2044" s="97"/>
    </row>
    <row r="2045" spans="1:34" x14ac:dyDescent="0.25">
      <c r="A2045" s="97"/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F2045" s="97"/>
      <c r="AG2045" s="96"/>
      <c r="AH2045" s="97"/>
    </row>
    <row r="2046" spans="1:34" x14ac:dyDescent="0.25">
      <c r="A2046" s="97"/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F2046" s="97"/>
      <c r="AG2046" s="96"/>
      <c r="AH2046" s="97"/>
    </row>
    <row r="2047" spans="1:34" x14ac:dyDescent="0.25">
      <c r="A2047" s="97"/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F2047" s="97"/>
      <c r="AG2047" s="96"/>
      <c r="AH2047" s="97"/>
    </row>
    <row r="2048" spans="1:34" x14ac:dyDescent="0.25">
      <c r="A2048" s="97"/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F2048" s="97"/>
      <c r="AG2048" s="96"/>
      <c r="AH2048" s="97"/>
    </row>
    <row r="2049" spans="1:34" x14ac:dyDescent="0.25">
      <c r="A2049" s="97"/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F2049" s="97"/>
      <c r="AG2049" s="96"/>
      <c r="AH2049" s="97"/>
    </row>
    <row r="2050" spans="1:34" x14ac:dyDescent="0.25">
      <c r="A2050" s="97"/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F2050" s="97"/>
      <c r="AG2050" s="96"/>
      <c r="AH2050" s="97"/>
    </row>
    <row r="2051" spans="1:34" x14ac:dyDescent="0.25">
      <c r="A2051" s="97"/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F2051" s="97"/>
      <c r="AG2051" s="96"/>
      <c r="AH2051" s="97"/>
    </row>
    <row r="2052" spans="1:34" x14ac:dyDescent="0.25">
      <c r="A2052" s="97"/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F2052" s="97"/>
      <c r="AG2052" s="96"/>
      <c r="AH2052" s="97"/>
    </row>
    <row r="2053" spans="1:34" x14ac:dyDescent="0.25">
      <c r="A2053" s="97"/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F2053" s="97"/>
      <c r="AG2053" s="96"/>
      <c r="AH2053" s="97"/>
    </row>
    <row r="2054" spans="1:34" x14ac:dyDescent="0.25">
      <c r="A2054" s="97"/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F2054" s="97"/>
      <c r="AG2054" s="96"/>
      <c r="AH2054" s="97"/>
    </row>
    <row r="2055" spans="1:34" x14ac:dyDescent="0.25">
      <c r="A2055" s="97"/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F2055" s="97"/>
      <c r="AG2055" s="96"/>
      <c r="AH2055" s="97"/>
    </row>
    <row r="2056" spans="1:34" x14ac:dyDescent="0.25">
      <c r="A2056" s="97"/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F2056" s="97"/>
      <c r="AG2056" s="96"/>
      <c r="AH2056" s="97"/>
    </row>
    <row r="2057" spans="1:34" x14ac:dyDescent="0.25">
      <c r="A2057" s="97"/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F2057" s="97"/>
      <c r="AG2057" s="96"/>
      <c r="AH2057" s="97"/>
    </row>
    <row r="2058" spans="1:34" x14ac:dyDescent="0.25">
      <c r="A2058" s="97"/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F2058" s="97"/>
      <c r="AG2058" s="96"/>
      <c r="AH2058" s="97"/>
    </row>
    <row r="2059" spans="1:34" x14ac:dyDescent="0.25">
      <c r="A2059" s="97"/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F2059" s="97"/>
      <c r="AG2059" s="96"/>
      <c r="AH2059" s="97"/>
    </row>
    <row r="2060" spans="1:34" x14ac:dyDescent="0.25">
      <c r="A2060" s="97"/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F2060" s="97"/>
      <c r="AG2060" s="96"/>
      <c r="AH2060" s="97"/>
    </row>
    <row r="2061" spans="1:34" x14ac:dyDescent="0.25">
      <c r="A2061" s="97"/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F2061" s="97"/>
      <c r="AG2061" s="96"/>
      <c r="AH2061" s="97"/>
    </row>
    <row r="2062" spans="1:34" x14ac:dyDescent="0.25">
      <c r="A2062" s="97"/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F2062" s="97"/>
      <c r="AG2062" s="96"/>
      <c r="AH2062" s="97"/>
    </row>
    <row r="2063" spans="1:34" x14ac:dyDescent="0.25">
      <c r="A2063" s="97"/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F2063" s="97"/>
      <c r="AG2063" s="96"/>
      <c r="AH2063" s="97"/>
    </row>
    <row r="2064" spans="1:34" x14ac:dyDescent="0.25">
      <c r="A2064" s="97"/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F2064" s="97"/>
      <c r="AG2064" s="96"/>
      <c r="AH2064" s="97"/>
    </row>
    <row r="2065" spans="1:34" x14ac:dyDescent="0.25">
      <c r="A2065" s="97"/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F2065" s="97"/>
      <c r="AG2065" s="96"/>
      <c r="AH2065" s="97"/>
    </row>
    <row r="2066" spans="1:34" x14ac:dyDescent="0.25">
      <c r="A2066" s="97"/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F2066" s="97"/>
      <c r="AG2066" s="96"/>
      <c r="AH2066" s="97"/>
    </row>
    <row r="2067" spans="1:34" x14ac:dyDescent="0.25">
      <c r="A2067" s="97"/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F2067" s="97"/>
      <c r="AG2067" s="96"/>
      <c r="AH2067" s="97"/>
    </row>
    <row r="2068" spans="1:34" x14ac:dyDescent="0.25">
      <c r="A2068" s="97"/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F2068" s="97"/>
      <c r="AG2068" s="96"/>
      <c r="AH2068" s="97"/>
    </row>
    <row r="2069" spans="1:34" x14ac:dyDescent="0.25">
      <c r="A2069" s="97"/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F2069" s="97"/>
      <c r="AG2069" s="96"/>
      <c r="AH2069" s="97"/>
    </row>
    <row r="2070" spans="1:34" x14ac:dyDescent="0.25">
      <c r="A2070" s="97"/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F2070" s="97"/>
      <c r="AG2070" s="96"/>
      <c r="AH2070" s="97"/>
    </row>
    <row r="2071" spans="1:34" x14ac:dyDescent="0.25">
      <c r="A2071" s="97"/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F2071" s="97"/>
      <c r="AG2071" s="96"/>
      <c r="AH2071" s="97"/>
    </row>
    <row r="2072" spans="1:34" x14ac:dyDescent="0.25">
      <c r="A2072" s="97"/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F2072" s="97"/>
      <c r="AG2072" s="96"/>
      <c r="AH2072" s="97"/>
    </row>
    <row r="2073" spans="1:34" x14ac:dyDescent="0.25">
      <c r="A2073" s="97"/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F2073" s="97"/>
      <c r="AG2073" s="96"/>
      <c r="AH2073" s="97"/>
    </row>
    <row r="2074" spans="1:34" x14ac:dyDescent="0.25">
      <c r="A2074" s="97"/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F2074" s="97"/>
      <c r="AG2074" s="96"/>
      <c r="AH2074" s="97"/>
    </row>
    <row r="2075" spans="1:34" x14ac:dyDescent="0.25">
      <c r="A2075" s="97"/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F2075" s="97"/>
      <c r="AG2075" s="96"/>
      <c r="AH2075" s="97"/>
    </row>
    <row r="2076" spans="1:34" x14ac:dyDescent="0.25">
      <c r="A2076" s="97"/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F2076" s="97"/>
      <c r="AG2076" s="96"/>
      <c r="AH2076" s="97"/>
    </row>
    <row r="2077" spans="1:34" x14ac:dyDescent="0.25">
      <c r="A2077" s="97"/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F2077" s="97"/>
      <c r="AG2077" s="96"/>
      <c r="AH2077" s="97"/>
    </row>
    <row r="2078" spans="1:34" x14ac:dyDescent="0.25">
      <c r="A2078" s="97"/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F2078" s="97"/>
      <c r="AG2078" s="96"/>
      <c r="AH2078" s="97"/>
    </row>
    <row r="2079" spans="1:34" x14ac:dyDescent="0.25">
      <c r="A2079" s="97"/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F2079" s="97"/>
      <c r="AG2079" s="96"/>
      <c r="AH2079" s="97"/>
    </row>
    <row r="2080" spans="1:34" x14ac:dyDescent="0.25">
      <c r="A2080" s="97"/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F2080" s="97"/>
      <c r="AG2080" s="96"/>
      <c r="AH2080" s="97"/>
    </row>
    <row r="2081" spans="1:34" x14ac:dyDescent="0.25">
      <c r="A2081" s="97"/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F2081" s="97"/>
      <c r="AG2081" s="96"/>
      <c r="AH2081" s="97"/>
    </row>
    <row r="2082" spans="1:34" x14ac:dyDescent="0.25">
      <c r="A2082" s="97"/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F2082" s="97"/>
      <c r="AG2082" s="96"/>
      <c r="AH2082" s="97"/>
    </row>
    <row r="2083" spans="1:34" x14ac:dyDescent="0.25">
      <c r="A2083" s="97"/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F2083" s="97"/>
      <c r="AG2083" s="96"/>
      <c r="AH2083" s="97"/>
    </row>
    <row r="2084" spans="1:34" x14ac:dyDescent="0.25">
      <c r="A2084" s="97"/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F2084" s="97"/>
      <c r="AG2084" s="96"/>
      <c r="AH2084" s="97"/>
    </row>
    <row r="2085" spans="1:34" x14ac:dyDescent="0.25">
      <c r="A2085" s="97"/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F2085" s="97"/>
      <c r="AG2085" s="96"/>
      <c r="AH2085" s="97"/>
    </row>
    <row r="2086" spans="1:34" x14ac:dyDescent="0.25">
      <c r="A2086" s="97"/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F2086" s="97"/>
      <c r="AG2086" s="96"/>
      <c r="AH2086" s="97"/>
    </row>
    <row r="2087" spans="1:34" x14ac:dyDescent="0.25">
      <c r="A2087" s="97"/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F2087" s="97"/>
      <c r="AG2087" s="96"/>
      <c r="AH2087" s="97"/>
    </row>
    <row r="2088" spans="1:34" x14ac:dyDescent="0.25">
      <c r="A2088" s="97"/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F2088" s="97"/>
      <c r="AG2088" s="96"/>
      <c r="AH2088" s="97"/>
    </row>
    <row r="2089" spans="1:34" x14ac:dyDescent="0.25">
      <c r="A2089" s="97"/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F2089" s="97"/>
      <c r="AG2089" s="96"/>
      <c r="AH2089" s="97"/>
    </row>
    <row r="2090" spans="1:34" x14ac:dyDescent="0.25">
      <c r="A2090" s="97"/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F2090" s="97"/>
      <c r="AG2090" s="96"/>
      <c r="AH2090" s="97"/>
    </row>
    <row r="2091" spans="1:34" x14ac:dyDescent="0.25">
      <c r="A2091" s="97"/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F2091" s="97"/>
      <c r="AG2091" s="96"/>
      <c r="AH2091" s="97"/>
    </row>
    <row r="2092" spans="1:34" x14ac:dyDescent="0.25">
      <c r="A2092" s="97"/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F2092" s="97"/>
      <c r="AG2092" s="96"/>
      <c r="AH2092" s="97"/>
    </row>
    <row r="2093" spans="1:34" x14ac:dyDescent="0.25">
      <c r="A2093" s="97"/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F2093" s="97"/>
      <c r="AG2093" s="96"/>
      <c r="AH2093" s="97"/>
    </row>
    <row r="2094" spans="1:34" x14ac:dyDescent="0.25">
      <c r="A2094" s="97"/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F2094" s="97"/>
      <c r="AG2094" s="96"/>
      <c r="AH2094" s="97"/>
    </row>
    <row r="2095" spans="1:34" x14ac:dyDescent="0.25">
      <c r="A2095" s="97"/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F2095" s="97"/>
      <c r="AG2095" s="96"/>
      <c r="AH2095" s="97"/>
    </row>
    <row r="2096" spans="1:34" x14ac:dyDescent="0.25">
      <c r="A2096" s="97"/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F2096" s="97"/>
      <c r="AG2096" s="96"/>
      <c r="AH2096" s="97"/>
    </row>
    <row r="2097" spans="1:34" x14ac:dyDescent="0.25">
      <c r="A2097" s="97"/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F2097" s="97"/>
      <c r="AG2097" s="96"/>
      <c r="AH2097" s="97"/>
    </row>
    <row r="2098" spans="1:34" x14ac:dyDescent="0.25">
      <c r="A2098" s="97"/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F2098" s="97"/>
      <c r="AG2098" s="96"/>
      <c r="AH2098" s="97"/>
    </row>
    <row r="2099" spans="1:34" x14ac:dyDescent="0.25">
      <c r="A2099" s="97"/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F2099" s="97"/>
      <c r="AG2099" s="96"/>
      <c r="AH2099" s="97"/>
    </row>
    <row r="2100" spans="1:34" x14ac:dyDescent="0.25">
      <c r="A2100" s="97"/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F2100" s="97"/>
      <c r="AG2100" s="96"/>
      <c r="AH2100" s="97"/>
    </row>
    <row r="2101" spans="1:34" x14ac:dyDescent="0.25">
      <c r="A2101" s="97"/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F2101" s="97"/>
      <c r="AG2101" s="96"/>
      <c r="AH2101" s="97"/>
    </row>
    <row r="2102" spans="1:34" x14ac:dyDescent="0.25">
      <c r="A2102" s="97"/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F2102" s="97"/>
      <c r="AG2102" s="96"/>
      <c r="AH2102" s="97"/>
    </row>
    <row r="2103" spans="1:34" x14ac:dyDescent="0.25">
      <c r="A2103" s="97"/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F2103" s="97"/>
      <c r="AG2103" s="96"/>
      <c r="AH2103" s="97"/>
    </row>
    <row r="2104" spans="1:34" x14ac:dyDescent="0.25">
      <c r="A2104" s="97"/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F2104" s="97"/>
      <c r="AG2104" s="96"/>
      <c r="AH2104" s="97"/>
    </row>
    <row r="2105" spans="1:34" x14ac:dyDescent="0.25">
      <c r="A2105" s="97"/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F2105" s="97"/>
      <c r="AG2105" s="96"/>
      <c r="AH2105" s="97"/>
    </row>
    <row r="2106" spans="1:34" x14ac:dyDescent="0.25">
      <c r="A2106" s="97"/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F2106" s="97"/>
      <c r="AG2106" s="96"/>
      <c r="AH2106" s="97"/>
    </row>
    <row r="2107" spans="1:34" x14ac:dyDescent="0.25">
      <c r="A2107" s="97"/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F2107" s="97"/>
      <c r="AG2107" s="96"/>
      <c r="AH2107" s="97"/>
    </row>
    <row r="2108" spans="1:34" x14ac:dyDescent="0.25">
      <c r="A2108" s="97"/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F2108" s="97"/>
      <c r="AG2108" s="96"/>
      <c r="AH2108" s="97"/>
    </row>
    <row r="2109" spans="1:34" x14ac:dyDescent="0.25">
      <c r="A2109" s="97"/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F2109" s="97"/>
      <c r="AG2109" s="96"/>
      <c r="AH2109" s="97"/>
    </row>
    <row r="2110" spans="1:34" x14ac:dyDescent="0.25">
      <c r="A2110" s="97"/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F2110" s="97"/>
      <c r="AG2110" s="96"/>
      <c r="AH2110" s="97"/>
    </row>
    <row r="2111" spans="1:34" x14ac:dyDescent="0.25">
      <c r="A2111" s="97"/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F2111" s="97"/>
      <c r="AG2111" s="96"/>
      <c r="AH2111" s="97"/>
    </row>
    <row r="2112" spans="1:34" x14ac:dyDescent="0.25">
      <c r="A2112" s="97"/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F2112" s="97"/>
      <c r="AG2112" s="96"/>
      <c r="AH2112" s="97"/>
    </row>
    <row r="2113" spans="1:34" x14ac:dyDescent="0.25">
      <c r="A2113" s="97"/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F2113" s="97"/>
      <c r="AG2113" s="96"/>
      <c r="AH2113" s="97"/>
    </row>
    <row r="2114" spans="1:34" x14ac:dyDescent="0.25">
      <c r="A2114" s="97"/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F2114" s="97"/>
      <c r="AG2114" s="96"/>
      <c r="AH2114" s="97"/>
    </row>
    <row r="2115" spans="1:34" x14ac:dyDescent="0.25">
      <c r="A2115" s="97"/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F2115" s="97"/>
      <c r="AG2115" s="96"/>
      <c r="AH2115" s="97"/>
    </row>
    <row r="2116" spans="1:34" x14ac:dyDescent="0.25">
      <c r="A2116" s="97"/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F2116" s="97"/>
      <c r="AG2116" s="96"/>
      <c r="AH2116" s="97"/>
    </row>
    <row r="2117" spans="1:34" x14ac:dyDescent="0.25">
      <c r="A2117" s="97"/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F2117" s="97"/>
      <c r="AG2117" s="96"/>
      <c r="AH2117" s="97"/>
    </row>
    <row r="2118" spans="1:34" x14ac:dyDescent="0.25">
      <c r="A2118" s="97"/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F2118" s="97"/>
      <c r="AG2118" s="96"/>
      <c r="AH2118" s="97"/>
    </row>
    <row r="2119" spans="1:34" x14ac:dyDescent="0.25">
      <c r="A2119" s="97"/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F2119" s="97"/>
      <c r="AG2119" s="96"/>
      <c r="AH2119" s="97"/>
    </row>
    <row r="2120" spans="1:34" x14ac:dyDescent="0.25">
      <c r="A2120" s="97"/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F2120" s="97"/>
      <c r="AG2120" s="96"/>
      <c r="AH2120" s="97"/>
    </row>
    <row r="2121" spans="1:34" x14ac:dyDescent="0.25">
      <c r="A2121" s="97"/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F2121" s="97"/>
      <c r="AG2121" s="96"/>
      <c r="AH2121" s="97"/>
    </row>
    <row r="2122" spans="1:34" x14ac:dyDescent="0.25">
      <c r="A2122" s="97"/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F2122" s="97"/>
      <c r="AG2122" s="96"/>
      <c r="AH2122" s="97"/>
    </row>
    <row r="2123" spans="1:34" x14ac:dyDescent="0.25">
      <c r="A2123" s="97"/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F2123" s="97"/>
      <c r="AG2123" s="96"/>
      <c r="AH2123" s="97"/>
    </row>
    <row r="2124" spans="1:34" x14ac:dyDescent="0.25">
      <c r="A2124" s="97"/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F2124" s="97"/>
      <c r="AG2124" s="96"/>
      <c r="AH2124" s="97"/>
    </row>
    <row r="2125" spans="1:34" x14ac:dyDescent="0.25">
      <c r="A2125" s="97"/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F2125" s="97"/>
      <c r="AG2125" s="96"/>
      <c r="AH2125" s="97"/>
    </row>
    <row r="2126" spans="1:34" x14ac:dyDescent="0.25">
      <c r="A2126" s="97"/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F2126" s="97"/>
      <c r="AG2126" s="96"/>
      <c r="AH2126" s="97"/>
    </row>
    <row r="2127" spans="1:34" x14ac:dyDescent="0.25">
      <c r="A2127" s="97"/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F2127" s="97"/>
      <c r="AG2127" s="96"/>
      <c r="AH2127" s="97"/>
    </row>
    <row r="2128" spans="1:34" x14ac:dyDescent="0.25">
      <c r="A2128" s="97"/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F2128" s="97"/>
      <c r="AG2128" s="96"/>
      <c r="AH2128" s="97"/>
    </row>
    <row r="2129" spans="1:34" x14ac:dyDescent="0.25">
      <c r="A2129" s="97"/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F2129" s="97"/>
      <c r="AG2129" s="96"/>
      <c r="AH2129" s="97"/>
    </row>
    <row r="2130" spans="1:34" x14ac:dyDescent="0.25">
      <c r="A2130" s="97"/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F2130" s="97"/>
      <c r="AG2130" s="96"/>
      <c r="AH2130" s="97"/>
    </row>
    <row r="2131" spans="1:34" x14ac:dyDescent="0.25">
      <c r="A2131" s="97"/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F2131" s="97"/>
      <c r="AG2131" s="96"/>
      <c r="AH2131" s="97"/>
    </row>
    <row r="2132" spans="1:34" x14ac:dyDescent="0.25">
      <c r="A2132" s="97"/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F2132" s="97"/>
      <c r="AG2132" s="96"/>
      <c r="AH2132" s="97"/>
    </row>
    <row r="2133" spans="1:34" x14ac:dyDescent="0.25">
      <c r="A2133" s="97"/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F2133" s="97"/>
      <c r="AG2133" s="96"/>
      <c r="AH2133" s="97"/>
    </row>
    <row r="2134" spans="1:34" x14ac:dyDescent="0.25">
      <c r="A2134" s="97"/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F2134" s="97"/>
      <c r="AG2134" s="96"/>
      <c r="AH2134" s="97"/>
    </row>
    <row r="2135" spans="1:34" x14ac:dyDescent="0.25">
      <c r="A2135" s="97"/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F2135" s="97"/>
      <c r="AG2135" s="96"/>
      <c r="AH2135" s="97"/>
    </row>
    <row r="2136" spans="1:34" x14ac:dyDescent="0.25">
      <c r="A2136" s="97"/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F2136" s="97"/>
      <c r="AG2136" s="96"/>
      <c r="AH2136" s="97"/>
    </row>
    <row r="2137" spans="1:34" x14ac:dyDescent="0.25">
      <c r="A2137" s="97"/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F2137" s="97"/>
      <c r="AG2137" s="96"/>
      <c r="AH2137" s="97"/>
    </row>
    <row r="2138" spans="1:34" x14ac:dyDescent="0.25">
      <c r="A2138" s="97"/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F2138" s="97"/>
      <c r="AG2138" s="96"/>
      <c r="AH2138" s="97"/>
    </row>
    <row r="2139" spans="1:34" x14ac:dyDescent="0.25">
      <c r="A2139" s="97"/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F2139" s="97"/>
      <c r="AG2139" s="96"/>
      <c r="AH2139" s="97"/>
    </row>
    <row r="2140" spans="1:34" x14ac:dyDescent="0.25">
      <c r="A2140" s="97"/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F2140" s="97"/>
      <c r="AG2140" s="96"/>
      <c r="AH2140" s="97"/>
    </row>
    <row r="2141" spans="1:34" x14ac:dyDescent="0.25">
      <c r="A2141" s="97"/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F2141" s="97"/>
      <c r="AG2141" s="96"/>
      <c r="AH2141" s="97"/>
    </row>
    <row r="2142" spans="1:34" x14ac:dyDescent="0.25">
      <c r="A2142" s="97"/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F2142" s="97"/>
      <c r="AG2142" s="96"/>
      <c r="AH2142" s="97"/>
    </row>
    <row r="2143" spans="1:34" x14ac:dyDescent="0.25">
      <c r="A2143" s="97"/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F2143" s="97"/>
      <c r="AG2143" s="96"/>
      <c r="AH2143" s="97"/>
    </row>
    <row r="2144" spans="1:34" x14ac:dyDescent="0.25">
      <c r="A2144" s="97"/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F2144" s="97"/>
      <c r="AG2144" s="96"/>
      <c r="AH2144" s="97"/>
    </row>
    <row r="2145" spans="1:34" x14ac:dyDescent="0.25">
      <c r="A2145" s="97"/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F2145" s="97"/>
      <c r="AG2145" s="96"/>
      <c r="AH2145" s="97"/>
    </row>
    <row r="2146" spans="1:34" x14ac:dyDescent="0.25">
      <c r="A2146" s="97"/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F2146" s="97"/>
      <c r="AG2146" s="96"/>
      <c r="AH2146" s="97"/>
    </row>
    <row r="2147" spans="1:34" x14ac:dyDescent="0.25">
      <c r="A2147" s="97"/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F2147" s="97"/>
      <c r="AG2147" s="96"/>
      <c r="AH2147" s="97"/>
    </row>
    <row r="2148" spans="1:34" x14ac:dyDescent="0.25">
      <c r="A2148" s="97"/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F2148" s="97"/>
      <c r="AG2148" s="96"/>
      <c r="AH2148" s="97"/>
    </row>
    <row r="2149" spans="1:34" x14ac:dyDescent="0.25">
      <c r="A2149" s="97"/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F2149" s="97"/>
      <c r="AG2149" s="96"/>
      <c r="AH2149" s="97"/>
    </row>
    <row r="2150" spans="1:34" x14ac:dyDescent="0.25">
      <c r="A2150" s="97"/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F2150" s="97"/>
      <c r="AG2150" s="96"/>
      <c r="AH2150" s="97"/>
    </row>
    <row r="2151" spans="1:34" x14ac:dyDescent="0.25">
      <c r="A2151" s="97"/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F2151" s="97"/>
      <c r="AG2151" s="96"/>
      <c r="AH2151" s="97"/>
    </row>
    <row r="2152" spans="1:34" x14ac:dyDescent="0.25">
      <c r="A2152" s="97"/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F2152" s="97"/>
      <c r="AG2152" s="96"/>
      <c r="AH2152" s="97"/>
    </row>
    <row r="2153" spans="1:34" x14ac:dyDescent="0.25">
      <c r="A2153" s="97"/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F2153" s="97"/>
      <c r="AG2153" s="96"/>
      <c r="AH2153" s="97"/>
    </row>
    <row r="2154" spans="1:34" x14ac:dyDescent="0.25">
      <c r="A2154" s="97"/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F2154" s="97"/>
      <c r="AG2154" s="96"/>
      <c r="AH2154" s="97"/>
    </row>
    <row r="2155" spans="1:34" x14ac:dyDescent="0.25">
      <c r="A2155" s="97"/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F2155" s="97"/>
      <c r="AG2155" s="96"/>
      <c r="AH2155" s="97"/>
    </row>
    <row r="2156" spans="1:34" x14ac:dyDescent="0.25">
      <c r="A2156" s="97"/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F2156" s="97"/>
      <c r="AG2156" s="96"/>
      <c r="AH2156" s="97"/>
    </row>
    <row r="2157" spans="1:34" x14ac:dyDescent="0.25">
      <c r="A2157" s="97"/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F2157" s="97"/>
      <c r="AG2157" s="96"/>
      <c r="AH2157" s="97"/>
    </row>
    <row r="2158" spans="1:34" x14ac:dyDescent="0.25">
      <c r="A2158" s="97"/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F2158" s="97"/>
      <c r="AG2158" s="96"/>
      <c r="AH2158" s="97"/>
    </row>
    <row r="2159" spans="1:34" x14ac:dyDescent="0.25">
      <c r="A2159" s="97"/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F2159" s="97"/>
      <c r="AG2159" s="96"/>
      <c r="AH2159" s="97"/>
    </row>
    <row r="2160" spans="1:34" x14ac:dyDescent="0.25">
      <c r="A2160" s="97"/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F2160" s="97"/>
      <c r="AG2160" s="96"/>
      <c r="AH2160" s="97"/>
    </row>
    <row r="2161" spans="1:34" x14ac:dyDescent="0.25">
      <c r="A2161" s="97"/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F2161" s="97"/>
      <c r="AG2161" s="96"/>
      <c r="AH2161" s="97"/>
    </row>
    <row r="2162" spans="1:34" x14ac:dyDescent="0.25">
      <c r="A2162" s="97"/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F2162" s="97"/>
      <c r="AG2162" s="96"/>
      <c r="AH2162" s="97"/>
    </row>
    <row r="2163" spans="1:34" x14ac:dyDescent="0.25">
      <c r="A2163" s="97"/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F2163" s="97"/>
      <c r="AG2163" s="96"/>
      <c r="AH2163" s="97"/>
    </row>
    <row r="2164" spans="1:34" x14ac:dyDescent="0.25">
      <c r="A2164" s="97"/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F2164" s="97"/>
      <c r="AG2164" s="96"/>
      <c r="AH2164" s="97"/>
    </row>
    <row r="2165" spans="1:34" x14ac:dyDescent="0.25">
      <c r="A2165" s="97"/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F2165" s="97"/>
      <c r="AG2165" s="96"/>
      <c r="AH2165" s="97"/>
    </row>
    <row r="2166" spans="1:34" x14ac:dyDescent="0.25">
      <c r="A2166" s="97"/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F2166" s="97"/>
      <c r="AG2166" s="96"/>
      <c r="AH2166" s="97"/>
    </row>
    <row r="2167" spans="1:34" x14ac:dyDescent="0.25">
      <c r="A2167" s="97"/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F2167" s="97"/>
      <c r="AG2167" s="96"/>
      <c r="AH2167" s="97"/>
    </row>
    <row r="2168" spans="1:34" x14ac:dyDescent="0.25">
      <c r="A2168" s="97"/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F2168" s="97"/>
      <c r="AG2168" s="96"/>
      <c r="AH2168" s="97"/>
    </row>
    <row r="2169" spans="1:34" x14ac:dyDescent="0.25">
      <c r="A2169" s="97"/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F2169" s="97"/>
      <c r="AG2169" s="96"/>
      <c r="AH2169" s="97"/>
    </row>
    <row r="2170" spans="1:34" x14ac:dyDescent="0.25">
      <c r="A2170" s="97"/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F2170" s="97"/>
      <c r="AG2170" s="96"/>
      <c r="AH2170" s="97"/>
    </row>
    <row r="2171" spans="1:34" x14ac:dyDescent="0.25">
      <c r="A2171" s="97"/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F2171" s="97"/>
      <c r="AG2171" s="96"/>
      <c r="AH2171" s="97"/>
    </row>
    <row r="2172" spans="1:34" x14ac:dyDescent="0.25">
      <c r="A2172" s="97"/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F2172" s="97"/>
      <c r="AG2172" s="96"/>
      <c r="AH2172" s="97"/>
    </row>
    <row r="2173" spans="1:34" x14ac:dyDescent="0.25">
      <c r="A2173" s="97"/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F2173" s="97"/>
      <c r="AG2173" s="96"/>
      <c r="AH2173" s="97"/>
    </row>
    <row r="2174" spans="1:34" x14ac:dyDescent="0.25">
      <c r="A2174" s="97"/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F2174" s="97"/>
      <c r="AG2174" s="96"/>
      <c r="AH2174" s="97"/>
    </row>
    <row r="2175" spans="1:34" x14ac:dyDescent="0.25">
      <c r="A2175" s="97"/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F2175" s="97"/>
      <c r="AG2175" s="96"/>
      <c r="AH2175" s="97"/>
    </row>
    <row r="2176" spans="1:34" x14ac:dyDescent="0.25">
      <c r="A2176" s="97"/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F2176" s="97"/>
      <c r="AG2176" s="96"/>
      <c r="AH2176" s="97"/>
    </row>
    <row r="2177" spans="1:34" x14ac:dyDescent="0.25">
      <c r="A2177" s="97"/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F2177" s="97"/>
      <c r="AG2177" s="96"/>
      <c r="AH2177" s="97"/>
    </row>
    <row r="2178" spans="1:34" x14ac:dyDescent="0.25">
      <c r="A2178" s="97"/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F2178" s="97"/>
      <c r="AG2178" s="96"/>
      <c r="AH2178" s="97"/>
    </row>
    <row r="2179" spans="1:34" x14ac:dyDescent="0.25">
      <c r="A2179" s="97"/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F2179" s="97"/>
      <c r="AG2179" s="96"/>
      <c r="AH2179" s="97"/>
    </row>
    <row r="2180" spans="1:34" x14ac:dyDescent="0.25">
      <c r="A2180" s="97"/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F2180" s="97"/>
      <c r="AG2180" s="96"/>
      <c r="AH2180" s="97"/>
    </row>
    <row r="2181" spans="1:34" x14ac:dyDescent="0.25">
      <c r="A2181" s="97"/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F2181" s="97"/>
      <c r="AG2181" s="96"/>
      <c r="AH2181" s="97"/>
    </row>
    <row r="2182" spans="1:34" x14ac:dyDescent="0.25">
      <c r="A2182" s="97"/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F2182" s="97"/>
      <c r="AG2182" s="96"/>
      <c r="AH2182" s="97"/>
    </row>
    <row r="2183" spans="1:34" x14ac:dyDescent="0.25">
      <c r="A2183" s="97"/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F2183" s="97"/>
      <c r="AG2183" s="96"/>
      <c r="AH2183" s="97"/>
    </row>
    <row r="2184" spans="1:34" x14ac:dyDescent="0.25">
      <c r="A2184" s="97"/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F2184" s="97"/>
      <c r="AG2184" s="96"/>
      <c r="AH2184" s="97"/>
    </row>
    <row r="2185" spans="1:34" x14ac:dyDescent="0.25">
      <c r="A2185" s="97"/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F2185" s="97"/>
      <c r="AG2185" s="96"/>
      <c r="AH2185" s="97"/>
    </row>
    <row r="2186" spans="1:34" x14ac:dyDescent="0.25">
      <c r="A2186" s="97"/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F2186" s="97"/>
      <c r="AG2186" s="96"/>
      <c r="AH2186" s="97"/>
    </row>
    <row r="2187" spans="1:34" x14ac:dyDescent="0.25">
      <c r="A2187" s="97"/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F2187" s="97"/>
      <c r="AG2187" s="96"/>
      <c r="AH2187" s="97"/>
    </row>
    <row r="2188" spans="1:34" x14ac:dyDescent="0.25">
      <c r="A2188" s="97"/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F2188" s="97"/>
      <c r="AG2188" s="96"/>
      <c r="AH2188" s="97"/>
    </row>
    <row r="2189" spans="1:34" x14ac:dyDescent="0.25">
      <c r="A2189" s="97"/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F2189" s="97"/>
      <c r="AG2189" s="96"/>
      <c r="AH2189" s="97"/>
    </row>
    <row r="2190" spans="1:34" x14ac:dyDescent="0.25">
      <c r="A2190" s="97"/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F2190" s="97"/>
      <c r="AG2190" s="96"/>
      <c r="AH2190" s="97"/>
    </row>
    <row r="2191" spans="1:34" x14ac:dyDescent="0.25">
      <c r="A2191" s="97"/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F2191" s="97"/>
      <c r="AG2191" s="96"/>
      <c r="AH2191" s="97"/>
    </row>
    <row r="2192" spans="1:34" x14ac:dyDescent="0.25">
      <c r="A2192" s="97"/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F2192" s="97"/>
      <c r="AG2192" s="96"/>
      <c r="AH2192" s="97"/>
    </row>
    <row r="2193" spans="1:34" x14ac:dyDescent="0.25">
      <c r="A2193" s="97"/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F2193" s="97"/>
      <c r="AG2193" s="96"/>
      <c r="AH2193" s="97"/>
    </row>
    <row r="2194" spans="1:34" x14ac:dyDescent="0.25">
      <c r="A2194" s="97"/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F2194" s="97"/>
      <c r="AG2194" s="96"/>
      <c r="AH2194" s="97"/>
    </row>
    <row r="2195" spans="1:34" x14ac:dyDescent="0.25">
      <c r="A2195" s="97"/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F2195" s="97"/>
      <c r="AG2195" s="96"/>
      <c r="AH2195" s="97"/>
    </row>
    <row r="2196" spans="1:34" x14ac:dyDescent="0.25">
      <c r="A2196" s="97"/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F2196" s="97"/>
      <c r="AG2196" s="96"/>
      <c r="AH2196" s="97"/>
    </row>
    <row r="2197" spans="1:34" x14ac:dyDescent="0.25">
      <c r="A2197" s="97"/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F2197" s="97"/>
      <c r="AG2197" s="96"/>
      <c r="AH2197" s="97"/>
    </row>
    <row r="2198" spans="1:34" x14ac:dyDescent="0.25">
      <c r="A2198" s="97"/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F2198" s="97"/>
      <c r="AG2198" s="96"/>
      <c r="AH2198" s="97"/>
    </row>
    <row r="2199" spans="1:34" x14ac:dyDescent="0.25">
      <c r="A2199" s="97"/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F2199" s="97"/>
      <c r="AG2199" s="96"/>
      <c r="AH2199" s="97"/>
    </row>
    <row r="2200" spans="1:34" x14ac:dyDescent="0.25">
      <c r="A2200" s="97"/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F2200" s="97"/>
      <c r="AG2200" s="96"/>
      <c r="AH2200" s="97"/>
    </row>
    <row r="2201" spans="1:34" x14ac:dyDescent="0.25">
      <c r="A2201" s="97"/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F2201" s="97"/>
      <c r="AG2201" s="96"/>
      <c r="AH2201" s="97"/>
    </row>
    <row r="2202" spans="1:34" x14ac:dyDescent="0.25">
      <c r="A2202" s="97"/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F2202" s="97"/>
      <c r="AG2202" s="96"/>
      <c r="AH2202" s="97"/>
    </row>
    <row r="2203" spans="1:34" x14ac:dyDescent="0.25">
      <c r="A2203" s="97"/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F2203" s="97"/>
      <c r="AG2203" s="96"/>
      <c r="AH2203" s="97"/>
    </row>
    <row r="2204" spans="1:34" x14ac:dyDescent="0.25">
      <c r="A2204" s="97"/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F2204" s="97"/>
      <c r="AG2204" s="96"/>
      <c r="AH2204" s="97"/>
    </row>
    <row r="2205" spans="1:34" x14ac:dyDescent="0.25">
      <c r="A2205" s="97"/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F2205" s="97"/>
      <c r="AG2205" s="96"/>
      <c r="AH2205" s="97"/>
    </row>
    <row r="2206" spans="1:34" x14ac:dyDescent="0.25">
      <c r="A2206" s="97"/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F2206" s="97"/>
      <c r="AG2206" s="96"/>
      <c r="AH2206" s="97"/>
    </row>
    <row r="2207" spans="1:34" x14ac:dyDescent="0.25">
      <c r="A2207" s="97"/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F2207" s="97"/>
      <c r="AG2207" s="96"/>
      <c r="AH2207" s="97"/>
    </row>
    <row r="2208" spans="1:34" x14ac:dyDescent="0.25">
      <c r="A2208" s="97"/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F2208" s="97"/>
      <c r="AG2208" s="96"/>
      <c r="AH2208" s="97"/>
    </row>
    <row r="2209" spans="1:34" x14ac:dyDescent="0.25">
      <c r="A2209" s="97"/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F2209" s="97"/>
      <c r="AG2209" s="96"/>
      <c r="AH2209" s="97"/>
    </row>
    <row r="2210" spans="1:34" x14ac:dyDescent="0.25">
      <c r="A2210" s="97"/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F2210" s="97"/>
      <c r="AG2210" s="96"/>
      <c r="AH2210" s="97"/>
    </row>
    <row r="2211" spans="1:34" x14ac:dyDescent="0.25">
      <c r="A2211" s="97"/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F2211" s="97"/>
      <c r="AG2211" s="96"/>
      <c r="AH2211" s="97"/>
    </row>
    <row r="2212" spans="1:34" x14ac:dyDescent="0.25">
      <c r="A2212" s="97"/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F2212" s="97"/>
      <c r="AG2212" s="96"/>
      <c r="AH2212" s="97"/>
    </row>
    <row r="2213" spans="1:34" x14ac:dyDescent="0.25">
      <c r="A2213" s="97"/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F2213" s="97"/>
      <c r="AG2213" s="96"/>
      <c r="AH2213" s="97"/>
    </row>
    <row r="2214" spans="1:34" x14ac:dyDescent="0.25">
      <c r="A2214" s="97"/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F2214" s="97"/>
      <c r="AG2214" s="96"/>
      <c r="AH2214" s="97"/>
    </row>
    <row r="2215" spans="1:34" x14ac:dyDescent="0.25">
      <c r="A2215" s="97"/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F2215" s="97"/>
      <c r="AG2215" s="96"/>
      <c r="AH2215" s="97"/>
    </row>
    <row r="2216" spans="1:34" x14ac:dyDescent="0.25">
      <c r="A2216" s="97"/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F2216" s="97"/>
      <c r="AG2216" s="96"/>
      <c r="AH2216" s="97"/>
    </row>
    <row r="2217" spans="1:34" x14ac:dyDescent="0.25">
      <c r="A2217" s="97"/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F2217" s="97"/>
      <c r="AG2217" s="96"/>
      <c r="AH2217" s="97"/>
    </row>
    <row r="2218" spans="1:34" x14ac:dyDescent="0.25">
      <c r="A2218" s="97"/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F2218" s="97"/>
      <c r="AG2218" s="96"/>
      <c r="AH2218" s="97"/>
    </row>
    <row r="2219" spans="1:34" x14ac:dyDescent="0.25">
      <c r="A2219" s="97"/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F2219" s="97"/>
      <c r="AG2219" s="96"/>
      <c r="AH2219" s="97"/>
    </row>
    <row r="2220" spans="1:34" x14ac:dyDescent="0.25">
      <c r="A2220" s="97"/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F2220" s="97"/>
      <c r="AG2220" s="96"/>
      <c r="AH2220" s="97"/>
    </row>
    <row r="2221" spans="1:34" x14ac:dyDescent="0.25">
      <c r="A2221" s="97"/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F2221" s="97"/>
      <c r="AG2221" s="96"/>
      <c r="AH2221" s="97"/>
    </row>
    <row r="2222" spans="1:34" x14ac:dyDescent="0.25">
      <c r="A2222" s="97"/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F2222" s="97"/>
      <c r="AG2222" s="96"/>
      <c r="AH2222" s="97"/>
    </row>
    <row r="2223" spans="1:34" x14ac:dyDescent="0.25">
      <c r="A2223" s="97"/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F2223" s="97"/>
      <c r="AG2223" s="96"/>
      <c r="AH2223" s="97"/>
    </row>
    <row r="2224" spans="1:34" x14ac:dyDescent="0.25">
      <c r="A2224" s="97"/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F2224" s="97"/>
      <c r="AG2224" s="96"/>
      <c r="AH2224" s="97"/>
    </row>
    <row r="2225" spans="1:34" x14ac:dyDescent="0.25">
      <c r="A2225" s="97"/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F2225" s="97"/>
      <c r="AG2225" s="96"/>
      <c r="AH2225" s="97"/>
    </row>
    <row r="2226" spans="1:34" x14ac:dyDescent="0.25">
      <c r="A2226" s="97"/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F2226" s="97"/>
      <c r="AG2226" s="96"/>
      <c r="AH2226" s="97"/>
    </row>
    <row r="2227" spans="1:34" x14ac:dyDescent="0.25">
      <c r="A2227" s="97"/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F2227" s="97"/>
      <c r="AG2227" s="96"/>
      <c r="AH2227" s="97"/>
    </row>
    <row r="2228" spans="1:34" x14ac:dyDescent="0.25">
      <c r="A2228" s="97"/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F2228" s="97"/>
      <c r="AG2228" s="96"/>
      <c r="AH2228" s="97"/>
    </row>
    <row r="2229" spans="1:34" x14ac:dyDescent="0.25">
      <c r="A2229" s="97"/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F2229" s="97"/>
      <c r="AG2229" s="96"/>
      <c r="AH2229" s="97"/>
    </row>
    <row r="2230" spans="1:34" x14ac:dyDescent="0.25">
      <c r="A2230" s="97"/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F2230" s="97"/>
      <c r="AG2230" s="96"/>
      <c r="AH2230" s="97"/>
    </row>
    <row r="2231" spans="1:34" x14ac:dyDescent="0.25">
      <c r="A2231" s="97"/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F2231" s="97"/>
      <c r="AG2231" s="96"/>
      <c r="AH2231" s="97"/>
    </row>
    <row r="2232" spans="1:34" x14ac:dyDescent="0.25">
      <c r="A2232" s="97"/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F2232" s="97"/>
      <c r="AG2232" s="96"/>
      <c r="AH2232" s="97"/>
    </row>
    <row r="2233" spans="1:34" x14ac:dyDescent="0.25">
      <c r="A2233" s="97"/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F2233" s="97"/>
      <c r="AG2233" s="96"/>
      <c r="AH2233" s="97"/>
    </row>
    <row r="2234" spans="1:34" x14ac:dyDescent="0.25">
      <c r="A2234" s="97"/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F2234" s="97"/>
      <c r="AG2234" s="96"/>
      <c r="AH2234" s="97"/>
    </row>
    <row r="2235" spans="1:34" x14ac:dyDescent="0.25">
      <c r="A2235" s="97"/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F2235" s="97"/>
      <c r="AG2235" s="96"/>
      <c r="AH2235" s="97"/>
    </row>
    <row r="2236" spans="1:34" x14ac:dyDescent="0.25">
      <c r="A2236" s="97"/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F2236" s="97"/>
      <c r="AG2236" s="96"/>
      <c r="AH2236" s="97"/>
    </row>
    <row r="2237" spans="1:34" x14ac:dyDescent="0.25">
      <c r="A2237" s="97"/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F2237" s="97"/>
      <c r="AG2237" s="96"/>
      <c r="AH2237" s="97"/>
    </row>
    <row r="2238" spans="1:34" x14ac:dyDescent="0.25">
      <c r="A2238" s="97"/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F2238" s="97"/>
      <c r="AG2238" s="96"/>
      <c r="AH2238" s="97"/>
    </row>
    <row r="2239" spans="1:34" x14ac:dyDescent="0.25">
      <c r="A2239" s="97"/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F2239" s="97"/>
      <c r="AG2239" s="96"/>
      <c r="AH2239" s="97"/>
    </row>
    <row r="2240" spans="1:34" x14ac:dyDescent="0.25">
      <c r="A2240" s="97"/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F2240" s="97"/>
      <c r="AG2240" s="96"/>
      <c r="AH2240" s="97"/>
    </row>
    <row r="2241" spans="1:34" x14ac:dyDescent="0.25">
      <c r="A2241" s="97"/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F2241" s="97"/>
      <c r="AG2241" s="96"/>
      <c r="AH2241" s="97"/>
    </row>
    <row r="2242" spans="1:34" x14ac:dyDescent="0.25">
      <c r="A2242" s="97"/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F2242" s="97"/>
      <c r="AG2242" s="96"/>
      <c r="AH2242" s="97"/>
    </row>
    <row r="2243" spans="1:34" x14ac:dyDescent="0.25">
      <c r="A2243" s="97"/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F2243" s="97"/>
      <c r="AG2243" s="96"/>
      <c r="AH2243" s="97"/>
    </row>
    <row r="2244" spans="1:34" x14ac:dyDescent="0.25">
      <c r="A2244" s="97"/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F2244" s="97"/>
      <c r="AG2244" s="96"/>
      <c r="AH2244" s="97"/>
    </row>
    <row r="2245" spans="1:34" x14ac:dyDescent="0.25">
      <c r="A2245" s="97"/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F2245" s="97"/>
      <c r="AG2245" s="96"/>
      <c r="AH2245" s="97"/>
    </row>
    <row r="2246" spans="1:34" x14ac:dyDescent="0.25">
      <c r="A2246" s="97"/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F2246" s="97"/>
      <c r="AG2246" s="96"/>
      <c r="AH2246" s="97"/>
    </row>
    <row r="2247" spans="1:34" x14ac:dyDescent="0.25">
      <c r="A2247" s="97"/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F2247" s="97"/>
      <c r="AG2247" s="96"/>
      <c r="AH2247" s="97"/>
    </row>
    <row r="2248" spans="1:34" x14ac:dyDescent="0.25">
      <c r="A2248" s="97"/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F2248" s="97"/>
      <c r="AG2248" s="96"/>
      <c r="AH2248" s="97"/>
    </row>
    <row r="2249" spans="1:34" x14ac:dyDescent="0.25">
      <c r="A2249" s="97"/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F2249" s="97"/>
      <c r="AG2249" s="96"/>
      <c r="AH2249" s="97"/>
    </row>
    <row r="2250" spans="1:34" x14ac:dyDescent="0.25">
      <c r="A2250" s="97"/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F2250" s="97"/>
      <c r="AG2250" s="96"/>
      <c r="AH2250" s="97"/>
    </row>
    <row r="2251" spans="1:34" x14ac:dyDescent="0.25">
      <c r="A2251" s="97"/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F2251" s="97"/>
      <c r="AG2251" s="96"/>
      <c r="AH2251" s="97"/>
    </row>
    <row r="2252" spans="1:34" x14ac:dyDescent="0.25">
      <c r="A2252" s="97"/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F2252" s="97"/>
      <c r="AG2252" s="96"/>
      <c r="AH2252" s="97"/>
    </row>
    <row r="2253" spans="1:34" x14ac:dyDescent="0.25">
      <c r="A2253" s="97"/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F2253" s="97"/>
      <c r="AG2253" s="96"/>
      <c r="AH2253" s="97"/>
    </row>
    <row r="2254" spans="1:34" x14ac:dyDescent="0.25">
      <c r="A2254" s="97"/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F2254" s="97"/>
      <c r="AG2254" s="96"/>
      <c r="AH2254" s="97"/>
    </row>
    <row r="2255" spans="1:34" x14ac:dyDescent="0.25">
      <c r="A2255" s="97"/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F2255" s="97"/>
      <c r="AG2255" s="96"/>
      <c r="AH2255" s="97"/>
    </row>
    <row r="2256" spans="1:34" x14ac:dyDescent="0.25">
      <c r="A2256" s="97"/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F2256" s="97"/>
      <c r="AG2256" s="96"/>
      <c r="AH2256" s="97"/>
    </row>
    <row r="2257" spans="1:34" x14ac:dyDescent="0.25">
      <c r="A2257" s="97"/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F2257" s="97"/>
      <c r="AG2257" s="96"/>
      <c r="AH2257" s="97"/>
    </row>
    <row r="2258" spans="1:34" x14ac:dyDescent="0.25">
      <c r="A2258" s="97"/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F2258" s="97"/>
      <c r="AG2258" s="96"/>
      <c r="AH2258" s="97"/>
    </row>
    <row r="2259" spans="1:34" x14ac:dyDescent="0.25">
      <c r="A2259" s="97"/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F2259" s="97"/>
      <c r="AG2259" s="96"/>
      <c r="AH2259" s="97"/>
    </row>
    <row r="2260" spans="1:34" x14ac:dyDescent="0.25">
      <c r="A2260" s="97"/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F2260" s="97"/>
      <c r="AG2260" s="96"/>
      <c r="AH2260" s="97"/>
    </row>
    <row r="2261" spans="1:34" x14ac:dyDescent="0.25">
      <c r="A2261" s="97"/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F2261" s="97"/>
      <c r="AG2261" s="96"/>
      <c r="AH2261" s="97"/>
    </row>
    <row r="2262" spans="1:34" x14ac:dyDescent="0.25">
      <c r="A2262" s="97"/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F2262" s="97"/>
      <c r="AG2262" s="96"/>
      <c r="AH2262" s="97"/>
    </row>
    <row r="2263" spans="1:34" x14ac:dyDescent="0.25">
      <c r="A2263" s="97"/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F2263" s="97"/>
      <c r="AG2263" s="96"/>
      <c r="AH2263" s="97"/>
    </row>
    <row r="2264" spans="1:34" x14ac:dyDescent="0.25">
      <c r="A2264" s="97"/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F2264" s="97"/>
      <c r="AG2264" s="96"/>
      <c r="AH2264" s="97"/>
    </row>
    <row r="2265" spans="1:34" x14ac:dyDescent="0.25">
      <c r="A2265" s="97"/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F2265" s="97"/>
      <c r="AG2265" s="96"/>
      <c r="AH2265" s="97"/>
    </row>
    <row r="2266" spans="1:34" x14ac:dyDescent="0.25">
      <c r="A2266" s="97"/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F2266" s="97"/>
      <c r="AG2266" s="96"/>
      <c r="AH2266" s="97"/>
    </row>
    <row r="2267" spans="1:34" x14ac:dyDescent="0.25">
      <c r="A2267" s="97"/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F2267" s="97"/>
      <c r="AG2267" s="96"/>
      <c r="AH2267" s="97"/>
    </row>
    <row r="2268" spans="1:34" x14ac:dyDescent="0.25">
      <c r="A2268" s="97"/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F2268" s="97"/>
      <c r="AG2268" s="96"/>
      <c r="AH2268" s="97"/>
    </row>
    <row r="2269" spans="1:34" x14ac:dyDescent="0.25">
      <c r="A2269" s="97"/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F2269" s="97"/>
      <c r="AG2269" s="96"/>
      <c r="AH2269" s="97"/>
    </row>
    <row r="2270" spans="1:34" x14ac:dyDescent="0.25">
      <c r="A2270" s="97"/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F2270" s="97"/>
      <c r="AG2270" s="96"/>
      <c r="AH2270" s="97"/>
    </row>
    <row r="2271" spans="1:34" x14ac:dyDescent="0.25">
      <c r="A2271" s="97"/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F2271" s="97"/>
      <c r="AG2271" s="96"/>
      <c r="AH2271" s="97"/>
    </row>
    <row r="2272" spans="1:34" x14ac:dyDescent="0.25">
      <c r="A2272" s="97"/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F2272" s="97"/>
      <c r="AG2272" s="96"/>
      <c r="AH2272" s="97"/>
    </row>
    <row r="2273" spans="1:34" x14ac:dyDescent="0.25">
      <c r="A2273" s="97"/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F2273" s="97"/>
      <c r="AG2273" s="96"/>
      <c r="AH2273" s="97"/>
    </row>
    <row r="2274" spans="1:34" x14ac:dyDescent="0.25">
      <c r="A2274" s="97"/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F2274" s="97"/>
      <c r="AG2274" s="96"/>
      <c r="AH2274" s="97"/>
    </row>
    <row r="2275" spans="1:34" x14ac:dyDescent="0.25">
      <c r="A2275" s="97"/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F2275" s="97"/>
      <c r="AG2275" s="96"/>
      <c r="AH2275" s="97"/>
    </row>
    <row r="2276" spans="1:34" x14ac:dyDescent="0.25">
      <c r="A2276" s="97"/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F2276" s="97"/>
      <c r="AG2276" s="96"/>
      <c r="AH2276" s="97"/>
    </row>
    <row r="2277" spans="1:34" x14ac:dyDescent="0.25">
      <c r="A2277" s="97"/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F2277" s="97"/>
      <c r="AG2277" s="96"/>
      <c r="AH2277" s="97"/>
    </row>
    <row r="2278" spans="1:34" x14ac:dyDescent="0.25">
      <c r="A2278" s="97"/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F2278" s="97"/>
      <c r="AG2278" s="96"/>
      <c r="AH2278" s="97"/>
    </row>
    <row r="2279" spans="1:34" x14ac:dyDescent="0.25">
      <c r="A2279" s="97"/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F2279" s="97"/>
      <c r="AG2279" s="96"/>
      <c r="AH2279" s="97"/>
    </row>
    <row r="2280" spans="1:34" x14ac:dyDescent="0.25">
      <c r="A2280" s="97"/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F2280" s="97"/>
      <c r="AG2280" s="96"/>
      <c r="AH2280" s="97"/>
    </row>
    <row r="2281" spans="1:34" x14ac:dyDescent="0.25">
      <c r="A2281" s="97"/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F2281" s="97"/>
      <c r="AG2281" s="96"/>
      <c r="AH2281" s="97"/>
    </row>
    <row r="2282" spans="1:34" x14ac:dyDescent="0.25">
      <c r="A2282" s="97"/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F2282" s="97"/>
      <c r="AG2282" s="96"/>
      <c r="AH2282" s="97"/>
    </row>
    <row r="2283" spans="1:34" x14ac:dyDescent="0.25">
      <c r="A2283" s="97"/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F2283" s="97"/>
      <c r="AG2283" s="96"/>
      <c r="AH2283" s="97"/>
    </row>
    <row r="2284" spans="1:34" x14ac:dyDescent="0.25">
      <c r="A2284" s="97"/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F2284" s="97"/>
      <c r="AG2284" s="96"/>
      <c r="AH2284" s="97"/>
    </row>
    <row r="2285" spans="1:34" x14ac:dyDescent="0.25">
      <c r="A2285" s="97"/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F2285" s="97"/>
      <c r="AG2285" s="96"/>
      <c r="AH2285" s="97"/>
    </row>
    <row r="2286" spans="1:34" x14ac:dyDescent="0.25">
      <c r="A2286" s="97"/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F2286" s="97"/>
      <c r="AG2286" s="96"/>
      <c r="AH2286" s="97"/>
    </row>
    <row r="2287" spans="1:34" x14ac:dyDescent="0.25">
      <c r="A2287" s="97"/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F2287" s="97"/>
      <c r="AG2287" s="96"/>
      <c r="AH2287" s="97"/>
    </row>
    <row r="2288" spans="1:34" x14ac:dyDescent="0.25">
      <c r="A2288" s="97"/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F2288" s="97"/>
      <c r="AG2288" s="96"/>
      <c r="AH2288" s="97"/>
    </row>
    <row r="2289" spans="1:34" x14ac:dyDescent="0.25">
      <c r="A2289" s="97"/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F2289" s="97"/>
      <c r="AG2289" s="96"/>
      <c r="AH2289" s="97"/>
    </row>
    <row r="2290" spans="1:34" x14ac:dyDescent="0.25">
      <c r="A2290" s="97"/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F2290" s="97"/>
      <c r="AG2290" s="96"/>
      <c r="AH2290" s="97"/>
    </row>
    <row r="2291" spans="1:34" x14ac:dyDescent="0.25">
      <c r="A2291" s="97"/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F2291" s="97"/>
      <c r="AG2291" s="96"/>
      <c r="AH2291" s="97"/>
    </row>
    <row r="2292" spans="1:34" x14ac:dyDescent="0.25">
      <c r="A2292" s="97"/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F2292" s="97"/>
      <c r="AG2292" s="96"/>
      <c r="AH2292" s="97"/>
    </row>
    <row r="2293" spans="1:34" x14ac:dyDescent="0.25">
      <c r="A2293" s="97"/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F2293" s="97"/>
      <c r="AG2293" s="96"/>
      <c r="AH2293" s="97"/>
    </row>
    <row r="2294" spans="1:34" x14ac:dyDescent="0.25">
      <c r="A2294" s="97"/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F2294" s="97"/>
      <c r="AG2294" s="96"/>
      <c r="AH2294" s="97"/>
    </row>
    <row r="2295" spans="1:34" x14ac:dyDescent="0.25">
      <c r="A2295" s="97"/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F2295" s="97"/>
      <c r="AG2295" s="96"/>
      <c r="AH2295" s="97"/>
    </row>
    <row r="2296" spans="1:34" x14ac:dyDescent="0.25">
      <c r="A2296" s="97"/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F2296" s="97"/>
      <c r="AG2296" s="96"/>
      <c r="AH2296" s="97"/>
    </row>
    <row r="2297" spans="1:34" x14ac:dyDescent="0.25">
      <c r="A2297" s="97"/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F2297" s="97"/>
      <c r="AG2297" s="96"/>
      <c r="AH2297" s="97"/>
    </row>
    <row r="2298" spans="1:34" x14ac:dyDescent="0.25">
      <c r="A2298" s="97"/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F2298" s="97"/>
      <c r="AG2298" s="96"/>
      <c r="AH2298" s="97"/>
    </row>
    <row r="2299" spans="1:34" x14ac:dyDescent="0.25">
      <c r="A2299" s="97"/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F2299" s="97"/>
      <c r="AG2299" s="96"/>
      <c r="AH2299" s="97"/>
    </row>
    <row r="2300" spans="1:34" x14ac:dyDescent="0.25">
      <c r="A2300" s="97"/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F2300" s="97"/>
      <c r="AG2300" s="96"/>
      <c r="AH2300" s="97"/>
    </row>
    <row r="2301" spans="1:34" x14ac:dyDescent="0.25">
      <c r="A2301" s="97"/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F2301" s="97"/>
      <c r="AG2301" s="96"/>
      <c r="AH2301" s="97"/>
    </row>
    <row r="2302" spans="1:34" x14ac:dyDescent="0.25">
      <c r="A2302" s="97"/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F2302" s="97"/>
      <c r="AG2302" s="96"/>
      <c r="AH2302" s="97"/>
    </row>
    <row r="2303" spans="1:34" x14ac:dyDescent="0.25">
      <c r="A2303" s="97"/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F2303" s="97"/>
      <c r="AG2303" s="96"/>
      <c r="AH2303" s="97"/>
    </row>
    <row r="2304" spans="1:34" x14ac:dyDescent="0.25">
      <c r="A2304" s="97"/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F2304" s="97"/>
      <c r="AG2304" s="96"/>
      <c r="AH2304" s="97"/>
    </row>
    <row r="2305" spans="1:34" x14ac:dyDescent="0.25">
      <c r="A2305" s="97"/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F2305" s="97"/>
      <c r="AG2305" s="96"/>
      <c r="AH2305" s="97"/>
    </row>
    <row r="2306" spans="1:34" x14ac:dyDescent="0.25">
      <c r="A2306" s="97"/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F2306" s="97"/>
      <c r="AG2306" s="96"/>
      <c r="AH2306" s="97"/>
    </row>
    <row r="2307" spans="1:34" x14ac:dyDescent="0.25">
      <c r="A2307" s="97"/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F2307" s="97"/>
      <c r="AG2307" s="96"/>
      <c r="AH2307" s="97"/>
    </row>
    <row r="2308" spans="1:34" x14ac:dyDescent="0.25">
      <c r="A2308" s="97"/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F2308" s="97"/>
      <c r="AG2308" s="96"/>
      <c r="AH2308" s="97"/>
    </row>
    <row r="2309" spans="1:34" x14ac:dyDescent="0.25">
      <c r="A2309" s="97"/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F2309" s="97"/>
      <c r="AG2309" s="96"/>
      <c r="AH2309" s="97"/>
    </row>
    <row r="2310" spans="1:34" x14ac:dyDescent="0.25">
      <c r="A2310" s="97"/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F2310" s="97"/>
      <c r="AG2310" s="96"/>
      <c r="AH2310" s="97"/>
    </row>
    <row r="2311" spans="1:34" x14ac:dyDescent="0.25">
      <c r="A2311" s="97"/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F2311" s="97"/>
      <c r="AG2311" s="96"/>
      <c r="AH2311" s="97"/>
    </row>
    <row r="2312" spans="1:34" x14ac:dyDescent="0.25">
      <c r="A2312" s="97"/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F2312" s="97"/>
      <c r="AG2312" s="96"/>
      <c r="AH2312" s="97"/>
    </row>
    <row r="2313" spans="1:34" x14ac:dyDescent="0.25">
      <c r="A2313" s="97"/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F2313" s="97"/>
      <c r="AG2313" s="96"/>
      <c r="AH2313" s="97"/>
    </row>
    <row r="2314" spans="1:34" x14ac:dyDescent="0.25">
      <c r="A2314" s="97"/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F2314" s="97"/>
      <c r="AG2314" s="96"/>
      <c r="AH2314" s="97"/>
    </row>
    <row r="2315" spans="1:34" x14ac:dyDescent="0.25">
      <c r="A2315" s="97"/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F2315" s="97"/>
      <c r="AG2315" s="96"/>
      <c r="AH2315" s="97"/>
    </row>
    <row r="2316" spans="1:34" x14ac:dyDescent="0.25">
      <c r="A2316" s="97"/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F2316" s="97"/>
      <c r="AG2316" s="96"/>
      <c r="AH2316" s="97"/>
    </row>
    <row r="2317" spans="1:34" x14ac:dyDescent="0.25">
      <c r="A2317" s="97"/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F2317" s="97"/>
      <c r="AG2317" s="96"/>
      <c r="AH2317" s="97"/>
    </row>
    <row r="2318" spans="1:34" x14ac:dyDescent="0.25">
      <c r="A2318" s="97"/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F2318" s="97"/>
      <c r="AG2318" s="96"/>
      <c r="AH2318" s="97"/>
    </row>
    <row r="2319" spans="1:34" x14ac:dyDescent="0.25">
      <c r="A2319" s="97"/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F2319" s="97"/>
      <c r="AG2319" s="96"/>
      <c r="AH2319" s="97"/>
    </row>
    <row r="2320" spans="1:34" x14ac:dyDescent="0.25">
      <c r="A2320" s="97"/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F2320" s="97"/>
      <c r="AG2320" s="96"/>
      <c r="AH2320" s="97"/>
    </row>
    <row r="2321" spans="1:34" x14ac:dyDescent="0.25">
      <c r="A2321" s="97"/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F2321" s="97"/>
      <c r="AG2321" s="96"/>
      <c r="AH2321" s="97"/>
    </row>
    <row r="2322" spans="1:34" x14ac:dyDescent="0.25">
      <c r="A2322" s="97"/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F2322" s="97"/>
      <c r="AG2322" s="96"/>
      <c r="AH2322" s="97"/>
    </row>
    <row r="2323" spans="1:34" x14ac:dyDescent="0.25">
      <c r="A2323" s="97"/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F2323" s="97"/>
      <c r="AG2323" s="96"/>
      <c r="AH2323" s="97"/>
    </row>
    <row r="2324" spans="1:34" x14ac:dyDescent="0.25">
      <c r="A2324" s="97"/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F2324" s="97"/>
      <c r="AG2324" s="96"/>
      <c r="AH2324" s="97"/>
    </row>
    <row r="2325" spans="1:34" x14ac:dyDescent="0.25">
      <c r="A2325" s="97"/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F2325" s="97"/>
      <c r="AG2325" s="96"/>
      <c r="AH2325" s="97"/>
    </row>
    <row r="2326" spans="1:34" x14ac:dyDescent="0.25">
      <c r="A2326" s="97"/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F2326" s="97"/>
      <c r="AG2326" s="96"/>
      <c r="AH2326" s="97"/>
    </row>
    <row r="2327" spans="1:34" x14ac:dyDescent="0.25">
      <c r="A2327" s="97"/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F2327" s="97"/>
      <c r="AG2327" s="96"/>
      <c r="AH2327" s="97"/>
    </row>
    <row r="2328" spans="1:34" x14ac:dyDescent="0.25">
      <c r="A2328" s="97"/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F2328" s="97"/>
      <c r="AG2328" s="96"/>
      <c r="AH2328" s="97"/>
    </row>
    <row r="2329" spans="1:34" x14ac:dyDescent="0.25">
      <c r="A2329" s="97"/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F2329" s="97"/>
      <c r="AG2329" s="96"/>
      <c r="AH2329" s="97"/>
    </row>
    <row r="2330" spans="1:34" x14ac:dyDescent="0.25">
      <c r="A2330" s="97"/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F2330" s="97"/>
      <c r="AG2330" s="96"/>
      <c r="AH2330" s="97"/>
    </row>
    <row r="2331" spans="1:34" x14ac:dyDescent="0.25">
      <c r="A2331" s="97"/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F2331" s="97"/>
      <c r="AG2331" s="96"/>
      <c r="AH2331" s="97"/>
    </row>
    <row r="2332" spans="1:34" x14ac:dyDescent="0.25">
      <c r="A2332" s="97"/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F2332" s="97"/>
      <c r="AG2332" s="96"/>
      <c r="AH2332" s="97"/>
    </row>
    <row r="2333" spans="1:34" x14ac:dyDescent="0.25">
      <c r="A2333" s="97"/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F2333" s="97"/>
      <c r="AG2333" s="96"/>
      <c r="AH2333" s="97"/>
    </row>
    <row r="2334" spans="1:34" x14ac:dyDescent="0.25">
      <c r="A2334" s="97"/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F2334" s="97"/>
      <c r="AG2334" s="96"/>
      <c r="AH2334" s="97"/>
    </row>
    <row r="2335" spans="1:34" x14ac:dyDescent="0.25">
      <c r="A2335" s="97"/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F2335" s="97"/>
      <c r="AG2335" s="96"/>
      <c r="AH2335" s="97"/>
    </row>
    <row r="2336" spans="1:34" x14ac:dyDescent="0.25">
      <c r="A2336" s="97"/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F2336" s="97"/>
      <c r="AG2336" s="96"/>
      <c r="AH2336" s="97"/>
    </row>
    <row r="2337" spans="1:34" x14ac:dyDescent="0.25">
      <c r="A2337" s="97"/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F2337" s="97"/>
      <c r="AG2337" s="96"/>
      <c r="AH2337" s="97"/>
    </row>
    <row r="2338" spans="1:34" x14ac:dyDescent="0.25">
      <c r="A2338" s="97"/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F2338" s="97"/>
      <c r="AG2338" s="96"/>
      <c r="AH2338" s="97"/>
    </row>
    <row r="2339" spans="1:34" x14ac:dyDescent="0.25">
      <c r="A2339" s="97"/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F2339" s="97"/>
      <c r="AG2339" s="96"/>
      <c r="AH2339" s="97"/>
    </row>
    <row r="2340" spans="1:34" x14ac:dyDescent="0.25">
      <c r="A2340" s="97"/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F2340" s="97"/>
      <c r="AG2340" s="96"/>
      <c r="AH2340" s="97"/>
    </row>
    <row r="2341" spans="1:34" x14ac:dyDescent="0.25">
      <c r="A2341" s="97"/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F2341" s="97"/>
      <c r="AG2341" s="96"/>
      <c r="AH2341" s="97"/>
    </row>
    <row r="2342" spans="1:34" x14ac:dyDescent="0.25">
      <c r="A2342" s="97"/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F2342" s="97"/>
      <c r="AG2342" s="96"/>
      <c r="AH2342" s="97"/>
    </row>
    <row r="2343" spans="1:34" x14ac:dyDescent="0.25">
      <c r="A2343" s="97"/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F2343" s="97"/>
      <c r="AG2343" s="96"/>
      <c r="AH2343" s="97"/>
    </row>
    <row r="2344" spans="1:34" x14ac:dyDescent="0.25">
      <c r="A2344" s="97"/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F2344" s="97"/>
      <c r="AG2344" s="96"/>
      <c r="AH2344" s="97"/>
    </row>
    <row r="2345" spans="1:34" x14ac:dyDescent="0.25">
      <c r="A2345" s="97"/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F2345" s="97"/>
      <c r="AG2345" s="96"/>
      <c r="AH2345" s="97"/>
    </row>
    <row r="2346" spans="1:34" x14ac:dyDescent="0.25">
      <c r="A2346" s="97"/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F2346" s="97"/>
      <c r="AG2346" s="96"/>
      <c r="AH2346" s="97"/>
    </row>
    <row r="2347" spans="1:34" x14ac:dyDescent="0.25">
      <c r="A2347" s="97"/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F2347" s="97"/>
      <c r="AG2347" s="96"/>
      <c r="AH2347" s="97"/>
    </row>
    <row r="2348" spans="1:34" x14ac:dyDescent="0.25">
      <c r="A2348" s="97"/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F2348" s="97"/>
      <c r="AG2348" s="96"/>
      <c r="AH2348" s="97"/>
    </row>
    <row r="2349" spans="1:34" x14ac:dyDescent="0.25">
      <c r="A2349" s="97"/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F2349" s="97"/>
      <c r="AG2349" s="96"/>
      <c r="AH2349" s="97"/>
    </row>
    <row r="2350" spans="1:34" x14ac:dyDescent="0.25">
      <c r="A2350" s="97"/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F2350" s="97"/>
      <c r="AG2350" s="96"/>
      <c r="AH2350" s="97"/>
    </row>
    <row r="2351" spans="1:34" x14ac:dyDescent="0.25">
      <c r="A2351" s="97"/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F2351" s="97"/>
      <c r="AG2351" s="96"/>
      <c r="AH2351" s="97"/>
    </row>
    <row r="2352" spans="1:34" x14ac:dyDescent="0.25">
      <c r="A2352" s="97"/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F2352" s="97"/>
      <c r="AG2352" s="96"/>
      <c r="AH2352" s="97"/>
    </row>
    <row r="2353" spans="1:34" x14ac:dyDescent="0.25">
      <c r="A2353" s="97"/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F2353" s="97"/>
      <c r="AG2353" s="96"/>
      <c r="AH2353" s="97"/>
    </row>
    <row r="2354" spans="1:34" x14ac:dyDescent="0.25">
      <c r="A2354" s="97"/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F2354" s="97"/>
      <c r="AG2354" s="96"/>
      <c r="AH2354" s="97"/>
    </row>
    <row r="2355" spans="1:34" x14ac:dyDescent="0.25">
      <c r="A2355" s="97"/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F2355" s="97"/>
      <c r="AG2355" s="96"/>
      <c r="AH2355" s="97"/>
    </row>
    <row r="2356" spans="1:34" x14ac:dyDescent="0.25">
      <c r="A2356" s="97"/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F2356" s="97"/>
      <c r="AG2356" s="96"/>
      <c r="AH2356" s="97"/>
    </row>
    <row r="2357" spans="1:34" x14ac:dyDescent="0.25">
      <c r="A2357" s="97"/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F2357" s="97"/>
      <c r="AG2357" s="96"/>
      <c r="AH2357" s="97"/>
    </row>
    <row r="2358" spans="1:34" x14ac:dyDescent="0.25">
      <c r="A2358" s="97"/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F2358" s="97"/>
      <c r="AG2358" s="96"/>
      <c r="AH2358" s="97"/>
    </row>
    <row r="2359" spans="1:34" x14ac:dyDescent="0.25">
      <c r="A2359" s="97"/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F2359" s="97"/>
      <c r="AG2359" s="96"/>
      <c r="AH2359" s="97"/>
    </row>
    <row r="2360" spans="1:34" x14ac:dyDescent="0.25">
      <c r="A2360" s="97"/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F2360" s="97"/>
      <c r="AG2360" s="96"/>
      <c r="AH2360" s="97"/>
    </row>
    <row r="2361" spans="1:34" x14ac:dyDescent="0.25">
      <c r="A2361" s="97"/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F2361" s="97"/>
      <c r="AG2361" s="96"/>
      <c r="AH2361" s="97"/>
    </row>
    <row r="2362" spans="1:34" x14ac:dyDescent="0.25">
      <c r="A2362" s="97"/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F2362" s="97"/>
      <c r="AG2362" s="96"/>
      <c r="AH2362" s="97"/>
    </row>
    <row r="2363" spans="1:34" x14ac:dyDescent="0.25">
      <c r="A2363" s="97"/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F2363" s="97"/>
      <c r="AG2363" s="96"/>
      <c r="AH2363" s="97"/>
    </row>
    <row r="2364" spans="1:34" x14ac:dyDescent="0.25">
      <c r="A2364" s="97"/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F2364" s="97"/>
      <c r="AG2364" s="96"/>
      <c r="AH2364" s="97"/>
    </row>
    <row r="2365" spans="1:34" x14ac:dyDescent="0.25">
      <c r="A2365" s="97"/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F2365" s="97"/>
      <c r="AG2365" s="96"/>
      <c r="AH2365" s="97"/>
    </row>
    <row r="2366" spans="1:34" x14ac:dyDescent="0.25">
      <c r="A2366" s="97"/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F2366" s="97"/>
      <c r="AG2366" s="96"/>
      <c r="AH2366" s="97"/>
    </row>
    <row r="2367" spans="1:34" x14ac:dyDescent="0.25">
      <c r="A2367" s="97"/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F2367" s="97"/>
      <c r="AG2367" s="96"/>
      <c r="AH2367" s="97"/>
    </row>
    <row r="2368" spans="1:34" x14ac:dyDescent="0.25">
      <c r="A2368" s="97"/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F2368" s="97"/>
      <c r="AG2368" s="96"/>
      <c r="AH2368" s="97"/>
    </row>
    <row r="2369" spans="1:34" x14ac:dyDescent="0.25">
      <c r="A2369" s="97"/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F2369" s="97"/>
      <c r="AG2369" s="96"/>
      <c r="AH2369" s="97"/>
    </row>
    <row r="2370" spans="1:34" x14ac:dyDescent="0.25">
      <c r="A2370" s="97"/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F2370" s="97"/>
      <c r="AG2370" s="96"/>
      <c r="AH2370" s="97"/>
    </row>
    <row r="2371" spans="1:34" x14ac:dyDescent="0.25">
      <c r="A2371" s="97"/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F2371" s="97"/>
      <c r="AG2371" s="96"/>
      <c r="AH2371" s="97"/>
    </row>
    <row r="2372" spans="1:34" x14ac:dyDescent="0.25">
      <c r="A2372" s="97"/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F2372" s="97"/>
      <c r="AG2372" s="96"/>
      <c r="AH2372" s="97"/>
    </row>
    <row r="2373" spans="1:34" x14ac:dyDescent="0.25">
      <c r="A2373" s="97"/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F2373" s="97"/>
      <c r="AG2373" s="96"/>
      <c r="AH2373" s="97"/>
    </row>
    <row r="2374" spans="1:34" x14ac:dyDescent="0.25">
      <c r="A2374" s="97"/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F2374" s="97"/>
      <c r="AG2374" s="96"/>
      <c r="AH2374" s="97"/>
    </row>
    <row r="2375" spans="1:34" x14ac:dyDescent="0.25">
      <c r="A2375" s="97"/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F2375" s="97"/>
      <c r="AG2375" s="96"/>
      <c r="AH2375" s="97"/>
    </row>
    <row r="2376" spans="1:34" x14ac:dyDescent="0.25">
      <c r="A2376" s="97"/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F2376" s="97"/>
      <c r="AG2376" s="96"/>
      <c r="AH2376" s="97"/>
    </row>
    <row r="2377" spans="1:34" x14ac:dyDescent="0.25">
      <c r="A2377" s="97"/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F2377" s="97"/>
      <c r="AG2377" s="96"/>
      <c r="AH2377" s="97"/>
    </row>
    <row r="2378" spans="1:34" x14ac:dyDescent="0.25">
      <c r="A2378" s="97"/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F2378" s="97"/>
      <c r="AG2378" s="96"/>
      <c r="AH2378" s="97"/>
    </row>
    <row r="2379" spans="1:34" x14ac:dyDescent="0.25">
      <c r="A2379" s="97"/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F2379" s="97"/>
      <c r="AG2379" s="96"/>
      <c r="AH2379" s="97"/>
    </row>
    <row r="2380" spans="1:34" x14ac:dyDescent="0.25">
      <c r="A2380" s="97"/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F2380" s="97"/>
      <c r="AG2380" s="96"/>
      <c r="AH2380" s="97"/>
    </row>
    <row r="2381" spans="1:34" x14ac:dyDescent="0.25">
      <c r="A2381" s="97"/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F2381" s="97"/>
      <c r="AG2381" s="96"/>
      <c r="AH2381" s="97"/>
    </row>
    <row r="2382" spans="1:34" x14ac:dyDescent="0.25">
      <c r="A2382" s="97"/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F2382" s="97"/>
      <c r="AG2382" s="96"/>
      <c r="AH2382" s="97"/>
    </row>
    <row r="2383" spans="1:34" x14ac:dyDescent="0.25">
      <c r="A2383" s="97"/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F2383" s="97"/>
      <c r="AG2383" s="96"/>
      <c r="AH2383" s="97"/>
    </row>
    <row r="2384" spans="1:34" x14ac:dyDescent="0.25">
      <c r="A2384" s="97"/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F2384" s="97"/>
      <c r="AG2384" s="96"/>
      <c r="AH2384" s="97"/>
    </row>
    <row r="2385" spans="1:34" x14ac:dyDescent="0.25">
      <c r="A2385" s="97"/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F2385" s="97"/>
      <c r="AG2385" s="96"/>
      <c r="AH2385" s="97"/>
    </row>
    <row r="2386" spans="1:34" x14ac:dyDescent="0.25">
      <c r="A2386" s="97"/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F2386" s="97"/>
      <c r="AG2386" s="96"/>
      <c r="AH2386" s="97"/>
    </row>
    <row r="2387" spans="1:34" x14ac:dyDescent="0.25">
      <c r="A2387" s="97"/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F2387" s="97"/>
      <c r="AG2387" s="96"/>
      <c r="AH2387" s="97"/>
    </row>
    <row r="2388" spans="1:34" x14ac:dyDescent="0.25">
      <c r="A2388" s="97"/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F2388" s="97"/>
      <c r="AG2388" s="96"/>
      <c r="AH2388" s="97"/>
    </row>
    <row r="2389" spans="1:34" x14ac:dyDescent="0.25">
      <c r="A2389" s="97"/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F2389" s="97"/>
      <c r="AG2389" s="96"/>
      <c r="AH2389" s="97"/>
    </row>
    <row r="2390" spans="1:34" x14ac:dyDescent="0.25">
      <c r="A2390" s="97"/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F2390" s="97"/>
      <c r="AG2390" s="96"/>
      <c r="AH2390" s="97"/>
    </row>
    <row r="2391" spans="1:34" x14ac:dyDescent="0.25">
      <c r="A2391" s="97"/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F2391" s="97"/>
      <c r="AG2391" s="96"/>
      <c r="AH2391" s="97"/>
    </row>
    <row r="2392" spans="1:34" x14ac:dyDescent="0.25">
      <c r="A2392" s="97"/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F2392" s="97"/>
      <c r="AG2392" s="96"/>
      <c r="AH2392" s="97"/>
    </row>
    <row r="2393" spans="1:34" x14ac:dyDescent="0.25">
      <c r="A2393" s="97"/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F2393" s="97"/>
      <c r="AG2393" s="96"/>
      <c r="AH2393" s="97"/>
    </row>
    <row r="2394" spans="1:34" x14ac:dyDescent="0.25">
      <c r="A2394" s="97"/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F2394" s="97"/>
      <c r="AG2394" s="96"/>
      <c r="AH2394" s="97"/>
    </row>
    <row r="2395" spans="1:34" x14ac:dyDescent="0.25">
      <c r="A2395" s="97"/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F2395" s="97"/>
      <c r="AG2395" s="96"/>
      <c r="AH2395" s="97"/>
    </row>
    <row r="2396" spans="1:34" x14ac:dyDescent="0.25">
      <c r="A2396" s="97"/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F2396" s="97"/>
      <c r="AG2396" s="96"/>
      <c r="AH2396" s="97"/>
    </row>
    <row r="2397" spans="1:34" x14ac:dyDescent="0.25">
      <c r="A2397" s="97"/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F2397" s="97"/>
      <c r="AG2397" s="96"/>
      <c r="AH2397" s="97"/>
    </row>
    <row r="2398" spans="1:34" x14ac:dyDescent="0.25">
      <c r="A2398" s="97"/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F2398" s="97"/>
      <c r="AG2398" s="96"/>
      <c r="AH2398" s="97"/>
    </row>
    <row r="2399" spans="1:34" x14ac:dyDescent="0.25">
      <c r="A2399" s="97"/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F2399" s="97"/>
      <c r="AG2399" s="96"/>
      <c r="AH2399" s="97"/>
    </row>
    <row r="2400" spans="1:34" x14ac:dyDescent="0.25">
      <c r="A2400" s="97"/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F2400" s="97"/>
      <c r="AG2400" s="96"/>
      <c r="AH2400" s="97"/>
    </row>
    <row r="2401" spans="1:34" x14ac:dyDescent="0.25">
      <c r="A2401" s="97"/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F2401" s="97"/>
      <c r="AG2401" s="96"/>
      <c r="AH2401" s="97"/>
    </row>
    <row r="2402" spans="1:34" x14ac:dyDescent="0.25">
      <c r="A2402" s="97"/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F2402" s="97"/>
      <c r="AG2402" s="96"/>
      <c r="AH2402" s="97"/>
    </row>
    <row r="2403" spans="1:34" x14ac:dyDescent="0.25">
      <c r="A2403" s="97"/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F2403" s="97"/>
      <c r="AG2403" s="96"/>
      <c r="AH2403" s="97"/>
    </row>
    <row r="2404" spans="1:34" x14ac:dyDescent="0.25">
      <c r="A2404" s="97"/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F2404" s="97"/>
      <c r="AG2404" s="96"/>
      <c r="AH2404" s="97"/>
    </row>
    <row r="2405" spans="1:34" x14ac:dyDescent="0.25">
      <c r="A2405" s="97"/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F2405" s="97"/>
      <c r="AG2405" s="96"/>
      <c r="AH2405" s="97"/>
    </row>
    <row r="2406" spans="1:34" x14ac:dyDescent="0.25">
      <c r="A2406" s="97"/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F2406" s="97"/>
      <c r="AG2406" s="96"/>
      <c r="AH2406" s="97"/>
    </row>
    <row r="2407" spans="1:34" x14ac:dyDescent="0.25">
      <c r="A2407" s="97"/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F2407" s="97"/>
      <c r="AG2407" s="96"/>
      <c r="AH2407" s="97"/>
    </row>
    <row r="2408" spans="1:34" x14ac:dyDescent="0.25">
      <c r="A2408" s="97"/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F2408" s="97"/>
      <c r="AG2408" s="96"/>
      <c r="AH2408" s="97"/>
    </row>
    <row r="2409" spans="1:34" x14ac:dyDescent="0.25">
      <c r="A2409" s="97"/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F2409" s="97"/>
      <c r="AG2409" s="96"/>
      <c r="AH2409" s="97"/>
    </row>
    <row r="2410" spans="1:34" x14ac:dyDescent="0.25">
      <c r="A2410" s="97"/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F2410" s="97"/>
      <c r="AG2410" s="96"/>
      <c r="AH2410" s="97"/>
    </row>
    <row r="2411" spans="1:34" x14ac:dyDescent="0.25">
      <c r="A2411" s="97"/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F2411" s="97"/>
      <c r="AG2411" s="96"/>
      <c r="AH2411" s="97"/>
    </row>
    <row r="2412" spans="1:34" x14ac:dyDescent="0.25">
      <c r="A2412" s="97"/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F2412" s="97"/>
      <c r="AG2412" s="96"/>
      <c r="AH2412" s="97"/>
    </row>
    <row r="2413" spans="1:34" x14ac:dyDescent="0.25">
      <c r="A2413" s="97"/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F2413" s="97"/>
      <c r="AG2413" s="96"/>
      <c r="AH2413" s="97"/>
    </row>
    <row r="2414" spans="1:34" x14ac:dyDescent="0.25">
      <c r="A2414" s="97"/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F2414" s="97"/>
      <c r="AG2414" s="96"/>
      <c r="AH2414" s="97"/>
    </row>
    <row r="2415" spans="1:34" x14ac:dyDescent="0.25">
      <c r="A2415" s="97"/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F2415" s="97"/>
      <c r="AG2415" s="96"/>
      <c r="AH2415" s="97"/>
    </row>
    <row r="2416" spans="1:34" x14ac:dyDescent="0.25">
      <c r="A2416" s="97"/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F2416" s="97"/>
      <c r="AG2416" s="96"/>
      <c r="AH2416" s="97"/>
    </row>
    <row r="2417" spans="1:34" x14ac:dyDescent="0.25">
      <c r="A2417" s="97"/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F2417" s="97"/>
      <c r="AG2417" s="96"/>
      <c r="AH2417" s="97"/>
    </row>
    <row r="2418" spans="1:34" x14ac:dyDescent="0.25">
      <c r="A2418" s="97"/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F2418" s="97"/>
      <c r="AG2418" s="96"/>
      <c r="AH2418" s="97"/>
    </row>
    <row r="2419" spans="1:34" x14ac:dyDescent="0.25">
      <c r="A2419" s="97"/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F2419" s="97"/>
      <c r="AG2419" s="96"/>
      <c r="AH2419" s="97"/>
    </row>
    <row r="2420" spans="1:34" x14ac:dyDescent="0.25">
      <c r="A2420" s="97"/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F2420" s="97"/>
      <c r="AG2420" s="96"/>
      <c r="AH2420" s="97"/>
    </row>
    <row r="2421" spans="1:34" x14ac:dyDescent="0.25">
      <c r="A2421" s="97"/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F2421" s="97"/>
      <c r="AG2421" s="96"/>
      <c r="AH2421" s="97"/>
    </row>
    <row r="2422" spans="1:34" x14ac:dyDescent="0.25">
      <c r="A2422" s="97"/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F2422" s="97"/>
      <c r="AG2422" s="96"/>
      <c r="AH2422" s="97"/>
    </row>
    <row r="2423" spans="1:34" x14ac:dyDescent="0.25">
      <c r="A2423" s="97"/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F2423" s="97"/>
      <c r="AG2423" s="96"/>
      <c r="AH2423" s="97"/>
    </row>
    <row r="2424" spans="1:34" x14ac:dyDescent="0.25">
      <c r="A2424" s="97"/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F2424" s="97"/>
      <c r="AG2424" s="96"/>
      <c r="AH2424" s="97"/>
    </row>
    <row r="2425" spans="1:34" x14ac:dyDescent="0.25">
      <c r="A2425" s="97"/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F2425" s="97"/>
      <c r="AG2425" s="96"/>
      <c r="AH2425" s="97"/>
    </row>
    <row r="2426" spans="1:34" x14ac:dyDescent="0.25">
      <c r="A2426" s="97"/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F2426" s="97"/>
      <c r="AG2426" s="96"/>
      <c r="AH2426" s="97"/>
    </row>
    <row r="2427" spans="1:34" x14ac:dyDescent="0.25">
      <c r="A2427" s="97"/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F2427" s="97"/>
      <c r="AG2427" s="96"/>
      <c r="AH2427" s="97"/>
    </row>
    <row r="2428" spans="1:34" x14ac:dyDescent="0.25">
      <c r="A2428" s="97"/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F2428" s="97"/>
      <c r="AG2428" s="96"/>
      <c r="AH2428" s="97"/>
    </row>
    <row r="2429" spans="1:34" x14ac:dyDescent="0.25">
      <c r="A2429" s="97"/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F2429" s="97"/>
      <c r="AG2429" s="96"/>
      <c r="AH2429" s="97"/>
    </row>
    <row r="2430" spans="1:34" x14ac:dyDescent="0.25">
      <c r="A2430" s="97"/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F2430" s="97"/>
      <c r="AG2430" s="96"/>
      <c r="AH2430" s="97"/>
    </row>
    <row r="2431" spans="1:34" x14ac:dyDescent="0.25">
      <c r="A2431" s="97"/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F2431" s="97"/>
      <c r="AG2431" s="96"/>
      <c r="AH2431" s="97"/>
    </row>
    <row r="2432" spans="1:34" x14ac:dyDescent="0.25">
      <c r="A2432" s="97"/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F2432" s="97"/>
      <c r="AG2432" s="96"/>
      <c r="AH2432" s="97"/>
    </row>
    <row r="2433" spans="1:34" x14ac:dyDescent="0.25">
      <c r="A2433" s="97"/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F2433" s="97"/>
      <c r="AG2433" s="96"/>
      <c r="AH2433" s="97"/>
    </row>
    <row r="2434" spans="1:34" x14ac:dyDescent="0.25">
      <c r="A2434" s="97"/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F2434" s="97"/>
      <c r="AG2434" s="96"/>
      <c r="AH2434" s="97"/>
    </row>
    <row r="2435" spans="1:34" x14ac:dyDescent="0.25">
      <c r="A2435" s="97"/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F2435" s="97"/>
      <c r="AG2435" s="96"/>
      <c r="AH2435" s="97"/>
    </row>
    <row r="2436" spans="1:34" x14ac:dyDescent="0.25">
      <c r="A2436" s="97"/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F2436" s="97"/>
      <c r="AG2436" s="96"/>
      <c r="AH2436" s="97"/>
    </row>
    <row r="2437" spans="1:34" x14ac:dyDescent="0.25">
      <c r="A2437" s="97"/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F2437" s="97"/>
      <c r="AG2437" s="96"/>
      <c r="AH2437" s="97"/>
    </row>
    <row r="2438" spans="1:34" x14ac:dyDescent="0.25">
      <c r="A2438" s="97"/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F2438" s="97"/>
      <c r="AG2438" s="96"/>
      <c r="AH2438" s="97"/>
    </row>
    <row r="2439" spans="1:34" x14ac:dyDescent="0.25">
      <c r="A2439" s="97"/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F2439" s="97"/>
      <c r="AG2439" s="96"/>
      <c r="AH2439" s="97"/>
    </row>
    <row r="2440" spans="1:34" x14ac:dyDescent="0.25">
      <c r="A2440" s="97"/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F2440" s="97"/>
      <c r="AG2440" s="96"/>
      <c r="AH2440" s="97"/>
    </row>
    <row r="2441" spans="1:34" x14ac:dyDescent="0.25">
      <c r="A2441" s="97"/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F2441" s="97"/>
      <c r="AG2441" s="96"/>
      <c r="AH2441" s="97"/>
    </row>
    <row r="2442" spans="1:34" x14ac:dyDescent="0.25">
      <c r="A2442" s="97"/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F2442" s="97"/>
      <c r="AG2442" s="96"/>
      <c r="AH2442" s="97"/>
    </row>
    <row r="2443" spans="1:34" x14ac:dyDescent="0.25">
      <c r="A2443" s="97"/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F2443" s="97"/>
      <c r="AG2443" s="96"/>
      <c r="AH2443" s="97"/>
    </row>
    <row r="2444" spans="1:34" x14ac:dyDescent="0.25">
      <c r="A2444" s="97"/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F2444" s="97"/>
      <c r="AG2444" s="96"/>
      <c r="AH2444" s="97"/>
    </row>
    <row r="2445" spans="1:34" x14ac:dyDescent="0.25">
      <c r="A2445" s="97"/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F2445" s="97"/>
      <c r="AG2445" s="96"/>
      <c r="AH2445" s="97"/>
    </row>
    <row r="2446" spans="1:34" x14ac:dyDescent="0.25">
      <c r="A2446" s="97"/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F2446" s="97"/>
      <c r="AG2446" s="96"/>
      <c r="AH2446" s="97"/>
    </row>
    <row r="2447" spans="1:34" x14ac:dyDescent="0.25">
      <c r="A2447" s="97"/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F2447" s="97"/>
      <c r="AG2447" s="96"/>
      <c r="AH2447" s="97"/>
    </row>
    <row r="2448" spans="1:34" x14ac:dyDescent="0.25">
      <c r="A2448" s="97"/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F2448" s="97"/>
      <c r="AG2448" s="96"/>
      <c r="AH2448" s="97"/>
    </row>
    <row r="2449" spans="1:34" x14ac:dyDescent="0.25">
      <c r="A2449" s="97"/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F2449" s="97"/>
      <c r="AG2449" s="96"/>
      <c r="AH2449" s="97"/>
    </row>
    <row r="2450" spans="1:34" x14ac:dyDescent="0.25">
      <c r="A2450" s="97"/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F2450" s="97"/>
      <c r="AG2450" s="96"/>
      <c r="AH2450" s="97"/>
    </row>
    <row r="2451" spans="1:34" x14ac:dyDescent="0.25">
      <c r="A2451" s="97"/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F2451" s="97"/>
      <c r="AG2451" s="96"/>
      <c r="AH2451" s="97"/>
    </row>
    <row r="2452" spans="1:34" x14ac:dyDescent="0.25">
      <c r="A2452" s="97"/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F2452" s="97"/>
      <c r="AG2452" s="96"/>
      <c r="AH2452" s="97"/>
    </row>
    <row r="2453" spans="1:34" x14ac:dyDescent="0.25">
      <c r="A2453" s="97"/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F2453" s="97"/>
      <c r="AG2453" s="96"/>
      <c r="AH2453" s="97"/>
    </row>
    <row r="2454" spans="1:34" x14ac:dyDescent="0.25">
      <c r="A2454" s="97"/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F2454" s="97"/>
      <c r="AG2454" s="96"/>
      <c r="AH2454" s="97"/>
    </row>
    <row r="2455" spans="1:34" x14ac:dyDescent="0.25">
      <c r="A2455" s="97"/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F2455" s="97"/>
      <c r="AG2455" s="96"/>
      <c r="AH2455" s="97"/>
    </row>
    <row r="2456" spans="1:34" x14ac:dyDescent="0.25">
      <c r="A2456" s="97"/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F2456" s="97"/>
      <c r="AG2456" s="96"/>
      <c r="AH2456" s="97"/>
    </row>
    <row r="2457" spans="1:34" x14ac:dyDescent="0.25">
      <c r="A2457" s="97"/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F2457" s="97"/>
      <c r="AG2457" s="96"/>
      <c r="AH2457" s="97"/>
    </row>
    <row r="2458" spans="1:34" x14ac:dyDescent="0.25">
      <c r="A2458" s="97"/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F2458" s="97"/>
      <c r="AG2458" s="96"/>
      <c r="AH2458" s="97"/>
    </row>
    <row r="2459" spans="1:34" x14ac:dyDescent="0.25">
      <c r="A2459" s="97"/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F2459" s="97"/>
      <c r="AG2459" s="96"/>
      <c r="AH2459" s="97"/>
    </row>
    <row r="2460" spans="1:34" x14ac:dyDescent="0.25">
      <c r="A2460" s="97"/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F2460" s="97"/>
      <c r="AG2460" s="96"/>
      <c r="AH2460" s="97"/>
    </row>
    <row r="2461" spans="1:34" x14ac:dyDescent="0.25">
      <c r="A2461" s="97"/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F2461" s="97"/>
      <c r="AG2461" s="96"/>
      <c r="AH2461" s="97"/>
    </row>
    <row r="2462" spans="1:34" x14ac:dyDescent="0.25">
      <c r="A2462" s="97"/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F2462" s="97"/>
      <c r="AG2462" s="96"/>
      <c r="AH2462" s="97"/>
    </row>
    <row r="2463" spans="1:34" x14ac:dyDescent="0.25">
      <c r="A2463" s="97"/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F2463" s="97"/>
      <c r="AG2463" s="96"/>
      <c r="AH2463" s="97"/>
    </row>
    <row r="2464" spans="1:34" x14ac:dyDescent="0.25">
      <c r="A2464" s="97"/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F2464" s="97"/>
      <c r="AG2464" s="96"/>
      <c r="AH2464" s="97"/>
    </row>
    <row r="2465" spans="1:34" x14ac:dyDescent="0.25">
      <c r="A2465" s="97"/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F2465" s="97"/>
      <c r="AG2465" s="96"/>
      <c r="AH2465" s="97"/>
    </row>
    <row r="2466" spans="1:34" x14ac:dyDescent="0.25">
      <c r="A2466" s="97"/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F2466" s="97"/>
      <c r="AG2466" s="96"/>
      <c r="AH2466" s="97"/>
    </row>
    <row r="2467" spans="1:34" x14ac:dyDescent="0.25">
      <c r="A2467" s="97"/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F2467" s="97"/>
      <c r="AG2467" s="96"/>
      <c r="AH2467" s="97"/>
    </row>
    <row r="2468" spans="1:34" x14ac:dyDescent="0.25">
      <c r="A2468" s="97"/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F2468" s="97"/>
      <c r="AG2468" s="96"/>
      <c r="AH2468" s="97"/>
    </row>
    <row r="2469" spans="1:34" x14ac:dyDescent="0.25">
      <c r="A2469" s="97"/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F2469" s="97"/>
      <c r="AG2469" s="96"/>
      <c r="AH2469" s="97"/>
    </row>
    <row r="2470" spans="1:34" x14ac:dyDescent="0.25">
      <c r="A2470" s="97"/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F2470" s="97"/>
      <c r="AG2470" s="96"/>
      <c r="AH2470" s="97"/>
    </row>
    <row r="2471" spans="1:34" x14ac:dyDescent="0.25">
      <c r="A2471" s="97"/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F2471" s="97"/>
      <c r="AG2471" s="96"/>
      <c r="AH2471" s="97"/>
    </row>
    <row r="2472" spans="1:34" x14ac:dyDescent="0.25">
      <c r="A2472" s="97"/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F2472" s="97"/>
      <c r="AG2472" s="96"/>
      <c r="AH2472" s="97"/>
    </row>
    <row r="2473" spans="1:34" x14ac:dyDescent="0.25">
      <c r="A2473" s="97"/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F2473" s="97"/>
      <c r="AG2473" s="96"/>
      <c r="AH2473" s="97"/>
    </row>
    <row r="2474" spans="1:34" x14ac:dyDescent="0.25">
      <c r="A2474" s="97"/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F2474" s="97"/>
      <c r="AG2474" s="96"/>
      <c r="AH2474" s="97"/>
    </row>
    <row r="2475" spans="1:34" x14ac:dyDescent="0.25">
      <c r="A2475" s="97"/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F2475" s="97"/>
      <c r="AG2475" s="96"/>
      <c r="AH2475" s="97"/>
    </row>
    <row r="2476" spans="1:34" x14ac:dyDescent="0.25">
      <c r="A2476" s="97"/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F2476" s="97"/>
      <c r="AG2476" s="96"/>
      <c r="AH2476" s="97"/>
    </row>
    <row r="2477" spans="1:34" x14ac:dyDescent="0.25">
      <c r="A2477" s="97"/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F2477" s="97"/>
      <c r="AG2477" s="96"/>
      <c r="AH2477" s="97"/>
    </row>
    <row r="2478" spans="1:34" x14ac:dyDescent="0.25">
      <c r="A2478" s="97"/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F2478" s="97"/>
      <c r="AG2478" s="96"/>
      <c r="AH2478" s="97"/>
    </row>
    <row r="2479" spans="1:34" x14ac:dyDescent="0.25">
      <c r="A2479" s="97"/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F2479" s="97"/>
      <c r="AG2479" s="96"/>
      <c r="AH2479" s="97"/>
    </row>
    <row r="2480" spans="1:34" x14ac:dyDescent="0.25">
      <c r="A2480" s="97"/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F2480" s="97"/>
      <c r="AG2480" s="96"/>
      <c r="AH2480" s="97"/>
    </row>
    <row r="2481" spans="1:34" x14ac:dyDescent="0.25">
      <c r="A2481" s="97"/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F2481" s="97"/>
      <c r="AG2481" s="96"/>
      <c r="AH2481" s="97"/>
    </row>
    <row r="2482" spans="1:34" x14ac:dyDescent="0.25">
      <c r="A2482" s="97"/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F2482" s="97"/>
      <c r="AG2482" s="96"/>
      <c r="AH2482" s="97"/>
    </row>
    <row r="2483" spans="1:34" x14ac:dyDescent="0.25">
      <c r="A2483" s="97"/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F2483" s="97"/>
      <c r="AG2483" s="96"/>
      <c r="AH2483" s="97"/>
    </row>
    <row r="2484" spans="1:34" x14ac:dyDescent="0.25">
      <c r="A2484" s="97"/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F2484" s="97"/>
      <c r="AG2484" s="96"/>
      <c r="AH2484" s="97"/>
    </row>
    <row r="2485" spans="1:34" x14ac:dyDescent="0.25">
      <c r="A2485" s="97"/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F2485" s="97"/>
      <c r="AG2485" s="96"/>
      <c r="AH2485" s="97"/>
    </row>
    <row r="2486" spans="1:34" x14ac:dyDescent="0.25">
      <c r="A2486" s="97"/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F2486" s="97"/>
      <c r="AG2486" s="96"/>
      <c r="AH2486" s="97"/>
    </row>
    <row r="2487" spans="1:34" x14ac:dyDescent="0.25">
      <c r="A2487" s="97"/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F2487" s="97"/>
      <c r="AG2487" s="96"/>
      <c r="AH2487" s="97"/>
    </row>
    <row r="2488" spans="1:34" x14ac:dyDescent="0.25">
      <c r="A2488" s="97"/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F2488" s="97"/>
      <c r="AG2488" s="96"/>
      <c r="AH2488" s="97"/>
    </row>
    <row r="2489" spans="1:34" x14ac:dyDescent="0.25">
      <c r="A2489" s="97"/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F2489" s="97"/>
      <c r="AG2489" s="96"/>
      <c r="AH2489" s="97"/>
    </row>
    <row r="2490" spans="1:34" x14ac:dyDescent="0.25">
      <c r="A2490" s="97"/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F2490" s="97"/>
      <c r="AG2490" s="96"/>
      <c r="AH2490" s="97"/>
    </row>
    <row r="2491" spans="1:34" x14ac:dyDescent="0.25">
      <c r="A2491" s="97"/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F2491" s="97"/>
      <c r="AG2491" s="96"/>
      <c r="AH2491" s="97"/>
    </row>
    <row r="2492" spans="1:34" x14ac:dyDescent="0.25">
      <c r="A2492" s="97"/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F2492" s="97"/>
      <c r="AG2492" s="96"/>
      <c r="AH2492" s="97"/>
    </row>
    <row r="2493" spans="1:34" x14ac:dyDescent="0.25">
      <c r="A2493" s="97"/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F2493" s="97"/>
      <c r="AG2493" s="96"/>
      <c r="AH2493" s="97"/>
    </row>
    <row r="2494" spans="1:34" x14ac:dyDescent="0.25">
      <c r="A2494" s="97"/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F2494" s="97"/>
      <c r="AG2494" s="96"/>
      <c r="AH2494" s="97"/>
    </row>
    <row r="2495" spans="1:34" x14ac:dyDescent="0.25">
      <c r="A2495" s="97"/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F2495" s="97"/>
      <c r="AG2495" s="96"/>
      <c r="AH2495" s="97"/>
    </row>
    <row r="2496" spans="1:34" x14ac:dyDescent="0.25">
      <c r="A2496" s="97"/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F2496" s="97"/>
      <c r="AG2496" s="96"/>
      <c r="AH2496" s="97"/>
    </row>
    <row r="2497" spans="1:34" x14ac:dyDescent="0.25">
      <c r="A2497" s="97"/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F2497" s="97"/>
      <c r="AG2497" s="96"/>
      <c r="AH2497" s="97"/>
    </row>
    <row r="2498" spans="1:34" x14ac:dyDescent="0.25">
      <c r="A2498" s="97"/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F2498" s="97"/>
      <c r="AG2498" s="96"/>
      <c r="AH2498" s="97"/>
    </row>
    <row r="2499" spans="1:34" x14ac:dyDescent="0.25">
      <c r="A2499" s="97"/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F2499" s="97"/>
      <c r="AG2499" s="96"/>
      <c r="AH2499" s="97"/>
    </row>
    <row r="2500" spans="1:34" x14ac:dyDescent="0.25">
      <c r="A2500" s="97"/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F2500" s="97"/>
      <c r="AG2500" s="96"/>
      <c r="AH2500" s="97"/>
    </row>
    <row r="2501" spans="1:34" x14ac:dyDescent="0.25">
      <c r="A2501" s="97"/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F2501" s="97"/>
      <c r="AG2501" s="96"/>
      <c r="AH2501" s="97"/>
    </row>
    <row r="2502" spans="1:34" x14ac:dyDescent="0.25">
      <c r="A2502" s="97"/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F2502" s="97"/>
      <c r="AG2502" s="96"/>
      <c r="AH2502" s="97"/>
    </row>
    <row r="2503" spans="1:34" x14ac:dyDescent="0.25">
      <c r="A2503" s="97"/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F2503" s="97"/>
      <c r="AG2503" s="96"/>
      <c r="AH2503" s="97"/>
    </row>
    <row r="2504" spans="1:34" x14ac:dyDescent="0.25">
      <c r="A2504" s="97"/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F2504" s="97"/>
      <c r="AG2504" s="96"/>
      <c r="AH2504" s="97"/>
    </row>
    <row r="2505" spans="1:34" x14ac:dyDescent="0.25">
      <c r="A2505" s="97"/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F2505" s="97"/>
      <c r="AG2505" s="96"/>
      <c r="AH2505" s="97"/>
    </row>
    <row r="2506" spans="1:34" x14ac:dyDescent="0.25">
      <c r="A2506" s="97"/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F2506" s="97"/>
      <c r="AG2506" s="96"/>
      <c r="AH2506" s="97"/>
    </row>
    <row r="2507" spans="1:34" x14ac:dyDescent="0.25">
      <c r="A2507" s="97"/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F2507" s="97"/>
      <c r="AG2507" s="96"/>
      <c r="AH2507" s="97"/>
    </row>
    <row r="2508" spans="1:34" x14ac:dyDescent="0.25">
      <c r="A2508" s="97"/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F2508" s="97"/>
      <c r="AG2508" s="96"/>
      <c r="AH2508" s="97"/>
    </row>
    <row r="2509" spans="1:34" x14ac:dyDescent="0.25">
      <c r="A2509" s="97"/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F2509" s="97"/>
      <c r="AG2509" s="96"/>
      <c r="AH2509" s="97"/>
    </row>
    <row r="2510" spans="1:34" x14ac:dyDescent="0.25">
      <c r="A2510" s="97"/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F2510" s="97"/>
      <c r="AG2510" s="96"/>
      <c r="AH2510" s="97"/>
    </row>
    <row r="2511" spans="1:34" x14ac:dyDescent="0.25">
      <c r="A2511" s="97"/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F2511" s="97"/>
      <c r="AG2511" s="96"/>
      <c r="AH2511" s="97"/>
    </row>
    <row r="2512" spans="1:34" x14ac:dyDescent="0.25">
      <c r="A2512" s="97"/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F2512" s="97"/>
      <c r="AG2512" s="96"/>
      <c r="AH2512" s="97"/>
    </row>
    <row r="2513" spans="1:34" x14ac:dyDescent="0.25">
      <c r="A2513" s="97"/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F2513" s="97"/>
      <c r="AG2513" s="96"/>
      <c r="AH2513" s="97"/>
    </row>
    <row r="2514" spans="1:34" x14ac:dyDescent="0.25">
      <c r="A2514" s="97"/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F2514" s="97"/>
      <c r="AG2514" s="96"/>
      <c r="AH2514" s="97"/>
    </row>
    <row r="2515" spans="1:34" x14ac:dyDescent="0.25">
      <c r="A2515" s="97"/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F2515" s="97"/>
      <c r="AG2515" s="96"/>
      <c r="AH2515" s="97"/>
    </row>
    <row r="2516" spans="1:34" x14ac:dyDescent="0.25">
      <c r="A2516" s="97"/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F2516" s="97"/>
      <c r="AG2516" s="96"/>
      <c r="AH2516" s="97"/>
    </row>
    <row r="2517" spans="1:34" x14ac:dyDescent="0.25">
      <c r="A2517" s="97"/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F2517" s="97"/>
      <c r="AG2517" s="96"/>
      <c r="AH2517" s="97"/>
    </row>
    <row r="2518" spans="1:34" x14ac:dyDescent="0.25">
      <c r="A2518" s="97"/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F2518" s="97"/>
      <c r="AG2518" s="96"/>
      <c r="AH2518" s="97"/>
    </row>
    <row r="2519" spans="1:34" x14ac:dyDescent="0.25">
      <c r="A2519" s="97"/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F2519" s="97"/>
      <c r="AG2519" s="96"/>
      <c r="AH2519" s="97"/>
    </row>
    <row r="2520" spans="1:34" x14ac:dyDescent="0.25">
      <c r="A2520" s="97"/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F2520" s="97"/>
      <c r="AG2520" s="96"/>
      <c r="AH2520" s="97"/>
    </row>
    <row r="2521" spans="1:34" x14ac:dyDescent="0.25">
      <c r="A2521" s="97"/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F2521" s="97"/>
      <c r="AG2521" s="96"/>
      <c r="AH2521" s="97"/>
    </row>
    <row r="2522" spans="1:34" x14ac:dyDescent="0.25">
      <c r="A2522" s="97"/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F2522" s="97"/>
      <c r="AG2522" s="96"/>
      <c r="AH2522" s="97"/>
    </row>
    <row r="2523" spans="1:34" x14ac:dyDescent="0.25">
      <c r="A2523" s="97"/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F2523" s="97"/>
      <c r="AG2523" s="96"/>
      <c r="AH2523" s="97"/>
    </row>
    <row r="2524" spans="1:34" x14ac:dyDescent="0.25">
      <c r="A2524" s="97"/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F2524" s="97"/>
      <c r="AG2524" s="96"/>
      <c r="AH2524" s="97"/>
    </row>
    <row r="2525" spans="1:34" x14ac:dyDescent="0.25">
      <c r="A2525" s="97"/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F2525" s="97"/>
      <c r="AG2525" s="96"/>
      <c r="AH2525" s="97"/>
    </row>
    <row r="2526" spans="1:34" x14ac:dyDescent="0.25">
      <c r="A2526" s="97"/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F2526" s="97"/>
      <c r="AG2526" s="96"/>
      <c r="AH2526" s="97"/>
    </row>
    <row r="2527" spans="1:34" x14ac:dyDescent="0.25">
      <c r="A2527" s="97"/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F2527" s="97"/>
      <c r="AG2527" s="96"/>
      <c r="AH2527" s="97"/>
    </row>
    <row r="2528" spans="1:34" x14ac:dyDescent="0.25">
      <c r="A2528" s="97"/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F2528" s="97"/>
      <c r="AG2528" s="96"/>
      <c r="AH2528" s="97"/>
    </row>
    <row r="2529" spans="1:34" x14ac:dyDescent="0.25">
      <c r="A2529" s="97"/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F2529" s="97"/>
      <c r="AG2529" s="96"/>
      <c r="AH2529" s="97"/>
    </row>
    <row r="2530" spans="1:34" x14ac:dyDescent="0.25">
      <c r="A2530" s="97"/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F2530" s="97"/>
      <c r="AG2530" s="96"/>
      <c r="AH2530" s="97"/>
    </row>
    <row r="2531" spans="1:34" x14ac:dyDescent="0.25">
      <c r="A2531" s="97"/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F2531" s="97"/>
      <c r="AG2531" s="96"/>
      <c r="AH2531" s="97"/>
    </row>
    <row r="2532" spans="1:34" x14ac:dyDescent="0.25">
      <c r="A2532" s="97"/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F2532" s="97"/>
      <c r="AG2532" s="96"/>
      <c r="AH2532" s="97"/>
    </row>
    <row r="2533" spans="1:34" x14ac:dyDescent="0.25">
      <c r="A2533" s="97"/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F2533" s="97"/>
      <c r="AG2533" s="96"/>
      <c r="AH2533" s="97"/>
    </row>
    <row r="2534" spans="1:34" x14ac:dyDescent="0.25">
      <c r="A2534" s="97"/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F2534" s="97"/>
      <c r="AG2534" s="96"/>
      <c r="AH2534" s="97"/>
    </row>
    <row r="2535" spans="1:34" x14ac:dyDescent="0.25">
      <c r="A2535" s="97"/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F2535" s="97"/>
      <c r="AG2535" s="96"/>
      <c r="AH2535" s="97"/>
    </row>
    <row r="2536" spans="1:34" x14ac:dyDescent="0.25">
      <c r="A2536" s="97"/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F2536" s="97"/>
      <c r="AG2536" s="96"/>
      <c r="AH2536" s="97"/>
    </row>
    <row r="2537" spans="1:34" x14ac:dyDescent="0.25">
      <c r="A2537" s="97"/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F2537" s="97"/>
      <c r="AG2537" s="96"/>
      <c r="AH2537" s="97"/>
    </row>
    <row r="2538" spans="1:34" x14ac:dyDescent="0.25">
      <c r="A2538" s="97"/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F2538" s="97"/>
      <c r="AG2538" s="96"/>
      <c r="AH2538" s="97"/>
    </row>
    <row r="2539" spans="1:34" x14ac:dyDescent="0.25">
      <c r="A2539" s="97"/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F2539" s="97"/>
      <c r="AG2539" s="96"/>
      <c r="AH2539" s="97"/>
    </row>
    <row r="2540" spans="1:34" x14ac:dyDescent="0.25">
      <c r="A2540" s="97"/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F2540" s="97"/>
      <c r="AG2540" s="96"/>
      <c r="AH2540" s="97"/>
    </row>
    <row r="2541" spans="1:34" x14ac:dyDescent="0.25">
      <c r="A2541" s="97"/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F2541" s="97"/>
      <c r="AG2541" s="96"/>
      <c r="AH2541" s="97"/>
    </row>
    <row r="2542" spans="1:34" x14ac:dyDescent="0.25">
      <c r="A2542" s="97"/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F2542" s="97"/>
      <c r="AG2542" s="96"/>
      <c r="AH2542" s="97"/>
    </row>
    <row r="2543" spans="1:34" x14ac:dyDescent="0.25">
      <c r="A2543" s="97"/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F2543" s="97"/>
      <c r="AG2543" s="96"/>
      <c r="AH2543" s="97"/>
    </row>
    <row r="2544" spans="1:34" x14ac:dyDescent="0.25">
      <c r="A2544" s="97"/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F2544" s="97"/>
      <c r="AG2544" s="96"/>
      <c r="AH2544" s="97"/>
    </row>
    <row r="2545" spans="1:34" x14ac:dyDescent="0.25">
      <c r="A2545" s="97"/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F2545" s="97"/>
      <c r="AG2545" s="96"/>
      <c r="AH2545" s="97"/>
    </row>
    <row r="2546" spans="1:34" x14ac:dyDescent="0.25">
      <c r="A2546" s="97"/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F2546" s="97"/>
      <c r="AG2546" s="96"/>
      <c r="AH2546" s="97"/>
    </row>
    <row r="2547" spans="1:34" x14ac:dyDescent="0.25">
      <c r="A2547" s="97"/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F2547" s="97"/>
      <c r="AG2547" s="96"/>
      <c r="AH2547" s="97"/>
    </row>
    <row r="2548" spans="1:34" x14ac:dyDescent="0.25">
      <c r="A2548" s="97"/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F2548" s="97"/>
      <c r="AG2548" s="96"/>
      <c r="AH2548" s="97"/>
    </row>
    <row r="2549" spans="1:34" x14ac:dyDescent="0.25">
      <c r="A2549" s="97"/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F2549" s="97"/>
      <c r="AG2549" s="96"/>
      <c r="AH2549" s="97"/>
    </row>
    <row r="2550" spans="1:34" x14ac:dyDescent="0.25">
      <c r="A2550" s="97"/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F2550" s="97"/>
      <c r="AG2550" s="96"/>
      <c r="AH2550" s="97"/>
    </row>
    <row r="2551" spans="1:34" x14ac:dyDescent="0.25">
      <c r="A2551" s="97"/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F2551" s="97"/>
      <c r="AG2551" s="96"/>
      <c r="AH2551" s="97"/>
    </row>
    <row r="2552" spans="1:34" x14ac:dyDescent="0.25">
      <c r="A2552" s="97"/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F2552" s="97"/>
      <c r="AG2552" s="96"/>
      <c r="AH2552" s="97"/>
    </row>
    <row r="2553" spans="1:34" x14ac:dyDescent="0.25">
      <c r="A2553" s="97"/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F2553" s="97"/>
      <c r="AG2553" s="96"/>
      <c r="AH2553" s="97"/>
    </row>
    <row r="2554" spans="1:34" x14ac:dyDescent="0.25">
      <c r="A2554" s="97"/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F2554" s="97"/>
      <c r="AG2554" s="96"/>
      <c r="AH2554" s="97"/>
    </row>
    <row r="2555" spans="1:34" x14ac:dyDescent="0.25">
      <c r="A2555" s="97"/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F2555" s="97"/>
      <c r="AG2555" s="96"/>
      <c r="AH2555" s="97"/>
    </row>
    <row r="2556" spans="1:34" x14ac:dyDescent="0.25">
      <c r="A2556" s="97"/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F2556" s="97"/>
      <c r="AG2556" s="96"/>
      <c r="AH2556" s="97"/>
    </row>
    <row r="2557" spans="1:34" x14ac:dyDescent="0.25">
      <c r="A2557" s="97"/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F2557" s="97"/>
      <c r="AG2557" s="96"/>
      <c r="AH2557" s="97"/>
    </row>
    <row r="2558" spans="1:34" x14ac:dyDescent="0.25">
      <c r="A2558" s="97"/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F2558" s="97"/>
      <c r="AG2558" s="96"/>
      <c r="AH2558" s="97"/>
    </row>
    <row r="2559" spans="1:34" x14ac:dyDescent="0.25">
      <c r="A2559" s="97"/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F2559" s="97"/>
      <c r="AG2559" s="96"/>
      <c r="AH2559" s="97"/>
    </row>
    <row r="2560" spans="1:34" x14ac:dyDescent="0.25">
      <c r="A2560" s="97"/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F2560" s="97"/>
      <c r="AG2560" s="96"/>
      <c r="AH2560" s="97"/>
    </row>
    <row r="2561" spans="1:34" x14ac:dyDescent="0.25">
      <c r="A2561" s="97"/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F2561" s="97"/>
      <c r="AG2561" s="96"/>
      <c r="AH2561" s="97"/>
    </row>
    <row r="2562" spans="1:34" x14ac:dyDescent="0.25">
      <c r="A2562" s="97"/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F2562" s="97"/>
      <c r="AG2562" s="96"/>
      <c r="AH2562" s="97"/>
    </row>
    <row r="2563" spans="1:34" x14ac:dyDescent="0.25">
      <c r="A2563" s="97"/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F2563" s="97"/>
      <c r="AG2563" s="96"/>
      <c r="AH2563" s="97"/>
    </row>
    <row r="2564" spans="1:34" x14ac:dyDescent="0.25">
      <c r="A2564" s="97"/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F2564" s="97"/>
      <c r="AG2564" s="96"/>
      <c r="AH2564" s="97"/>
    </row>
    <row r="2565" spans="1:34" x14ac:dyDescent="0.25">
      <c r="A2565" s="97"/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F2565" s="97"/>
      <c r="AG2565" s="96"/>
      <c r="AH2565" s="97"/>
    </row>
    <row r="2566" spans="1:34" x14ac:dyDescent="0.25">
      <c r="A2566" s="97"/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F2566" s="97"/>
      <c r="AG2566" s="96"/>
      <c r="AH2566" s="97"/>
    </row>
    <row r="2567" spans="1:34" x14ac:dyDescent="0.25">
      <c r="A2567" s="97"/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F2567" s="97"/>
      <c r="AG2567" s="96"/>
      <c r="AH2567" s="97"/>
    </row>
    <row r="2568" spans="1:34" x14ac:dyDescent="0.25">
      <c r="A2568" s="97"/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F2568" s="97"/>
      <c r="AG2568" s="96"/>
      <c r="AH2568" s="97"/>
    </row>
    <row r="2569" spans="1:34" x14ac:dyDescent="0.25">
      <c r="A2569" s="97"/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F2569" s="97"/>
      <c r="AG2569" s="96"/>
      <c r="AH2569" s="97"/>
    </row>
    <row r="2570" spans="1:34" x14ac:dyDescent="0.25">
      <c r="A2570" s="97"/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F2570" s="97"/>
      <c r="AG2570" s="96"/>
      <c r="AH2570" s="97"/>
    </row>
    <row r="2571" spans="1:34" x14ac:dyDescent="0.25">
      <c r="A2571" s="97"/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F2571" s="97"/>
      <c r="AG2571" s="96"/>
      <c r="AH2571" s="97"/>
    </row>
    <row r="2572" spans="1:34" x14ac:dyDescent="0.25">
      <c r="A2572" s="97"/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F2572" s="97"/>
      <c r="AG2572" s="96"/>
      <c r="AH2572" s="97"/>
    </row>
    <row r="2573" spans="1:34" x14ac:dyDescent="0.25">
      <c r="A2573" s="97"/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F2573" s="97"/>
      <c r="AG2573" s="96"/>
      <c r="AH2573" s="97"/>
    </row>
    <row r="2574" spans="1:34" x14ac:dyDescent="0.25">
      <c r="A2574" s="97"/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F2574" s="97"/>
      <c r="AG2574" s="96"/>
      <c r="AH2574" s="97"/>
    </row>
    <row r="2575" spans="1:34" x14ac:dyDescent="0.25">
      <c r="A2575" s="97"/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F2575" s="97"/>
      <c r="AG2575" s="96"/>
      <c r="AH2575" s="97"/>
    </row>
    <row r="2576" spans="1:34" x14ac:dyDescent="0.25">
      <c r="A2576" s="97"/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F2576" s="97"/>
      <c r="AG2576" s="96"/>
      <c r="AH2576" s="97"/>
    </row>
    <row r="2577" spans="1:34" x14ac:dyDescent="0.25">
      <c r="A2577" s="97"/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F2577" s="97"/>
      <c r="AG2577" s="96"/>
      <c r="AH2577" s="97"/>
    </row>
    <row r="2578" spans="1:34" x14ac:dyDescent="0.25">
      <c r="A2578" s="97"/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F2578" s="97"/>
      <c r="AG2578" s="96"/>
      <c r="AH2578" s="97"/>
    </row>
    <row r="2579" spans="1:34" x14ac:dyDescent="0.25">
      <c r="A2579" s="97"/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F2579" s="97"/>
      <c r="AG2579" s="96"/>
      <c r="AH2579" s="97"/>
    </row>
    <row r="2580" spans="1:34" x14ac:dyDescent="0.25">
      <c r="A2580" s="97"/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F2580" s="97"/>
      <c r="AG2580" s="96"/>
      <c r="AH2580" s="97"/>
    </row>
    <row r="2581" spans="1:34" x14ac:dyDescent="0.25">
      <c r="A2581" s="97"/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F2581" s="97"/>
      <c r="AG2581" s="96"/>
      <c r="AH2581" s="97"/>
    </row>
    <row r="2582" spans="1:34" x14ac:dyDescent="0.25">
      <c r="A2582" s="97"/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F2582" s="97"/>
      <c r="AG2582" s="96"/>
      <c r="AH2582" s="97"/>
    </row>
    <row r="2583" spans="1:34" x14ac:dyDescent="0.25">
      <c r="A2583" s="97"/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F2583" s="97"/>
      <c r="AG2583" s="96"/>
      <c r="AH2583" s="97"/>
    </row>
    <row r="2584" spans="1:34" x14ac:dyDescent="0.25">
      <c r="A2584" s="97"/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F2584" s="97"/>
      <c r="AG2584" s="96"/>
      <c r="AH2584" s="97"/>
    </row>
    <row r="2585" spans="1:34" x14ac:dyDescent="0.25">
      <c r="A2585" s="97"/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F2585" s="97"/>
      <c r="AG2585" s="96"/>
      <c r="AH2585" s="97"/>
    </row>
    <row r="2586" spans="1:34" x14ac:dyDescent="0.25">
      <c r="A2586" s="97"/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F2586" s="97"/>
      <c r="AG2586" s="96"/>
      <c r="AH2586" s="97"/>
    </row>
    <row r="2587" spans="1:34" x14ac:dyDescent="0.25">
      <c r="A2587" s="97"/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F2587" s="97"/>
      <c r="AG2587" s="96"/>
      <c r="AH2587" s="97"/>
    </row>
    <row r="2588" spans="1:34" x14ac:dyDescent="0.25">
      <c r="A2588" s="97"/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F2588" s="97"/>
      <c r="AG2588" s="96"/>
      <c r="AH2588" s="97"/>
    </row>
    <row r="2589" spans="1:34" x14ac:dyDescent="0.25">
      <c r="A2589" s="97"/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F2589" s="97"/>
      <c r="AG2589" s="96"/>
      <c r="AH2589" s="97"/>
    </row>
    <row r="2590" spans="1:34" x14ac:dyDescent="0.25">
      <c r="A2590" s="97"/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F2590" s="97"/>
      <c r="AG2590" s="96"/>
      <c r="AH2590" s="97"/>
    </row>
    <row r="2591" spans="1:34" x14ac:dyDescent="0.25">
      <c r="A2591" s="97"/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F2591" s="97"/>
      <c r="AG2591" s="96"/>
      <c r="AH2591" s="97"/>
    </row>
    <row r="2592" spans="1:34" x14ac:dyDescent="0.25">
      <c r="A2592" s="97"/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F2592" s="97"/>
      <c r="AG2592" s="96"/>
      <c r="AH2592" s="97"/>
    </row>
    <row r="2593" spans="1:34" x14ac:dyDescent="0.25">
      <c r="A2593" s="97"/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F2593" s="97"/>
      <c r="AG2593" s="96"/>
      <c r="AH2593" s="97"/>
    </row>
    <row r="2594" spans="1:34" x14ac:dyDescent="0.25">
      <c r="A2594" s="97"/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F2594" s="97"/>
      <c r="AG2594" s="96"/>
      <c r="AH2594" s="97"/>
    </row>
    <row r="2595" spans="1:34" x14ac:dyDescent="0.25">
      <c r="A2595" s="97"/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F2595" s="97"/>
      <c r="AG2595" s="96"/>
      <c r="AH2595" s="97"/>
    </row>
    <row r="2596" spans="1:34" x14ac:dyDescent="0.25">
      <c r="A2596" s="97"/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F2596" s="97"/>
      <c r="AG2596" s="96"/>
      <c r="AH2596" s="97"/>
    </row>
    <row r="2597" spans="1:34" x14ac:dyDescent="0.25">
      <c r="A2597" s="97"/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F2597" s="97"/>
      <c r="AG2597" s="96"/>
      <c r="AH2597" s="97"/>
    </row>
    <row r="2598" spans="1:34" x14ac:dyDescent="0.25">
      <c r="A2598" s="97"/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F2598" s="97"/>
      <c r="AG2598" s="96"/>
      <c r="AH2598" s="97"/>
    </row>
    <row r="2599" spans="1:34" x14ac:dyDescent="0.25">
      <c r="A2599" s="97"/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F2599" s="97"/>
      <c r="AG2599" s="96"/>
      <c r="AH2599" s="97"/>
    </row>
    <row r="2600" spans="1:34" x14ac:dyDescent="0.25">
      <c r="A2600" s="97"/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F2600" s="97"/>
      <c r="AG2600" s="96"/>
      <c r="AH2600" s="97"/>
    </row>
    <row r="2601" spans="1:34" x14ac:dyDescent="0.25">
      <c r="A2601" s="97"/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F2601" s="97"/>
      <c r="AG2601" s="96"/>
      <c r="AH2601" s="97"/>
    </row>
    <row r="2602" spans="1:34" x14ac:dyDescent="0.25">
      <c r="A2602" s="97"/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F2602" s="97"/>
      <c r="AG2602" s="96"/>
      <c r="AH2602" s="97"/>
    </row>
    <row r="2603" spans="1:34" x14ac:dyDescent="0.25">
      <c r="A2603" s="97"/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F2603" s="97"/>
      <c r="AG2603" s="96"/>
      <c r="AH2603" s="97"/>
    </row>
    <row r="2604" spans="1:34" x14ac:dyDescent="0.25">
      <c r="A2604" s="97"/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F2604" s="97"/>
      <c r="AG2604" s="96"/>
      <c r="AH2604" s="97"/>
    </row>
    <row r="2605" spans="1:34" x14ac:dyDescent="0.25">
      <c r="A2605" s="97"/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F2605" s="97"/>
      <c r="AG2605" s="96"/>
      <c r="AH2605" s="97"/>
    </row>
    <row r="2606" spans="1:34" x14ac:dyDescent="0.25">
      <c r="A2606" s="97"/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F2606" s="97"/>
      <c r="AG2606" s="96"/>
      <c r="AH2606" s="97"/>
    </row>
    <row r="2607" spans="1:34" x14ac:dyDescent="0.25">
      <c r="A2607" s="97"/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F2607" s="97"/>
      <c r="AG2607" s="96"/>
      <c r="AH2607" s="97"/>
    </row>
    <row r="2608" spans="1:34" x14ac:dyDescent="0.25">
      <c r="A2608" s="97"/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F2608" s="97"/>
      <c r="AG2608" s="96"/>
      <c r="AH2608" s="97"/>
    </row>
    <row r="2609" spans="1:34" x14ac:dyDescent="0.25">
      <c r="A2609" s="97"/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F2609" s="97"/>
      <c r="AG2609" s="96"/>
      <c r="AH2609" s="97"/>
    </row>
    <row r="2610" spans="1:34" x14ac:dyDescent="0.25">
      <c r="A2610" s="97"/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F2610" s="97"/>
      <c r="AG2610" s="96"/>
      <c r="AH2610" s="97"/>
    </row>
    <row r="2611" spans="1:34" x14ac:dyDescent="0.25">
      <c r="A2611" s="97"/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F2611" s="97"/>
      <c r="AG2611" s="96"/>
      <c r="AH2611" s="97"/>
    </row>
    <row r="2612" spans="1:34" x14ac:dyDescent="0.25">
      <c r="A2612" s="97"/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F2612" s="97"/>
      <c r="AG2612" s="96"/>
      <c r="AH2612" s="97"/>
    </row>
    <row r="2613" spans="1:34" x14ac:dyDescent="0.25">
      <c r="A2613" s="97"/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F2613" s="97"/>
      <c r="AG2613" s="96"/>
      <c r="AH2613" s="97"/>
    </row>
    <row r="2614" spans="1:34" x14ac:dyDescent="0.25">
      <c r="A2614" s="97"/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F2614" s="97"/>
      <c r="AG2614" s="96"/>
      <c r="AH2614" s="97"/>
    </row>
    <row r="2615" spans="1:34" x14ac:dyDescent="0.25">
      <c r="A2615" s="97"/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F2615" s="97"/>
      <c r="AG2615" s="96"/>
      <c r="AH2615" s="97"/>
    </row>
    <row r="2616" spans="1:34" x14ac:dyDescent="0.25">
      <c r="A2616" s="97"/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F2616" s="97"/>
      <c r="AG2616" s="96"/>
      <c r="AH2616" s="97"/>
    </row>
    <row r="2617" spans="1:34" x14ac:dyDescent="0.25">
      <c r="A2617" s="97"/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F2617" s="97"/>
      <c r="AG2617" s="96"/>
      <c r="AH2617" s="97"/>
    </row>
    <row r="2618" spans="1:34" x14ac:dyDescent="0.25">
      <c r="A2618" s="97"/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F2618" s="97"/>
      <c r="AG2618" s="96"/>
      <c r="AH2618" s="97"/>
    </row>
    <row r="2619" spans="1:34" x14ac:dyDescent="0.25">
      <c r="A2619" s="97"/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F2619" s="97"/>
      <c r="AG2619" s="96"/>
      <c r="AH2619" s="97"/>
    </row>
    <row r="2620" spans="1:34" x14ac:dyDescent="0.25">
      <c r="A2620" s="97"/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F2620" s="97"/>
      <c r="AG2620" s="96"/>
      <c r="AH2620" s="97"/>
    </row>
    <row r="2621" spans="1:34" x14ac:dyDescent="0.25">
      <c r="A2621" s="97"/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F2621" s="97"/>
      <c r="AG2621" s="96"/>
      <c r="AH2621" s="97"/>
    </row>
    <row r="2622" spans="1:34" x14ac:dyDescent="0.25">
      <c r="A2622" s="97"/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F2622" s="97"/>
      <c r="AG2622" s="96"/>
      <c r="AH2622" s="97"/>
    </row>
    <row r="2623" spans="1:34" x14ac:dyDescent="0.25">
      <c r="A2623" s="97"/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F2623" s="97"/>
      <c r="AG2623" s="96"/>
      <c r="AH2623" s="97"/>
    </row>
    <row r="2624" spans="1:34" x14ac:dyDescent="0.25">
      <c r="A2624" s="97"/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F2624" s="97"/>
      <c r="AG2624" s="96"/>
      <c r="AH2624" s="97"/>
    </row>
    <row r="2625" spans="1:34" x14ac:dyDescent="0.25">
      <c r="A2625" s="97"/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F2625" s="97"/>
      <c r="AG2625" s="96"/>
      <c r="AH2625" s="97"/>
    </row>
    <row r="2626" spans="1:34" x14ac:dyDescent="0.25">
      <c r="A2626" s="97"/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F2626" s="97"/>
      <c r="AG2626" s="96"/>
      <c r="AH2626" s="97"/>
    </row>
    <row r="2627" spans="1:34" x14ac:dyDescent="0.25">
      <c r="A2627" s="97"/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F2627" s="97"/>
      <c r="AG2627" s="96"/>
      <c r="AH2627" s="97"/>
    </row>
    <row r="2628" spans="1:34" x14ac:dyDescent="0.25">
      <c r="A2628" s="97"/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F2628" s="97"/>
      <c r="AG2628" s="96"/>
      <c r="AH2628" s="97"/>
    </row>
    <row r="2629" spans="1:34" x14ac:dyDescent="0.25">
      <c r="A2629" s="97"/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F2629" s="97"/>
      <c r="AG2629" s="96"/>
      <c r="AH2629" s="97"/>
    </row>
    <row r="2630" spans="1:34" x14ac:dyDescent="0.25">
      <c r="A2630" s="97"/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F2630" s="97"/>
      <c r="AG2630" s="96"/>
      <c r="AH2630" s="97"/>
    </row>
    <row r="2631" spans="1:34" x14ac:dyDescent="0.25">
      <c r="A2631" s="97"/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F2631" s="97"/>
      <c r="AG2631" s="96"/>
      <c r="AH2631" s="97"/>
    </row>
    <row r="2632" spans="1:34" x14ac:dyDescent="0.25">
      <c r="A2632" s="97"/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F2632" s="97"/>
      <c r="AG2632" s="96"/>
      <c r="AH2632" s="97"/>
    </row>
    <row r="2633" spans="1:34" x14ac:dyDescent="0.25">
      <c r="A2633" s="97"/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F2633" s="97"/>
      <c r="AG2633" s="96"/>
      <c r="AH2633" s="97"/>
    </row>
    <row r="2634" spans="1:34" x14ac:dyDescent="0.25">
      <c r="A2634" s="97"/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F2634" s="97"/>
      <c r="AG2634" s="96"/>
      <c r="AH2634" s="97"/>
    </row>
    <row r="2635" spans="1:34" x14ac:dyDescent="0.25">
      <c r="A2635" s="97"/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F2635" s="97"/>
      <c r="AG2635" s="96"/>
      <c r="AH2635" s="97"/>
    </row>
    <row r="2636" spans="1:34" x14ac:dyDescent="0.25">
      <c r="A2636" s="97"/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F2636" s="97"/>
      <c r="AG2636" s="96"/>
      <c r="AH2636" s="97"/>
    </row>
    <row r="2637" spans="1:34" x14ac:dyDescent="0.25">
      <c r="A2637" s="97"/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F2637" s="97"/>
      <c r="AG2637" s="96"/>
      <c r="AH2637" s="97"/>
    </row>
    <row r="2638" spans="1:34" x14ac:dyDescent="0.25">
      <c r="A2638" s="97"/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F2638" s="97"/>
      <c r="AG2638" s="96"/>
      <c r="AH2638" s="97"/>
    </row>
    <row r="2639" spans="1:34" x14ac:dyDescent="0.25">
      <c r="A2639" s="97"/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F2639" s="97"/>
      <c r="AG2639" s="96"/>
      <c r="AH2639" s="97"/>
    </row>
    <row r="2640" spans="1:34" x14ac:dyDescent="0.25">
      <c r="A2640" s="97"/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F2640" s="97"/>
      <c r="AG2640" s="96"/>
      <c r="AH2640" s="97"/>
    </row>
    <row r="2641" spans="1:34" x14ac:dyDescent="0.25">
      <c r="A2641" s="97"/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F2641" s="97"/>
      <c r="AG2641" s="96"/>
      <c r="AH2641" s="97"/>
    </row>
    <row r="2642" spans="1:34" x14ac:dyDescent="0.25">
      <c r="A2642" s="97"/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F2642" s="97"/>
      <c r="AG2642" s="96"/>
      <c r="AH2642" s="97"/>
    </row>
    <row r="2643" spans="1:34" x14ac:dyDescent="0.25">
      <c r="A2643" s="97"/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F2643" s="97"/>
      <c r="AG2643" s="96"/>
      <c r="AH2643" s="97"/>
    </row>
    <row r="2644" spans="1:34" x14ac:dyDescent="0.25">
      <c r="A2644" s="97"/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F2644" s="97"/>
      <c r="AG2644" s="96"/>
      <c r="AH2644" s="97"/>
    </row>
    <row r="2645" spans="1:34" x14ac:dyDescent="0.25">
      <c r="A2645" s="97"/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F2645" s="97"/>
      <c r="AG2645" s="96"/>
      <c r="AH2645" s="97"/>
    </row>
    <row r="2646" spans="1:34" x14ac:dyDescent="0.25">
      <c r="A2646" s="97"/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F2646" s="97"/>
      <c r="AG2646" s="96"/>
      <c r="AH2646" s="97"/>
    </row>
    <row r="2647" spans="1:34" x14ac:dyDescent="0.25">
      <c r="A2647" s="97"/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F2647" s="97"/>
      <c r="AG2647" s="96"/>
      <c r="AH2647" s="97"/>
    </row>
    <row r="2648" spans="1:34" x14ac:dyDescent="0.25">
      <c r="A2648" s="97"/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F2648" s="97"/>
      <c r="AG2648" s="96"/>
      <c r="AH2648" s="97"/>
    </row>
    <row r="2649" spans="1:34" x14ac:dyDescent="0.25">
      <c r="A2649" s="97"/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F2649" s="97"/>
      <c r="AG2649" s="96"/>
      <c r="AH2649" s="97"/>
    </row>
    <row r="2650" spans="1:34" x14ac:dyDescent="0.25">
      <c r="A2650" s="97"/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F2650" s="97"/>
      <c r="AG2650" s="96"/>
      <c r="AH2650" s="97"/>
    </row>
    <row r="2651" spans="1:34" x14ac:dyDescent="0.25">
      <c r="A2651" s="97"/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F2651" s="97"/>
      <c r="AG2651" s="96"/>
      <c r="AH2651" s="97"/>
    </row>
    <row r="2652" spans="1:34" x14ac:dyDescent="0.25">
      <c r="A2652" s="97"/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F2652" s="97"/>
      <c r="AG2652" s="96"/>
      <c r="AH2652" s="97"/>
    </row>
    <row r="2653" spans="1:34" x14ac:dyDescent="0.25">
      <c r="A2653" s="97"/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F2653" s="97"/>
      <c r="AG2653" s="96"/>
      <c r="AH2653" s="97"/>
    </row>
    <row r="2654" spans="1:34" x14ac:dyDescent="0.25">
      <c r="A2654" s="97"/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F2654" s="97"/>
      <c r="AG2654" s="96"/>
      <c r="AH2654" s="97"/>
    </row>
    <row r="2655" spans="1:34" x14ac:dyDescent="0.25">
      <c r="A2655" s="97"/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F2655" s="97"/>
      <c r="AG2655" s="96"/>
      <c r="AH2655" s="97"/>
    </row>
    <row r="2656" spans="1:34" x14ac:dyDescent="0.25">
      <c r="A2656" s="97"/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F2656" s="97"/>
      <c r="AG2656" s="96"/>
      <c r="AH2656" s="97"/>
    </row>
    <row r="2657" spans="1:34" x14ac:dyDescent="0.25">
      <c r="A2657" s="97"/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F2657" s="97"/>
      <c r="AG2657" s="96"/>
      <c r="AH2657" s="97"/>
    </row>
    <row r="2658" spans="1:34" x14ac:dyDescent="0.25">
      <c r="A2658" s="97"/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F2658" s="97"/>
      <c r="AG2658" s="96"/>
      <c r="AH2658" s="97"/>
    </row>
    <row r="2659" spans="1:34" x14ac:dyDescent="0.25">
      <c r="A2659" s="97"/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F2659" s="97"/>
      <c r="AG2659" s="96"/>
      <c r="AH2659" s="97"/>
    </row>
    <row r="2660" spans="1:34" x14ac:dyDescent="0.25">
      <c r="A2660" s="97"/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F2660" s="97"/>
      <c r="AG2660" s="96"/>
      <c r="AH2660" s="97"/>
    </row>
    <row r="2661" spans="1:34" x14ac:dyDescent="0.25">
      <c r="A2661" s="97"/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F2661" s="97"/>
      <c r="AG2661" s="96"/>
      <c r="AH2661" s="97"/>
    </row>
    <row r="2662" spans="1:34" x14ac:dyDescent="0.25">
      <c r="A2662" s="97"/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F2662" s="97"/>
      <c r="AG2662" s="96"/>
      <c r="AH2662" s="97"/>
    </row>
    <row r="2663" spans="1:34" x14ac:dyDescent="0.25">
      <c r="A2663" s="97"/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F2663" s="97"/>
      <c r="AG2663" s="96"/>
      <c r="AH2663" s="97"/>
    </row>
    <row r="2664" spans="1:34" x14ac:dyDescent="0.25">
      <c r="A2664" s="97"/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F2664" s="97"/>
      <c r="AG2664" s="96"/>
      <c r="AH2664" s="97"/>
    </row>
    <row r="2665" spans="1:34" x14ac:dyDescent="0.25">
      <c r="A2665" s="97"/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F2665" s="97"/>
      <c r="AG2665" s="96"/>
      <c r="AH2665" s="97"/>
    </row>
    <row r="2666" spans="1:34" x14ac:dyDescent="0.25">
      <c r="A2666" s="97"/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F2666" s="97"/>
      <c r="AG2666" s="96"/>
      <c r="AH2666" s="97"/>
    </row>
    <row r="2667" spans="1:34" x14ac:dyDescent="0.25">
      <c r="A2667" s="97"/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F2667" s="97"/>
      <c r="AG2667" s="96"/>
      <c r="AH2667" s="97"/>
    </row>
    <row r="2668" spans="1:34" x14ac:dyDescent="0.25">
      <c r="A2668" s="97"/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F2668" s="97"/>
      <c r="AG2668" s="96"/>
      <c r="AH2668" s="97"/>
    </row>
    <row r="2669" spans="1:34" x14ac:dyDescent="0.25">
      <c r="A2669" s="97"/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F2669" s="97"/>
      <c r="AG2669" s="96"/>
      <c r="AH2669" s="97"/>
    </row>
    <row r="2670" spans="1:34" x14ac:dyDescent="0.25">
      <c r="A2670" s="97"/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F2670" s="97"/>
      <c r="AG2670" s="96"/>
      <c r="AH2670" s="97"/>
    </row>
    <row r="2671" spans="1:34" x14ac:dyDescent="0.25">
      <c r="A2671" s="97"/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F2671" s="97"/>
      <c r="AG2671" s="96"/>
      <c r="AH2671" s="97"/>
    </row>
    <row r="2672" spans="1:34" x14ac:dyDescent="0.25">
      <c r="A2672" s="97"/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F2672" s="97"/>
      <c r="AG2672" s="96"/>
      <c r="AH2672" s="97"/>
    </row>
    <row r="2673" spans="1:34" x14ac:dyDescent="0.25">
      <c r="A2673" s="97"/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F2673" s="97"/>
      <c r="AG2673" s="96"/>
      <c r="AH2673" s="97"/>
    </row>
    <row r="2674" spans="1:34" x14ac:dyDescent="0.25">
      <c r="A2674" s="97"/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F2674" s="97"/>
      <c r="AG2674" s="96"/>
      <c r="AH2674" s="97"/>
    </row>
    <row r="2675" spans="1:34" x14ac:dyDescent="0.25">
      <c r="A2675" s="97"/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F2675" s="97"/>
      <c r="AG2675" s="96"/>
      <c r="AH2675" s="97"/>
    </row>
    <row r="2676" spans="1:34" x14ac:dyDescent="0.25">
      <c r="A2676" s="97"/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F2676" s="97"/>
      <c r="AG2676" s="96"/>
      <c r="AH2676" s="97"/>
    </row>
    <row r="2677" spans="1:34" x14ac:dyDescent="0.25">
      <c r="A2677" s="97"/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F2677" s="97"/>
      <c r="AG2677" s="96"/>
      <c r="AH2677" s="97"/>
    </row>
    <row r="2678" spans="1:34" x14ac:dyDescent="0.25">
      <c r="A2678" s="97"/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F2678" s="97"/>
      <c r="AG2678" s="96"/>
      <c r="AH2678" s="97"/>
    </row>
    <row r="2679" spans="1:34" x14ac:dyDescent="0.25">
      <c r="A2679" s="97"/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F2679" s="97"/>
      <c r="AG2679" s="96"/>
      <c r="AH2679" s="97"/>
    </row>
    <row r="2680" spans="1:34" x14ac:dyDescent="0.25">
      <c r="A2680" s="97"/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F2680" s="97"/>
      <c r="AG2680" s="96"/>
      <c r="AH2680" s="97"/>
    </row>
    <row r="2681" spans="1:34" x14ac:dyDescent="0.25">
      <c r="A2681" s="97"/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F2681" s="97"/>
      <c r="AG2681" s="96"/>
      <c r="AH2681" s="97"/>
    </row>
    <row r="2682" spans="1:34" x14ac:dyDescent="0.25">
      <c r="A2682" s="97"/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F2682" s="97"/>
      <c r="AG2682" s="96"/>
      <c r="AH2682" s="97"/>
    </row>
    <row r="2683" spans="1:34" x14ac:dyDescent="0.25">
      <c r="A2683" s="97"/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F2683" s="97"/>
      <c r="AG2683" s="96"/>
      <c r="AH2683" s="97"/>
    </row>
    <row r="2684" spans="1:34" x14ac:dyDescent="0.25">
      <c r="A2684" s="97"/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F2684" s="97"/>
      <c r="AG2684" s="96"/>
      <c r="AH2684" s="97"/>
    </row>
    <row r="2685" spans="1:34" x14ac:dyDescent="0.25">
      <c r="A2685" s="97"/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F2685" s="97"/>
      <c r="AG2685" s="96"/>
      <c r="AH2685" s="97"/>
    </row>
    <row r="2686" spans="1:34" x14ac:dyDescent="0.25">
      <c r="A2686" s="97"/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F2686" s="97"/>
      <c r="AG2686" s="96"/>
      <c r="AH2686" s="97"/>
    </row>
    <row r="2687" spans="1:34" x14ac:dyDescent="0.25">
      <c r="A2687" s="97"/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F2687" s="97"/>
      <c r="AG2687" s="96"/>
      <c r="AH2687" s="97"/>
    </row>
    <row r="2688" spans="1:34" x14ac:dyDescent="0.25">
      <c r="A2688" s="97"/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F2688" s="97"/>
      <c r="AG2688" s="96"/>
      <c r="AH2688" s="97"/>
    </row>
    <row r="2689" spans="1:34" x14ac:dyDescent="0.25">
      <c r="A2689" s="97"/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F2689" s="97"/>
      <c r="AG2689" s="96"/>
      <c r="AH2689" s="97"/>
    </row>
    <row r="2690" spans="1:34" x14ac:dyDescent="0.25">
      <c r="A2690" s="97"/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F2690" s="97"/>
      <c r="AG2690" s="96"/>
      <c r="AH2690" s="97"/>
    </row>
    <row r="2691" spans="1:34" x14ac:dyDescent="0.25">
      <c r="A2691" s="97"/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F2691" s="97"/>
      <c r="AG2691" s="96"/>
      <c r="AH2691" s="97"/>
    </row>
    <row r="2692" spans="1:34" x14ac:dyDescent="0.25">
      <c r="A2692" s="97"/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F2692" s="97"/>
      <c r="AG2692" s="96"/>
      <c r="AH2692" s="97"/>
    </row>
    <row r="2693" spans="1:34" x14ac:dyDescent="0.25">
      <c r="A2693" s="97"/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F2693" s="97"/>
      <c r="AG2693" s="96"/>
      <c r="AH2693" s="97"/>
    </row>
    <row r="2694" spans="1:34" x14ac:dyDescent="0.25">
      <c r="A2694" s="97"/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F2694" s="97"/>
      <c r="AG2694" s="96"/>
      <c r="AH2694" s="97"/>
    </row>
    <row r="2695" spans="1:34" x14ac:dyDescent="0.25">
      <c r="A2695" s="97"/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F2695" s="97"/>
      <c r="AG2695" s="96"/>
      <c r="AH2695" s="97"/>
    </row>
    <row r="2696" spans="1:34" x14ac:dyDescent="0.25">
      <c r="A2696" s="97"/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F2696" s="97"/>
      <c r="AG2696" s="96"/>
      <c r="AH2696" s="97"/>
    </row>
    <row r="2697" spans="1:34" x14ac:dyDescent="0.25">
      <c r="A2697" s="97"/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F2697" s="97"/>
      <c r="AG2697" s="96"/>
      <c r="AH2697" s="97"/>
    </row>
    <row r="2698" spans="1:34" x14ac:dyDescent="0.25">
      <c r="A2698" s="97"/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F2698" s="97"/>
      <c r="AG2698" s="96"/>
      <c r="AH2698" s="97"/>
    </row>
    <row r="2699" spans="1:34" x14ac:dyDescent="0.25">
      <c r="A2699" s="97"/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F2699" s="97"/>
      <c r="AG2699" s="96"/>
      <c r="AH2699" s="97"/>
    </row>
    <row r="2700" spans="1:34" x14ac:dyDescent="0.25">
      <c r="A2700" s="97"/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F2700" s="97"/>
      <c r="AG2700" s="96"/>
      <c r="AH2700" s="97"/>
    </row>
    <row r="2701" spans="1:34" x14ac:dyDescent="0.25">
      <c r="A2701" s="97"/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F2701" s="97"/>
      <c r="AG2701" s="96"/>
      <c r="AH2701" s="97"/>
    </row>
    <row r="2702" spans="1:34" x14ac:dyDescent="0.25">
      <c r="A2702" s="97"/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F2702" s="97"/>
      <c r="AG2702" s="96"/>
      <c r="AH2702" s="97"/>
    </row>
    <row r="2703" spans="1:34" x14ac:dyDescent="0.25">
      <c r="A2703" s="97"/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F2703" s="97"/>
      <c r="AG2703" s="96"/>
      <c r="AH2703" s="97"/>
    </row>
    <row r="2704" spans="1:34" x14ac:dyDescent="0.25">
      <c r="A2704" s="97"/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F2704" s="97"/>
      <c r="AG2704" s="96"/>
      <c r="AH2704" s="97"/>
    </row>
    <row r="2705" spans="1:34" x14ac:dyDescent="0.25">
      <c r="A2705" s="97"/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F2705" s="97"/>
      <c r="AG2705" s="96"/>
      <c r="AH2705" s="97"/>
    </row>
    <row r="2706" spans="1:34" x14ac:dyDescent="0.25">
      <c r="A2706" s="97"/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F2706" s="97"/>
      <c r="AG2706" s="96"/>
      <c r="AH2706" s="97"/>
    </row>
    <row r="2707" spans="1:34" x14ac:dyDescent="0.25">
      <c r="A2707" s="97"/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F2707" s="97"/>
      <c r="AG2707" s="96"/>
      <c r="AH2707" s="97"/>
    </row>
    <row r="2708" spans="1:34" x14ac:dyDescent="0.25">
      <c r="A2708" s="97"/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F2708" s="97"/>
      <c r="AG2708" s="96"/>
      <c r="AH2708" s="97"/>
    </row>
    <row r="2709" spans="1:34" x14ac:dyDescent="0.25">
      <c r="A2709" s="97"/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F2709" s="97"/>
      <c r="AG2709" s="96"/>
      <c r="AH2709" s="97"/>
    </row>
    <row r="2710" spans="1:34" x14ac:dyDescent="0.25">
      <c r="A2710" s="97"/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F2710" s="97"/>
      <c r="AG2710" s="96"/>
      <c r="AH2710" s="97"/>
    </row>
    <row r="2711" spans="1:34" x14ac:dyDescent="0.25">
      <c r="A2711" s="97"/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F2711" s="97"/>
      <c r="AG2711" s="96"/>
      <c r="AH2711" s="97"/>
    </row>
    <row r="2712" spans="1:34" x14ac:dyDescent="0.25">
      <c r="A2712" s="97"/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F2712" s="97"/>
      <c r="AG2712" s="96"/>
      <c r="AH2712" s="97"/>
    </row>
    <row r="2713" spans="1:34" x14ac:dyDescent="0.25">
      <c r="A2713" s="97"/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F2713" s="97"/>
      <c r="AG2713" s="96"/>
      <c r="AH2713" s="97"/>
    </row>
    <row r="2714" spans="1:34" x14ac:dyDescent="0.25">
      <c r="A2714" s="97"/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F2714" s="97"/>
      <c r="AG2714" s="96"/>
      <c r="AH2714" s="97"/>
    </row>
    <row r="2715" spans="1:34" x14ac:dyDescent="0.25">
      <c r="A2715" s="97"/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F2715" s="97"/>
      <c r="AG2715" s="96"/>
      <c r="AH2715" s="97"/>
    </row>
    <row r="2716" spans="1:34" x14ac:dyDescent="0.25">
      <c r="A2716" s="97"/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F2716" s="97"/>
      <c r="AG2716" s="96"/>
      <c r="AH2716" s="97"/>
    </row>
    <row r="2717" spans="1:34" x14ac:dyDescent="0.25">
      <c r="A2717" s="97"/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F2717" s="97"/>
      <c r="AG2717" s="96"/>
      <c r="AH2717" s="97"/>
    </row>
    <row r="2718" spans="1:34" x14ac:dyDescent="0.25">
      <c r="A2718" s="97"/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F2718" s="97"/>
      <c r="AG2718" s="96"/>
      <c r="AH2718" s="97"/>
    </row>
    <row r="2719" spans="1:34" x14ac:dyDescent="0.25">
      <c r="A2719" s="97"/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F2719" s="97"/>
      <c r="AG2719" s="96"/>
      <c r="AH2719" s="97"/>
    </row>
    <row r="2720" spans="1:34" x14ac:dyDescent="0.25">
      <c r="A2720" s="97"/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F2720" s="97"/>
      <c r="AG2720" s="96"/>
      <c r="AH2720" s="97"/>
    </row>
    <row r="2721" spans="1:34" x14ac:dyDescent="0.25">
      <c r="A2721" s="97"/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F2721" s="97"/>
      <c r="AG2721" s="96"/>
      <c r="AH2721" s="97"/>
    </row>
    <row r="2722" spans="1:34" x14ac:dyDescent="0.25">
      <c r="A2722" s="97"/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F2722" s="97"/>
      <c r="AG2722" s="96"/>
      <c r="AH2722" s="97"/>
    </row>
    <row r="2723" spans="1:34" x14ac:dyDescent="0.25">
      <c r="A2723" s="97"/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F2723" s="97"/>
      <c r="AG2723" s="96"/>
      <c r="AH2723" s="97"/>
    </row>
    <row r="2724" spans="1:34" x14ac:dyDescent="0.25">
      <c r="A2724" s="97"/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F2724" s="97"/>
      <c r="AG2724" s="96"/>
      <c r="AH2724" s="97"/>
    </row>
    <row r="2725" spans="1:34" x14ac:dyDescent="0.25">
      <c r="A2725" s="97"/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F2725" s="97"/>
      <c r="AG2725" s="96"/>
      <c r="AH2725" s="97"/>
    </row>
    <row r="2726" spans="1:34" x14ac:dyDescent="0.25">
      <c r="A2726" s="97"/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F2726" s="97"/>
      <c r="AG2726" s="96"/>
      <c r="AH2726" s="97"/>
    </row>
    <row r="2727" spans="1:34" x14ac:dyDescent="0.25">
      <c r="A2727" s="97"/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F2727" s="97"/>
      <c r="AG2727" s="96"/>
      <c r="AH2727" s="97"/>
    </row>
    <row r="2728" spans="1:34" x14ac:dyDescent="0.25">
      <c r="A2728" s="97"/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F2728" s="97"/>
      <c r="AG2728" s="96"/>
      <c r="AH2728" s="97"/>
    </row>
    <row r="2729" spans="1:34" x14ac:dyDescent="0.25">
      <c r="A2729" s="97"/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F2729" s="97"/>
      <c r="AG2729" s="96"/>
      <c r="AH2729" s="97"/>
    </row>
    <row r="2730" spans="1:34" x14ac:dyDescent="0.25">
      <c r="A2730" s="97"/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F2730" s="97"/>
      <c r="AG2730" s="96"/>
      <c r="AH2730" s="97"/>
    </row>
    <row r="2731" spans="1:34" x14ac:dyDescent="0.25">
      <c r="A2731" s="97"/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F2731" s="97"/>
      <c r="AG2731" s="96"/>
      <c r="AH2731" s="97"/>
    </row>
    <row r="2732" spans="1:34" x14ac:dyDescent="0.25">
      <c r="A2732" s="97"/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F2732" s="97"/>
      <c r="AG2732" s="96"/>
      <c r="AH2732" s="97"/>
    </row>
    <row r="2733" spans="1:34" x14ac:dyDescent="0.25">
      <c r="A2733" s="97"/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F2733" s="97"/>
      <c r="AG2733" s="96"/>
      <c r="AH2733" s="97"/>
    </row>
    <row r="2734" spans="1:34" x14ac:dyDescent="0.25">
      <c r="A2734" s="97"/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F2734" s="97"/>
      <c r="AG2734" s="96"/>
      <c r="AH2734" s="97"/>
    </row>
    <row r="2735" spans="1:34" x14ac:dyDescent="0.25">
      <c r="A2735" s="97"/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F2735" s="97"/>
      <c r="AG2735" s="96"/>
      <c r="AH2735" s="97"/>
    </row>
    <row r="2736" spans="1:34" x14ac:dyDescent="0.25">
      <c r="A2736" s="97"/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F2736" s="97"/>
      <c r="AG2736" s="96"/>
      <c r="AH2736" s="97"/>
    </row>
    <row r="2737" spans="1:34" x14ac:dyDescent="0.25">
      <c r="A2737" s="97"/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F2737" s="97"/>
      <c r="AG2737" s="96"/>
      <c r="AH2737" s="97"/>
    </row>
    <row r="2738" spans="1:34" x14ac:dyDescent="0.25">
      <c r="A2738" s="97"/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F2738" s="97"/>
      <c r="AG2738" s="96"/>
      <c r="AH2738" s="97"/>
    </row>
    <row r="2739" spans="1:34" x14ac:dyDescent="0.25">
      <c r="A2739" s="97"/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F2739" s="97"/>
      <c r="AG2739" s="96"/>
      <c r="AH2739" s="97"/>
    </row>
    <row r="2740" spans="1:34" x14ac:dyDescent="0.25">
      <c r="A2740" s="97"/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F2740" s="97"/>
      <c r="AG2740" s="96"/>
      <c r="AH2740" s="97"/>
    </row>
    <row r="2741" spans="1:34" x14ac:dyDescent="0.25">
      <c r="A2741" s="97"/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F2741" s="97"/>
      <c r="AG2741" s="96"/>
      <c r="AH2741" s="97"/>
    </row>
    <row r="2742" spans="1:34" x14ac:dyDescent="0.25">
      <c r="A2742" s="97"/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F2742" s="97"/>
      <c r="AG2742" s="96"/>
      <c r="AH2742" s="97"/>
    </row>
    <row r="2743" spans="1:34" x14ac:dyDescent="0.25">
      <c r="A2743" s="97"/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F2743" s="97"/>
      <c r="AG2743" s="96"/>
      <c r="AH2743" s="97"/>
    </row>
    <row r="2744" spans="1:34" x14ac:dyDescent="0.25">
      <c r="A2744" s="97"/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F2744" s="97"/>
      <c r="AG2744" s="96"/>
      <c r="AH2744" s="97"/>
    </row>
    <row r="2745" spans="1:34" x14ac:dyDescent="0.25">
      <c r="A2745" s="97"/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F2745" s="97"/>
      <c r="AG2745" s="96"/>
      <c r="AH2745" s="97"/>
    </row>
    <row r="2746" spans="1:34" x14ac:dyDescent="0.25">
      <c r="A2746" s="97"/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F2746" s="97"/>
      <c r="AG2746" s="96"/>
      <c r="AH2746" s="97"/>
    </row>
    <row r="2747" spans="1:34" x14ac:dyDescent="0.25">
      <c r="A2747" s="97"/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F2747" s="97"/>
      <c r="AG2747" s="96"/>
      <c r="AH2747" s="97"/>
    </row>
    <row r="2748" spans="1:34" x14ac:dyDescent="0.25">
      <c r="A2748" s="97"/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F2748" s="97"/>
      <c r="AG2748" s="96"/>
      <c r="AH2748" s="97"/>
    </row>
    <row r="2749" spans="1:34" x14ac:dyDescent="0.25">
      <c r="A2749" s="97"/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F2749" s="97"/>
      <c r="AG2749" s="96"/>
      <c r="AH2749" s="97"/>
    </row>
    <row r="2750" spans="1:34" x14ac:dyDescent="0.25">
      <c r="A2750" s="97"/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F2750" s="97"/>
      <c r="AG2750" s="96"/>
      <c r="AH2750" s="97"/>
    </row>
    <row r="2751" spans="1:34" x14ac:dyDescent="0.25">
      <c r="A2751" s="97"/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F2751" s="97"/>
      <c r="AG2751" s="96"/>
      <c r="AH2751" s="97"/>
    </row>
    <row r="2752" spans="1:34" x14ac:dyDescent="0.25">
      <c r="A2752" s="97"/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F2752" s="97"/>
      <c r="AG2752" s="96"/>
      <c r="AH2752" s="97"/>
    </row>
    <row r="2753" spans="1:34" x14ac:dyDescent="0.25">
      <c r="A2753" s="97"/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F2753" s="97"/>
      <c r="AG2753" s="96"/>
      <c r="AH2753" s="97"/>
    </row>
    <row r="2754" spans="1:34" x14ac:dyDescent="0.25">
      <c r="A2754" s="97"/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F2754" s="97"/>
      <c r="AG2754" s="96"/>
      <c r="AH2754" s="97"/>
    </row>
    <row r="2755" spans="1:34" x14ac:dyDescent="0.25">
      <c r="A2755" s="97"/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F2755" s="97"/>
      <c r="AG2755" s="96"/>
      <c r="AH2755" s="97"/>
    </row>
    <row r="2756" spans="1:34" x14ac:dyDescent="0.25">
      <c r="A2756" s="97"/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F2756" s="97"/>
      <c r="AG2756" s="96"/>
      <c r="AH2756" s="97"/>
    </row>
    <row r="2757" spans="1:34" x14ac:dyDescent="0.25">
      <c r="A2757" s="97"/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F2757" s="97"/>
      <c r="AG2757" s="96"/>
      <c r="AH2757" s="97"/>
    </row>
    <row r="2758" spans="1:34" x14ac:dyDescent="0.25">
      <c r="A2758" s="97"/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F2758" s="97"/>
      <c r="AG2758" s="96"/>
      <c r="AH2758" s="97"/>
    </row>
    <row r="2759" spans="1:34" x14ac:dyDescent="0.25">
      <c r="A2759" s="97"/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F2759" s="97"/>
      <c r="AG2759" s="96"/>
      <c r="AH2759" s="97"/>
    </row>
    <row r="2760" spans="1:34" x14ac:dyDescent="0.25">
      <c r="A2760" s="97"/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F2760" s="97"/>
      <c r="AG2760" s="96"/>
      <c r="AH2760" s="97"/>
    </row>
    <row r="2761" spans="1:34" x14ac:dyDescent="0.25">
      <c r="A2761" s="97"/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F2761" s="97"/>
      <c r="AG2761" s="96"/>
      <c r="AH2761" s="97"/>
    </row>
    <row r="2762" spans="1:34" x14ac:dyDescent="0.25">
      <c r="A2762" s="97"/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F2762" s="97"/>
      <c r="AG2762" s="96"/>
      <c r="AH2762" s="97"/>
    </row>
    <row r="2763" spans="1:34" x14ac:dyDescent="0.25">
      <c r="A2763" s="97"/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F2763" s="97"/>
      <c r="AG2763" s="96"/>
      <c r="AH2763" s="97"/>
    </row>
    <row r="2764" spans="1:34" x14ac:dyDescent="0.25">
      <c r="A2764" s="97"/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F2764" s="97"/>
      <c r="AG2764" s="96"/>
      <c r="AH2764" s="97"/>
    </row>
    <row r="2765" spans="1:34" x14ac:dyDescent="0.25">
      <c r="A2765" s="97"/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F2765" s="97"/>
      <c r="AG2765" s="96"/>
      <c r="AH2765" s="97"/>
    </row>
    <row r="2766" spans="1:34" x14ac:dyDescent="0.25">
      <c r="A2766" s="97"/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F2766" s="97"/>
      <c r="AG2766" s="96"/>
      <c r="AH2766" s="97"/>
    </row>
    <row r="2767" spans="1:34" x14ac:dyDescent="0.25">
      <c r="A2767" s="97"/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F2767" s="97"/>
      <c r="AG2767" s="96"/>
      <c r="AH2767" s="97"/>
    </row>
    <row r="2768" spans="1:34" x14ac:dyDescent="0.25">
      <c r="A2768" s="97"/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F2768" s="97"/>
      <c r="AG2768" s="96"/>
      <c r="AH2768" s="97"/>
    </row>
    <row r="2769" spans="1:34" x14ac:dyDescent="0.25">
      <c r="A2769" s="97"/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F2769" s="97"/>
      <c r="AG2769" s="96"/>
      <c r="AH2769" s="97"/>
    </row>
    <row r="2770" spans="1:34" x14ac:dyDescent="0.25">
      <c r="A2770" s="97"/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F2770" s="97"/>
      <c r="AG2770" s="96"/>
      <c r="AH2770" s="97"/>
    </row>
    <row r="2771" spans="1:34" x14ac:dyDescent="0.25">
      <c r="A2771" s="97"/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F2771" s="97"/>
      <c r="AG2771" s="96"/>
      <c r="AH2771" s="97"/>
    </row>
    <row r="2772" spans="1:34" x14ac:dyDescent="0.25">
      <c r="A2772" s="97"/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F2772" s="97"/>
      <c r="AG2772" s="96"/>
      <c r="AH2772" s="97"/>
    </row>
    <row r="2773" spans="1:34" x14ac:dyDescent="0.25">
      <c r="A2773" s="97"/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F2773" s="97"/>
      <c r="AG2773" s="96"/>
      <c r="AH2773" s="97"/>
    </row>
    <row r="2774" spans="1:34" x14ac:dyDescent="0.25">
      <c r="A2774" s="97"/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F2774" s="97"/>
      <c r="AG2774" s="96"/>
      <c r="AH2774" s="97"/>
    </row>
    <row r="2775" spans="1:34" x14ac:dyDescent="0.25">
      <c r="A2775" s="97"/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F2775" s="97"/>
      <c r="AG2775" s="96"/>
      <c r="AH2775" s="97"/>
    </row>
    <row r="2776" spans="1:34" x14ac:dyDescent="0.25">
      <c r="A2776" s="97"/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F2776" s="97"/>
      <c r="AG2776" s="96"/>
      <c r="AH2776" s="97"/>
    </row>
    <row r="2777" spans="1:34" x14ac:dyDescent="0.25">
      <c r="A2777" s="97"/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F2777" s="97"/>
      <c r="AG2777" s="96"/>
      <c r="AH2777" s="97"/>
    </row>
    <row r="2778" spans="1:34" x14ac:dyDescent="0.25">
      <c r="A2778" s="97"/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F2778" s="97"/>
      <c r="AG2778" s="96"/>
      <c r="AH2778" s="97"/>
    </row>
    <row r="2779" spans="1:34" x14ac:dyDescent="0.25">
      <c r="A2779" s="97"/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F2779" s="97"/>
      <c r="AG2779" s="96"/>
      <c r="AH2779" s="97"/>
    </row>
    <row r="2780" spans="1:34" x14ac:dyDescent="0.25">
      <c r="A2780" s="97"/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F2780" s="97"/>
      <c r="AG2780" s="96"/>
      <c r="AH2780" s="97"/>
    </row>
    <row r="2781" spans="1:34" x14ac:dyDescent="0.25">
      <c r="A2781" s="97"/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F2781" s="97"/>
      <c r="AG2781" s="96"/>
      <c r="AH2781" s="97"/>
    </row>
    <row r="2782" spans="1:34" x14ac:dyDescent="0.25">
      <c r="A2782" s="97"/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F2782" s="97"/>
      <c r="AG2782" s="96"/>
      <c r="AH2782" s="97"/>
    </row>
    <row r="2783" spans="1:34" x14ac:dyDescent="0.25">
      <c r="A2783" s="97"/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F2783" s="97"/>
      <c r="AG2783" s="96"/>
      <c r="AH2783" s="97"/>
    </row>
    <row r="2784" spans="1:34" x14ac:dyDescent="0.25">
      <c r="A2784" s="97"/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F2784" s="97"/>
      <c r="AG2784" s="96"/>
      <c r="AH2784" s="97"/>
    </row>
    <row r="2785" spans="1:34" x14ac:dyDescent="0.25">
      <c r="A2785" s="97"/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F2785" s="97"/>
      <c r="AG2785" s="96"/>
      <c r="AH2785" s="97"/>
    </row>
    <row r="2786" spans="1:34" x14ac:dyDescent="0.25">
      <c r="A2786" s="97"/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F2786" s="97"/>
      <c r="AG2786" s="96"/>
      <c r="AH2786" s="97"/>
    </row>
    <row r="2787" spans="1:34" x14ac:dyDescent="0.25">
      <c r="A2787" s="97"/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F2787" s="97"/>
      <c r="AG2787" s="96"/>
      <c r="AH2787" s="97"/>
    </row>
    <row r="2788" spans="1:34" x14ac:dyDescent="0.25">
      <c r="A2788" s="97"/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F2788" s="97"/>
      <c r="AG2788" s="96"/>
      <c r="AH2788" s="97"/>
    </row>
    <row r="2789" spans="1:34" x14ac:dyDescent="0.25">
      <c r="A2789" s="97"/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F2789" s="97"/>
      <c r="AG2789" s="96"/>
      <c r="AH2789" s="97"/>
    </row>
    <row r="2790" spans="1:34" x14ac:dyDescent="0.25">
      <c r="A2790" s="97"/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F2790" s="97"/>
      <c r="AG2790" s="96"/>
      <c r="AH2790" s="97"/>
    </row>
    <row r="2791" spans="1:34" x14ac:dyDescent="0.25">
      <c r="A2791" s="97"/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F2791" s="97"/>
      <c r="AG2791" s="96"/>
      <c r="AH2791" s="97"/>
    </row>
    <row r="2792" spans="1:34" x14ac:dyDescent="0.25">
      <c r="A2792" s="97"/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F2792" s="97"/>
      <c r="AG2792" s="96"/>
      <c r="AH2792" s="97"/>
    </row>
    <row r="2793" spans="1:34" x14ac:dyDescent="0.25">
      <c r="A2793" s="97"/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F2793" s="97"/>
      <c r="AG2793" s="96"/>
      <c r="AH2793" s="97"/>
    </row>
    <row r="2794" spans="1:34" x14ac:dyDescent="0.25">
      <c r="A2794" s="97"/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F2794" s="97"/>
      <c r="AG2794" s="96"/>
      <c r="AH2794" s="97"/>
    </row>
    <row r="2795" spans="1:34" x14ac:dyDescent="0.25">
      <c r="A2795" s="97"/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F2795" s="97"/>
      <c r="AG2795" s="96"/>
      <c r="AH2795" s="97"/>
    </row>
    <row r="2796" spans="1:34" x14ac:dyDescent="0.25">
      <c r="A2796" s="97"/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F2796" s="97"/>
      <c r="AG2796" s="96"/>
      <c r="AH2796" s="97"/>
    </row>
    <row r="2797" spans="1:34" x14ac:dyDescent="0.25">
      <c r="A2797" s="97"/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F2797" s="97"/>
      <c r="AG2797" s="96"/>
      <c r="AH2797" s="97"/>
    </row>
    <row r="2798" spans="1:34" x14ac:dyDescent="0.25">
      <c r="A2798" s="97"/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F2798" s="97"/>
      <c r="AG2798" s="96"/>
      <c r="AH2798" s="97"/>
    </row>
    <row r="2799" spans="1:34" x14ac:dyDescent="0.25">
      <c r="A2799" s="97"/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F2799" s="97"/>
      <c r="AG2799" s="96"/>
      <c r="AH2799" s="97"/>
    </row>
    <row r="2800" spans="1:34" x14ac:dyDescent="0.25">
      <c r="A2800" s="97"/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F2800" s="97"/>
      <c r="AG2800" s="96"/>
      <c r="AH2800" s="97"/>
    </row>
    <row r="2801" spans="1:34" x14ac:dyDescent="0.25">
      <c r="A2801" s="97"/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F2801" s="97"/>
      <c r="AG2801" s="96"/>
      <c r="AH2801" s="97"/>
    </row>
    <row r="2802" spans="1:34" x14ac:dyDescent="0.25">
      <c r="A2802" s="97"/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F2802" s="97"/>
      <c r="AG2802" s="96"/>
      <c r="AH2802" s="97"/>
    </row>
    <row r="2803" spans="1:34" x14ac:dyDescent="0.25">
      <c r="A2803" s="97"/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F2803" s="97"/>
      <c r="AG2803" s="96"/>
      <c r="AH2803" s="97"/>
    </row>
    <row r="2804" spans="1:34" x14ac:dyDescent="0.25">
      <c r="A2804" s="97"/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F2804" s="97"/>
      <c r="AG2804" s="96"/>
      <c r="AH2804" s="97"/>
    </row>
    <row r="2805" spans="1:34" x14ac:dyDescent="0.25">
      <c r="A2805" s="97"/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F2805" s="97"/>
      <c r="AG2805" s="96"/>
      <c r="AH2805" s="97"/>
    </row>
    <row r="2806" spans="1:34" x14ac:dyDescent="0.25">
      <c r="A2806" s="97"/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F2806" s="97"/>
      <c r="AG2806" s="96"/>
      <c r="AH2806" s="97"/>
    </row>
    <row r="2807" spans="1:34" x14ac:dyDescent="0.25">
      <c r="A2807" s="97"/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F2807" s="97"/>
      <c r="AG2807" s="96"/>
      <c r="AH2807" s="97"/>
    </row>
    <row r="2808" spans="1:34" x14ac:dyDescent="0.25">
      <c r="A2808" s="97"/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F2808" s="97"/>
      <c r="AG2808" s="96"/>
      <c r="AH2808" s="97"/>
    </row>
    <row r="2809" spans="1:34" x14ac:dyDescent="0.25">
      <c r="A2809" s="97"/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F2809" s="97"/>
      <c r="AG2809" s="96"/>
      <c r="AH2809" s="97"/>
    </row>
    <row r="2810" spans="1:34" x14ac:dyDescent="0.25">
      <c r="A2810" s="97"/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F2810" s="97"/>
      <c r="AG2810" s="96"/>
      <c r="AH2810" s="97"/>
    </row>
    <row r="2811" spans="1:34" x14ac:dyDescent="0.25">
      <c r="A2811" s="97"/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F2811" s="97"/>
      <c r="AG2811" s="96"/>
      <c r="AH2811" s="97"/>
    </row>
    <row r="2812" spans="1:34" x14ac:dyDescent="0.25">
      <c r="A2812" s="97"/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F2812" s="97"/>
      <c r="AG2812" s="96"/>
      <c r="AH2812" s="97"/>
    </row>
    <row r="2813" spans="1:34" x14ac:dyDescent="0.25">
      <c r="A2813" s="97"/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F2813" s="97"/>
      <c r="AG2813" s="96"/>
      <c r="AH2813" s="97"/>
    </row>
    <row r="2814" spans="1:34" x14ac:dyDescent="0.25">
      <c r="A2814" s="97"/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F2814" s="97"/>
      <c r="AG2814" s="96"/>
      <c r="AH2814" s="97"/>
    </row>
    <row r="2815" spans="1:34" x14ac:dyDescent="0.25">
      <c r="A2815" s="97"/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F2815" s="97"/>
      <c r="AG2815" s="96"/>
      <c r="AH2815" s="97"/>
    </row>
    <row r="2816" spans="1:34" x14ac:dyDescent="0.25">
      <c r="A2816" s="97"/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F2816" s="97"/>
      <c r="AG2816" s="96"/>
      <c r="AH2816" s="97"/>
    </row>
    <row r="2817" spans="1:34" x14ac:dyDescent="0.25">
      <c r="A2817" s="97"/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F2817" s="97"/>
      <c r="AG2817" s="96"/>
      <c r="AH2817" s="97"/>
    </row>
    <row r="2818" spans="1:34" x14ac:dyDescent="0.25">
      <c r="A2818" s="97"/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F2818" s="97"/>
      <c r="AG2818" s="96"/>
      <c r="AH2818" s="97"/>
    </row>
    <row r="2819" spans="1:34" x14ac:dyDescent="0.25">
      <c r="A2819" s="97"/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F2819" s="97"/>
      <c r="AG2819" s="96"/>
      <c r="AH2819" s="97"/>
    </row>
    <row r="2820" spans="1:34" x14ac:dyDescent="0.25">
      <c r="A2820" s="97"/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F2820" s="97"/>
      <c r="AG2820" s="96"/>
      <c r="AH2820" s="97"/>
    </row>
    <row r="2821" spans="1:34" x14ac:dyDescent="0.25">
      <c r="A2821" s="97"/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F2821" s="97"/>
      <c r="AG2821" s="96"/>
      <c r="AH2821" s="97"/>
    </row>
    <row r="2822" spans="1:34" x14ac:dyDescent="0.25">
      <c r="A2822" s="97"/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F2822" s="97"/>
      <c r="AG2822" s="96"/>
      <c r="AH2822" s="97"/>
    </row>
    <row r="2823" spans="1:34" x14ac:dyDescent="0.25">
      <c r="A2823" s="97"/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F2823" s="97"/>
      <c r="AG2823" s="96"/>
      <c r="AH2823" s="97"/>
    </row>
    <row r="2824" spans="1:34" x14ac:dyDescent="0.25">
      <c r="A2824" s="97"/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F2824" s="97"/>
      <c r="AG2824" s="96"/>
      <c r="AH2824" s="97"/>
    </row>
    <row r="2825" spans="1:34" x14ac:dyDescent="0.25">
      <c r="A2825" s="97"/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F2825" s="97"/>
      <c r="AG2825" s="96"/>
      <c r="AH2825" s="97"/>
    </row>
    <row r="2826" spans="1:34" x14ac:dyDescent="0.25">
      <c r="A2826" s="97"/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F2826" s="97"/>
      <c r="AG2826" s="96"/>
      <c r="AH2826" s="97"/>
    </row>
    <row r="2827" spans="1:34" x14ac:dyDescent="0.25">
      <c r="A2827" s="97"/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F2827" s="97"/>
      <c r="AG2827" s="96"/>
      <c r="AH2827" s="97"/>
    </row>
    <row r="2828" spans="1:34" x14ac:dyDescent="0.25">
      <c r="A2828" s="97"/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F2828" s="97"/>
      <c r="AG2828" s="96"/>
      <c r="AH2828" s="97"/>
    </row>
    <row r="2829" spans="1:34" x14ac:dyDescent="0.25">
      <c r="A2829" s="97"/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F2829" s="97"/>
      <c r="AG2829" s="96"/>
      <c r="AH2829" s="97"/>
    </row>
    <row r="2830" spans="1:34" x14ac:dyDescent="0.25">
      <c r="A2830" s="97"/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F2830" s="97"/>
      <c r="AG2830" s="96"/>
      <c r="AH2830" s="97"/>
    </row>
    <row r="2831" spans="1:34" x14ac:dyDescent="0.25">
      <c r="A2831" s="97"/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F2831" s="97"/>
      <c r="AG2831" s="96"/>
      <c r="AH2831" s="97"/>
    </row>
    <row r="2832" spans="1:34" x14ac:dyDescent="0.25">
      <c r="A2832" s="97"/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F2832" s="97"/>
      <c r="AG2832" s="96"/>
      <c r="AH2832" s="97"/>
    </row>
    <row r="2833" spans="1:34" x14ac:dyDescent="0.25">
      <c r="A2833" s="97"/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F2833" s="97"/>
      <c r="AG2833" s="96"/>
      <c r="AH2833" s="97"/>
    </row>
    <row r="2834" spans="1:34" x14ac:dyDescent="0.25">
      <c r="A2834" s="97"/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F2834" s="97"/>
      <c r="AG2834" s="96"/>
      <c r="AH2834" s="97"/>
    </row>
    <row r="2835" spans="1:34" x14ac:dyDescent="0.25">
      <c r="A2835" s="97"/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F2835" s="97"/>
      <c r="AG2835" s="96"/>
      <c r="AH2835" s="97"/>
    </row>
    <row r="2836" spans="1:34" x14ac:dyDescent="0.25">
      <c r="A2836" s="97"/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F2836" s="97"/>
      <c r="AG2836" s="96"/>
      <c r="AH2836" s="97"/>
    </row>
    <row r="2837" spans="1:34" x14ac:dyDescent="0.25">
      <c r="A2837" s="97"/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F2837" s="97"/>
      <c r="AG2837" s="96"/>
      <c r="AH2837" s="97"/>
    </row>
    <row r="2838" spans="1:34" x14ac:dyDescent="0.25">
      <c r="A2838" s="97"/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F2838" s="97"/>
      <c r="AG2838" s="96"/>
      <c r="AH2838" s="97"/>
    </row>
    <row r="2839" spans="1:34" x14ac:dyDescent="0.25">
      <c r="A2839" s="97"/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F2839" s="97"/>
      <c r="AG2839" s="96"/>
      <c r="AH2839" s="97"/>
    </row>
    <row r="2840" spans="1:34" x14ac:dyDescent="0.25">
      <c r="A2840" s="97"/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F2840" s="97"/>
      <c r="AG2840" s="96"/>
      <c r="AH2840" s="97"/>
    </row>
    <row r="2841" spans="1:34" x14ac:dyDescent="0.25">
      <c r="A2841" s="97"/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F2841" s="97"/>
      <c r="AG2841" s="96"/>
      <c r="AH2841" s="97"/>
    </row>
    <row r="2842" spans="1:34" x14ac:dyDescent="0.25">
      <c r="A2842" s="97"/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F2842" s="97"/>
      <c r="AG2842" s="96"/>
      <c r="AH2842" s="97"/>
    </row>
    <row r="2843" spans="1:34" x14ac:dyDescent="0.25">
      <c r="A2843" s="97"/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F2843" s="97"/>
      <c r="AG2843" s="96"/>
      <c r="AH2843" s="97"/>
    </row>
    <row r="2844" spans="1:34" x14ac:dyDescent="0.25">
      <c r="A2844" s="97"/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F2844" s="97"/>
      <c r="AG2844" s="96"/>
      <c r="AH2844" s="97"/>
    </row>
    <row r="2845" spans="1:34" x14ac:dyDescent="0.25">
      <c r="A2845" s="97"/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F2845" s="97"/>
      <c r="AG2845" s="96"/>
      <c r="AH2845" s="97"/>
    </row>
    <row r="2846" spans="1:34" x14ac:dyDescent="0.25">
      <c r="A2846" s="97"/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F2846" s="97"/>
      <c r="AG2846" s="96"/>
      <c r="AH2846" s="97"/>
    </row>
    <row r="2847" spans="1:34" x14ac:dyDescent="0.25">
      <c r="A2847" s="97"/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F2847" s="97"/>
      <c r="AG2847" s="96"/>
      <c r="AH2847" s="97"/>
    </row>
    <row r="2848" spans="1:34" x14ac:dyDescent="0.25">
      <c r="A2848" s="97"/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F2848" s="97"/>
      <c r="AG2848" s="96"/>
      <c r="AH2848" s="97"/>
    </row>
    <row r="2849" spans="1:34" x14ac:dyDescent="0.25">
      <c r="A2849" s="97"/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F2849" s="97"/>
      <c r="AG2849" s="96"/>
      <c r="AH2849" s="97"/>
    </row>
    <row r="2850" spans="1:34" x14ac:dyDescent="0.25">
      <c r="A2850" s="97"/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F2850" s="97"/>
      <c r="AG2850" s="96"/>
      <c r="AH2850" s="97"/>
    </row>
    <row r="2851" spans="1:34" x14ac:dyDescent="0.25">
      <c r="A2851" s="97"/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F2851" s="97"/>
      <c r="AG2851" s="96"/>
      <c r="AH2851" s="97"/>
    </row>
    <row r="2852" spans="1:34" x14ac:dyDescent="0.25">
      <c r="A2852" s="97"/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F2852" s="97"/>
      <c r="AG2852" s="96"/>
      <c r="AH2852" s="97"/>
    </row>
    <row r="2853" spans="1:34" x14ac:dyDescent="0.25">
      <c r="A2853" s="97"/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F2853" s="97"/>
      <c r="AG2853" s="96"/>
      <c r="AH2853" s="97"/>
    </row>
    <row r="2854" spans="1:34" x14ac:dyDescent="0.25">
      <c r="A2854" s="97"/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F2854" s="97"/>
      <c r="AG2854" s="96"/>
      <c r="AH2854" s="97"/>
    </row>
    <row r="2855" spans="1:34" x14ac:dyDescent="0.25">
      <c r="A2855" s="97"/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F2855" s="97"/>
      <c r="AG2855" s="96"/>
      <c r="AH2855" s="97"/>
    </row>
    <row r="2856" spans="1:34" x14ac:dyDescent="0.25">
      <c r="A2856" s="97"/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F2856" s="97"/>
      <c r="AG2856" s="96"/>
      <c r="AH2856" s="97"/>
    </row>
    <row r="2857" spans="1:34" x14ac:dyDescent="0.25">
      <c r="A2857" s="97"/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F2857" s="97"/>
      <c r="AG2857" s="96"/>
      <c r="AH2857" s="97"/>
    </row>
    <row r="2858" spans="1:34" x14ac:dyDescent="0.25">
      <c r="A2858" s="97"/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F2858" s="97"/>
      <c r="AG2858" s="96"/>
      <c r="AH2858" s="97"/>
    </row>
    <row r="2859" spans="1:34" x14ac:dyDescent="0.25">
      <c r="A2859" s="97"/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F2859" s="97"/>
      <c r="AG2859" s="96"/>
      <c r="AH2859" s="97"/>
    </row>
    <row r="2860" spans="1:34" x14ac:dyDescent="0.25">
      <c r="A2860" s="97"/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F2860" s="97"/>
      <c r="AG2860" s="96"/>
      <c r="AH2860" s="97"/>
    </row>
    <row r="2861" spans="1:34" x14ac:dyDescent="0.25">
      <c r="A2861" s="97"/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F2861" s="97"/>
      <c r="AG2861" s="96"/>
      <c r="AH2861" s="97"/>
    </row>
    <row r="2862" spans="1:34" x14ac:dyDescent="0.25">
      <c r="A2862" s="97"/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F2862" s="97"/>
      <c r="AG2862" s="96"/>
      <c r="AH2862" s="97"/>
    </row>
    <row r="2863" spans="1:34" x14ac:dyDescent="0.25">
      <c r="A2863" s="97"/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F2863" s="97"/>
      <c r="AG2863" s="96"/>
      <c r="AH2863" s="97"/>
    </row>
    <row r="2864" spans="1:34" x14ac:dyDescent="0.25">
      <c r="A2864" s="97"/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F2864" s="97"/>
      <c r="AG2864" s="96"/>
      <c r="AH2864" s="97"/>
    </row>
    <row r="2865" spans="1:34" x14ac:dyDescent="0.25">
      <c r="A2865" s="97"/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F2865" s="97"/>
      <c r="AG2865" s="96"/>
      <c r="AH2865" s="97"/>
    </row>
    <row r="2866" spans="1:34" x14ac:dyDescent="0.25">
      <c r="A2866" s="97"/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F2866" s="97"/>
      <c r="AG2866" s="96"/>
      <c r="AH2866" s="97"/>
    </row>
    <row r="2867" spans="1:34" x14ac:dyDescent="0.25">
      <c r="A2867" s="97"/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F2867" s="97"/>
      <c r="AG2867" s="96"/>
      <c r="AH2867" s="97"/>
    </row>
    <row r="2868" spans="1:34" x14ac:dyDescent="0.25">
      <c r="A2868" s="97"/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F2868" s="97"/>
      <c r="AG2868" s="96"/>
      <c r="AH2868" s="97"/>
    </row>
    <row r="2869" spans="1:34" x14ac:dyDescent="0.25">
      <c r="A2869" s="97"/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F2869" s="97"/>
      <c r="AG2869" s="96"/>
      <c r="AH2869" s="97"/>
    </row>
    <row r="2870" spans="1:34" x14ac:dyDescent="0.25">
      <c r="A2870" s="97"/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F2870" s="97"/>
      <c r="AG2870" s="96"/>
      <c r="AH2870" s="97"/>
    </row>
    <row r="2871" spans="1:34" x14ac:dyDescent="0.25">
      <c r="A2871" s="97"/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F2871" s="97"/>
      <c r="AG2871" s="96"/>
      <c r="AH2871" s="97"/>
    </row>
    <row r="2872" spans="1:34" x14ac:dyDescent="0.25">
      <c r="A2872" s="97"/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F2872" s="97"/>
      <c r="AG2872" s="96"/>
      <c r="AH2872" s="97"/>
    </row>
    <row r="2873" spans="1:34" x14ac:dyDescent="0.25">
      <c r="A2873" s="97"/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F2873" s="97"/>
      <c r="AG2873" s="96"/>
      <c r="AH2873" s="97"/>
    </row>
    <row r="2874" spans="1:34" x14ac:dyDescent="0.25">
      <c r="A2874" s="97"/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F2874" s="97"/>
      <c r="AG2874" s="96"/>
      <c r="AH2874" s="97"/>
    </row>
    <row r="2875" spans="1:34" x14ac:dyDescent="0.25">
      <c r="A2875" s="97"/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F2875" s="97"/>
      <c r="AG2875" s="96"/>
      <c r="AH2875" s="97"/>
    </row>
    <row r="2876" spans="1:34" x14ac:dyDescent="0.25">
      <c r="A2876" s="97"/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F2876" s="97"/>
      <c r="AG2876" s="96"/>
      <c r="AH2876" s="97"/>
    </row>
    <row r="2877" spans="1:34" x14ac:dyDescent="0.25">
      <c r="A2877" s="97"/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F2877" s="97"/>
      <c r="AG2877" s="96"/>
      <c r="AH2877" s="97"/>
    </row>
    <row r="2878" spans="1:34" x14ac:dyDescent="0.25">
      <c r="A2878" s="97"/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F2878" s="97"/>
      <c r="AG2878" s="96"/>
      <c r="AH2878" s="97"/>
    </row>
    <row r="2879" spans="1:34" x14ac:dyDescent="0.25">
      <c r="A2879" s="97"/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F2879" s="97"/>
      <c r="AG2879" s="96"/>
      <c r="AH2879" s="97"/>
    </row>
    <row r="2880" spans="1:34" x14ac:dyDescent="0.25">
      <c r="A2880" s="97"/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F2880" s="97"/>
      <c r="AG2880" s="96"/>
      <c r="AH2880" s="97"/>
    </row>
    <row r="2881" spans="1:34" x14ac:dyDescent="0.25">
      <c r="A2881" s="97"/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F2881" s="97"/>
      <c r="AG2881" s="96"/>
      <c r="AH2881" s="97"/>
    </row>
    <row r="2882" spans="1:34" x14ac:dyDescent="0.25">
      <c r="A2882" s="97"/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F2882" s="97"/>
      <c r="AG2882" s="96"/>
      <c r="AH2882" s="97"/>
    </row>
    <row r="2883" spans="1:34" x14ac:dyDescent="0.25">
      <c r="A2883" s="97"/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F2883" s="97"/>
      <c r="AG2883" s="96"/>
      <c r="AH2883" s="97"/>
    </row>
    <row r="2884" spans="1:34" x14ac:dyDescent="0.25">
      <c r="A2884" s="97"/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F2884" s="97"/>
      <c r="AG2884" s="96"/>
      <c r="AH2884" s="97"/>
    </row>
    <row r="2885" spans="1:34" x14ac:dyDescent="0.25">
      <c r="A2885" s="97"/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F2885" s="97"/>
      <c r="AG2885" s="96"/>
      <c r="AH2885" s="97"/>
    </row>
    <row r="2886" spans="1:34" x14ac:dyDescent="0.25">
      <c r="A2886" s="97"/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F2886" s="97"/>
      <c r="AG2886" s="96"/>
      <c r="AH2886" s="97"/>
    </row>
    <row r="2887" spans="1:34" x14ac:dyDescent="0.25">
      <c r="A2887" s="97"/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F2887" s="97"/>
      <c r="AG2887" s="96"/>
      <c r="AH2887" s="97"/>
    </row>
    <row r="2888" spans="1:34" x14ac:dyDescent="0.25">
      <c r="A2888" s="97"/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F2888" s="97"/>
      <c r="AG2888" s="96"/>
      <c r="AH2888" s="97"/>
    </row>
    <row r="2889" spans="1:34" x14ac:dyDescent="0.25">
      <c r="A2889" s="97"/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F2889" s="97"/>
      <c r="AG2889" s="96"/>
      <c r="AH2889" s="97"/>
    </row>
    <row r="2890" spans="1:34" x14ac:dyDescent="0.25">
      <c r="A2890" s="97"/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F2890" s="97"/>
      <c r="AG2890" s="96"/>
      <c r="AH2890" s="97"/>
    </row>
    <row r="2891" spans="1:34" x14ac:dyDescent="0.25">
      <c r="A2891" s="97"/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F2891" s="97"/>
      <c r="AG2891" s="96"/>
      <c r="AH2891" s="97"/>
    </row>
    <row r="2892" spans="1:34" x14ac:dyDescent="0.25">
      <c r="A2892" s="97"/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F2892" s="97"/>
      <c r="AG2892" s="96"/>
      <c r="AH2892" s="97"/>
    </row>
    <row r="2893" spans="1:34" x14ac:dyDescent="0.25">
      <c r="A2893" s="97"/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F2893" s="97"/>
      <c r="AG2893" s="96"/>
      <c r="AH2893" s="97"/>
    </row>
    <row r="2894" spans="1:34" x14ac:dyDescent="0.25">
      <c r="A2894" s="97"/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F2894" s="97"/>
      <c r="AG2894" s="96"/>
      <c r="AH2894" s="97"/>
    </row>
    <row r="2895" spans="1:34" x14ac:dyDescent="0.25">
      <c r="A2895" s="97"/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F2895" s="97"/>
      <c r="AG2895" s="96"/>
      <c r="AH2895" s="97"/>
    </row>
    <row r="2896" spans="1:34" x14ac:dyDescent="0.25">
      <c r="A2896" s="97"/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F2896" s="97"/>
      <c r="AG2896" s="96"/>
      <c r="AH2896" s="97"/>
    </row>
    <row r="2897" spans="1:34" x14ac:dyDescent="0.25">
      <c r="A2897" s="97"/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F2897" s="97"/>
      <c r="AG2897" s="96"/>
      <c r="AH2897" s="97"/>
    </row>
    <row r="2898" spans="1:34" x14ac:dyDescent="0.25">
      <c r="A2898" s="97"/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F2898" s="97"/>
      <c r="AG2898" s="96"/>
      <c r="AH2898" s="97"/>
    </row>
    <row r="2899" spans="1:34" x14ac:dyDescent="0.25">
      <c r="A2899" s="97"/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F2899" s="97"/>
      <c r="AG2899" s="96"/>
      <c r="AH2899" s="97"/>
    </row>
    <row r="2900" spans="1:34" x14ac:dyDescent="0.25">
      <c r="A2900" s="97"/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F2900" s="97"/>
      <c r="AG2900" s="96"/>
      <c r="AH2900" s="97"/>
    </row>
    <row r="2901" spans="1:34" x14ac:dyDescent="0.25">
      <c r="A2901" s="97"/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F2901" s="97"/>
      <c r="AG2901" s="96"/>
      <c r="AH2901" s="97"/>
    </row>
    <row r="2902" spans="1:34" x14ac:dyDescent="0.25">
      <c r="A2902" s="97"/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F2902" s="97"/>
      <c r="AG2902" s="96"/>
      <c r="AH2902" s="97"/>
    </row>
    <row r="2903" spans="1:34" x14ac:dyDescent="0.25">
      <c r="A2903" s="97"/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F2903" s="97"/>
      <c r="AG2903" s="96"/>
      <c r="AH2903" s="97"/>
    </row>
    <row r="2904" spans="1:34" x14ac:dyDescent="0.25">
      <c r="A2904" s="97"/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F2904" s="97"/>
      <c r="AG2904" s="96"/>
      <c r="AH2904" s="97"/>
    </row>
    <row r="2905" spans="1:34" x14ac:dyDescent="0.25">
      <c r="A2905" s="97"/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F2905" s="97"/>
      <c r="AG2905" s="96"/>
      <c r="AH2905" s="97"/>
    </row>
    <row r="2906" spans="1:34" x14ac:dyDescent="0.25">
      <c r="A2906" s="97"/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F2906" s="97"/>
      <c r="AG2906" s="96"/>
      <c r="AH2906" s="97"/>
    </row>
    <row r="2907" spans="1:34" x14ac:dyDescent="0.25">
      <c r="A2907" s="97"/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F2907" s="97"/>
      <c r="AG2907" s="96"/>
      <c r="AH2907" s="97"/>
    </row>
    <row r="2908" spans="1:34" x14ac:dyDescent="0.25">
      <c r="A2908" s="97"/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F2908" s="97"/>
      <c r="AG2908" s="96"/>
      <c r="AH2908" s="97"/>
    </row>
    <row r="2909" spans="1:34" x14ac:dyDescent="0.25">
      <c r="A2909" s="97"/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F2909" s="97"/>
      <c r="AG2909" s="96"/>
      <c r="AH2909" s="97"/>
    </row>
    <row r="2910" spans="1:34" x14ac:dyDescent="0.25">
      <c r="A2910" s="97"/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F2910" s="97"/>
      <c r="AG2910" s="96"/>
      <c r="AH2910" s="97"/>
    </row>
    <row r="2911" spans="1:34" x14ac:dyDescent="0.25">
      <c r="A2911" s="97"/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F2911" s="97"/>
      <c r="AG2911" s="96"/>
      <c r="AH2911" s="97"/>
    </row>
    <row r="2912" spans="1:34" x14ac:dyDescent="0.25">
      <c r="A2912" s="97"/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F2912" s="97"/>
      <c r="AG2912" s="96"/>
      <c r="AH2912" s="97"/>
    </row>
    <row r="2913" spans="1:34" x14ac:dyDescent="0.25">
      <c r="A2913" s="97"/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F2913" s="97"/>
      <c r="AG2913" s="96"/>
      <c r="AH2913" s="97"/>
    </row>
    <row r="2914" spans="1:34" x14ac:dyDescent="0.25">
      <c r="A2914" s="97"/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F2914" s="97"/>
      <c r="AG2914" s="96"/>
      <c r="AH2914" s="97"/>
    </row>
    <row r="2915" spans="1:34" x14ac:dyDescent="0.25">
      <c r="A2915" s="97"/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F2915" s="97"/>
      <c r="AG2915" s="96"/>
      <c r="AH2915" s="97"/>
    </row>
    <row r="2916" spans="1:34" x14ac:dyDescent="0.25">
      <c r="A2916" s="97"/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F2916" s="97"/>
      <c r="AG2916" s="96"/>
      <c r="AH2916" s="97"/>
    </row>
    <row r="2917" spans="1:34" x14ac:dyDescent="0.25">
      <c r="A2917" s="97"/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F2917" s="97"/>
      <c r="AG2917" s="96"/>
      <c r="AH2917" s="97"/>
    </row>
    <row r="2918" spans="1:34" x14ac:dyDescent="0.25">
      <c r="A2918" s="97"/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F2918" s="97"/>
      <c r="AG2918" s="96"/>
      <c r="AH2918" s="97"/>
    </row>
    <row r="2919" spans="1:34" x14ac:dyDescent="0.25">
      <c r="A2919" s="97"/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F2919" s="97"/>
      <c r="AG2919" s="96"/>
      <c r="AH2919" s="97"/>
    </row>
    <row r="2920" spans="1:34" x14ac:dyDescent="0.25">
      <c r="A2920" s="97"/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F2920" s="97"/>
      <c r="AG2920" s="96"/>
      <c r="AH2920" s="97"/>
    </row>
    <row r="2921" spans="1:34" x14ac:dyDescent="0.25">
      <c r="A2921" s="97"/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F2921" s="97"/>
      <c r="AG2921" s="96"/>
      <c r="AH2921" s="97"/>
    </row>
    <row r="2922" spans="1:34" x14ac:dyDescent="0.25">
      <c r="A2922" s="97"/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F2922" s="97"/>
      <c r="AG2922" s="96"/>
      <c r="AH2922" s="97"/>
    </row>
    <row r="2923" spans="1:34" x14ac:dyDescent="0.25">
      <c r="A2923" s="97"/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F2923" s="97"/>
      <c r="AG2923" s="96"/>
      <c r="AH2923" s="97"/>
    </row>
    <row r="2924" spans="1:34" x14ac:dyDescent="0.25">
      <c r="A2924" s="97"/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F2924" s="97"/>
      <c r="AG2924" s="96"/>
      <c r="AH2924" s="97"/>
    </row>
    <row r="2925" spans="1:34" x14ac:dyDescent="0.25">
      <c r="A2925" s="97"/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F2925" s="97"/>
      <c r="AG2925" s="96"/>
      <c r="AH2925" s="97"/>
    </row>
    <row r="2926" spans="1:34" x14ac:dyDescent="0.25">
      <c r="A2926" s="97"/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F2926" s="97"/>
      <c r="AG2926" s="96"/>
      <c r="AH2926" s="97"/>
    </row>
    <row r="2927" spans="1:34" x14ac:dyDescent="0.25">
      <c r="A2927" s="97"/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F2927" s="97"/>
      <c r="AG2927" s="96"/>
      <c r="AH2927" s="97"/>
    </row>
    <row r="2928" spans="1:34" x14ac:dyDescent="0.25">
      <c r="A2928" s="97"/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F2928" s="97"/>
      <c r="AG2928" s="96"/>
      <c r="AH2928" s="97"/>
    </row>
    <row r="2929" spans="1:34" x14ac:dyDescent="0.25">
      <c r="A2929" s="97"/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F2929" s="97"/>
      <c r="AG2929" s="96"/>
      <c r="AH2929" s="97"/>
    </row>
    <row r="2930" spans="1:34" x14ac:dyDescent="0.25">
      <c r="A2930" s="97"/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F2930" s="97"/>
      <c r="AG2930" s="96"/>
      <c r="AH2930" s="97"/>
    </row>
    <row r="2931" spans="1:34" x14ac:dyDescent="0.25">
      <c r="A2931" s="97"/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F2931" s="97"/>
      <c r="AG2931" s="96"/>
      <c r="AH2931" s="97"/>
    </row>
    <row r="2932" spans="1:34" x14ac:dyDescent="0.25">
      <c r="A2932" s="97"/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F2932" s="97"/>
      <c r="AG2932" s="96"/>
      <c r="AH2932" s="97"/>
    </row>
    <row r="2933" spans="1:34" x14ac:dyDescent="0.25">
      <c r="A2933" s="97"/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F2933" s="97"/>
      <c r="AG2933" s="96"/>
      <c r="AH2933" s="97"/>
    </row>
    <row r="2934" spans="1:34" x14ac:dyDescent="0.25">
      <c r="A2934" s="97"/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F2934" s="97"/>
      <c r="AG2934" s="96"/>
      <c r="AH2934" s="97"/>
    </row>
    <row r="2935" spans="1:34" x14ac:dyDescent="0.25">
      <c r="A2935" s="97"/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F2935" s="97"/>
      <c r="AG2935" s="96"/>
      <c r="AH2935" s="97"/>
    </row>
    <row r="2936" spans="1:34" x14ac:dyDescent="0.25">
      <c r="A2936" s="97"/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F2936" s="97"/>
      <c r="AG2936" s="96"/>
      <c r="AH2936" s="97"/>
    </row>
    <row r="2937" spans="1:34" x14ac:dyDescent="0.25">
      <c r="A2937" s="97"/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F2937" s="97"/>
      <c r="AG2937" s="96"/>
      <c r="AH2937" s="97"/>
    </row>
    <row r="2938" spans="1:34" x14ac:dyDescent="0.25">
      <c r="A2938" s="97"/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F2938" s="97"/>
      <c r="AG2938" s="96"/>
      <c r="AH2938" s="97"/>
    </row>
    <row r="2939" spans="1:34" x14ac:dyDescent="0.25">
      <c r="A2939" s="97"/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F2939" s="97"/>
      <c r="AG2939" s="96"/>
      <c r="AH2939" s="97"/>
    </row>
    <row r="2940" spans="1:34" x14ac:dyDescent="0.25">
      <c r="A2940" s="97"/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F2940" s="97"/>
      <c r="AG2940" s="96"/>
      <c r="AH2940" s="97"/>
    </row>
    <row r="2941" spans="1:34" x14ac:dyDescent="0.25">
      <c r="A2941" s="97"/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F2941" s="97"/>
      <c r="AG2941" s="96"/>
      <c r="AH2941" s="97"/>
    </row>
    <row r="2942" spans="1:34" x14ac:dyDescent="0.25">
      <c r="A2942" s="97"/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F2942" s="97"/>
      <c r="AG2942" s="96"/>
      <c r="AH2942" s="97"/>
    </row>
    <row r="2943" spans="1:34" x14ac:dyDescent="0.25">
      <c r="A2943" s="97"/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F2943" s="97"/>
      <c r="AG2943" s="96"/>
      <c r="AH2943" s="97"/>
    </row>
    <row r="2944" spans="1:34" x14ac:dyDescent="0.25">
      <c r="A2944" s="97"/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F2944" s="97"/>
      <c r="AG2944" s="96"/>
      <c r="AH2944" s="97"/>
    </row>
    <row r="2945" spans="1:34" x14ac:dyDescent="0.25">
      <c r="A2945" s="97"/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F2945" s="97"/>
      <c r="AG2945" s="96"/>
      <c r="AH2945" s="97"/>
    </row>
    <row r="2946" spans="1:34" x14ac:dyDescent="0.25">
      <c r="A2946" s="97"/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F2946" s="97"/>
      <c r="AG2946" s="96"/>
      <c r="AH2946" s="97"/>
    </row>
    <row r="2947" spans="1:34" x14ac:dyDescent="0.25">
      <c r="A2947" s="97"/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F2947" s="97"/>
      <c r="AG2947" s="96"/>
      <c r="AH2947" s="97"/>
    </row>
    <row r="2948" spans="1:34" x14ac:dyDescent="0.25">
      <c r="A2948" s="97"/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F2948" s="97"/>
      <c r="AG2948" s="96"/>
      <c r="AH2948" s="97"/>
    </row>
    <row r="2949" spans="1:34" x14ac:dyDescent="0.25">
      <c r="A2949" s="97"/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F2949" s="97"/>
      <c r="AG2949" s="96"/>
      <c r="AH2949" s="97"/>
    </row>
    <row r="2950" spans="1:34" x14ac:dyDescent="0.25">
      <c r="A2950" s="97"/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F2950" s="97"/>
      <c r="AG2950" s="96"/>
      <c r="AH2950" s="97"/>
    </row>
    <row r="2951" spans="1:34" x14ac:dyDescent="0.25">
      <c r="A2951" s="97"/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F2951" s="97"/>
      <c r="AG2951" s="96"/>
      <c r="AH2951" s="97"/>
    </row>
    <row r="2952" spans="1:34" x14ac:dyDescent="0.25">
      <c r="A2952" s="97"/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F2952" s="97"/>
      <c r="AG2952" s="96"/>
      <c r="AH2952" s="97"/>
    </row>
    <row r="2953" spans="1:34" x14ac:dyDescent="0.25">
      <c r="A2953" s="97"/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F2953" s="97"/>
      <c r="AG2953" s="96"/>
      <c r="AH2953" s="97"/>
    </row>
    <row r="2954" spans="1:34" x14ac:dyDescent="0.25">
      <c r="A2954" s="97"/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F2954" s="97"/>
      <c r="AG2954" s="96"/>
      <c r="AH2954" s="97"/>
    </row>
    <row r="2955" spans="1:34" x14ac:dyDescent="0.25">
      <c r="A2955" s="97"/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F2955" s="97"/>
      <c r="AG2955" s="96"/>
      <c r="AH2955" s="97"/>
    </row>
    <row r="2956" spans="1:34" x14ac:dyDescent="0.25">
      <c r="A2956" s="97"/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F2956" s="97"/>
      <c r="AG2956" s="96"/>
      <c r="AH2956" s="97"/>
    </row>
    <row r="2957" spans="1:34" x14ac:dyDescent="0.25">
      <c r="A2957" s="97"/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F2957" s="97"/>
      <c r="AG2957" s="96"/>
      <c r="AH2957" s="97"/>
    </row>
    <row r="2958" spans="1:34" x14ac:dyDescent="0.25">
      <c r="A2958" s="97"/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F2958" s="97"/>
      <c r="AG2958" s="96"/>
      <c r="AH2958" s="97"/>
    </row>
    <row r="2959" spans="1:34" x14ac:dyDescent="0.25">
      <c r="A2959" s="97"/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F2959" s="97"/>
      <c r="AG2959" s="96"/>
      <c r="AH2959" s="97"/>
    </row>
    <row r="2960" spans="1:34" x14ac:dyDescent="0.25">
      <c r="A2960" s="97"/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F2960" s="97"/>
      <c r="AG2960" s="96"/>
      <c r="AH2960" s="97"/>
    </row>
    <row r="2961" spans="1:34" x14ac:dyDescent="0.25">
      <c r="A2961" s="97"/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F2961" s="97"/>
      <c r="AG2961" s="96"/>
      <c r="AH2961" s="97"/>
    </row>
    <row r="2962" spans="1:34" x14ac:dyDescent="0.25">
      <c r="A2962" s="97"/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F2962" s="97"/>
      <c r="AG2962" s="96"/>
      <c r="AH2962" s="97"/>
    </row>
    <row r="2963" spans="1:34" x14ac:dyDescent="0.25">
      <c r="A2963" s="97"/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F2963" s="97"/>
      <c r="AG2963" s="96"/>
      <c r="AH2963" s="97"/>
    </row>
    <row r="2964" spans="1:34" x14ac:dyDescent="0.25">
      <c r="A2964" s="97"/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F2964" s="97"/>
      <c r="AG2964" s="96"/>
      <c r="AH2964" s="97"/>
    </row>
    <row r="2965" spans="1:34" x14ac:dyDescent="0.25">
      <c r="A2965" s="97"/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F2965" s="97"/>
      <c r="AG2965" s="96"/>
      <c r="AH2965" s="97"/>
    </row>
    <row r="2966" spans="1:34" x14ac:dyDescent="0.25">
      <c r="A2966" s="97"/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F2966" s="97"/>
      <c r="AG2966" s="96"/>
      <c r="AH2966" s="97"/>
    </row>
    <row r="2967" spans="1:34" x14ac:dyDescent="0.25">
      <c r="A2967" s="97"/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F2967" s="97"/>
      <c r="AG2967" s="96"/>
      <c r="AH2967" s="97"/>
    </row>
    <row r="2968" spans="1:34" x14ac:dyDescent="0.25">
      <c r="A2968" s="97"/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F2968" s="97"/>
      <c r="AG2968" s="96"/>
      <c r="AH2968" s="97"/>
    </row>
    <row r="2969" spans="1:34" x14ac:dyDescent="0.25">
      <c r="A2969" s="97"/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F2969" s="97"/>
      <c r="AG2969" s="96"/>
      <c r="AH2969" s="97"/>
    </row>
    <row r="2970" spans="1:34" x14ac:dyDescent="0.25">
      <c r="A2970" s="97"/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F2970" s="97"/>
      <c r="AG2970" s="96"/>
      <c r="AH2970" s="97"/>
    </row>
    <row r="2971" spans="1:34" x14ac:dyDescent="0.25">
      <c r="A2971" s="97"/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F2971" s="97"/>
      <c r="AG2971" s="96"/>
      <c r="AH2971" s="97"/>
    </row>
    <row r="2972" spans="1:34" x14ac:dyDescent="0.25">
      <c r="A2972" s="97"/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F2972" s="97"/>
      <c r="AG2972" s="96"/>
      <c r="AH2972" s="97"/>
    </row>
    <row r="2973" spans="1:34" x14ac:dyDescent="0.25">
      <c r="A2973" s="97"/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F2973" s="97"/>
      <c r="AG2973" s="96"/>
      <c r="AH2973" s="97"/>
    </row>
    <row r="2974" spans="1:34" x14ac:dyDescent="0.25">
      <c r="A2974" s="97"/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F2974" s="97"/>
      <c r="AG2974" s="96"/>
      <c r="AH2974" s="97"/>
    </row>
    <row r="2975" spans="1:34" x14ac:dyDescent="0.25">
      <c r="A2975" s="97"/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F2975" s="97"/>
      <c r="AG2975" s="96"/>
      <c r="AH2975" s="97"/>
    </row>
    <row r="2976" spans="1:34" x14ac:dyDescent="0.25">
      <c r="A2976" s="97"/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F2976" s="97"/>
      <c r="AG2976" s="96"/>
      <c r="AH2976" s="97"/>
    </row>
    <row r="2977" spans="1:34" x14ac:dyDescent="0.25">
      <c r="A2977" s="97"/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F2977" s="97"/>
      <c r="AG2977" s="96"/>
      <c r="AH2977" s="97"/>
    </row>
    <row r="2978" spans="1:34" x14ac:dyDescent="0.25">
      <c r="A2978" s="97"/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F2978" s="97"/>
      <c r="AG2978" s="96"/>
      <c r="AH2978" s="97"/>
    </row>
    <row r="2979" spans="1:34" x14ac:dyDescent="0.25">
      <c r="A2979" s="97"/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F2979" s="97"/>
      <c r="AG2979" s="96"/>
      <c r="AH2979" s="97"/>
    </row>
    <row r="2980" spans="1:34" x14ac:dyDescent="0.25">
      <c r="A2980" s="97"/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F2980" s="97"/>
      <c r="AG2980" s="96"/>
      <c r="AH2980" s="97"/>
    </row>
    <row r="2981" spans="1:34" x14ac:dyDescent="0.25">
      <c r="A2981" s="97"/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F2981" s="97"/>
      <c r="AG2981" s="96"/>
      <c r="AH2981" s="97"/>
    </row>
    <row r="2982" spans="1:34" x14ac:dyDescent="0.25">
      <c r="A2982" s="97"/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F2982" s="97"/>
      <c r="AG2982" s="96"/>
      <c r="AH2982" s="97"/>
    </row>
    <row r="2983" spans="1:34" x14ac:dyDescent="0.25">
      <c r="A2983" s="97"/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F2983" s="97"/>
      <c r="AG2983" s="96"/>
      <c r="AH2983" s="97"/>
    </row>
    <row r="2984" spans="1:34" x14ac:dyDescent="0.25">
      <c r="A2984" s="97"/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F2984" s="97"/>
      <c r="AG2984" s="96"/>
      <c r="AH2984" s="97"/>
    </row>
    <row r="2985" spans="1:34" x14ac:dyDescent="0.25">
      <c r="A2985" s="97"/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F2985" s="97"/>
      <c r="AG2985" s="96"/>
      <c r="AH2985" s="97"/>
    </row>
    <row r="2986" spans="1:34" x14ac:dyDescent="0.25">
      <c r="A2986" s="97"/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F2986" s="97"/>
      <c r="AG2986" s="96"/>
      <c r="AH2986" s="97"/>
    </row>
    <row r="2987" spans="1:34" x14ac:dyDescent="0.25">
      <c r="A2987" s="97"/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F2987" s="97"/>
      <c r="AG2987" s="96"/>
      <c r="AH2987" s="97"/>
    </row>
    <row r="2988" spans="1:34" x14ac:dyDescent="0.25">
      <c r="A2988" s="97"/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F2988" s="97"/>
      <c r="AG2988" s="96"/>
      <c r="AH2988" s="97"/>
    </row>
    <row r="2989" spans="1:34" x14ac:dyDescent="0.25">
      <c r="A2989" s="97"/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F2989" s="97"/>
      <c r="AG2989" s="96"/>
      <c r="AH2989" s="97"/>
    </row>
    <row r="2990" spans="1:34" x14ac:dyDescent="0.25">
      <c r="A2990" s="97"/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F2990" s="97"/>
      <c r="AG2990" s="96"/>
      <c r="AH2990" s="97"/>
    </row>
    <row r="2991" spans="1:34" x14ac:dyDescent="0.25">
      <c r="A2991" s="97"/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F2991" s="97"/>
      <c r="AG2991" s="96"/>
      <c r="AH2991" s="97"/>
    </row>
    <row r="2992" spans="1:34" x14ac:dyDescent="0.25">
      <c r="A2992" s="97"/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F2992" s="97"/>
      <c r="AG2992" s="96"/>
      <c r="AH2992" s="97"/>
    </row>
    <row r="2993" spans="1:34" x14ac:dyDescent="0.25">
      <c r="A2993" s="97"/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F2993" s="97"/>
      <c r="AG2993" s="96"/>
      <c r="AH2993" s="97"/>
    </row>
    <row r="2994" spans="1:34" x14ac:dyDescent="0.25">
      <c r="A2994" s="97"/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F2994" s="97"/>
      <c r="AG2994" s="96"/>
      <c r="AH2994" s="97"/>
    </row>
    <row r="2995" spans="1:34" x14ac:dyDescent="0.25">
      <c r="A2995" s="97"/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F2995" s="97"/>
      <c r="AG2995" s="96"/>
      <c r="AH2995" s="97"/>
    </row>
    <row r="2996" spans="1:34" x14ac:dyDescent="0.25">
      <c r="A2996" s="97"/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F2996" s="97"/>
      <c r="AG2996" s="96"/>
      <c r="AH2996" s="97"/>
    </row>
    <row r="2997" spans="1:34" x14ac:dyDescent="0.25">
      <c r="A2997" s="97"/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F2997" s="97"/>
      <c r="AG2997" s="96"/>
      <c r="AH2997" s="97"/>
    </row>
    <row r="2998" spans="1:34" x14ac:dyDescent="0.25">
      <c r="A2998" s="97"/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F2998" s="97"/>
      <c r="AG2998" s="96"/>
      <c r="AH2998" s="97"/>
    </row>
    <row r="2999" spans="1:34" x14ac:dyDescent="0.25">
      <c r="A2999" s="97"/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F2999" s="97"/>
      <c r="AG2999" s="96"/>
      <c r="AH2999" s="97"/>
    </row>
    <row r="3000" spans="1:34" x14ac:dyDescent="0.25">
      <c r="A3000" s="97"/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F3000" s="97"/>
      <c r="AG3000" s="96"/>
      <c r="AH3000" s="97"/>
    </row>
    <row r="3001" spans="1:34" x14ac:dyDescent="0.25">
      <c r="A3001" s="97"/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F3001" s="97"/>
      <c r="AG3001" s="96"/>
      <c r="AH3001" s="97"/>
    </row>
    <row r="3002" spans="1:34" x14ac:dyDescent="0.25">
      <c r="A3002" s="97"/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F3002" s="97"/>
      <c r="AG3002" s="96"/>
      <c r="AH3002" s="97"/>
    </row>
    <row r="3003" spans="1:34" x14ac:dyDescent="0.25">
      <c r="A3003" s="97"/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F3003" s="97"/>
      <c r="AG3003" s="96"/>
      <c r="AH3003" s="97"/>
    </row>
    <row r="3004" spans="1:34" x14ac:dyDescent="0.25">
      <c r="A3004" s="97"/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F3004" s="97"/>
      <c r="AG3004" s="96"/>
      <c r="AH3004" s="97"/>
    </row>
    <row r="3005" spans="1:34" x14ac:dyDescent="0.25">
      <c r="A3005" s="97"/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F3005" s="97"/>
      <c r="AG3005" s="96"/>
      <c r="AH3005" s="97"/>
    </row>
    <row r="3006" spans="1:34" x14ac:dyDescent="0.25">
      <c r="A3006" s="97"/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F3006" s="97"/>
      <c r="AG3006" s="96"/>
      <c r="AH3006" s="97"/>
    </row>
    <row r="3007" spans="1:34" x14ac:dyDescent="0.25">
      <c r="A3007" s="97"/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F3007" s="97"/>
      <c r="AG3007" s="96"/>
      <c r="AH3007" s="97"/>
    </row>
    <row r="3008" spans="1:34" x14ac:dyDescent="0.25">
      <c r="A3008" s="97"/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F3008" s="97"/>
      <c r="AG3008" s="96"/>
      <c r="AH3008" s="97"/>
    </row>
    <row r="3009" spans="1:34" x14ac:dyDescent="0.25">
      <c r="A3009" s="97"/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F3009" s="97"/>
      <c r="AG3009" s="96"/>
      <c r="AH3009" s="97"/>
    </row>
    <row r="3010" spans="1:34" x14ac:dyDescent="0.25">
      <c r="A3010" s="97"/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F3010" s="97"/>
      <c r="AG3010" s="96"/>
      <c r="AH3010" s="97"/>
    </row>
    <row r="3011" spans="1:34" x14ac:dyDescent="0.25">
      <c r="A3011" s="97"/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F3011" s="97"/>
      <c r="AG3011" s="96"/>
      <c r="AH3011" s="97"/>
    </row>
    <row r="3012" spans="1:34" x14ac:dyDescent="0.25">
      <c r="A3012" s="97"/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F3012" s="97"/>
      <c r="AG3012" s="96"/>
      <c r="AH3012" s="97"/>
    </row>
    <row r="3013" spans="1:34" x14ac:dyDescent="0.25">
      <c r="A3013" s="97"/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F3013" s="97"/>
      <c r="AG3013" s="96"/>
      <c r="AH3013" s="97"/>
    </row>
    <row r="3014" spans="1:34" x14ac:dyDescent="0.25">
      <c r="A3014" s="97"/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F3014" s="97"/>
      <c r="AG3014" s="96"/>
      <c r="AH3014" s="97"/>
    </row>
    <row r="3015" spans="1:34" x14ac:dyDescent="0.25">
      <c r="A3015" s="97"/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F3015" s="97"/>
      <c r="AG3015" s="96"/>
      <c r="AH3015" s="97"/>
    </row>
    <row r="3016" spans="1:34" x14ac:dyDescent="0.25">
      <c r="A3016" s="97"/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F3016" s="97"/>
      <c r="AG3016" s="96"/>
      <c r="AH3016" s="97"/>
    </row>
    <row r="3017" spans="1:34" x14ac:dyDescent="0.25">
      <c r="A3017" s="97"/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F3017" s="97"/>
      <c r="AG3017" s="96"/>
      <c r="AH3017" s="97"/>
    </row>
    <row r="3018" spans="1:34" x14ac:dyDescent="0.25">
      <c r="A3018" s="97"/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F3018" s="97"/>
      <c r="AG3018" s="96"/>
      <c r="AH3018" s="97"/>
    </row>
    <row r="3019" spans="1:34" x14ac:dyDescent="0.25">
      <c r="A3019" s="97"/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F3019" s="97"/>
      <c r="AG3019" s="96"/>
      <c r="AH3019" s="97"/>
    </row>
    <row r="3020" spans="1:34" x14ac:dyDescent="0.25">
      <c r="A3020" s="97"/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F3020" s="97"/>
      <c r="AG3020" s="96"/>
      <c r="AH3020" s="97"/>
    </row>
    <row r="3021" spans="1:34" x14ac:dyDescent="0.25">
      <c r="A3021" s="97"/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F3021" s="97"/>
      <c r="AG3021" s="96"/>
      <c r="AH3021" s="97"/>
    </row>
    <row r="3022" spans="1:34" x14ac:dyDescent="0.25">
      <c r="A3022" s="97"/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F3022" s="97"/>
      <c r="AG3022" s="96"/>
      <c r="AH3022" s="97"/>
    </row>
    <row r="3023" spans="1:34" x14ac:dyDescent="0.25">
      <c r="A3023" s="97"/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F3023" s="97"/>
      <c r="AG3023" s="96"/>
      <c r="AH3023" s="97"/>
    </row>
    <row r="3024" spans="1:34" x14ac:dyDescent="0.25">
      <c r="A3024" s="97"/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F3024" s="97"/>
      <c r="AG3024" s="96"/>
      <c r="AH3024" s="97"/>
    </row>
    <row r="3025" spans="1:34" x14ac:dyDescent="0.25">
      <c r="A3025" s="97"/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F3025" s="97"/>
      <c r="AG3025" s="96"/>
      <c r="AH3025" s="97"/>
    </row>
    <row r="3026" spans="1:34" x14ac:dyDescent="0.25">
      <c r="A3026" s="97"/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F3026" s="97"/>
      <c r="AG3026" s="96"/>
      <c r="AH3026" s="97"/>
    </row>
    <row r="3027" spans="1:34" x14ac:dyDescent="0.25">
      <c r="A3027" s="97"/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F3027" s="97"/>
      <c r="AG3027" s="96"/>
      <c r="AH3027" s="97"/>
    </row>
    <row r="3028" spans="1:34" x14ac:dyDescent="0.25">
      <c r="A3028" s="97"/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F3028" s="97"/>
      <c r="AG3028" s="96"/>
      <c r="AH3028" s="97"/>
    </row>
    <row r="3029" spans="1:34" x14ac:dyDescent="0.25">
      <c r="A3029" s="97"/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F3029" s="97"/>
      <c r="AG3029" s="96"/>
      <c r="AH3029" s="97"/>
    </row>
    <row r="3030" spans="1:34" x14ac:dyDescent="0.25">
      <c r="A3030" s="97"/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F3030" s="97"/>
      <c r="AG3030" s="96"/>
      <c r="AH3030" s="97"/>
    </row>
    <row r="3031" spans="1:34" x14ac:dyDescent="0.25">
      <c r="A3031" s="97"/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F3031" s="97"/>
      <c r="AG3031" s="96"/>
      <c r="AH3031" s="97"/>
    </row>
    <row r="3032" spans="1:34" x14ac:dyDescent="0.25">
      <c r="A3032" s="97"/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F3032" s="97"/>
      <c r="AG3032" s="96"/>
      <c r="AH3032" s="97"/>
    </row>
    <row r="3033" spans="1:34" x14ac:dyDescent="0.25">
      <c r="A3033" s="97"/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F3033" s="97"/>
      <c r="AG3033" s="96"/>
      <c r="AH3033" s="97"/>
    </row>
    <row r="3034" spans="1:34" x14ac:dyDescent="0.25">
      <c r="A3034" s="97"/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F3034" s="97"/>
      <c r="AG3034" s="96"/>
      <c r="AH3034" s="97"/>
    </row>
    <row r="3035" spans="1:34" x14ac:dyDescent="0.25">
      <c r="A3035" s="97"/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F3035" s="97"/>
      <c r="AG3035" s="96"/>
      <c r="AH3035" s="97"/>
    </row>
    <row r="3036" spans="1:34" x14ac:dyDescent="0.25">
      <c r="A3036" s="97"/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F3036" s="97"/>
      <c r="AG3036" s="96"/>
      <c r="AH3036" s="97"/>
    </row>
    <row r="3037" spans="1:34" x14ac:dyDescent="0.25">
      <c r="A3037" s="97"/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F3037" s="97"/>
      <c r="AG3037" s="96"/>
      <c r="AH3037" s="97"/>
    </row>
    <row r="3038" spans="1:34" x14ac:dyDescent="0.25">
      <c r="A3038" s="97"/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F3038" s="97"/>
      <c r="AG3038" s="96"/>
      <c r="AH3038" s="97"/>
    </row>
    <row r="3039" spans="1:34" x14ac:dyDescent="0.25">
      <c r="A3039" s="97"/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F3039" s="97"/>
      <c r="AG3039" s="96"/>
      <c r="AH3039" s="97"/>
    </row>
    <row r="3040" spans="1:34" x14ac:dyDescent="0.25">
      <c r="A3040" s="97"/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F3040" s="97"/>
      <c r="AG3040" s="96"/>
      <c r="AH3040" s="97"/>
    </row>
    <row r="3041" spans="1:34" x14ac:dyDescent="0.25">
      <c r="A3041" s="97"/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F3041" s="97"/>
      <c r="AG3041" s="96"/>
      <c r="AH3041" s="97"/>
    </row>
    <row r="3042" spans="1:34" x14ac:dyDescent="0.25">
      <c r="A3042" s="97"/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F3042" s="97"/>
      <c r="AG3042" s="96"/>
      <c r="AH3042" s="97"/>
    </row>
    <row r="3043" spans="1:34" x14ac:dyDescent="0.25">
      <c r="A3043" s="97"/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F3043" s="97"/>
      <c r="AG3043" s="96"/>
      <c r="AH3043" s="97"/>
    </row>
    <row r="3044" spans="1:34" x14ac:dyDescent="0.25">
      <c r="A3044" s="97"/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F3044" s="97"/>
      <c r="AG3044" s="96"/>
      <c r="AH3044" s="97"/>
    </row>
    <row r="3045" spans="1:34" x14ac:dyDescent="0.25">
      <c r="A3045" s="97"/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F3045" s="97"/>
      <c r="AG3045" s="96"/>
      <c r="AH3045" s="97"/>
    </row>
    <row r="3046" spans="1:34" x14ac:dyDescent="0.25">
      <c r="A3046" s="97"/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F3046" s="97"/>
      <c r="AG3046" s="96"/>
      <c r="AH3046" s="97"/>
    </row>
    <row r="3047" spans="1:34" x14ac:dyDescent="0.25">
      <c r="A3047" s="97"/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F3047" s="97"/>
      <c r="AG3047" s="96"/>
      <c r="AH3047" s="97"/>
    </row>
    <row r="3048" spans="1:34" x14ac:dyDescent="0.25">
      <c r="A3048" s="97"/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F3048" s="97"/>
      <c r="AG3048" s="96"/>
      <c r="AH3048" s="97"/>
    </row>
    <row r="3049" spans="1:34" x14ac:dyDescent="0.25">
      <c r="A3049" s="97"/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F3049" s="97"/>
      <c r="AG3049" s="96"/>
      <c r="AH3049" s="97"/>
    </row>
    <row r="3050" spans="1:34" x14ac:dyDescent="0.25">
      <c r="A3050" s="97"/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F3050" s="97"/>
      <c r="AG3050" s="96"/>
      <c r="AH3050" s="97"/>
    </row>
    <row r="3051" spans="1:34" x14ac:dyDescent="0.25">
      <c r="A3051" s="97"/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F3051" s="97"/>
      <c r="AG3051" s="96"/>
      <c r="AH3051" s="97"/>
    </row>
    <row r="3052" spans="1:34" x14ac:dyDescent="0.25">
      <c r="A3052" s="97"/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F3052" s="97"/>
      <c r="AG3052" s="96"/>
      <c r="AH3052" s="97"/>
    </row>
    <row r="3053" spans="1:34" x14ac:dyDescent="0.25">
      <c r="A3053" s="97"/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F3053" s="97"/>
      <c r="AG3053" s="96"/>
      <c r="AH3053" s="97"/>
    </row>
    <row r="3054" spans="1:34" x14ac:dyDescent="0.25">
      <c r="A3054" s="97"/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F3054" s="97"/>
      <c r="AG3054" s="96"/>
      <c r="AH3054" s="97"/>
    </row>
    <row r="3055" spans="1:34" x14ac:dyDescent="0.25">
      <c r="A3055" s="97"/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F3055" s="97"/>
      <c r="AG3055" s="96"/>
      <c r="AH3055" s="97"/>
    </row>
    <row r="3056" spans="1:34" x14ac:dyDescent="0.25">
      <c r="A3056" s="97"/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F3056" s="97"/>
      <c r="AG3056" s="96"/>
      <c r="AH3056" s="97"/>
    </row>
    <row r="3057" spans="1:34" x14ac:dyDescent="0.25">
      <c r="A3057" s="97"/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F3057" s="97"/>
      <c r="AG3057" s="96"/>
      <c r="AH3057" s="97"/>
    </row>
    <row r="3058" spans="1:34" x14ac:dyDescent="0.25">
      <c r="A3058" s="97"/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F3058" s="97"/>
      <c r="AG3058" s="96"/>
      <c r="AH3058" s="97"/>
    </row>
    <row r="3059" spans="1:34" x14ac:dyDescent="0.25">
      <c r="A3059" s="97"/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F3059" s="97"/>
      <c r="AG3059" s="96"/>
      <c r="AH3059" s="97"/>
    </row>
    <row r="3060" spans="1:34" x14ac:dyDescent="0.25">
      <c r="A3060" s="97"/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F3060" s="97"/>
      <c r="AG3060" s="96"/>
      <c r="AH3060" s="97"/>
    </row>
    <row r="3061" spans="1:34" x14ac:dyDescent="0.25">
      <c r="A3061" s="97"/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F3061" s="97"/>
      <c r="AG3061" s="96"/>
      <c r="AH3061" s="97"/>
    </row>
    <row r="3062" spans="1:34" x14ac:dyDescent="0.25">
      <c r="A3062" s="97"/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F3062" s="97"/>
      <c r="AG3062" s="96"/>
      <c r="AH3062" s="97"/>
    </row>
    <row r="3063" spans="1:34" x14ac:dyDescent="0.25">
      <c r="A3063" s="97"/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F3063" s="97"/>
      <c r="AG3063" s="96"/>
      <c r="AH3063" s="97"/>
    </row>
    <row r="3064" spans="1:34" x14ac:dyDescent="0.25">
      <c r="A3064" s="97"/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F3064" s="97"/>
      <c r="AG3064" s="96"/>
      <c r="AH3064" s="97"/>
    </row>
    <row r="3065" spans="1:34" x14ac:dyDescent="0.25">
      <c r="A3065" s="97"/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F3065" s="97"/>
      <c r="AG3065" s="96"/>
      <c r="AH3065" s="97"/>
    </row>
    <row r="3066" spans="1:34" x14ac:dyDescent="0.25">
      <c r="A3066" s="97"/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F3066" s="97"/>
      <c r="AG3066" s="96"/>
      <c r="AH3066" s="97"/>
    </row>
    <row r="3067" spans="1:34" x14ac:dyDescent="0.25">
      <c r="A3067" s="97"/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F3067" s="97"/>
      <c r="AG3067" s="96"/>
      <c r="AH3067" s="97"/>
    </row>
    <row r="3068" spans="1:34" x14ac:dyDescent="0.25">
      <c r="A3068" s="97"/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F3068" s="97"/>
      <c r="AG3068" s="96"/>
      <c r="AH3068" s="97"/>
    </row>
    <row r="3069" spans="1:34" x14ac:dyDescent="0.25">
      <c r="A3069" s="97"/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F3069" s="97"/>
      <c r="AG3069" s="96"/>
      <c r="AH3069" s="97"/>
    </row>
    <row r="3070" spans="1:34" x14ac:dyDescent="0.25">
      <c r="A3070" s="97"/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F3070" s="97"/>
      <c r="AG3070" s="96"/>
      <c r="AH3070" s="97"/>
    </row>
    <row r="3071" spans="1:34" x14ac:dyDescent="0.25">
      <c r="A3071" s="97"/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F3071" s="97"/>
      <c r="AG3071" s="96"/>
      <c r="AH3071" s="97"/>
    </row>
    <row r="3072" spans="1:34" x14ac:dyDescent="0.25">
      <c r="A3072" s="97"/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F3072" s="97"/>
      <c r="AG3072" s="96"/>
      <c r="AH3072" s="97"/>
    </row>
    <row r="3073" spans="1:34" x14ac:dyDescent="0.25">
      <c r="A3073" s="97"/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F3073" s="97"/>
      <c r="AG3073" s="96"/>
      <c r="AH3073" s="97"/>
    </row>
    <row r="3074" spans="1:34" x14ac:dyDescent="0.25">
      <c r="A3074" s="97"/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F3074" s="97"/>
      <c r="AG3074" s="96"/>
      <c r="AH3074" s="97"/>
    </row>
    <row r="3075" spans="1:34" x14ac:dyDescent="0.25">
      <c r="A3075" s="97"/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F3075" s="97"/>
      <c r="AG3075" s="96"/>
      <c r="AH3075" s="97"/>
    </row>
    <row r="3076" spans="1:34" x14ac:dyDescent="0.25">
      <c r="A3076" s="97"/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F3076" s="97"/>
      <c r="AG3076" s="96"/>
      <c r="AH3076" s="97"/>
    </row>
    <row r="3077" spans="1:34" x14ac:dyDescent="0.25">
      <c r="A3077" s="97"/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F3077" s="97"/>
      <c r="AG3077" s="96"/>
      <c r="AH3077" s="97"/>
    </row>
    <row r="3078" spans="1:34" x14ac:dyDescent="0.25">
      <c r="A3078" s="97"/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F3078" s="97"/>
      <c r="AG3078" s="96"/>
      <c r="AH3078" s="97"/>
    </row>
    <row r="3079" spans="1:34" x14ac:dyDescent="0.25">
      <c r="A3079" s="97"/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F3079" s="97"/>
      <c r="AG3079" s="96"/>
      <c r="AH3079" s="97"/>
    </row>
    <row r="3080" spans="1:34" x14ac:dyDescent="0.25">
      <c r="A3080" s="97"/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F3080" s="97"/>
      <c r="AG3080" s="96"/>
      <c r="AH3080" s="97"/>
    </row>
    <row r="3081" spans="1:34" x14ac:dyDescent="0.25">
      <c r="A3081" s="97"/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F3081" s="97"/>
      <c r="AG3081" s="96"/>
      <c r="AH3081" s="97"/>
    </row>
    <row r="3082" spans="1:34" x14ac:dyDescent="0.25">
      <c r="A3082" s="97"/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F3082" s="97"/>
      <c r="AG3082" s="96"/>
      <c r="AH3082" s="97"/>
    </row>
    <row r="3083" spans="1:34" x14ac:dyDescent="0.25">
      <c r="A3083" s="97"/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F3083" s="97"/>
      <c r="AG3083" s="96"/>
      <c r="AH3083" s="97"/>
    </row>
    <row r="3084" spans="1:34" x14ac:dyDescent="0.25">
      <c r="A3084" s="97"/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F3084" s="97"/>
      <c r="AG3084" s="96"/>
      <c r="AH3084" s="97"/>
    </row>
    <row r="3085" spans="1:34" x14ac:dyDescent="0.25">
      <c r="A3085" s="97"/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F3085" s="97"/>
      <c r="AG3085" s="96"/>
      <c r="AH3085" s="97"/>
    </row>
    <row r="3086" spans="1:34" x14ac:dyDescent="0.25">
      <c r="A3086" s="97"/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F3086" s="97"/>
      <c r="AG3086" s="96"/>
      <c r="AH3086" s="97"/>
    </row>
    <row r="3087" spans="1:34" x14ac:dyDescent="0.25">
      <c r="A3087" s="97"/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F3087" s="97"/>
      <c r="AG3087" s="96"/>
      <c r="AH3087" s="97"/>
    </row>
    <row r="3088" spans="1:34" x14ac:dyDescent="0.25">
      <c r="A3088" s="97"/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F3088" s="97"/>
      <c r="AG3088" s="96"/>
      <c r="AH3088" s="97"/>
    </row>
    <row r="3089" spans="1:34" x14ac:dyDescent="0.25">
      <c r="A3089" s="97"/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F3089" s="97"/>
      <c r="AG3089" s="96"/>
      <c r="AH3089" s="97"/>
    </row>
    <row r="3090" spans="1:34" x14ac:dyDescent="0.25">
      <c r="A3090" s="97"/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F3090" s="97"/>
      <c r="AG3090" s="96"/>
      <c r="AH3090" s="97"/>
    </row>
    <row r="3091" spans="1:34" x14ac:dyDescent="0.25">
      <c r="A3091" s="97"/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F3091" s="97"/>
      <c r="AG3091" s="96"/>
      <c r="AH3091" s="97"/>
    </row>
    <row r="3092" spans="1:34" x14ac:dyDescent="0.25">
      <c r="A3092" s="97"/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F3092" s="97"/>
      <c r="AG3092" s="96"/>
      <c r="AH3092" s="97"/>
    </row>
    <row r="3093" spans="1:34" x14ac:dyDescent="0.25">
      <c r="A3093" s="97"/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F3093" s="97"/>
      <c r="AG3093" s="96"/>
      <c r="AH3093" s="97"/>
    </row>
    <row r="3094" spans="1:34" x14ac:dyDescent="0.25">
      <c r="A3094" s="97"/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F3094" s="97"/>
      <c r="AG3094" s="96"/>
      <c r="AH3094" s="97"/>
    </row>
    <row r="3095" spans="1:34" x14ac:dyDescent="0.25">
      <c r="A3095" s="97"/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F3095" s="97"/>
      <c r="AG3095" s="96"/>
      <c r="AH3095" s="97"/>
    </row>
    <row r="3096" spans="1:34" x14ac:dyDescent="0.25">
      <c r="A3096" s="97"/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F3096" s="97"/>
      <c r="AG3096" s="96"/>
      <c r="AH3096" s="97"/>
    </row>
    <row r="3097" spans="1:34" x14ac:dyDescent="0.25">
      <c r="A3097" s="97"/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F3097" s="97"/>
      <c r="AG3097" s="96"/>
      <c r="AH3097" s="97"/>
    </row>
    <row r="3098" spans="1:34" x14ac:dyDescent="0.25">
      <c r="A3098" s="97"/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F3098" s="97"/>
      <c r="AG3098" s="96"/>
      <c r="AH3098" s="97"/>
    </row>
    <row r="3099" spans="1:34" x14ac:dyDescent="0.25">
      <c r="A3099" s="97"/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F3099" s="97"/>
      <c r="AG3099" s="96"/>
      <c r="AH3099" s="97"/>
    </row>
    <row r="3100" spans="1:34" x14ac:dyDescent="0.25">
      <c r="A3100" s="97"/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F3100" s="97"/>
      <c r="AG3100" s="96"/>
      <c r="AH3100" s="97"/>
    </row>
    <row r="3101" spans="1:34" x14ac:dyDescent="0.25">
      <c r="A3101" s="97"/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F3101" s="97"/>
      <c r="AG3101" s="96"/>
      <c r="AH3101" s="97"/>
    </row>
    <row r="3102" spans="1:34" x14ac:dyDescent="0.25">
      <c r="A3102" s="97"/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F3102" s="97"/>
      <c r="AG3102" s="96"/>
      <c r="AH3102" s="97"/>
    </row>
    <row r="3103" spans="1:34" x14ac:dyDescent="0.25">
      <c r="A3103" s="97"/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F3103" s="97"/>
      <c r="AG3103" s="96"/>
      <c r="AH3103" s="97"/>
    </row>
    <row r="3104" spans="1:34" x14ac:dyDescent="0.25">
      <c r="A3104" s="97"/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F3104" s="97"/>
      <c r="AG3104" s="96"/>
      <c r="AH3104" s="97"/>
    </row>
    <row r="3105" spans="1:34" x14ac:dyDescent="0.25">
      <c r="A3105" s="97"/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F3105" s="97"/>
      <c r="AG3105" s="96"/>
      <c r="AH3105" s="97"/>
    </row>
    <row r="3106" spans="1:34" x14ac:dyDescent="0.25">
      <c r="A3106" s="97"/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F3106" s="97"/>
      <c r="AG3106" s="96"/>
      <c r="AH3106" s="97"/>
    </row>
    <row r="3107" spans="1:34" x14ac:dyDescent="0.25">
      <c r="A3107" s="97"/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F3107" s="97"/>
      <c r="AG3107" s="96"/>
      <c r="AH3107" s="97"/>
    </row>
    <row r="3108" spans="1:34" x14ac:dyDescent="0.25">
      <c r="A3108" s="97"/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F3108" s="97"/>
      <c r="AG3108" s="96"/>
      <c r="AH3108" s="97"/>
    </row>
    <row r="3109" spans="1:34" x14ac:dyDescent="0.25">
      <c r="A3109" s="97"/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F3109" s="97"/>
      <c r="AG3109" s="96"/>
      <c r="AH3109" s="97"/>
    </row>
    <row r="3110" spans="1:34" x14ac:dyDescent="0.25">
      <c r="A3110" s="97"/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F3110" s="97"/>
      <c r="AG3110" s="96"/>
      <c r="AH3110" s="97"/>
    </row>
    <row r="3111" spans="1:34" x14ac:dyDescent="0.25">
      <c r="A3111" s="97"/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F3111" s="97"/>
      <c r="AG3111" s="96"/>
      <c r="AH3111" s="97"/>
    </row>
    <row r="3112" spans="1:34" x14ac:dyDescent="0.25">
      <c r="A3112" s="97"/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F3112" s="97"/>
      <c r="AG3112" s="96"/>
      <c r="AH3112" s="97"/>
    </row>
    <row r="3113" spans="1:34" x14ac:dyDescent="0.25">
      <c r="A3113" s="97"/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F3113" s="97"/>
      <c r="AG3113" s="96"/>
      <c r="AH3113" s="97"/>
    </row>
    <row r="3114" spans="1:34" x14ac:dyDescent="0.25">
      <c r="A3114" s="97"/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F3114" s="97"/>
      <c r="AG3114" s="96"/>
      <c r="AH3114" s="97"/>
    </row>
    <row r="3115" spans="1:34" x14ac:dyDescent="0.25">
      <c r="A3115" s="97"/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F3115" s="97"/>
      <c r="AG3115" s="96"/>
      <c r="AH3115" s="97"/>
    </row>
    <row r="3116" spans="1:34" x14ac:dyDescent="0.25">
      <c r="A3116" s="97"/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F3116" s="97"/>
      <c r="AG3116" s="96"/>
      <c r="AH3116" s="97"/>
    </row>
    <row r="3117" spans="1:34" x14ac:dyDescent="0.25">
      <c r="A3117" s="97"/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F3117" s="97"/>
      <c r="AG3117" s="96"/>
      <c r="AH3117" s="97"/>
    </row>
    <row r="3118" spans="1:34" x14ac:dyDescent="0.25">
      <c r="A3118" s="97"/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F3118" s="97"/>
      <c r="AG3118" s="96"/>
      <c r="AH3118" s="97"/>
    </row>
    <row r="3119" spans="1:34" x14ac:dyDescent="0.25">
      <c r="A3119" s="97"/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F3119" s="97"/>
      <c r="AG3119" s="96"/>
      <c r="AH3119" s="97"/>
    </row>
    <row r="3120" spans="1:34" x14ac:dyDescent="0.25">
      <c r="A3120" s="97"/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F3120" s="97"/>
      <c r="AG3120" s="96"/>
      <c r="AH3120" s="97"/>
    </row>
    <row r="3121" spans="1:34" x14ac:dyDescent="0.25">
      <c r="A3121" s="97"/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F3121" s="97"/>
      <c r="AG3121" s="96"/>
      <c r="AH3121" s="97"/>
    </row>
    <row r="3122" spans="1:34" x14ac:dyDescent="0.25">
      <c r="A3122" s="97"/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F3122" s="97"/>
      <c r="AG3122" s="96"/>
      <c r="AH3122" s="97"/>
    </row>
    <row r="3123" spans="1:34" x14ac:dyDescent="0.25">
      <c r="A3123" s="97"/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F3123" s="97"/>
      <c r="AG3123" s="96"/>
      <c r="AH3123" s="97"/>
    </row>
    <row r="3124" spans="1:34" x14ac:dyDescent="0.25">
      <c r="A3124" s="97"/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F3124" s="97"/>
      <c r="AG3124" s="96"/>
      <c r="AH3124" s="97"/>
    </row>
    <row r="3125" spans="1:34" x14ac:dyDescent="0.25">
      <c r="A3125" s="97"/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F3125" s="97"/>
      <c r="AG3125" s="96"/>
      <c r="AH3125" s="97"/>
    </row>
    <row r="3126" spans="1:34" x14ac:dyDescent="0.25">
      <c r="A3126" s="97"/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F3126" s="97"/>
      <c r="AG3126" s="96"/>
      <c r="AH3126" s="97"/>
    </row>
    <row r="3127" spans="1:34" x14ac:dyDescent="0.25">
      <c r="A3127" s="97"/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F3127" s="97"/>
      <c r="AG3127" s="96"/>
      <c r="AH3127" s="97"/>
    </row>
    <row r="3128" spans="1:34" x14ac:dyDescent="0.25">
      <c r="A3128" s="97"/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F3128" s="97"/>
      <c r="AG3128" s="96"/>
      <c r="AH3128" s="97"/>
    </row>
    <row r="3129" spans="1:34" x14ac:dyDescent="0.25">
      <c r="A3129" s="97"/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F3129" s="97"/>
      <c r="AG3129" s="96"/>
      <c r="AH3129" s="97"/>
    </row>
    <row r="3130" spans="1:34" x14ac:dyDescent="0.25">
      <c r="A3130" s="97"/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F3130" s="97"/>
      <c r="AG3130" s="96"/>
      <c r="AH3130" s="97"/>
    </row>
    <row r="3131" spans="1:34" x14ac:dyDescent="0.25">
      <c r="A3131" s="97"/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F3131" s="97"/>
      <c r="AG3131" s="96"/>
      <c r="AH3131" s="97"/>
    </row>
    <row r="3132" spans="1:34" x14ac:dyDescent="0.25">
      <c r="A3132" s="97"/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F3132" s="97"/>
      <c r="AG3132" s="96"/>
      <c r="AH3132" s="97"/>
    </row>
    <row r="3133" spans="1:34" x14ac:dyDescent="0.25">
      <c r="A3133" s="97"/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F3133" s="97"/>
      <c r="AG3133" s="96"/>
      <c r="AH3133" s="97"/>
    </row>
    <row r="3134" spans="1:34" x14ac:dyDescent="0.25">
      <c r="A3134" s="97"/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F3134" s="97"/>
      <c r="AG3134" s="96"/>
      <c r="AH3134" s="97"/>
    </row>
    <row r="3135" spans="1:34" x14ac:dyDescent="0.25">
      <c r="A3135" s="97"/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F3135" s="97"/>
      <c r="AG3135" s="96"/>
      <c r="AH3135" s="97"/>
    </row>
    <row r="3136" spans="1:34" x14ac:dyDescent="0.25">
      <c r="A3136" s="97"/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F3136" s="97"/>
      <c r="AG3136" s="96"/>
      <c r="AH3136" s="97"/>
    </row>
    <row r="3137" spans="1:34" x14ac:dyDescent="0.25">
      <c r="A3137" s="97"/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F3137" s="97"/>
      <c r="AG3137" s="96"/>
      <c r="AH3137" s="97"/>
    </row>
    <row r="3138" spans="1:34" x14ac:dyDescent="0.25">
      <c r="A3138" s="97"/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F3138" s="97"/>
      <c r="AG3138" s="96"/>
      <c r="AH3138" s="97"/>
    </row>
    <row r="3139" spans="1:34" x14ac:dyDescent="0.25">
      <c r="A3139" s="97"/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F3139" s="97"/>
      <c r="AG3139" s="96"/>
      <c r="AH3139" s="97"/>
    </row>
    <row r="3140" spans="1:34" x14ac:dyDescent="0.25">
      <c r="A3140" s="97"/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F3140" s="97"/>
      <c r="AG3140" s="96"/>
      <c r="AH3140" s="97"/>
    </row>
    <row r="3141" spans="1:34" x14ac:dyDescent="0.25">
      <c r="A3141" s="97"/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F3141" s="97"/>
      <c r="AG3141" s="96"/>
      <c r="AH3141" s="97"/>
    </row>
    <row r="3142" spans="1:34" x14ac:dyDescent="0.25">
      <c r="A3142" s="97"/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F3142" s="97"/>
      <c r="AG3142" s="96"/>
      <c r="AH3142" s="97"/>
    </row>
    <row r="3143" spans="1:34" x14ac:dyDescent="0.25">
      <c r="A3143" s="97"/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F3143" s="97"/>
      <c r="AG3143" s="96"/>
      <c r="AH3143" s="97"/>
    </row>
    <row r="3144" spans="1:34" x14ac:dyDescent="0.25">
      <c r="A3144" s="97"/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F3144" s="97"/>
      <c r="AG3144" s="96"/>
      <c r="AH3144" s="97"/>
    </row>
    <row r="3145" spans="1:34" x14ac:dyDescent="0.25">
      <c r="A3145" s="97"/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F3145" s="97"/>
      <c r="AG3145" s="96"/>
      <c r="AH3145" s="97"/>
    </row>
    <row r="3146" spans="1:34" x14ac:dyDescent="0.25">
      <c r="A3146" s="97"/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F3146" s="97"/>
      <c r="AG3146" s="96"/>
      <c r="AH3146" s="97"/>
    </row>
    <row r="3147" spans="1:34" x14ac:dyDescent="0.25">
      <c r="A3147" s="97"/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F3147" s="97"/>
      <c r="AG3147" s="96"/>
      <c r="AH3147" s="97"/>
    </row>
    <row r="3148" spans="1:34" x14ac:dyDescent="0.25">
      <c r="A3148" s="97"/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F3148" s="97"/>
      <c r="AG3148" s="96"/>
      <c r="AH3148" s="97"/>
    </row>
    <row r="3149" spans="1:34" x14ac:dyDescent="0.25">
      <c r="A3149" s="97"/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F3149" s="97"/>
      <c r="AG3149" s="96"/>
      <c r="AH3149" s="97"/>
    </row>
    <row r="3150" spans="1:34" x14ac:dyDescent="0.25">
      <c r="A3150" s="97"/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F3150" s="97"/>
      <c r="AG3150" s="96"/>
      <c r="AH3150" s="97"/>
    </row>
    <row r="3151" spans="1:34" x14ac:dyDescent="0.25">
      <c r="A3151" s="97"/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F3151" s="97"/>
      <c r="AG3151" s="96"/>
      <c r="AH3151" s="97"/>
    </row>
    <row r="3152" spans="1:34" x14ac:dyDescent="0.25">
      <c r="A3152" s="97"/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F3152" s="97"/>
      <c r="AG3152" s="96"/>
      <c r="AH3152" s="97"/>
    </row>
    <row r="3153" spans="1:34" x14ac:dyDescent="0.25">
      <c r="A3153" s="97"/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F3153" s="97"/>
      <c r="AG3153" s="96"/>
      <c r="AH3153" s="97"/>
    </row>
    <row r="3154" spans="1:34" x14ac:dyDescent="0.25">
      <c r="A3154" s="97"/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F3154" s="97"/>
      <c r="AG3154" s="96"/>
      <c r="AH3154" s="97"/>
    </row>
    <row r="3155" spans="1:34" x14ac:dyDescent="0.25">
      <c r="A3155" s="97"/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F3155" s="97"/>
      <c r="AG3155" s="96"/>
      <c r="AH3155" s="97"/>
    </row>
    <row r="3156" spans="1:34" x14ac:dyDescent="0.25">
      <c r="A3156" s="97"/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F3156" s="97"/>
      <c r="AG3156" s="96"/>
      <c r="AH3156" s="97"/>
    </row>
    <row r="3157" spans="1:34" x14ac:dyDescent="0.25">
      <c r="A3157" s="97"/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F3157" s="97"/>
      <c r="AG3157" s="96"/>
      <c r="AH3157" s="97"/>
    </row>
    <row r="3158" spans="1:34" x14ac:dyDescent="0.25">
      <c r="A3158" s="97"/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F3158" s="97"/>
      <c r="AG3158" s="96"/>
      <c r="AH3158" s="97"/>
    </row>
    <row r="3159" spans="1:34" x14ac:dyDescent="0.25">
      <c r="A3159" s="97"/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F3159" s="97"/>
      <c r="AG3159" s="96"/>
      <c r="AH3159" s="97"/>
    </row>
    <row r="3160" spans="1:34" x14ac:dyDescent="0.25">
      <c r="A3160" s="97"/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F3160" s="97"/>
      <c r="AG3160" s="96"/>
      <c r="AH3160" s="97"/>
    </row>
    <row r="3161" spans="1:34" x14ac:dyDescent="0.25">
      <c r="A3161" s="97"/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F3161" s="97"/>
      <c r="AG3161" s="96"/>
      <c r="AH3161" s="97"/>
    </row>
    <row r="3162" spans="1:34" x14ac:dyDescent="0.25">
      <c r="A3162" s="97"/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F3162" s="97"/>
      <c r="AG3162" s="96"/>
      <c r="AH3162" s="97"/>
    </row>
    <row r="3163" spans="1:34" x14ac:dyDescent="0.25">
      <c r="A3163" s="97"/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F3163" s="97"/>
      <c r="AG3163" s="96"/>
      <c r="AH3163" s="97"/>
    </row>
    <row r="3164" spans="1:34" x14ac:dyDescent="0.25">
      <c r="A3164" s="97"/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F3164" s="97"/>
      <c r="AG3164" s="96"/>
      <c r="AH3164" s="97"/>
    </row>
    <row r="3165" spans="1:34" x14ac:dyDescent="0.25">
      <c r="A3165" s="97"/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F3165" s="97"/>
      <c r="AG3165" s="96"/>
      <c r="AH3165" s="97"/>
    </row>
    <row r="3166" spans="1:34" x14ac:dyDescent="0.25">
      <c r="A3166" s="97"/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F3166" s="97"/>
      <c r="AG3166" s="96"/>
      <c r="AH3166" s="97"/>
    </row>
    <row r="3167" spans="1:34" x14ac:dyDescent="0.25">
      <c r="A3167" s="97"/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F3167" s="97"/>
      <c r="AG3167" s="96"/>
      <c r="AH3167" s="97"/>
    </row>
    <row r="3168" spans="1:34" x14ac:dyDescent="0.25">
      <c r="A3168" s="97"/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F3168" s="97"/>
      <c r="AG3168" s="96"/>
      <c r="AH3168" s="97"/>
    </row>
    <row r="3169" spans="1:34" x14ac:dyDescent="0.25">
      <c r="A3169" s="97"/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F3169" s="97"/>
      <c r="AG3169" s="96"/>
      <c r="AH3169" s="97"/>
    </row>
    <row r="3170" spans="1:34" x14ac:dyDescent="0.25">
      <c r="A3170" s="97"/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F3170" s="97"/>
      <c r="AG3170" s="96"/>
      <c r="AH3170" s="97"/>
    </row>
    <row r="3171" spans="1:34" x14ac:dyDescent="0.25">
      <c r="A3171" s="97"/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F3171" s="97"/>
      <c r="AG3171" s="96"/>
      <c r="AH3171" s="97"/>
    </row>
    <row r="3172" spans="1:34" x14ac:dyDescent="0.25">
      <c r="A3172" s="97"/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F3172" s="97"/>
      <c r="AG3172" s="96"/>
      <c r="AH3172" s="97"/>
    </row>
    <row r="3173" spans="1:34" x14ac:dyDescent="0.25">
      <c r="A3173" s="97"/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F3173" s="97"/>
      <c r="AG3173" s="96"/>
      <c r="AH3173" s="97"/>
    </row>
    <row r="3174" spans="1:34" x14ac:dyDescent="0.25">
      <c r="A3174" s="97"/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F3174" s="97"/>
      <c r="AG3174" s="96"/>
      <c r="AH3174" s="97"/>
    </row>
    <row r="3175" spans="1:34" x14ac:dyDescent="0.25">
      <c r="A3175" s="97"/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F3175" s="97"/>
      <c r="AG3175" s="96"/>
      <c r="AH3175" s="97"/>
    </row>
    <row r="3176" spans="1:34" x14ac:dyDescent="0.25">
      <c r="A3176" s="97"/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F3176" s="97"/>
      <c r="AG3176" s="96"/>
      <c r="AH3176" s="97"/>
    </row>
    <row r="3177" spans="1:34" x14ac:dyDescent="0.25">
      <c r="A3177" s="97"/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F3177" s="97"/>
      <c r="AG3177" s="96"/>
      <c r="AH3177" s="97"/>
    </row>
    <row r="3178" spans="1:34" x14ac:dyDescent="0.25">
      <c r="A3178" s="97"/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F3178" s="97"/>
      <c r="AG3178" s="96"/>
      <c r="AH3178" s="97"/>
    </row>
    <row r="3179" spans="1:34" x14ac:dyDescent="0.25">
      <c r="A3179" s="97"/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F3179" s="97"/>
      <c r="AG3179" s="96"/>
      <c r="AH3179" s="97"/>
    </row>
    <row r="3180" spans="1:34" x14ac:dyDescent="0.25">
      <c r="A3180" s="97"/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F3180" s="97"/>
      <c r="AG3180" s="96"/>
      <c r="AH3180" s="97"/>
    </row>
    <row r="3181" spans="1:34" x14ac:dyDescent="0.25">
      <c r="A3181" s="97"/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F3181" s="97"/>
      <c r="AG3181" s="96"/>
      <c r="AH3181" s="97"/>
    </row>
    <row r="3182" spans="1:34" x14ac:dyDescent="0.25">
      <c r="A3182" s="97"/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F3182" s="97"/>
      <c r="AG3182" s="96"/>
      <c r="AH3182" s="97"/>
    </row>
    <row r="3183" spans="1:34" x14ac:dyDescent="0.25">
      <c r="A3183" s="97"/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F3183" s="97"/>
      <c r="AG3183" s="96"/>
      <c r="AH3183" s="97"/>
    </row>
    <row r="3184" spans="1:34" x14ac:dyDescent="0.25">
      <c r="A3184" s="97"/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F3184" s="97"/>
      <c r="AG3184" s="96"/>
      <c r="AH3184" s="97"/>
    </row>
    <row r="3185" spans="1:34" x14ac:dyDescent="0.25">
      <c r="A3185" s="97"/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F3185" s="97"/>
      <c r="AG3185" s="96"/>
      <c r="AH3185" s="97"/>
    </row>
    <row r="3186" spans="1:34" x14ac:dyDescent="0.25">
      <c r="A3186" s="97"/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F3186" s="97"/>
      <c r="AG3186" s="96"/>
      <c r="AH3186" s="97"/>
    </row>
    <row r="3187" spans="1:34" x14ac:dyDescent="0.25">
      <c r="A3187" s="97"/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F3187" s="97"/>
      <c r="AG3187" s="96"/>
      <c r="AH3187" s="97"/>
    </row>
    <row r="3188" spans="1:34" x14ac:dyDescent="0.25">
      <c r="A3188" s="97"/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F3188" s="97"/>
      <c r="AG3188" s="96"/>
      <c r="AH3188" s="97"/>
    </row>
    <row r="3189" spans="1:34" x14ac:dyDescent="0.25">
      <c r="A3189" s="97"/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F3189" s="97"/>
      <c r="AG3189" s="96"/>
      <c r="AH3189" s="97"/>
    </row>
    <row r="3190" spans="1:34" x14ac:dyDescent="0.25">
      <c r="A3190" s="97"/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F3190" s="97"/>
      <c r="AG3190" s="96"/>
      <c r="AH3190" s="97"/>
    </row>
    <row r="3191" spans="1:34" x14ac:dyDescent="0.25">
      <c r="A3191" s="97"/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F3191" s="97"/>
      <c r="AG3191" s="96"/>
      <c r="AH3191" s="97"/>
    </row>
    <row r="3192" spans="1:34" x14ac:dyDescent="0.25">
      <c r="A3192" s="97"/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F3192" s="97"/>
      <c r="AG3192" s="96"/>
      <c r="AH3192" s="97"/>
    </row>
    <row r="3193" spans="1:34" x14ac:dyDescent="0.25">
      <c r="A3193" s="97"/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F3193" s="97"/>
      <c r="AG3193" s="96"/>
      <c r="AH3193" s="97"/>
    </row>
    <row r="3194" spans="1:34" x14ac:dyDescent="0.25">
      <c r="A3194" s="97"/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F3194" s="97"/>
      <c r="AG3194" s="96"/>
      <c r="AH3194" s="97"/>
    </row>
    <row r="3195" spans="1:34" x14ac:dyDescent="0.25">
      <c r="A3195" s="97"/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F3195" s="97"/>
      <c r="AG3195" s="96"/>
      <c r="AH3195" s="97"/>
    </row>
    <row r="3196" spans="1:34" x14ac:dyDescent="0.25">
      <c r="A3196" s="97"/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F3196" s="97"/>
      <c r="AG3196" s="96"/>
      <c r="AH3196" s="97"/>
    </row>
    <row r="3197" spans="1:34" x14ac:dyDescent="0.25">
      <c r="A3197" s="97"/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F3197" s="97"/>
      <c r="AG3197" s="96"/>
      <c r="AH3197" s="97"/>
    </row>
    <row r="3198" spans="1:34" x14ac:dyDescent="0.25">
      <c r="A3198" s="97"/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F3198" s="97"/>
      <c r="AG3198" s="96"/>
      <c r="AH3198" s="97"/>
    </row>
    <row r="3199" spans="1:34" x14ac:dyDescent="0.25">
      <c r="A3199" s="97"/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F3199" s="97"/>
      <c r="AG3199" s="96"/>
      <c r="AH3199" s="97"/>
    </row>
    <row r="3200" spans="1:34" x14ac:dyDescent="0.25">
      <c r="A3200" s="97"/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F3200" s="97"/>
      <c r="AG3200" s="96"/>
      <c r="AH3200" s="97"/>
    </row>
    <row r="3201" spans="1:34" x14ac:dyDescent="0.25">
      <c r="A3201" s="97"/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F3201" s="97"/>
      <c r="AG3201" s="96"/>
      <c r="AH3201" s="97"/>
    </row>
    <row r="3202" spans="1:34" x14ac:dyDescent="0.25">
      <c r="A3202" s="97"/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F3202" s="97"/>
      <c r="AG3202" s="96"/>
      <c r="AH3202" s="97"/>
    </row>
    <row r="3203" spans="1:34" x14ac:dyDescent="0.25">
      <c r="A3203" s="97"/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F3203" s="97"/>
      <c r="AG3203" s="96"/>
      <c r="AH3203" s="97"/>
    </row>
    <row r="3204" spans="1:34" x14ac:dyDescent="0.25">
      <c r="A3204" s="97"/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F3204" s="97"/>
      <c r="AG3204" s="96"/>
      <c r="AH3204" s="97"/>
    </row>
    <row r="3205" spans="1:34" x14ac:dyDescent="0.25">
      <c r="A3205" s="97"/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F3205" s="97"/>
      <c r="AG3205" s="96"/>
      <c r="AH3205" s="97"/>
    </row>
    <row r="3206" spans="1:34" x14ac:dyDescent="0.25">
      <c r="A3206" s="97"/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F3206" s="97"/>
      <c r="AG3206" s="96"/>
      <c r="AH3206" s="97"/>
    </row>
    <row r="3207" spans="1:34" x14ac:dyDescent="0.25">
      <c r="A3207" s="97"/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F3207" s="97"/>
      <c r="AG3207" s="96"/>
      <c r="AH3207" s="97"/>
    </row>
    <row r="3208" spans="1:34" x14ac:dyDescent="0.25">
      <c r="A3208" s="97"/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F3208" s="97"/>
      <c r="AG3208" s="96"/>
      <c r="AH3208" s="97"/>
    </row>
    <row r="3209" spans="1:34" x14ac:dyDescent="0.25">
      <c r="A3209" s="97"/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F3209" s="97"/>
      <c r="AG3209" s="96"/>
      <c r="AH3209" s="97"/>
    </row>
    <row r="3210" spans="1:34" x14ac:dyDescent="0.25">
      <c r="A3210" s="97"/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F3210" s="97"/>
      <c r="AG3210" s="96"/>
      <c r="AH3210" s="97"/>
    </row>
    <row r="3211" spans="1:34" x14ac:dyDescent="0.25">
      <c r="A3211" s="97"/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F3211" s="97"/>
      <c r="AG3211" s="96"/>
      <c r="AH3211" s="97"/>
    </row>
    <row r="3212" spans="1:34" x14ac:dyDescent="0.25">
      <c r="A3212" s="97"/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F3212" s="97"/>
      <c r="AG3212" s="96"/>
      <c r="AH3212" s="97"/>
    </row>
    <row r="3213" spans="1:34" x14ac:dyDescent="0.25">
      <c r="A3213" s="97"/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F3213" s="97"/>
      <c r="AG3213" s="96"/>
      <c r="AH3213" s="97"/>
    </row>
    <row r="3214" spans="1:34" x14ac:dyDescent="0.25">
      <c r="A3214" s="97"/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F3214" s="97"/>
      <c r="AG3214" s="96"/>
      <c r="AH3214" s="97"/>
    </row>
    <row r="3215" spans="1:34" x14ac:dyDescent="0.25">
      <c r="A3215" s="97"/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F3215" s="97"/>
      <c r="AG3215" s="96"/>
      <c r="AH3215" s="97"/>
    </row>
    <row r="3216" spans="1:34" x14ac:dyDescent="0.25">
      <c r="A3216" s="97"/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F3216" s="97"/>
      <c r="AG3216" s="96"/>
      <c r="AH3216" s="97"/>
    </row>
    <row r="3217" spans="1:34" x14ac:dyDescent="0.25">
      <c r="A3217" s="97"/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F3217" s="97"/>
      <c r="AG3217" s="96"/>
      <c r="AH3217" s="97"/>
    </row>
    <row r="3218" spans="1:34" x14ac:dyDescent="0.25">
      <c r="A3218" s="97"/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F3218" s="97"/>
      <c r="AG3218" s="96"/>
      <c r="AH3218" s="97"/>
    </row>
    <row r="3219" spans="1:34" x14ac:dyDescent="0.25">
      <c r="A3219" s="97"/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F3219" s="97"/>
      <c r="AG3219" s="96"/>
      <c r="AH3219" s="97"/>
    </row>
    <row r="3220" spans="1:34" x14ac:dyDescent="0.25">
      <c r="A3220" s="97"/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F3220" s="97"/>
      <c r="AG3220" s="96"/>
      <c r="AH3220" s="97"/>
    </row>
    <row r="3221" spans="1:34" x14ac:dyDescent="0.25">
      <c r="A3221" s="97"/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F3221" s="97"/>
      <c r="AG3221" s="96"/>
      <c r="AH3221" s="97"/>
    </row>
    <row r="3222" spans="1:34" x14ac:dyDescent="0.25">
      <c r="A3222" s="97"/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F3222" s="97"/>
      <c r="AG3222" s="96"/>
      <c r="AH3222" s="97"/>
    </row>
    <row r="3223" spans="1:34" x14ac:dyDescent="0.25">
      <c r="A3223" s="97"/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F3223" s="97"/>
      <c r="AG3223" s="96"/>
      <c r="AH3223" s="97"/>
    </row>
    <row r="3224" spans="1:34" x14ac:dyDescent="0.25">
      <c r="A3224" s="97"/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F3224" s="97"/>
      <c r="AG3224" s="96"/>
      <c r="AH3224" s="97"/>
    </row>
    <row r="3225" spans="1:34" x14ac:dyDescent="0.25">
      <c r="A3225" s="97"/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F3225" s="97"/>
      <c r="AG3225" s="96"/>
      <c r="AH3225" s="97"/>
    </row>
    <row r="3226" spans="1:34" x14ac:dyDescent="0.25">
      <c r="A3226" s="97"/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F3226" s="97"/>
      <c r="AG3226" s="96"/>
      <c r="AH3226" s="97"/>
    </row>
    <row r="3227" spans="1:34" x14ac:dyDescent="0.25">
      <c r="A3227" s="97"/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F3227" s="97"/>
      <c r="AG3227" s="96"/>
      <c r="AH3227" s="97"/>
    </row>
    <row r="3228" spans="1:34" x14ac:dyDescent="0.25">
      <c r="A3228" s="97"/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F3228" s="97"/>
      <c r="AG3228" s="96"/>
      <c r="AH3228" s="97"/>
    </row>
    <row r="3229" spans="1:34" x14ac:dyDescent="0.25">
      <c r="A3229" s="97"/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F3229" s="97"/>
      <c r="AG3229" s="96"/>
      <c r="AH3229" s="97"/>
    </row>
    <row r="3230" spans="1:34" x14ac:dyDescent="0.25">
      <c r="A3230" s="97"/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F3230" s="97"/>
      <c r="AG3230" s="96"/>
      <c r="AH3230" s="97"/>
    </row>
    <row r="3231" spans="1:34" x14ac:dyDescent="0.25">
      <c r="A3231" s="97"/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F3231" s="97"/>
      <c r="AG3231" s="96"/>
      <c r="AH3231" s="97"/>
    </row>
    <row r="3232" spans="1:34" x14ac:dyDescent="0.25">
      <c r="A3232" s="97"/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F3232" s="97"/>
      <c r="AG3232" s="96"/>
      <c r="AH3232" s="97"/>
    </row>
    <row r="3233" spans="1:34" x14ac:dyDescent="0.25">
      <c r="A3233" s="97"/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F3233" s="97"/>
      <c r="AG3233" s="96"/>
      <c r="AH3233" s="97"/>
    </row>
    <row r="3234" spans="1:34" x14ac:dyDescent="0.25">
      <c r="A3234" s="97"/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F3234" s="97"/>
      <c r="AG3234" s="96"/>
      <c r="AH3234" s="97"/>
    </row>
    <row r="3235" spans="1:34" x14ac:dyDescent="0.25">
      <c r="A3235" s="97"/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F3235" s="97"/>
      <c r="AG3235" s="96"/>
      <c r="AH3235" s="97"/>
    </row>
    <row r="3236" spans="1:34" x14ac:dyDescent="0.25">
      <c r="A3236" s="97"/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F3236" s="97"/>
      <c r="AG3236" s="96"/>
      <c r="AH3236" s="97"/>
    </row>
    <row r="3237" spans="1:34" x14ac:dyDescent="0.25">
      <c r="A3237" s="97"/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F3237" s="97"/>
      <c r="AG3237" s="96"/>
      <c r="AH3237" s="97"/>
    </row>
    <row r="3238" spans="1:34" x14ac:dyDescent="0.25">
      <c r="A3238" s="97"/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F3238" s="97"/>
      <c r="AG3238" s="96"/>
      <c r="AH3238" s="97"/>
    </row>
    <row r="3239" spans="1:34" x14ac:dyDescent="0.25">
      <c r="A3239" s="97"/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F3239" s="97"/>
      <c r="AG3239" s="96"/>
      <c r="AH3239" s="97"/>
    </row>
    <row r="3240" spans="1:34" x14ac:dyDescent="0.25">
      <c r="A3240" s="97"/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F3240" s="97"/>
      <c r="AG3240" s="96"/>
      <c r="AH3240" s="97"/>
    </row>
    <row r="3241" spans="1:34" x14ac:dyDescent="0.25">
      <c r="A3241" s="97"/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F3241" s="97"/>
      <c r="AG3241" s="96"/>
      <c r="AH3241" s="97"/>
    </row>
    <row r="3242" spans="1:34" x14ac:dyDescent="0.25">
      <c r="A3242" s="97"/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F3242" s="97"/>
      <c r="AG3242" s="96"/>
      <c r="AH3242" s="97"/>
    </row>
    <row r="3243" spans="1:34" x14ac:dyDescent="0.25">
      <c r="A3243" s="97"/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F3243" s="97"/>
      <c r="AG3243" s="96"/>
      <c r="AH3243" s="97"/>
    </row>
    <row r="3244" spans="1:34" x14ac:dyDescent="0.25">
      <c r="A3244" s="97"/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F3244" s="97"/>
      <c r="AG3244" s="96"/>
      <c r="AH3244" s="97"/>
    </row>
    <row r="3245" spans="1:34" x14ac:dyDescent="0.25">
      <c r="A3245" s="97"/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F3245" s="97"/>
      <c r="AG3245" s="96"/>
      <c r="AH3245" s="97"/>
    </row>
    <row r="3246" spans="1:34" x14ac:dyDescent="0.25">
      <c r="A3246" s="97"/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F3246" s="97"/>
      <c r="AG3246" s="96"/>
      <c r="AH3246" s="97"/>
    </row>
    <row r="3247" spans="1:34" x14ac:dyDescent="0.25">
      <c r="A3247" s="97"/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F3247" s="97"/>
      <c r="AG3247" s="96"/>
      <c r="AH3247" s="97"/>
    </row>
    <row r="3248" spans="1:34" x14ac:dyDescent="0.25">
      <c r="A3248" s="97"/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F3248" s="97"/>
      <c r="AG3248" s="96"/>
      <c r="AH3248" s="97"/>
    </row>
    <row r="3249" spans="1:34" x14ac:dyDescent="0.25">
      <c r="A3249" s="97"/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F3249" s="97"/>
      <c r="AG3249" s="96"/>
      <c r="AH3249" s="97"/>
    </row>
    <row r="3250" spans="1:34" x14ac:dyDescent="0.25">
      <c r="A3250" s="97"/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F3250" s="97"/>
      <c r="AG3250" s="96"/>
      <c r="AH3250" s="97"/>
    </row>
    <row r="3251" spans="1:34" x14ac:dyDescent="0.25">
      <c r="A3251" s="97"/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F3251" s="97"/>
      <c r="AG3251" s="96"/>
      <c r="AH3251" s="97"/>
    </row>
    <row r="3252" spans="1:34" x14ac:dyDescent="0.25">
      <c r="A3252" s="97"/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F3252" s="97"/>
      <c r="AG3252" s="96"/>
      <c r="AH3252" s="97"/>
    </row>
    <row r="3253" spans="1:34" x14ac:dyDescent="0.25">
      <c r="A3253" s="97"/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F3253" s="97"/>
      <c r="AG3253" s="96"/>
      <c r="AH3253" s="97"/>
    </row>
    <row r="3254" spans="1:34" x14ac:dyDescent="0.25">
      <c r="A3254" s="97"/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F3254" s="97"/>
      <c r="AG3254" s="96"/>
      <c r="AH3254" s="97"/>
    </row>
    <row r="3255" spans="1:34" x14ac:dyDescent="0.25">
      <c r="A3255" s="97"/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F3255" s="97"/>
      <c r="AG3255" s="96"/>
      <c r="AH3255" s="97"/>
    </row>
    <row r="3256" spans="1:34" x14ac:dyDescent="0.25">
      <c r="A3256" s="97"/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F3256" s="97"/>
      <c r="AG3256" s="96"/>
      <c r="AH3256" s="97"/>
    </row>
    <row r="3257" spans="1:34" x14ac:dyDescent="0.25">
      <c r="A3257" s="97"/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F3257" s="97"/>
      <c r="AG3257" s="96"/>
      <c r="AH3257" s="97"/>
    </row>
    <row r="3258" spans="1:34" x14ac:dyDescent="0.25">
      <c r="A3258" s="97"/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F3258" s="97"/>
      <c r="AG3258" s="96"/>
      <c r="AH3258" s="97"/>
    </row>
    <row r="3259" spans="1:34" x14ac:dyDescent="0.25">
      <c r="A3259" s="97"/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F3259" s="97"/>
      <c r="AG3259" s="96"/>
      <c r="AH3259" s="97"/>
    </row>
    <row r="3260" spans="1:34" x14ac:dyDescent="0.25">
      <c r="A3260" s="97"/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F3260" s="97"/>
      <c r="AG3260" s="96"/>
      <c r="AH3260" s="97"/>
    </row>
    <row r="3261" spans="1:34" x14ac:dyDescent="0.25">
      <c r="A3261" s="97"/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F3261" s="97"/>
      <c r="AG3261" s="96"/>
      <c r="AH3261" s="97"/>
    </row>
    <row r="3262" spans="1:34" x14ac:dyDescent="0.25">
      <c r="A3262" s="97"/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F3262" s="97"/>
      <c r="AG3262" s="96"/>
      <c r="AH3262" s="97"/>
    </row>
    <row r="3263" spans="1:34" x14ac:dyDescent="0.25">
      <c r="A3263" s="97"/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F3263" s="97"/>
      <c r="AG3263" s="96"/>
      <c r="AH3263" s="97"/>
    </row>
    <row r="3264" spans="1:34" x14ac:dyDescent="0.25">
      <c r="A3264" s="97"/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F3264" s="97"/>
      <c r="AG3264" s="96"/>
      <c r="AH3264" s="97"/>
    </row>
    <row r="3265" spans="1:34" x14ac:dyDescent="0.25">
      <c r="A3265" s="97"/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F3265" s="97"/>
      <c r="AG3265" s="96"/>
      <c r="AH3265" s="97"/>
    </row>
    <row r="3266" spans="1:34" x14ac:dyDescent="0.25">
      <c r="A3266" s="97"/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F3266" s="97"/>
      <c r="AG3266" s="96"/>
      <c r="AH3266" s="97"/>
    </row>
    <row r="3267" spans="1:34" x14ac:dyDescent="0.25">
      <c r="A3267" s="97"/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F3267" s="97"/>
      <c r="AG3267" s="96"/>
      <c r="AH3267" s="97"/>
    </row>
    <row r="3268" spans="1:34" x14ac:dyDescent="0.25">
      <c r="A3268" s="97"/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F3268" s="97"/>
      <c r="AG3268" s="96"/>
      <c r="AH3268" s="97"/>
    </row>
    <row r="3269" spans="1:34" x14ac:dyDescent="0.25">
      <c r="A3269" s="97"/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F3269" s="97"/>
      <c r="AG3269" s="96"/>
      <c r="AH3269" s="97"/>
    </row>
    <row r="3270" spans="1:34" x14ac:dyDescent="0.25">
      <c r="A3270" s="97"/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F3270" s="97"/>
      <c r="AG3270" s="96"/>
      <c r="AH3270" s="97"/>
    </row>
    <row r="3271" spans="1:34" x14ac:dyDescent="0.25">
      <c r="A3271" s="97"/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F3271" s="97"/>
      <c r="AG3271" s="96"/>
      <c r="AH3271" s="97"/>
    </row>
    <row r="3272" spans="1:34" x14ac:dyDescent="0.25">
      <c r="A3272" s="97"/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F3272" s="97"/>
      <c r="AG3272" s="96"/>
      <c r="AH3272" s="97"/>
    </row>
    <row r="3273" spans="1:34" x14ac:dyDescent="0.25">
      <c r="A3273" s="97"/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F3273" s="97"/>
      <c r="AG3273" s="96"/>
      <c r="AH3273" s="97"/>
    </row>
    <row r="3274" spans="1:34" x14ac:dyDescent="0.25">
      <c r="A3274" s="97"/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F3274" s="97"/>
      <c r="AG3274" s="96"/>
      <c r="AH3274" s="97"/>
    </row>
    <row r="3275" spans="1:34" x14ac:dyDescent="0.25">
      <c r="A3275" s="97"/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F3275" s="97"/>
      <c r="AG3275" s="96"/>
      <c r="AH3275" s="97"/>
    </row>
    <row r="3276" spans="1:34" x14ac:dyDescent="0.25">
      <c r="A3276" s="97"/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F3276" s="97"/>
      <c r="AG3276" s="96"/>
      <c r="AH3276" s="97"/>
    </row>
    <row r="3277" spans="1:34" x14ac:dyDescent="0.25">
      <c r="A3277" s="97"/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F3277" s="97"/>
      <c r="AG3277" s="96"/>
      <c r="AH3277" s="97"/>
    </row>
    <row r="3278" spans="1:34" x14ac:dyDescent="0.25">
      <c r="A3278" s="97"/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F3278" s="97"/>
      <c r="AG3278" s="96"/>
      <c r="AH3278" s="97"/>
    </row>
    <row r="3279" spans="1:34" x14ac:dyDescent="0.25">
      <c r="A3279" s="97"/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F3279" s="97"/>
      <c r="AG3279" s="96"/>
      <c r="AH3279" s="97"/>
    </row>
    <row r="3280" spans="1:34" x14ac:dyDescent="0.25">
      <c r="A3280" s="97"/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F3280" s="97"/>
      <c r="AG3280" s="96"/>
      <c r="AH3280" s="97"/>
    </row>
    <row r="3281" spans="1:34" x14ac:dyDescent="0.25">
      <c r="A3281" s="97"/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F3281" s="97"/>
      <c r="AG3281" s="96"/>
      <c r="AH3281" s="97"/>
    </row>
    <row r="3282" spans="1:34" x14ac:dyDescent="0.25">
      <c r="A3282" s="97"/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F3282" s="97"/>
      <c r="AG3282" s="96"/>
      <c r="AH3282" s="97"/>
    </row>
    <row r="3283" spans="1:34" x14ac:dyDescent="0.25">
      <c r="A3283" s="97"/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F3283" s="97"/>
      <c r="AG3283" s="96"/>
      <c r="AH3283" s="97"/>
    </row>
    <row r="3284" spans="1:34" x14ac:dyDescent="0.25">
      <c r="A3284" s="97"/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F3284" s="97"/>
      <c r="AG3284" s="96"/>
      <c r="AH3284" s="97"/>
    </row>
    <row r="3285" spans="1:34" x14ac:dyDescent="0.25">
      <c r="A3285" s="97"/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F3285" s="97"/>
      <c r="AG3285" s="96"/>
      <c r="AH3285" s="97"/>
    </row>
    <row r="3286" spans="1:34" x14ac:dyDescent="0.25">
      <c r="A3286" s="97"/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F3286" s="97"/>
      <c r="AG3286" s="96"/>
      <c r="AH3286" s="97"/>
    </row>
    <row r="3287" spans="1:34" x14ac:dyDescent="0.25">
      <c r="A3287" s="97"/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F3287" s="97"/>
      <c r="AG3287" s="96"/>
      <c r="AH3287" s="97"/>
    </row>
    <row r="3288" spans="1:34" x14ac:dyDescent="0.25">
      <c r="A3288" s="97"/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F3288" s="97"/>
      <c r="AG3288" s="96"/>
      <c r="AH3288" s="97"/>
    </row>
    <row r="3289" spans="1:34" x14ac:dyDescent="0.25">
      <c r="A3289" s="97"/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F3289" s="97"/>
      <c r="AG3289" s="96"/>
      <c r="AH3289" s="97"/>
    </row>
    <row r="3290" spans="1:34" x14ac:dyDescent="0.25">
      <c r="A3290" s="97"/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F3290" s="97"/>
      <c r="AG3290" s="96"/>
      <c r="AH3290" s="97"/>
    </row>
    <row r="3291" spans="1:34" x14ac:dyDescent="0.25">
      <c r="A3291" s="97"/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F3291" s="97"/>
      <c r="AG3291" s="96"/>
      <c r="AH3291" s="97"/>
    </row>
    <row r="3292" spans="1:34" x14ac:dyDescent="0.25">
      <c r="A3292" s="97"/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F3292" s="97"/>
      <c r="AG3292" s="96"/>
      <c r="AH3292" s="97"/>
    </row>
    <row r="3293" spans="1:34" x14ac:dyDescent="0.25">
      <c r="A3293" s="97"/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F3293" s="97"/>
      <c r="AG3293" s="96"/>
      <c r="AH3293" s="97"/>
    </row>
    <row r="3294" spans="1:34" x14ac:dyDescent="0.25">
      <c r="A3294" s="97"/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F3294" s="97"/>
      <c r="AG3294" s="96"/>
      <c r="AH3294" s="97"/>
    </row>
    <row r="3295" spans="1:34" x14ac:dyDescent="0.25">
      <c r="A3295" s="97"/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F3295" s="97"/>
      <c r="AG3295" s="96"/>
      <c r="AH3295" s="97"/>
    </row>
    <row r="3296" spans="1:34" x14ac:dyDescent="0.25">
      <c r="A3296" s="97"/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F3296" s="97"/>
      <c r="AG3296" s="96"/>
      <c r="AH3296" s="97"/>
    </row>
    <row r="3297" spans="1:34" x14ac:dyDescent="0.25">
      <c r="A3297" s="97"/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F3297" s="97"/>
      <c r="AG3297" s="96"/>
      <c r="AH3297" s="97"/>
    </row>
    <row r="3298" spans="1:34" x14ac:dyDescent="0.25">
      <c r="A3298" s="97"/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F3298" s="97"/>
      <c r="AG3298" s="96"/>
      <c r="AH3298" s="97"/>
    </row>
    <row r="3299" spans="1:34" x14ac:dyDescent="0.25">
      <c r="A3299" s="97"/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F3299" s="97"/>
      <c r="AG3299" s="96"/>
      <c r="AH3299" s="97"/>
    </row>
    <row r="3300" spans="1:34" x14ac:dyDescent="0.25">
      <c r="A3300" s="97"/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F3300" s="97"/>
      <c r="AG3300" s="96"/>
      <c r="AH3300" s="97"/>
    </row>
    <row r="3301" spans="1:34" x14ac:dyDescent="0.25">
      <c r="A3301" s="97"/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F3301" s="97"/>
      <c r="AG3301" s="96"/>
      <c r="AH3301" s="97"/>
    </row>
    <row r="3302" spans="1:34" x14ac:dyDescent="0.25">
      <c r="A3302" s="97"/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F3302" s="97"/>
      <c r="AG3302" s="96"/>
      <c r="AH3302" s="97"/>
    </row>
    <row r="3303" spans="1:34" x14ac:dyDescent="0.25">
      <c r="A3303" s="97"/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F3303" s="97"/>
      <c r="AG3303" s="96"/>
      <c r="AH3303" s="97"/>
    </row>
    <row r="3304" spans="1:34" x14ac:dyDescent="0.25">
      <c r="A3304" s="97"/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F3304" s="97"/>
      <c r="AG3304" s="96"/>
      <c r="AH3304" s="97"/>
    </row>
    <row r="3305" spans="1:34" x14ac:dyDescent="0.25">
      <c r="A3305" s="97"/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F3305" s="97"/>
      <c r="AG3305" s="96"/>
      <c r="AH3305" s="97"/>
    </row>
    <row r="3306" spans="1:34" x14ac:dyDescent="0.25">
      <c r="A3306" s="97"/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F3306" s="97"/>
      <c r="AG3306" s="96"/>
      <c r="AH3306" s="97"/>
    </row>
    <row r="3307" spans="1:34" x14ac:dyDescent="0.25">
      <c r="A3307" s="97"/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F3307" s="97"/>
      <c r="AG3307" s="96"/>
      <c r="AH3307" s="97"/>
    </row>
    <row r="3308" spans="1:34" x14ac:dyDescent="0.25">
      <c r="A3308" s="97"/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F3308" s="97"/>
      <c r="AG3308" s="96"/>
      <c r="AH3308" s="97"/>
    </row>
    <row r="3309" spans="1:34" x14ac:dyDescent="0.25">
      <c r="A3309" s="97"/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F3309" s="97"/>
      <c r="AG3309" s="96"/>
      <c r="AH3309" s="97"/>
    </row>
    <row r="3310" spans="1:34" x14ac:dyDescent="0.25">
      <c r="A3310" s="97"/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F3310" s="97"/>
      <c r="AG3310" s="96"/>
      <c r="AH3310" s="97"/>
    </row>
    <row r="3311" spans="1:34" x14ac:dyDescent="0.25">
      <c r="A3311" s="97"/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F3311" s="97"/>
      <c r="AG3311" s="96"/>
      <c r="AH3311" s="97"/>
    </row>
    <row r="3312" spans="1:34" x14ac:dyDescent="0.25">
      <c r="A3312" s="97"/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F3312" s="97"/>
      <c r="AG3312" s="96"/>
      <c r="AH3312" s="97"/>
    </row>
    <row r="3313" spans="1:34" x14ac:dyDescent="0.25">
      <c r="A3313" s="97"/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F3313" s="97"/>
      <c r="AG3313" s="96"/>
      <c r="AH3313" s="97"/>
    </row>
    <row r="3314" spans="1:34" x14ac:dyDescent="0.25">
      <c r="A3314" s="97"/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F3314" s="97"/>
      <c r="AG3314" s="96"/>
      <c r="AH3314" s="97"/>
    </row>
    <row r="3315" spans="1:34" x14ac:dyDescent="0.25">
      <c r="A3315" s="97"/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F3315" s="97"/>
      <c r="AG3315" s="96"/>
      <c r="AH3315" s="97"/>
    </row>
    <row r="3316" spans="1:34" x14ac:dyDescent="0.25">
      <c r="A3316" s="97"/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F3316" s="97"/>
      <c r="AG3316" s="96"/>
      <c r="AH3316" s="97"/>
    </row>
    <row r="3317" spans="1:34" x14ac:dyDescent="0.25">
      <c r="A3317" s="97"/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F3317" s="97"/>
      <c r="AG3317" s="96"/>
      <c r="AH3317" s="97"/>
    </row>
    <row r="3318" spans="1:34" x14ac:dyDescent="0.25">
      <c r="A3318" s="97"/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F3318" s="97"/>
      <c r="AG3318" s="96"/>
      <c r="AH3318" s="97"/>
    </row>
    <row r="3319" spans="1:34" x14ac:dyDescent="0.25">
      <c r="A3319" s="97"/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F3319" s="97"/>
      <c r="AG3319" s="96"/>
      <c r="AH3319" s="97"/>
    </row>
    <row r="3320" spans="1:34" x14ac:dyDescent="0.25">
      <c r="A3320" s="97"/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F3320" s="97"/>
      <c r="AG3320" s="96"/>
      <c r="AH3320" s="97"/>
    </row>
    <row r="3321" spans="1:34" x14ac:dyDescent="0.25">
      <c r="A3321" s="97"/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F3321" s="97"/>
      <c r="AG3321" s="96"/>
      <c r="AH3321" s="97"/>
    </row>
    <row r="3322" spans="1:34" x14ac:dyDescent="0.25">
      <c r="A3322" s="97"/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F3322" s="97"/>
      <c r="AG3322" s="96"/>
      <c r="AH3322" s="97"/>
    </row>
    <row r="3323" spans="1:34" x14ac:dyDescent="0.25">
      <c r="A3323" s="97"/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F3323" s="97"/>
      <c r="AG3323" s="96"/>
      <c r="AH3323" s="97"/>
    </row>
    <row r="3324" spans="1:34" x14ac:dyDescent="0.25">
      <c r="A3324" s="97"/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F3324" s="97"/>
      <c r="AG3324" s="96"/>
      <c r="AH3324" s="97"/>
    </row>
    <row r="3325" spans="1:34" x14ac:dyDescent="0.25">
      <c r="A3325" s="97"/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F3325" s="97"/>
      <c r="AG3325" s="96"/>
      <c r="AH3325" s="97"/>
    </row>
    <row r="3326" spans="1:34" x14ac:dyDescent="0.25">
      <c r="A3326" s="97"/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F3326" s="97"/>
      <c r="AG3326" s="96"/>
      <c r="AH3326" s="97"/>
    </row>
    <row r="3327" spans="1:34" x14ac:dyDescent="0.25">
      <c r="A3327" s="97"/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F3327" s="97"/>
      <c r="AG3327" s="96"/>
      <c r="AH3327" s="97"/>
    </row>
    <row r="3328" spans="1:34" x14ac:dyDescent="0.25">
      <c r="A3328" s="97"/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F3328" s="97"/>
      <c r="AG3328" s="96"/>
      <c r="AH3328" s="97"/>
    </row>
    <row r="3329" spans="1:34" x14ac:dyDescent="0.25">
      <c r="A3329" s="97"/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F3329" s="97"/>
      <c r="AG3329" s="96"/>
      <c r="AH3329" s="97"/>
    </row>
    <row r="3330" spans="1:34" x14ac:dyDescent="0.25">
      <c r="A3330" s="97"/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F3330" s="97"/>
      <c r="AG3330" s="96"/>
      <c r="AH3330" s="97"/>
    </row>
    <row r="3331" spans="1:34" x14ac:dyDescent="0.25">
      <c r="A3331" s="97"/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F3331" s="97"/>
      <c r="AG3331" s="96"/>
      <c r="AH3331" s="97"/>
    </row>
    <row r="3332" spans="1:34" x14ac:dyDescent="0.25">
      <c r="A3332" s="97"/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F3332" s="97"/>
      <c r="AG3332" s="96"/>
      <c r="AH3332" s="97"/>
    </row>
    <row r="3333" spans="1:34" x14ac:dyDescent="0.25">
      <c r="A3333" s="97"/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F3333" s="97"/>
      <c r="AG3333" s="96"/>
      <c r="AH3333" s="97"/>
    </row>
    <row r="3334" spans="1:34" x14ac:dyDescent="0.25">
      <c r="A3334" s="97"/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F3334" s="97"/>
      <c r="AG3334" s="96"/>
      <c r="AH3334" s="97"/>
    </row>
    <row r="3335" spans="1:34" x14ac:dyDescent="0.25">
      <c r="A3335" s="97"/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F3335" s="97"/>
      <c r="AG3335" s="96"/>
      <c r="AH3335" s="97"/>
    </row>
    <row r="3336" spans="1:34" x14ac:dyDescent="0.25">
      <c r="A3336" s="97"/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F3336" s="97"/>
      <c r="AG3336" s="96"/>
      <c r="AH3336" s="97"/>
    </row>
    <row r="3337" spans="1:34" x14ac:dyDescent="0.25">
      <c r="A3337" s="97"/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F3337" s="97"/>
      <c r="AG3337" s="96"/>
      <c r="AH3337" s="97"/>
    </row>
    <row r="3338" spans="1:34" x14ac:dyDescent="0.25">
      <c r="A3338" s="97"/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F3338" s="97"/>
      <c r="AG3338" s="96"/>
      <c r="AH3338" s="97"/>
    </row>
    <row r="3339" spans="1:34" x14ac:dyDescent="0.25">
      <c r="A3339" s="97"/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F3339" s="97"/>
      <c r="AG3339" s="96"/>
      <c r="AH3339" s="97"/>
    </row>
    <row r="3340" spans="1:34" x14ac:dyDescent="0.25">
      <c r="A3340" s="97"/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F3340" s="97"/>
      <c r="AG3340" s="96"/>
      <c r="AH3340" s="97"/>
    </row>
    <row r="3341" spans="1:34" x14ac:dyDescent="0.25">
      <c r="A3341" s="97"/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F3341" s="97"/>
      <c r="AG3341" s="96"/>
      <c r="AH3341" s="97"/>
    </row>
    <row r="3342" spans="1:34" x14ac:dyDescent="0.25">
      <c r="A3342" s="97"/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F3342" s="97"/>
      <c r="AG3342" s="96"/>
      <c r="AH3342" s="97"/>
    </row>
    <row r="3343" spans="1:34" x14ac:dyDescent="0.25">
      <c r="A3343" s="97"/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F3343" s="97"/>
      <c r="AG3343" s="96"/>
      <c r="AH3343" s="97"/>
    </row>
    <row r="3344" spans="1:34" x14ac:dyDescent="0.25">
      <c r="A3344" s="97"/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F3344" s="97"/>
      <c r="AG3344" s="96"/>
      <c r="AH3344" s="97"/>
    </row>
    <row r="3345" spans="1:34" x14ac:dyDescent="0.25">
      <c r="A3345" s="97"/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F3345" s="97"/>
      <c r="AG3345" s="96"/>
      <c r="AH3345" s="97"/>
    </row>
    <row r="3346" spans="1:34" x14ac:dyDescent="0.25">
      <c r="A3346" s="97"/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F3346" s="97"/>
      <c r="AG3346" s="96"/>
      <c r="AH3346" s="97"/>
    </row>
    <row r="3347" spans="1:34" x14ac:dyDescent="0.25">
      <c r="A3347" s="97"/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F3347" s="97"/>
      <c r="AG3347" s="96"/>
      <c r="AH3347" s="97"/>
    </row>
    <row r="3348" spans="1:34" x14ac:dyDescent="0.25">
      <c r="A3348" s="97"/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F3348" s="97"/>
      <c r="AG3348" s="96"/>
      <c r="AH3348" s="97"/>
    </row>
    <row r="3349" spans="1:34" x14ac:dyDescent="0.25">
      <c r="A3349" s="97"/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F3349" s="97"/>
      <c r="AG3349" s="96"/>
      <c r="AH3349" s="97"/>
    </row>
    <row r="3350" spans="1:34" x14ac:dyDescent="0.25">
      <c r="A3350" s="97"/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F3350" s="97"/>
      <c r="AG3350" s="96"/>
      <c r="AH3350" s="97"/>
    </row>
    <row r="3351" spans="1:34" x14ac:dyDescent="0.25">
      <c r="A3351" s="97"/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F3351" s="97"/>
      <c r="AG3351" s="96"/>
      <c r="AH3351" s="97"/>
    </row>
    <row r="3352" spans="1:34" x14ac:dyDescent="0.25">
      <c r="A3352" s="97"/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F3352" s="97"/>
      <c r="AG3352" s="96"/>
      <c r="AH3352" s="97"/>
    </row>
    <row r="3353" spans="1:34" x14ac:dyDescent="0.25">
      <c r="A3353" s="97"/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F3353" s="97"/>
      <c r="AG3353" s="96"/>
      <c r="AH3353" s="97"/>
    </row>
    <row r="3354" spans="1:34" x14ac:dyDescent="0.25">
      <c r="A3354" s="97"/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F3354" s="97"/>
      <c r="AG3354" s="96"/>
      <c r="AH3354" s="97"/>
    </row>
    <row r="3355" spans="1:34" x14ac:dyDescent="0.25">
      <c r="A3355" s="97"/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F3355" s="97"/>
      <c r="AG3355" s="96"/>
      <c r="AH3355" s="97"/>
    </row>
    <row r="3356" spans="1:34" x14ac:dyDescent="0.25">
      <c r="A3356" s="97"/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F3356" s="97"/>
      <c r="AG3356" s="96"/>
      <c r="AH3356" s="97"/>
    </row>
    <row r="3357" spans="1:34" x14ac:dyDescent="0.25">
      <c r="A3357" s="97"/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F3357" s="97"/>
      <c r="AG3357" s="96"/>
      <c r="AH3357" s="97"/>
    </row>
    <row r="3358" spans="1:34" x14ac:dyDescent="0.25">
      <c r="A3358" s="97"/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F3358" s="97"/>
      <c r="AG3358" s="96"/>
      <c r="AH3358" s="97"/>
    </row>
    <row r="3359" spans="1:34" x14ac:dyDescent="0.25">
      <c r="A3359" s="97"/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F3359" s="97"/>
      <c r="AG3359" s="96"/>
      <c r="AH3359" s="97"/>
    </row>
    <row r="3360" spans="1:34" x14ac:dyDescent="0.25">
      <c r="A3360" s="97"/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F3360" s="97"/>
      <c r="AG3360" s="96"/>
      <c r="AH3360" s="97"/>
    </row>
    <row r="3361" spans="1:34" x14ac:dyDescent="0.25">
      <c r="A3361" s="97"/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F3361" s="97"/>
      <c r="AG3361" s="96"/>
      <c r="AH3361" s="97"/>
    </row>
    <row r="3362" spans="1:34" x14ac:dyDescent="0.25">
      <c r="A3362" s="97"/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F3362" s="97"/>
      <c r="AG3362" s="96"/>
      <c r="AH3362" s="97"/>
    </row>
    <row r="3363" spans="1:34" x14ac:dyDescent="0.25">
      <c r="A3363" s="97"/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F3363" s="97"/>
      <c r="AG3363" s="96"/>
      <c r="AH3363" s="97"/>
    </row>
    <row r="3364" spans="1:34" x14ac:dyDescent="0.25">
      <c r="A3364" s="97"/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F3364" s="97"/>
      <c r="AG3364" s="96"/>
      <c r="AH3364" s="97"/>
    </row>
    <row r="3365" spans="1:34" x14ac:dyDescent="0.25">
      <c r="A3365" s="97"/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F3365" s="97"/>
      <c r="AG3365" s="96"/>
      <c r="AH3365" s="97"/>
    </row>
    <row r="3366" spans="1:34" x14ac:dyDescent="0.25">
      <c r="A3366" s="97"/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F3366" s="97"/>
      <c r="AG3366" s="96"/>
      <c r="AH3366" s="97"/>
    </row>
    <row r="3367" spans="1:34" x14ac:dyDescent="0.25">
      <c r="A3367" s="97"/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F3367" s="97"/>
      <c r="AG3367" s="96"/>
      <c r="AH3367" s="97"/>
    </row>
    <row r="3368" spans="1:34" x14ac:dyDescent="0.25">
      <c r="A3368" s="97"/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F3368" s="97"/>
      <c r="AG3368" s="96"/>
      <c r="AH3368" s="97"/>
    </row>
    <row r="3369" spans="1:34" x14ac:dyDescent="0.25">
      <c r="A3369" s="97"/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F3369" s="97"/>
      <c r="AG3369" s="96"/>
      <c r="AH3369" s="97"/>
    </row>
    <row r="3370" spans="1:34" x14ac:dyDescent="0.25">
      <c r="A3370" s="97"/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F3370" s="97"/>
      <c r="AG3370" s="96"/>
      <c r="AH3370" s="97"/>
    </row>
    <row r="3371" spans="1:34" x14ac:dyDescent="0.25">
      <c r="A3371" s="97"/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F3371" s="97"/>
      <c r="AG3371" s="96"/>
      <c r="AH3371" s="97"/>
    </row>
    <row r="3372" spans="1:34" x14ac:dyDescent="0.25">
      <c r="A3372" s="97"/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F3372" s="97"/>
      <c r="AG3372" s="96"/>
      <c r="AH3372" s="97"/>
    </row>
    <row r="3373" spans="1:34" x14ac:dyDescent="0.25">
      <c r="A3373" s="97"/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F3373" s="97"/>
      <c r="AG3373" s="96"/>
      <c r="AH3373" s="97"/>
    </row>
    <row r="3374" spans="1:34" x14ac:dyDescent="0.25">
      <c r="A3374" s="97"/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F3374" s="97"/>
      <c r="AG3374" s="96"/>
      <c r="AH3374" s="97"/>
    </row>
    <row r="3375" spans="1:34" x14ac:dyDescent="0.25">
      <c r="A3375" s="97"/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F3375" s="97"/>
      <c r="AG3375" s="96"/>
      <c r="AH3375" s="97"/>
    </row>
    <row r="3376" spans="1:34" x14ac:dyDescent="0.25">
      <c r="A3376" s="97"/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F3376" s="97"/>
      <c r="AG3376" s="96"/>
      <c r="AH3376" s="97"/>
    </row>
    <row r="3377" spans="1:34" x14ac:dyDescent="0.25">
      <c r="A3377" s="97"/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F3377" s="97"/>
      <c r="AG3377" s="96"/>
      <c r="AH3377" s="97"/>
    </row>
    <row r="3378" spans="1:34" x14ac:dyDescent="0.25">
      <c r="A3378" s="97"/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F3378" s="97"/>
      <c r="AG3378" s="96"/>
      <c r="AH3378" s="97"/>
    </row>
    <row r="3379" spans="1:34" x14ac:dyDescent="0.25">
      <c r="A3379" s="97"/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F3379" s="97"/>
      <c r="AG3379" s="96"/>
      <c r="AH3379" s="97"/>
    </row>
    <row r="3380" spans="1:34" x14ac:dyDescent="0.25">
      <c r="A3380" s="97"/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F3380" s="97"/>
      <c r="AG3380" s="96"/>
      <c r="AH3380" s="97"/>
    </row>
    <row r="3381" spans="1:34" x14ac:dyDescent="0.25">
      <c r="A3381" s="97"/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F3381" s="97"/>
      <c r="AG3381" s="96"/>
      <c r="AH3381" s="97"/>
    </row>
    <row r="3382" spans="1:34" x14ac:dyDescent="0.25">
      <c r="A3382" s="97"/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F3382" s="97"/>
      <c r="AG3382" s="96"/>
      <c r="AH3382" s="97"/>
    </row>
    <row r="3383" spans="1:34" x14ac:dyDescent="0.25">
      <c r="A3383" s="97"/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F3383" s="97"/>
      <c r="AG3383" s="96"/>
      <c r="AH3383" s="97"/>
    </row>
    <row r="3384" spans="1:34" x14ac:dyDescent="0.25">
      <c r="A3384" s="97"/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F3384" s="97"/>
      <c r="AG3384" s="96"/>
      <c r="AH3384" s="97"/>
    </row>
    <row r="3385" spans="1:34" x14ac:dyDescent="0.25">
      <c r="A3385" s="97"/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F3385" s="97"/>
      <c r="AG3385" s="96"/>
      <c r="AH3385" s="97"/>
    </row>
    <row r="3386" spans="1:34" x14ac:dyDescent="0.25">
      <c r="A3386" s="97"/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F3386" s="97"/>
      <c r="AG3386" s="96"/>
      <c r="AH3386" s="97"/>
    </row>
    <row r="3387" spans="1:34" x14ac:dyDescent="0.25">
      <c r="A3387" s="97"/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F3387" s="97"/>
      <c r="AG3387" s="96"/>
      <c r="AH3387" s="97"/>
    </row>
    <row r="3388" spans="1:34" x14ac:dyDescent="0.25">
      <c r="A3388" s="97"/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F3388" s="97"/>
      <c r="AG3388" s="96"/>
      <c r="AH3388" s="97"/>
    </row>
    <row r="3389" spans="1:34" x14ac:dyDescent="0.25">
      <c r="A3389" s="97"/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F3389" s="97"/>
      <c r="AG3389" s="96"/>
      <c r="AH3389" s="97"/>
    </row>
    <row r="3390" spans="1:34" x14ac:dyDescent="0.25">
      <c r="A3390" s="97"/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F3390" s="97"/>
      <c r="AG3390" s="96"/>
      <c r="AH3390" s="97"/>
    </row>
    <row r="3391" spans="1:34" x14ac:dyDescent="0.25">
      <c r="A3391" s="97"/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F3391" s="97"/>
      <c r="AG3391" s="96"/>
      <c r="AH3391" s="97"/>
    </row>
    <row r="3392" spans="1:34" x14ac:dyDescent="0.25">
      <c r="A3392" s="97"/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F3392" s="97"/>
      <c r="AG3392" s="96"/>
      <c r="AH3392" s="97"/>
    </row>
    <row r="3393" spans="1:34" x14ac:dyDescent="0.25">
      <c r="A3393" s="97"/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F3393" s="97"/>
      <c r="AG3393" s="96"/>
      <c r="AH3393" s="97"/>
    </row>
    <row r="3394" spans="1:34" x14ac:dyDescent="0.25">
      <c r="A3394" s="97"/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F3394" s="97"/>
      <c r="AG3394" s="96"/>
      <c r="AH3394" s="97"/>
    </row>
    <row r="3395" spans="1:34" x14ac:dyDescent="0.25">
      <c r="A3395" s="97"/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F3395" s="97"/>
      <c r="AG3395" s="96"/>
      <c r="AH3395" s="97"/>
    </row>
    <row r="3396" spans="1:34" x14ac:dyDescent="0.25">
      <c r="A3396" s="97"/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F3396" s="97"/>
      <c r="AG3396" s="96"/>
      <c r="AH3396" s="97"/>
    </row>
    <row r="3397" spans="1:34" x14ac:dyDescent="0.25">
      <c r="A3397" s="97"/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F3397" s="97"/>
      <c r="AG3397" s="96"/>
      <c r="AH3397" s="97"/>
    </row>
    <row r="3398" spans="1:34" x14ac:dyDescent="0.25">
      <c r="A3398" s="97"/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F3398" s="97"/>
      <c r="AG3398" s="96"/>
      <c r="AH3398" s="97"/>
    </row>
    <row r="3399" spans="1:34" x14ac:dyDescent="0.25">
      <c r="A3399" s="97"/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F3399" s="97"/>
      <c r="AG3399" s="96"/>
      <c r="AH3399" s="97"/>
    </row>
    <row r="3400" spans="1:34" x14ac:dyDescent="0.25">
      <c r="A3400" s="97"/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F3400" s="97"/>
      <c r="AG3400" s="96"/>
      <c r="AH3400" s="97"/>
    </row>
    <row r="3401" spans="1:34" x14ac:dyDescent="0.25">
      <c r="A3401" s="97"/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F3401" s="97"/>
      <c r="AG3401" s="96"/>
      <c r="AH3401" s="97"/>
    </row>
    <row r="3402" spans="1:34" x14ac:dyDescent="0.25">
      <c r="A3402" s="97"/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F3402" s="97"/>
      <c r="AG3402" s="96"/>
      <c r="AH3402" s="97"/>
    </row>
    <row r="3403" spans="1:34" x14ac:dyDescent="0.25">
      <c r="A3403" s="97"/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F3403" s="97"/>
      <c r="AG3403" s="96"/>
      <c r="AH3403" s="97"/>
    </row>
    <row r="3404" spans="1:34" x14ac:dyDescent="0.25">
      <c r="A3404" s="97"/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F3404" s="97"/>
      <c r="AG3404" s="96"/>
      <c r="AH3404" s="97"/>
    </row>
    <row r="3405" spans="1:34" x14ac:dyDescent="0.25">
      <c r="A3405" s="97"/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F3405" s="97"/>
      <c r="AG3405" s="96"/>
      <c r="AH3405" s="97"/>
    </row>
    <row r="3406" spans="1:34" x14ac:dyDescent="0.25">
      <c r="A3406" s="97"/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F3406" s="97"/>
      <c r="AG3406" s="96"/>
      <c r="AH3406" s="97"/>
    </row>
    <row r="3407" spans="1:34" x14ac:dyDescent="0.25">
      <c r="A3407" s="97"/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F3407" s="97"/>
      <c r="AG3407" s="96"/>
      <c r="AH3407" s="97"/>
    </row>
    <row r="3408" spans="1:34" x14ac:dyDescent="0.25">
      <c r="A3408" s="97"/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F3408" s="97"/>
      <c r="AG3408" s="96"/>
      <c r="AH3408" s="97"/>
    </row>
    <row r="3409" spans="1:34" x14ac:dyDescent="0.25">
      <c r="A3409" s="97"/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F3409" s="97"/>
      <c r="AG3409" s="96"/>
      <c r="AH3409" s="97"/>
    </row>
    <row r="3410" spans="1:34" x14ac:dyDescent="0.25">
      <c r="A3410" s="97"/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F3410" s="97"/>
      <c r="AG3410" s="96"/>
      <c r="AH3410" s="97"/>
    </row>
    <row r="3411" spans="1:34" x14ac:dyDescent="0.25">
      <c r="A3411" s="97"/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F3411" s="97"/>
      <c r="AG3411" s="96"/>
      <c r="AH3411" s="97"/>
    </row>
    <row r="3412" spans="1:34" x14ac:dyDescent="0.25">
      <c r="A3412" s="97"/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F3412" s="97"/>
      <c r="AG3412" s="96"/>
      <c r="AH3412" s="97"/>
    </row>
    <row r="3413" spans="1:34" x14ac:dyDescent="0.25">
      <c r="A3413" s="97"/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F3413" s="97"/>
      <c r="AG3413" s="96"/>
      <c r="AH3413" s="97"/>
    </row>
    <row r="3414" spans="1:34" x14ac:dyDescent="0.25">
      <c r="A3414" s="97"/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F3414" s="97"/>
      <c r="AG3414" s="96"/>
      <c r="AH3414" s="97"/>
    </row>
    <row r="3415" spans="1:34" x14ac:dyDescent="0.25">
      <c r="A3415" s="97"/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F3415" s="97"/>
      <c r="AG3415" s="96"/>
      <c r="AH3415" s="97"/>
    </row>
    <row r="3416" spans="1:34" x14ac:dyDescent="0.25">
      <c r="A3416" s="97"/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F3416" s="97"/>
      <c r="AG3416" s="96"/>
      <c r="AH3416" s="97"/>
    </row>
    <row r="3417" spans="1:34" x14ac:dyDescent="0.25">
      <c r="A3417" s="97"/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F3417" s="97"/>
      <c r="AG3417" s="96"/>
      <c r="AH3417" s="97"/>
    </row>
    <row r="3418" spans="1:34" x14ac:dyDescent="0.25">
      <c r="A3418" s="97"/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F3418" s="97"/>
      <c r="AG3418" s="96"/>
      <c r="AH3418" s="97"/>
    </row>
    <row r="3419" spans="1:34" x14ac:dyDescent="0.25">
      <c r="A3419" s="97"/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F3419" s="97"/>
      <c r="AG3419" s="96"/>
      <c r="AH3419" s="97"/>
    </row>
    <row r="3420" spans="1:34" x14ac:dyDescent="0.25">
      <c r="A3420" s="97"/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F3420" s="97"/>
      <c r="AG3420" s="96"/>
      <c r="AH3420" s="97"/>
    </row>
    <row r="3421" spans="1:34" x14ac:dyDescent="0.25">
      <c r="A3421" s="97"/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F3421" s="97"/>
      <c r="AG3421" s="96"/>
      <c r="AH3421" s="97"/>
    </row>
    <row r="3422" spans="1:34" x14ac:dyDescent="0.25">
      <c r="A3422" s="97"/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F3422" s="97"/>
      <c r="AG3422" s="96"/>
      <c r="AH3422" s="97"/>
    </row>
    <row r="3423" spans="1:34" x14ac:dyDescent="0.25">
      <c r="A3423" s="97"/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F3423" s="97"/>
      <c r="AG3423" s="96"/>
      <c r="AH3423" s="97"/>
    </row>
    <row r="3424" spans="1:34" x14ac:dyDescent="0.25">
      <c r="A3424" s="97"/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F3424" s="97"/>
      <c r="AG3424" s="96"/>
      <c r="AH3424" s="97"/>
    </row>
    <row r="3425" spans="1:34" x14ac:dyDescent="0.25">
      <c r="A3425" s="97"/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F3425" s="97"/>
      <c r="AG3425" s="96"/>
      <c r="AH3425" s="97"/>
    </row>
    <row r="3426" spans="1:34" x14ac:dyDescent="0.25">
      <c r="A3426" s="97"/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F3426" s="97"/>
      <c r="AG3426" s="96"/>
      <c r="AH3426" s="97"/>
    </row>
    <row r="3427" spans="1:34" x14ac:dyDescent="0.25">
      <c r="A3427" s="97"/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F3427" s="97"/>
      <c r="AG3427" s="96"/>
      <c r="AH3427" s="97"/>
    </row>
    <row r="3428" spans="1:34" x14ac:dyDescent="0.25">
      <c r="A3428" s="97"/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F3428" s="97"/>
      <c r="AG3428" s="96"/>
      <c r="AH3428" s="97"/>
    </row>
    <row r="3429" spans="1:34" x14ac:dyDescent="0.25">
      <c r="A3429" s="97"/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F3429" s="97"/>
      <c r="AG3429" s="96"/>
      <c r="AH3429" s="97"/>
    </row>
    <row r="3430" spans="1:34" x14ac:dyDescent="0.25">
      <c r="A3430" s="97"/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F3430" s="97"/>
      <c r="AG3430" s="96"/>
      <c r="AH3430" s="97"/>
    </row>
    <row r="3431" spans="1:34" x14ac:dyDescent="0.25">
      <c r="A3431" s="97"/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F3431" s="97"/>
      <c r="AG3431" s="96"/>
      <c r="AH3431" s="97"/>
    </row>
    <row r="3432" spans="1:34" x14ac:dyDescent="0.25">
      <c r="A3432" s="97"/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F3432" s="97"/>
      <c r="AG3432" s="96"/>
      <c r="AH3432" s="97"/>
    </row>
    <row r="3433" spans="1:34" x14ac:dyDescent="0.25">
      <c r="A3433" s="97"/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F3433" s="97"/>
      <c r="AG3433" s="96"/>
      <c r="AH3433" s="97"/>
    </row>
    <row r="3434" spans="1:34" x14ac:dyDescent="0.25">
      <c r="A3434" s="97"/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F3434" s="97"/>
      <c r="AG3434" s="96"/>
      <c r="AH3434" s="97"/>
    </row>
    <row r="3435" spans="1:34" x14ac:dyDescent="0.25">
      <c r="A3435" s="97"/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F3435" s="97"/>
      <c r="AG3435" s="96"/>
      <c r="AH3435" s="97"/>
    </row>
    <row r="3436" spans="1:34" x14ac:dyDescent="0.25">
      <c r="A3436" s="97"/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F3436" s="97"/>
      <c r="AG3436" s="96"/>
      <c r="AH3436" s="97"/>
    </row>
    <row r="3437" spans="1:34" x14ac:dyDescent="0.25">
      <c r="A3437" s="97"/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F3437" s="97"/>
      <c r="AG3437" s="96"/>
      <c r="AH3437" s="97"/>
    </row>
    <row r="3438" spans="1:34" x14ac:dyDescent="0.25">
      <c r="A3438" s="97"/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F3438" s="97"/>
      <c r="AG3438" s="96"/>
      <c r="AH3438" s="97"/>
    </row>
    <row r="3439" spans="1:34" x14ac:dyDescent="0.25">
      <c r="A3439" s="97"/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F3439" s="97"/>
      <c r="AG3439" s="96"/>
      <c r="AH3439" s="97"/>
    </row>
    <row r="3440" spans="1:34" x14ac:dyDescent="0.25">
      <c r="A3440" s="97"/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F3440" s="97"/>
      <c r="AG3440" s="96"/>
      <c r="AH3440" s="97"/>
    </row>
    <row r="3441" spans="1:34" x14ac:dyDescent="0.25">
      <c r="A3441" s="97"/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F3441" s="97"/>
      <c r="AG3441" s="96"/>
      <c r="AH3441" s="97"/>
    </row>
    <row r="3442" spans="1:34" x14ac:dyDescent="0.25">
      <c r="A3442" s="97"/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F3442" s="97"/>
      <c r="AG3442" s="96"/>
      <c r="AH3442" s="97"/>
    </row>
    <row r="3443" spans="1:34" x14ac:dyDescent="0.25">
      <c r="A3443" s="97"/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F3443" s="97"/>
      <c r="AG3443" s="96"/>
      <c r="AH3443" s="97"/>
    </row>
    <row r="3444" spans="1:34" x14ac:dyDescent="0.25">
      <c r="A3444" s="97"/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F3444" s="97"/>
      <c r="AG3444" s="96"/>
      <c r="AH3444" s="97"/>
    </row>
    <row r="3445" spans="1:34" x14ac:dyDescent="0.25">
      <c r="A3445" s="97"/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F3445" s="97"/>
      <c r="AG3445" s="96"/>
      <c r="AH3445" s="97"/>
    </row>
    <row r="3446" spans="1:34" x14ac:dyDescent="0.25">
      <c r="A3446" s="97"/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F3446" s="97"/>
      <c r="AG3446" s="96"/>
      <c r="AH3446" s="97"/>
    </row>
    <row r="3447" spans="1:34" x14ac:dyDescent="0.25">
      <c r="A3447" s="97"/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F3447" s="97"/>
      <c r="AG3447" s="96"/>
      <c r="AH3447" s="97"/>
    </row>
    <row r="3448" spans="1:34" x14ac:dyDescent="0.25">
      <c r="A3448" s="97"/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F3448" s="97"/>
      <c r="AG3448" s="96"/>
      <c r="AH3448" s="97"/>
    </row>
    <row r="3449" spans="1:34" x14ac:dyDescent="0.25">
      <c r="A3449" s="97"/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F3449" s="97"/>
      <c r="AG3449" s="96"/>
      <c r="AH3449" s="97"/>
    </row>
    <row r="3450" spans="1:34" x14ac:dyDescent="0.25">
      <c r="A3450" s="97"/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F3450" s="97"/>
      <c r="AG3450" s="96"/>
      <c r="AH3450" s="97"/>
    </row>
    <row r="3451" spans="1:34" x14ac:dyDescent="0.25">
      <c r="A3451" s="97"/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F3451" s="97"/>
      <c r="AG3451" s="96"/>
      <c r="AH3451" s="97"/>
    </row>
    <row r="3452" spans="1:34" x14ac:dyDescent="0.25">
      <c r="A3452" s="97"/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F3452" s="97"/>
      <c r="AG3452" s="96"/>
      <c r="AH3452" s="97"/>
    </row>
    <row r="3453" spans="1:34" x14ac:dyDescent="0.25">
      <c r="A3453" s="97"/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F3453" s="97"/>
      <c r="AG3453" s="96"/>
      <c r="AH3453" s="97"/>
    </row>
    <row r="3454" spans="1:34" x14ac:dyDescent="0.25">
      <c r="A3454" s="97"/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F3454" s="97"/>
      <c r="AG3454" s="96"/>
      <c r="AH3454" s="97"/>
    </row>
    <row r="3455" spans="1:34" x14ac:dyDescent="0.25">
      <c r="A3455" s="97"/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F3455" s="97"/>
      <c r="AG3455" s="96"/>
      <c r="AH3455" s="97"/>
    </row>
    <row r="3456" spans="1:34" x14ac:dyDescent="0.25">
      <c r="A3456" s="97"/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F3456" s="97"/>
      <c r="AG3456" s="96"/>
      <c r="AH3456" s="97"/>
    </row>
    <row r="3457" spans="1:34" x14ac:dyDescent="0.25">
      <c r="A3457" s="97"/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F3457" s="97"/>
      <c r="AG3457" s="96"/>
      <c r="AH3457" s="97"/>
    </row>
    <row r="3458" spans="1:34" x14ac:dyDescent="0.25">
      <c r="A3458" s="97"/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F3458" s="97"/>
      <c r="AG3458" s="96"/>
      <c r="AH3458" s="97"/>
    </row>
    <row r="3459" spans="1:34" x14ac:dyDescent="0.25">
      <c r="A3459" s="97"/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F3459" s="97"/>
      <c r="AG3459" s="96"/>
      <c r="AH3459" s="97"/>
    </row>
    <row r="3460" spans="1:34" x14ac:dyDescent="0.25">
      <c r="A3460" s="97"/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F3460" s="97"/>
      <c r="AG3460" s="96"/>
      <c r="AH3460" s="97"/>
    </row>
    <row r="3461" spans="1:34" x14ac:dyDescent="0.25">
      <c r="A3461" s="97"/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F3461" s="97"/>
      <c r="AG3461" s="96"/>
      <c r="AH3461" s="97"/>
    </row>
    <row r="3462" spans="1:34" x14ac:dyDescent="0.25">
      <c r="A3462" s="97"/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F3462" s="97"/>
      <c r="AG3462" s="96"/>
      <c r="AH3462" s="97"/>
    </row>
    <row r="3463" spans="1:34" x14ac:dyDescent="0.25">
      <c r="A3463" s="97"/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F3463" s="97"/>
      <c r="AG3463" s="96"/>
      <c r="AH3463" s="97"/>
    </row>
    <row r="3464" spans="1:34" x14ac:dyDescent="0.25">
      <c r="A3464" s="97"/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F3464" s="97"/>
      <c r="AG3464" s="96"/>
      <c r="AH3464" s="97"/>
    </row>
    <row r="3465" spans="1:34" x14ac:dyDescent="0.25">
      <c r="A3465" s="97"/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F3465" s="97"/>
      <c r="AG3465" s="96"/>
      <c r="AH3465" s="97"/>
    </row>
    <row r="3466" spans="1:34" x14ac:dyDescent="0.25">
      <c r="A3466" s="97"/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F3466" s="97"/>
      <c r="AG3466" s="96"/>
      <c r="AH3466" s="97"/>
    </row>
    <row r="3467" spans="1:34" x14ac:dyDescent="0.25">
      <c r="A3467" s="97"/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F3467" s="97"/>
      <c r="AG3467" s="96"/>
      <c r="AH3467" s="97"/>
    </row>
    <row r="3468" spans="1:34" x14ac:dyDescent="0.25">
      <c r="A3468" s="97"/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F3468" s="97"/>
      <c r="AG3468" s="96"/>
      <c r="AH3468" s="97"/>
    </row>
    <row r="3469" spans="1:34" x14ac:dyDescent="0.25">
      <c r="A3469" s="97"/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F3469" s="97"/>
      <c r="AG3469" s="96"/>
      <c r="AH3469" s="97"/>
    </row>
    <row r="3470" spans="1:34" x14ac:dyDescent="0.25">
      <c r="A3470" s="97"/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F3470" s="97"/>
      <c r="AG3470" s="96"/>
      <c r="AH3470" s="97"/>
    </row>
    <row r="3471" spans="1:34" x14ac:dyDescent="0.25">
      <c r="A3471" s="97"/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F3471" s="97"/>
      <c r="AG3471" s="96"/>
      <c r="AH3471" s="97"/>
    </row>
    <row r="3472" spans="1:34" x14ac:dyDescent="0.25">
      <c r="A3472" s="97"/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F3472" s="97"/>
      <c r="AG3472" s="96"/>
      <c r="AH3472" s="97"/>
    </row>
    <row r="3473" spans="1:34" x14ac:dyDescent="0.25">
      <c r="A3473" s="97"/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F3473" s="97"/>
      <c r="AG3473" s="96"/>
      <c r="AH3473" s="97"/>
    </row>
    <row r="3474" spans="1:34" x14ac:dyDescent="0.25">
      <c r="A3474" s="97"/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F3474" s="97"/>
      <c r="AG3474" s="96"/>
      <c r="AH3474" s="97"/>
    </row>
    <row r="3475" spans="1:34" x14ac:dyDescent="0.25">
      <c r="A3475" s="97"/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F3475" s="97"/>
      <c r="AG3475" s="96"/>
      <c r="AH3475" s="97"/>
    </row>
    <row r="3476" spans="1:34" x14ac:dyDescent="0.25">
      <c r="A3476" s="97"/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F3476" s="97"/>
      <c r="AG3476" s="96"/>
      <c r="AH3476" s="97"/>
    </row>
    <row r="3477" spans="1:34" x14ac:dyDescent="0.25">
      <c r="A3477" s="97"/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F3477" s="97"/>
      <c r="AG3477" s="96"/>
      <c r="AH3477" s="97"/>
    </row>
    <row r="3478" spans="1:34" x14ac:dyDescent="0.25">
      <c r="A3478" s="97"/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F3478" s="97"/>
      <c r="AG3478" s="96"/>
      <c r="AH3478" s="97"/>
    </row>
    <row r="3479" spans="1:34" x14ac:dyDescent="0.25">
      <c r="A3479" s="97"/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F3479" s="97"/>
      <c r="AG3479" s="96"/>
      <c r="AH3479" s="97"/>
    </row>
    <row r="3480" spans="1:34" x14ac:dyDescent="0.25">
      <c r="A3480" s="97"/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F3480" s="97"/>
      <c r="AG3480" s="96"/>
      <c r="AH3480" s="97"/>
    </row>
    <row r="3481" spans="1:34" x14ac:dyDescent="0.25">
      <c r="A3481" s="97"/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F3481" s="97"/>
      <c r="AG3481" s="96"/>
      <c r="AH3481" s="97"/>
    </row>
    <row r="3482" spans="1:34" x14ac:dyDescent="0.25">
      <c r="A3482" s="97"/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F3482" s="97"/>
      <c r="AG3482" s="96"/>
      <c r="AH3482" s="97"/>
    </row>
    <row r="3483" spans="1:34" x14ac:dyDescent="0.25">
      <c r="A3483" s="97"/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F3483" s="97"/>
      <c r="AG3483" s="96"/>
      <c r="AH3483" s="97"/>
    </row>
    <row r="3484" spans="1:34" x14ac:dyDescent="0.25">
      <c r="A3484" s="97"/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F3484" s="97"/>
      <c r="AG3484" s="96"/>
      <c r="AH3484" s="97"/>
    </row>
    <row r="3485" spans="1:34" x14ac:dyDescent="0.25">
      <c r="A3485" s="97"/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F3485" s="97"/>
      <c r="AG3485" s="96"/>
      <c r="AH3485" s="97"/>
    </row>
    <row r="3486" spans="1:34" x14ac:dyDescent="0.25">
      <c r="A3486" s="97"/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F3486" s="97"/>
      <c r="AG3486" s="96"/>
      <c r="AH3486" s="97"/>
    </row>
    <row r="3487" spans="1:34" x14ac:dyDescent="0.25">
      <c r="A3487" s="97"/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F3487" s="97"/>
      <c r="AG3487" s="96"/>
      <c r="AH3487" s="97"/>
    </row>
    <row r="3488" spans="1:34" x14ac:dyDescent="0.25">
      <c r="A3488" s="97"/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F3488" s="97"/>
      <c r="AG3488" s="96"/>
      <c r="AH3488" s="97"/>
    </row>
    <row r="3489" spans="1:34" x14ac:dyDescent="0.25">
      <c r="A3489" s="97"/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F3489" s="97"/>
      <c r="AG3489" s="96"/>
      <c r="AH3489" s="97"/>
    </row>
    <row r="3490" spans="1:34" x14ac:dyDescent="0.25">
      <c r="A3490" s="97"/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F3490" s="97"/>
      <c r="AG3490" s="96"/>
      <c r="AH3490" s="97"/>
    </row>
    <row r="3491" spans="1:34" x14ac:dyDescent="0.25">
      <c r="A3491" s="97"/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F3491" s="97"/>
      <c r="AG3491" s="96"/>
      <c r="AH3491" s="97"/>
    </row>
    <row r="3492" spans="1:34" x14ac:dyDescent="0.25">
      <c r="A3492" s="97"/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F3492" s="97"/>
      <c r="AG3492" s="96"/>
      <c r="AH3492" s="97"/>
    </row>
    <row r="3493" spans="1:34" x14ac:dyDescent="0.25">
      <c r="A3493" s="97"/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F3493" s="97"/>
      <c r="AG3493" s="96"/>
      <c r="AH3493" s="97"/>
    </row>
    <row r="3494" spans="1:34" x14ac:dyDescent="0.25">
      <c r="A3494" s="97"/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F3494" s="97"/>
      <c r="AG3494" s="96"/>
      <c r="AH3494" s="97"/>
    </row>
    <row r="3495" spans="1:34" x14ac:dyDescent="0.25">
      <c r="A3495" s="97"/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F3495" s="97"/>
      <c r="AG3495" s="96"/>
      <c r="AH3495" s="97"/>
    </row>
    <row r="3496" spans="1:34" x14ac:dyDescent="0.25">
      <c r="A3496" s="97"/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F3496" s="97"/>
      <c r="AG3496" s="96"/>
      <c r="AH3496" s="97"/>
    </row>
    <row r="3497" spans="1:34" x14ac:dyDescent="0.25">
      <c r="A3497" s="97"/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F3497" s="97"/>
      <c r="AG3497" s="96"/>
      <c r="AH3497" s="97"/>
    </row>
    <row r="3498" spans="1:34" x14ac:dyDescent="0.25">
      <c r="A3498" s="97"/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F3498" s="97"/>
      <c r="AG3498" s="96"/>
      <c r="AH3498" s="97"/>
    </row>
    <row r="3499" spans="1:34" x14ac:dyDescent="0.25">
      <c r="A3499" s="97"/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F3499" s="97"/>
      <c r="AG3499" s="96"/>
      <c r="AH3499" s="97"/>
    </row>
    <row r="3500" spans="1:34" x14ac:dyDescent="0.25">
      <c r="A3500" s="97"/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F3500" s="97"/>
      <c r="AG3500" s="96"/>
      <c r="AH3500" s="97"/>
    </row>
    <row r="3501" spans="1:34" x14ac:dyDescent="0.25">
      <c r="A3501" s="97"/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F3501" s="97"/>
      <c r="AG3501" s="96"/>
      <c r="AH3501" s="97"/>
    </row>
    <row r="3502" spans="1:34" x14ac:dyDescent="0.25">
      <c r="A3502" s="97"/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F3502" s="97"/>
      <c r="AG3502" s="96"/>
      <c r="AH3502" s="97"/>
    </row>
    <row r="3503" spans="1:34" x14ac:dyDescent="0.25">
      <c r="A3503" s="97"/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F3503" s="97"/>
      <c r="AG3503" s="96"/>
      <c r="AH3503" s="97"/>
    </row>
    <row r="3504" spans="1:34" x14ac:dyDescent="0.25">
      <c r="A3504" s="97"/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F3504" s="97"/>
      <c r="AG3504" s="96"/>
      <c r="AH3504" s="97"/>
    </row>
    <row r="3505" spans="1:34" x14ac:dyDescent="0.25">
      <c r="A3505" s="97"/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F3505" s="97"/>
      <c r="AG3505" s="96"/>
      <c r="AH3505" s="97"/>
    </row>
    <row r="3506" spans="1:34" x14ac:dyDescent="0.25">
      <c r="A3506" s="97"/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F3506" s="97"/>
      <c r="AG3506" s="96"/>
      <c r="AH3506" s="97"/>
    </row>
    <row r="3507" spans="1:34" x14ac:dyDescent="0.25">
      <c r="A3507" s="97"/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F3507" s="97"/>
      <c r="AG3507" s="96"/>
      <c r="AH3507" s="97"/>
    </row>
    <row r="3508" spans="1:34" x14ac:dyDescent="0.25">
      <c r="A3508" s="97"/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F3508" s="97"/>
      <c r="AG3508" s="96"/>
      <c r="AH3508" s="97"/>
    </row>
    <row r="3509" spans="1:34" x14ac:dyDescent="0.25">
      <c r="A3509" s="97"/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F3509" s="97"/>
      <c r="AG3509" s="96"/>
      <c r="AH3509" s="97"/>
    </row>
    <row r="3510" spans="1:34" x14ac:dyDescent="0.25">
      <c r="A3510" s="97"/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F3510" s="97"/>
      <c r="AG3510" s="96"/>
      <c r="AH3510" s="97"/>
    </row>
    <row r="3511" spans="1:34" x14ac:dyDescent="0.25">
      <c r="A3511" s="97"/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F3511" s="97"/>
      <c r="AG3511" s="96"/>
      <c r="AH3511" s="97"/>
    </row>
    <row r="3512" spans="1:34" x14ac:dyDescent="0.25">
      <c r="A3512" s="97"/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F3512" s="97"/>
      <c r="AG3512" s="96"/>
      <c r="AH3512" s="97"/>
    </row>
    <row r="3513" spans="1:34" x14ac:dyDescent="0.25">
      <c r="A3513" s="97"/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F3513" s="97"/>
      <c r="AG3513" s="96"/>
      <c r="AH3513" s="97"/>
    </row>
    <row r="3514" spans="1:34" x14ac:dyDescent="0.25">
      <c r="A3514" s="97"/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F3514" s="97"/>
      <c r="AG3514" s="96"/>
      <c r="AH3514" s="97"/>
    </row>
    <row r="3515" spans="1:34" x14ac:dyDescent="0.25">
      <c r="A3515" s="97"/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F3515" s="97"/>
      <c r="AG3515" s="96"/>
      <c r="AH3515" s="97"/>
    </row>
    <row r="3516" spans="1:34" x14ac:dyDescent="0.25">
      <c r="A3516" s="97"/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F3516" s="97"/>
      <c r="AG3516" s="96"/>
      <c r="AH3516" s="97"/>
    </row>
    <row r="3517" spans="1:34" x14ac:dyDescent="0.25">
      <c r="A3517" s="97"/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F3517" s="97"/>
      <c r="AG3517" s="96"/>
      <c r="AH3517" s="97"/>
    </row>
    <row r="3518" spans="1:34" x14ac:dyDescent="0.25">
      <c r="A3518" s="97"/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F3518" s="97"/>
      <c r="AG3518" s="96"/>
      <c r="AH3518" s="97"/>
    </row>
    <row r="3519" spans="1:34" x14ac:dyDescent="0.25">
      <c r="A3519" s="97"/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F3519" s="97"/>
      <c r="AG3519" s="96"/>
      <c r="AH3519" s="97"/>
    </row>
    <row r="3520" spans="1:34" x14ac:dyDescent="0.25">
      <c r="A3520" s="97"/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F3520" s="97"/>
      <c r="AG3520" s="96"/>
      <c r="AH3520" s="97"/>
    </row>
    <row r="3521" spans="1:34" x14ac:dyDescent="0.25">
      <c r="A3521" s="97"/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F3521" s="97"/>
      <c r="AG3521" s="96"/>
      <c r="AH3521" s="97"/>
    </row>
    <row r="3522" spans="1:34" x14ac:dyDescent="0.25">
      <c r="A3522" s="97"/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F3522" s="97"/>
      <c r="AG3522" s="96"/>
      <c r="AH3522" s="97"/>
    </row>
    <row r="3523" spans="1:34" x14ac:dyDescent="0.25">
      <c r="A3523" s="97"/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F3523" s="97"/>
      <c r="AG3523" s="96"/>
      <c r="AH3523" s="97"/>
    </row>
    <row r="3524" spans="1:34" x14ac:dyDescent="0.25">
      <c r="A3524" s="97"/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F3524" s="97"/>
      <c r="AG3524" s="96"/>
      <c r="AH3524" s="97"/>
    </row>
    <row r="3525" spans="1:34" x14ac:dyDescent="0.25">
      <c r="A3525" s="97"/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F3525" s="97"/>
      <c r="AG3525" s="96"/>
      <c r="AH3525" s="97"/>
    </row>
    <row r="3526" spans="1:34" x14ac:dyDescent="0.25">
      <c r="A3526" s="97"/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F3526" s="97"/>
      <c r="AG3526" s="96"/>
      <c r="AH3526" s="97"/>
    </row>
    <row r="3527" spans="1:34" x14ac:dyDescent="0.25">
      <c r="A3527" s="97"/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F3527" s="97"/>
      <c r="AG3527" s="96"/>
      <c r="AH3527" s="97"/>
    </row>
    <row r="3528" spans="1:34" x14ac:dyDescent="0.25">
      <c r="A3528" s="97"/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F3528" s="97"/>
      <c r="AG3528" s="96"/>
      <c r="AH3528" s="97"/>
    </row>
    <row r="3529" spans="1:34" x14ac:dyDescent="0.25">
      <c r="A3529" s="97"/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F3529" s="97"/>
      <c r="AG3529" s="96"/>
      <c r="AH3529" s="97"/>
    </row>
    <row r="3530" spans="1:34" x14ac:dyDescent="0.25">
      <c r="A3530" s="97"/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F3530" s="97"/>
      <c r="AG3530" s="96"/>
      <c r="AH3530" s="97"/>
    </row>
    <row r="3531" spans="1:34" x14ac:dyDescent="0.25">
      <c r="A3531" s="97"/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F3531" s="97"/>
      <c r="AG3531" s="96"/>
      <c r="AH3531" s="97"/>
    </row>
    <row r="3532" spans="1:34" x14ac:dyDescent="0.25">
      <c r="A3532" s="97"/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F3532" s="97"/>
      <c r="AG3532" s="96"/>
      <c r="AH3532" s="97"/>
    </row>
    <row r="3533" spans="1:34" x14ac:dyDescent="0.25">
      <c r="A3533" s="97"/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F3533" s="97"/>
      <c r="AG3533" s="96"/>
      <c r="AH3533" s="97"/>
    </row>
    <row r="3534" spans="1:34" x14ac:dyDescent="0.25">
      <c r="A3534" s="97"/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F3534" s="97"/>
      <c r="AG3534" s="96"/>
      <c r="AH3534" s="97"/>
    </row>
    <row r="3535" spans="1:34" x14ac:dyDescent="0.25">
      <c r="A3535" s="97"/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F3535" s="97"/>
      <c r="AG3535" s="96"/>
      <c r="AH3535" s="97"/>
    </row>
    <row r="3536" spans="1:34" x14ac:dyDescent="0.25">
      <c r="A3536" s="97"/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F3536" s="97"/>
      <c r="AG3536" s="96"/>
      <c r="AH3536" s="97"/>
    </row>
    <row r="3537" spans="1:34" x14ac:dyDescent="0.25">
      <c r="A3537" s="97"/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F3537" s="97"/>
      <c r="AG3537" s="96"/>
      <c r="AH3537" s="97"/>
    </row>
    <row r="3538" spans="1:34" x14ac:dyDescent="0.25">
      <c r="A3538" s="97"/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F3538" s="97"/>
      <c r="AG3538" s="96"/>
      <c r="AH3538" s="97"/>
    </row>
    <row r="3539" spans="1:34" x14ac:dyDescent="0.25">
      <c r="A3539" s="97"/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F3539" s="97"/>
      <c r="AG3539" s="96"/>
      <c r="AH3539" s="97"/>
    </row>
    <row r="3540" spans="1:34" x14ac:dyDescent="0.25">
      <c r="A3540" s="97"/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F3540" s="97"/>
      <c r="AG3540" s="96"/>
      <c r="AH3540" s="97"/>
    </row>
    <row r="3541" spans="1:34" x14ac:dyDescent="0.25">
      <c r="A3541" s="97"/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F3541" s="97"/>
      <c r="AG3541" s="96"/>
      <c r="AH3541" s="97"/>
    </row>
    <row r="3542" spans="1:34" x14ac:dyDescent="0.25">
      <c r="A3542" s="97"/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F3542" s="97"/>
      <c r="AG3542" s="96"/>
      <c r="AH3542" s="97"/>
    </row>
    <row r="3543" spans="1:34" x14ac:dyDescent="0.25">
      <c r="A3543" s="97"/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F3543" s="97"/>
      <c r="AG3543" s="96"/>
      <c r="AH3543" s="97"/>
    </row>
    <row r="3544" spans="1:34" x14ac:dyDescent="0.25">
      <c r="A3544" s="97"/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F3544" s="97"/>
      <c r="AG3544" s="96"/>
      <c r="AH3544" s="97"/>
    </row>
    <row r="3545" spans="1:34" x14ac:dyDescent="0.25">
      <c r="A3545" s="97"/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F3545" s="97"/>
      <c r="AG3545" s="96"/>
      <c r="AH3545" s="97"/>
    </row>
    <row r="3546" spans="1:34" x14ac:dyDescent="0.25">
      <c r="A3546" s="97"/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F3546" s="97"/>
      <c r="AG3546" s="96"/>
      <c r="AH3546" s="97"/>
    </row>
    <row r="3547" spans="1:34" x14ac:dyDescent="0.25">
      <c r="A3547" s="97"/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F3547" s="97"/>
      <c r="AG3547" s="96"/>
      <c r="AH3547" s="97"/>
    </row>
    <row r="3548" spans="1:34" x14ac:dyDescent="0.25">
      <c r="A3548" s="97"/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F3548" s="97"/>
      <c r="AG3548" s="96"/>
      <c r="AH3548" s="97"/>
    </row>
    <row r="3549" spans="1:34" x14ac:dyDescent="0.25">
      <c r="A3549" s="97"/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F3549" s="97"/>
      <c r="AG3549" s="96"/>
      <c r="AH3549" s="97"/>
    </row>
    <row r="3550" spans="1:34" x14ac:dyDescent="0.25">
      <c r="A3550" s="97"/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F3550" s="97"/>
      <c r="AG3550" s="96"/>
      <c r="AH3550" s="97"/>
    </row>
    <row r="3551" spans="1:34" x14ac:dyDescent="0.25">
      <c r="A3551" s="97"/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F3551" s="97"/>
      <c r="AG3551" s="96"/>
      <c r="AH3551" s="97"/>
    </row>
    <row r="3552" spans="1:34" x14ac:dyDescent="0.25">
      <c r="A3552" s="97"/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F3552" s="97"/>
      <c r="AG3552" s="96"/>
      <c r="AH3552" s="97"/>
    </row>
    <row r="3553" spans="1:34" x14ac:dyDescent="0.25">
      <c r="A3553" s="97"/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F3553" s="97"/>
      <c r="AG3553" s="96"/>
      <c r="AH3553" s="97"/>
    </row>
    <row r="3554" spans="1:34" x14ac:dyDescent="0.25">
      <c r="A3554" s="97"/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F3554" s="97"/>
      <c r="AG3554" s="96"/>
      <c r="AH3554" s="97"/>
    </row>
    <row r="3555" spans="1:34" x14ac:dyDescent="0.25">
      <c r="A3555" s="97"/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F3555" s="97"/>
      <c r="AG3555" s="96"/>
      <c r="AH3555" s="97"/>
    </row>
    <row r="3556" spans="1:34" x14ac:dyDescent="0.25">
      <c r="A3556" s="97"/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F3556" s="97"/>
      <c r="AG3556" s="96"/>
      <c r="AH3556" s="97"/>
    </row>
    <row r="3557" spans="1:34" x14ac:dyDescent="0.25">
      <c r="A3557" s="97"/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F3557" s="97"/>
      <c r="AG3557" s="96"/>
      <c r="AH3557" s="97"/>
    </row>
    <row r="3558" spans="1:34" x14ac:dyDescent="0.25">
      <c r="A3558" s="97"/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F3558" s="97"/>
      <c r="AG3558" s="96"/>
      <c r="AH3558" s="97"/>
    </row>
    <row r="3559" spans="1:34" x14ac:dyDescent="0.25">
      <c r="A3559" s="97"/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F3559" s="97"/>
      <c r="AG3559" s="96"/>
      <c r="AH3559" s="97"/>
    </row>
    <row r="3560" spans="1:34" x14ac:dyDescent="0.25">
      <c r="A3560" s="97"/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F3560" s="97"/>
      <c r="AG3560" s="96"/>
      <c r="AH3560" s="97"/>
    </row>
    <row r="3561" spans="1:34" x14ac:dyDescent="0.25">
      <c r="A3561" s="97"/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F3561" s="97"/>
      <c r="AG3561" s="96"/>
      <c r="AH3561" s="97"/>
    </row>
    <row r="3562" spans="1:34" x14ac:dyDescent="0.25">
      <c r="A3562" s="97"/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F3562" s="97"/>
      <c r="AG3562" s="96"/>
      <c r="AH3562" s="97"/>
    </row>
    <row r="3563" spans="1:34" x14ac:dyDescent="0.25">
      <c r="A3563" s="97"/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F3563" s="97"/>
      <c r="AG3563" s="96"/>
      <c r="AH3563" s="97"/>
    </row>
    <row r="3564" spans="1:34" x14ac:dyDescent="0.25">
      <c r="A3564" s="97"/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F3564" s="97"/>
      <c r="AG3564" s="96"/>
      <c r="AH3564" s="97"/>
    </row>
    <row r="3565" spans="1:34" x14ac:dyDescent="0.25">
      <c r="A3565" s="97"/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F3565" s="97"/>
      <c r="AG3565" s="96"/>
      <c r="AH3565" s="97"/>
    </row>
    <row r="3566" spans="1:34" x14ac:dyDescent="0.25">
      <c r="A3566" s="97"/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F3566" s="97"/>
      <c r="AG3566" s="96"/>
      <c r="AH3566" s="97"/>
    </row>
    <row r="3567" spans="1:34" x14ac:dyDescent="0.25">
      <c r="A3567" s="97"/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F3567" s="97"/>
      <c r="AG3567" s="96"/>
      <c r="AH3567" s="97"/>
    </row>
    <row r="3568" spans="1:34" x14ac:dyDescent="0.25">
      <c r="A3568" s="97"/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F3568" s="97"/>
      <c r="AG3568" s="96"/>
      <c r="AH3568" s="97"/>
    </row>
    <row r="3569" spans="1:34" x14ac:dyDescent="0.25">
      <c r="A3569" s="97"/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F3569" s="97"/>
      <c r="AG3569" s="96"/>
      <c r="AH3569" s="97"/>
    </row>
    <row r="3570" spans="1:34" x14ac:dyDescent="0.25">
      <c r="A3570" s="97"/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F3570" s="97"/>
      <c r="AG3570" s="96"/>
      <c r="AH3570" s="97"/>
    </row>
    <row r="3571" spans="1:34" x14ac:dyDescent="0.25">
      <c r="A3571" s="97"/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F3571" s="97"/>
      <c r="AG3571" s="96"/>
      <c r="AH3571" s="97"/>
    </row>
    <row r="3572" spans="1:34" x14ac:dyDescent="0.25">
      <c r="A3572" s="97"/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F3572" s="97"/>
      <c r="AG3572" s="96"/>
      <c r="AH3572" s="97"/>
    </row>
    <row r="3573" spans="1:34" x14ac:dyDescent="0.25">
      <c r="A3573" s="97"/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F3573" s="97"/>
      <c r="AG3573" s="96"/>
      <c r="AH3573" s="97"/>
    </row>
    <row r="3574" spans="1:34" x14ac:dyDescent="0.25">
      <c r="A3574" s="97"/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F3574" s="97"/>
      <c r="AG3574" s="96"/>
      <c r="AH3574" s="97"/>
    </row>
    <row r="3575" spans="1:34" x14ac:dyDescent="0.25">
      <c r="A3575" s="97"/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F3575" s="97"/>
      <c r="AG3575" s="96"/>
      <c r="AH3575" s="97"/>
    </row>
    <row r="3576" spans="1:34" x14ac:dyDescent="0.25">
      <c r="A3576" s="97"/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F3576" s="97"/>
      <c r="AG3576" s="96"/>
      <c r="AH3576" s="97"/>
    </row>
    <row r="3577" spans="1:34" x14ac:dyDescent="0.25">
      <c r="A3577" s="97"/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F3577" s="97"/>
      <c r="AG3577" s="96"/>
      <c r="AH3577" s="97"/>
    </row>
    <row r="3578" spans="1:34" x14ac:dyDescent="0.25">
      <c r="A3578" s="97"/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F3578" s="97"/>
      <c r="AG3578" s="96"/>
      <c r="AH3578" s="97"/>
    </row>
    <row r="3579" spans="1:34" x14ac:dyDescent="0.25">
      <c r="A3579" s="97"/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F3579" s="97"/>
      <c r="AG3579" s="96"/>
      <c r="AH3579" s="97"/>
    </row>
    <row r="3580" spans="1:34" x14ac:dyDescent="0.25">
      <c r="A3580" s="97"/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F3580" s="97"/>
      <c r="AG3580" s="96"/>
      <c r="AH3580" s="97"/>
    </row>
    <row r="3581" spans="1:34" x14ac:dyDescent="0.25">
      <c r="A3581" s="97"/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F3581" s="97"/>
      <c r="AG3581" s="96"/>
      <c r="AH3581" s="97"/>
    </row>
    <row r="3582" spans="1:34" x14ac:dyDescent="0.25">
      <c r="A3582" s="97"/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F3582" s="97"/>
      <c r="AG3582" s="96"/>
      <c r="AH3582" s="97"/>
    </row>
    <row r="3583" spans="1:34" x14ac:dyDescent="0.25">
      <c r="A3583" s="97"/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F3583" s="97"/>
      <c r="AG3583" s="96"/>
      <c r="AH3583" s="97"/>
    </row>
    <row r="3584" spans="1:34" x14ac:dyDescent="0.25">
      <c r="A3584" s="97"/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F3584" s="97"/>
      <c r="AG3584" s="96"/>
      <c r="AH3584" s="97"/>
    </row>
    <row r="3585" spans="1:34" x14ac:dyDescent="0.25">
      <c r="A3585" s="97"/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F3585" s="97"/>
      <c r="AG3585" s="96"/>
      <c r="AH3585" s="97"/>
    </row>
    <row r="3586" spans="1:34" x14ac:dyDescent="0.25">
      <c r="A3586" s="97"/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F3586" s="97"/>
      <c r="AG3586" s="96"/>
      <c r="AH3586" s="97"/>
    </row>
    <row r="3587" spans="1:34" x14ac:dyDescent="0.25">
      <c r="A3587" s="97"/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F3587" s="97"/>
      <c r="AG3587" s="96"/>
      <c r="AH3587" s="97"/>
    </row>
  </sheetData>
  <mergeCells count="14">
    <mergeCell ref="A2:Y2"/>
    <mergeCell ref="A163:AB163"/>
    <mergeCell ref="A164:AB164"/>
    <mergeCell ref="A165:AB165"/>
    <mergeCell ref="A174:AB174"/>
    <mergeCell ref="A175:AB175"/>
    <mergeCell ref="A166:AB166"/>
    <mergeCell ref="A173:AB173"/>
    <mergeCell ref="A170:AB170"/>
    <mergeCell ref="A171:AB171"/>
    <mergeCell ref="A172:AB172"/>
    <mergeCell ref="A167:AB167"/>
    <mergeCell ref="A168:AB168"/>
    <mergeCell ref="A169:AB169"/>
  </mergeCells>
  <phoneticPr fontId="0" type="noConversion"/>
  <hyperlinks>
    <hyperlink ref="A334" r:id="rId1" display="http://www.nationalbank.kz/"/>
    <hyperlink ref="A333" r:id="rId2" display="http://www.nationalbank.kz/"/>
    <hyperlink ref="A266" r:id="rId3" display="http://www.nationalbank.kz/"/>
    <hyperlink ref="A265" r:id="rId4" display="http://www.nationalbank.kz/"/>
    <hyperlink ref="C331" r:id="rId5" display="http://www.nationalbank.kz/"/>
    <hyperlink ref="C330" r:id="rId6" display="13) По данным Министерства финансов Республики Казахстан"/>
    <hyperlink ref="C263" r:id="rId7" display="http://www.nationalbank.kz/"/>
    <hyperlink ref="C262" r:id="rId8" display="13) По данным Министерства финансов Республики Казахстан"/>
    <hyperlink ref="C335" r:id="rId9" display="http://www.nationalbank.kz/"/>
    <hyperlink ref="C334" r:id="rId10" display="13) По данным Министерства финансов Республики Казахстан"/>
    <hyperlink ref="C267" r:id="rId11" display="http://www.nationalbank.kz/"/>
    <hyperlink ref="C266" r:id="rId12" display="13) По данным Министерства финансов Республики Казахстан"/>
    <hyperlink ref="C333" r:id="rId13" display="http://www.nationalbank.kz/"/>
    <hyperlink ref="C332" r:id="rId14" display="13) По данным Министерства финансов Республики Казахстан"/>
    <hyperlink ref="C265" r:id="rId15" display="http://www.nationalbank.kz/"/>
    <hyperlink ref="C264" r:id="rId16" display="13) По данным Министерства финансов Республики Казахстан"/>
    <hyperlink ref="A332" r:id="rId17" display="13) По данным Министерства финансов Республики Казахстан"/>
    <hyperlink ref="A264" r:id="rId18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75" fitToWidth="2" orientation="landscape" r:id="rId19"/>
  <headerFooter alignWithMargins="0">
    <oddHeader>&amp;C&amp;P</oddHeader>
  </headerFooter>
  <rowBreaks count="3" manualBreakCount="3">
    <brk id="38" max="16383" man="1"/>
    <brk id="66" max="16383" man="1"/>
    <brk id="15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73"/>
  <sheetViews>
    <sheetView topLeftCell="A154" workbookViewId="0">
      <pane xSplit="1" topLeftCell="Y1" activePane="topRight" state="frozen"/>
      <selection pane="topRight" activeCell="AI85" sqref="AI85:AJ85"/>
    </sheetView>
  </sheetViews>
  <sheetFormatPr defaultRowHeight="10.5" x14ac:dyDescent="0.2"/>
  <cols>
    <col min="1" max="1" width="35.44140625" style="664" customWidth="1"/>
    <col min="2" max="20" width="8.5546875" style="664" customWidth="1"/>
    <col min="21" max="23" width="8.5546875" style="275" customWidth="1"/>
    <col min="24" max="25" width="8.5546875" style="666" customWidth="1"/>
    <col min="26" max="33" width="8.5546875" style="275" customWidth="1"/>
    <col min="34" max="34" width="12" style="275" customWidth="1"/>
    <col min="35" max="35" width="11.33203125" style="275" customWidth="1"/>
    <col min="36" max="36" width="20.109375" style="275" customWidth="1"/>
    <col min="37" max="256" width="9.109375" style="275"/>
    <col min="257" max="257" width="35.44140625" style="275" customWidth="1"/>
    <col min="258" max="275" width="8.6640625" style="275" customWidth="1"/>
    <col min="276" max="276" width="5.6640625" style="275" customWidth="1"/>
    <col min="277" max="278" width="8.44140625" style="275" customWidth="1"/>
    <col min="279" max="289" width="9" style="275" customWidth="1"/>
    <col min="290" max="290" width="13.88671875" style="275" customWidth="1"/>
    <col min="291" max="512" width="9.109375" style="275"/>
    <col min="513" max="513" width="35.44140625" style="275" customWidth="1"/>
    <col min="514" max="531" width="8.6640625" style="275" customWidth="1"/>
    <col min="532" max="532" width="5.6640625" style="275" customWidth="1"/>
    <col min="533" max="534" width="8.44140625" style="275" customWidth="1"/>
    <col min="535" max="545" width="9" style="275" customWidth="1"/>
    <col min="546" max="546" width="13.88671875" style="275" customWidth="1"/>
    <col min="547" max="768" width="9.109375" style="275"/>
    <col min="769" max="769" width="35.44140625" style="275" customWidth="1"/>
    <col min="770" max="787" width="8.6640625" style="275" customWidth="1"/>
    <col min="788" max="788" width="5.6640625" style="275" customWidth="1"/>
    <col min="789" max="790" width="8.44140625" style="275" customWidth="1"/>
    <col min="791" max="801" width="9" style="275" customWidth="1"/>
    <col min="802" max="802" width="13.88671875" style="275" customWidth="1"/>
    <col min="803" max="1024" width="9.109375" style="275"/>
    <col min="1025" max="1025" width="35.44140625" style="275" customWidth="1"/>
    <col min="1026" max="1043" width="8.6640625" style="275" customWidth="1"/>
    <col min="1044" max="1044" width="5.6640625" style="275" customWidth="1"/>
    <col min="1045" max="1046" width="8.44140625" style="275" customWidth="1"/>
    <col min="1047" max="1057" width="9" style="275" customWidth="1"/>
    <col min="1058" max="1058" width="13.88671875" style="275" customWidth="1"/>
    <col min="1059" max="1280" width="9.109375" style="275"/>
    <col min="1281" max="1281" width="35.44140625" style="275" customWidth="1"/>
    <col min="1282" max="1299" width="8.6640625" style="275" customWidth="1"/>
    <col min="1300" max="1300" width="5.6640625" style="275" customWidth="1"/>
    <col min="1301" max="1302" width="8.44140625" style="275" customWidth="1"/>
    <col min="1303" max="1313" width="9" style="275" customWidth="1"/>
    <col min="1314" max="1314" width="13.88671875" style="275" customWidth="1"/>
    <col min="1315" max="1536" width="9.109375" style="275"/>
    <col min="1537" max="1537" width="35.44140625" style="275" customWidth="1"/>
    <col min="1538" max="1555" width="8.6640625" style="275" customWidth="1"/>
    <col min="1556" max="1556" width="5.6640625" style="275" customWidth="1"/>
    <col min="1557" max="1558" width="8.44140625" style="275" customWidth="1"/>
    <col min="1559" max="1569" width="9" style="275" customWidth="1"/>
    <col min="1570" max="1570" width="13.88671875" style="275" customWidth="1"/>
    <col min="1571" max="1792" width="9.109375" style="275"/>
    <col min="1793" max="1793" width="35.44140625" style="275" customWidth="1"/>
    <col min="1794" max="1811" width="8.6640625" style="275" customWidth="1"/>
    <col min="1812" max="1812" width="5.6640625" style="275" customWidth="1"/>
    <col min="1813" max="1814" width="8.44140625" style="275" customWidth="1"/>
    <col min="1815" max="1825" width="9" style="275" customWidth="1"/>
    <col min="1826" max="1826" width="13.88671875" style="275" customWidth="1"/>
    <col min="1827" max="2048" width="9.109375" style="275"/>
    <col min="2049" max="2049" width="35.44140625" style="275" customWidth="1"/>
    <col min="2050" max="2067" width="8.6640625" style="275" customWidth="1"/>
    <col min="2068" max="2068" width="5.6640625" style="275" customWidth="1"/>
    <col min="2069" max="2070" width="8.44140625" style="275" customWidth="1"/>
    <col min="2071" max="2081" width="9" style="275" customWidth="1"/>
    <col min="2082" max="2082" width="13.88671875" style="275" customWidth="1"/>
    <col min="2083" max="2304" width="9.109375" style="275"/>
    <col min="2305" max="2305" width="35.44140625" style="275" customWidth="1"/>
    <col min="2306" max="2323" width="8.6640625" style="275" customWidth="1"/>
    <col min="2324" max="2324" width="5.6640625" style="275" customWidth="1"/>
    <col min="2325" max="2326" width="8.44140625" style="275" customWidth="1"/>
    <col min="2327" max="2337" width="9" style="275" customWidth="1"/>
    <col min="2338" max="2338" width="13.88671875" style="275" customWidth="1"/>
    <col min="2339" max="2560" width="9.109375" style="275"/>
    <col min="2561" max="2561" width="35.44140625" style="275" customWidth="1"/>
    <col min="2562" max="2579" width="8.6640625" style="275" customWidth="1"/>
    <col min="2580" max="2580" width="5.6640625" style="275" customWidth="1"/>
    <col min="2581" max="2582" width="8.44140625" style="275" customWidth="1"/>
    <col min="2583" max="2593" width="9" style="275" customWidth="1"/>
    <col min="2594" max="2594" width="13.88671875" style="275" customWidth="1"/>
    <col min="2595" max="2816" width="9.109375" style="275"/>
    <col min="2817" max="2817" width="35.44140625" style="275" customWidth="1"/>
    <col min="2818" max="2835" width="8.6640625" style="275" customWidth="1"/>
    <col min="2836" max="2836" width="5.6640625" style="275" customWidth="1"/>
    <col min="2837" max="2838" width="8.44140625" style="275" customWidth="1"/>
    <col min="2839" max="2849" width="9" style="275" customWidth="1"/>
    <col min="2850" max="2850" width="13.88671875" style="275" customWidth="1"/>
    <col min="2851" max="3072" width="9.109375" style="275"/>
    <col min="3073" max="3073" width="35.44140625" style="275" customWidth="1"/>
    <col min="3074" max="3091" width="8.6640625" style="275" customWidth="1"/>
    <col min="3092" max="3092" width="5.6640625" style="275" customWidth="1"/>
    <col min="3093" max="3094" width="8.44140625" style="275" customWidth="1"/>
    <col min="3095" max="3105" width="9" style="275" customWidth="1"/>
    <col min="3106" max="3106" width="13.88671875" style="275" customWidth="1"/>
    <col min="3107" max="3328" width="9.109375" style="275"/>
    <col min="3329" max="3329" width="35.44140625" style="275" customWidth="1"/>
    <col min="3330" max="3347" width="8.6640625" style="275" customWidth="1"/>
    <col min="3348" max="3348" width="5.6640625" style="275" customWidth="1"/>
    <col min="3349" max="3350" width="8.44140625" style="275" customWidth="1"/>
    <col min="3351" max="3361" width="9" style="275" customWidth="1"/>
    <col min="3362" max="3362" width="13.88671875" style="275" customWidth="1"/>
    <col min="3363" max="3584" width="9.109375" style="275"/>
    <col min="3585" max="3585" width="35.44140625" style="275" customWidth="1"/>
    <col min="3586" max="3603" width="8.6640625" style="275" customWidth="1"/>
    <col min="3604" max="3604" width="5.6640625" style="275" customWidth="1"/>
    <col min="3605" max="3606" width="8.44140625" style="275" customWidth="1"/>
    <col min="3607" max="3617" width="9" style="275" customWidth="1"/>
    <col min="3618" max="3618" width="13.88671875" style="275" customWidth="1"/>
    <col min="3619" max="3840" width="9.109375" style="275"/>
    <col min="3841" max="3841" width="35.44140625" style="275" customWidth="1"/>
    <col min="3842" max="3859" width="8.6640625" style="275" customWidth="1"/>
    <col min="3860" max="3860" width="5.6640625" style="275" customWidth="1"/>
    <col min="3861" max="3862" width="8.44140625" style="275" customWidth="1"/>
    <col min="3863" max="3873" width="9" style="275" customWidth="1"/>
    <col min="3874" max="3874" width="13.88671875" style="275" customWidth="1"/>
    <col min="3875" max="4096" width="9.109375" style="275"/>
    <col min="4097" max="4097" width="35.44140625" style="275" customWidth="1"/>
    <col min="4098" max="4115" width="8.6640625" style="275" customWidth="1"/>
    <col min="4116" max="4116" width="5.6640625" style="275" customWidth="1"/>
    <col min="4117" max="4118" width="8.44140625" style="275" customWidth="1"/>
    <col min="4119" max="4129" width="9" style="275" customWidth="1"/>
    <col min="4130" max="4130" width="13.88671875" style="275" customWidth="1"/>
    <col min="4131" max="4352" width="9.109375" style="275"/>
    <col min="4353" max="4353" width="35.44140625" style="275" customWidth="1"/>
    <col min="4354" max="4371" width="8.6640625" style="275" customWidth="1"/>
    <col min="4372" max="4372" width="5.6640625" style="275" customWidth="1"/>
    <col min="4373" max="4374" width="8.44140625" style="275" customWidth="1"/>
    <col min="4375" max="4385" width="9" style="275" customWidth="1"/>
    <col min="4386" max="4386" width="13.88671875" style="275" customWidth="1"/>
    <col min="4387" max="4608" width="9.109375" style="275"/>
    <col min="4609" max="4609" width="35.44140625" style="275" customWidth="1"/>
    <col min="4610" max="4627" width="8.6640625" style="275" customWidth="1"/>
    <col min="4628" max="4628" width="5.6640625" style="275" customWidth="1"/>
    <col min="4629" max="4630" width="8.44140625" style="275" customWidth="1"/>
    <col min="4631" max="4641" width="9" style="275" customWidth="1"/>
    <col min="4642" max="4642" width="13.88671875" style="275" customWidth="1"/>
    <col min="4643" max="4864" width="9.109375" style="275"/>
    <col min="4865" max="4865" width="35.44140625" style="275" customWidth="1"/>
    <col min="4866" max="4883" width="8.6640625" style="275" customWidth="1"/>
    <col min="4884" max="4884" width="5.6640625" style="275" customWidth="1"/>
    <col min="4885" max="4886" width="8.44140625" style="275" customWidth="1"/>
    <col min="4887" max="4897" width="9" style="275" customWidth="1"/>
    <col min="4898" max="4898" width="13.88671875" style="275" customWidth="1"/>
    <col min="4899" max="5120" width="9.109375" style="275"/>
    <col min="5121" max="5121" width="35.44140625" style="275" customWidth="1"/>
    <col min="5122" max="5139" width="8.6640625" style="275" customWidth="1"/>
    <col min="5140" max="5140" width="5.6640625" style="275" customWidth="1"/>
    <col min="5141" max="5142" width="8.44140625" style="275" customWidth="1"/>
    <col min="5143" max="5153" width="9" style="275" customWidth="1"/>
    <col min="5154" max="5154" width="13.88671875" style="275" customWidth="1"/>
    <col min="5155" max="5376" width="9.109375" style="275"/>
    <col min="5377" max="5377" width="35.44140625" style="275" customWidth="1"/>
    <col min="5378" max="5395" width="8.6640625" style="275" customWidth="1"/>
    <col min="5396" max="5396" width="5.6640625" style="275" customWidth="1"/>
    <col min="5397" max="5398" width="8.44140625" style="275" customWidth="1"/>
    <col min="5399" max="5409" width="9" style="275" customWidth="1"/>
    <col min="5410" max="5410" width="13.88671875" style="275" customWidth="1"/>
    <col min="5411" max="5632" width="9.109375" style="275"/>
    <col min="5633" max="5633" width="35.44140625" style="275" customWidth="1"/>
    <col min="5634" max="5651" width="8.6640625" style="275" customWidth="1"/>
    <col min="5652" max="5652" width="5.6640625" style="275" customWidth="1"/>
    <col min="5653" max="5654" width="8.44140625" style="275" customWidth="1"/>
    <col min="5655" max="5665" width="9" style="275" customWidth="1"/>
    <col min="5666" max="5666" width="13.88671875" style="275" customWidth="1"/>
    <col min="5667" max="5888" width="9.109375" style="275"/>
    <col min="5889" max="5889" width="35.44140625" style="275" customWidth="1"/>
    <col min="5890" max="5907" width="8.6640625" style="275" customWidth="1"/>
    <col min="5908" max="5908" width="5.6640625" style="275" customWidth="1"/>
    <col min="5909" max="5910" width="8.44140625" style="275" customWidth="1"/>
    <col min="5911" max="5921" width="9" style="275" customWidth="1"/>
    <col min="5922" max="5922" width="13.88671875" style="275" customWidth="1"/>
    <col min="5923" max="6144" width="9.109375" style="275"/>
    <col min="6145" max="6145" width="35.44140625" style="275" customWidth="1"/>
    <col min="6146" max="6163" width="8.6640625" style="275" customWidth="1"/>
    <col min="6164" max="6164" width="5.6640625" style="275" customWidth="1"/>
    <col min="6165" max="6166" width="8.44140625" style="275" customWidth="1"/>
    <col min="6167" max="6177" width="9" style="275" customWidth="1"/>
    <col min="6178" max="6178" width="13.88671875" style="275" customWidth="1"/>
    <col min="6179" max="6400" width="9.109375" style="275"/>
    <col min="6401" max="6401" width="35.44140625" style="275" customWidth="1"/>
    <col min="6402" max="6419" width="8.6640625" style="275" customWidth="1"/>
    <col min="6420" max="6420" width="5.6640625" style="275" customWidth="1"/>
    <col min="6421" max="6422" width="8.44140625" style="275" customWidth="1"/>
    <col min="6423" max="6433" width="9" style="275" customWidth="1"/>
    <col min="6434" max="6434" width="13.88671875" style="275" customWidth="1"/>
    <col min="6435" max="6656" width="9.109375" style="275"/>
    <col min="6657" max="6657" width="35.44140625" style="275" customWidth="1"/>
    <col min="6658" max="6675" width="8.6640625" style="275" customWidth="1"/>
    <col min="6676" max="6676" width="5.6640625" style="275" customWidth="1"/>
    <col min="6677" max="6678" width="8.44140625" style="275" customWidth="1"/>
    <col min="6679" max="6689" width="9" style="275" customWidth="1"/>
    <col min="6690" max="6690" width="13.88671875" style="275" customWidth="1"/>
    <col min="6691" max="6912" width="9.109375" style="275"/>
    <col min="6913" max="6913" width="35.44140625" style="275" customWidth="1"/>
    <col min="6914" max="6931" width="8.6640625" style="275" customWidth="1"/>
    <col min="6932" max="6932" width="5.6640625" style="275" customWidth="1"/>
    <col min="6933" max="6934" width="8.44140625" style="275" customWidth="1"/>
    <col min="6935" max="6945" width="9" style="275" customWidth="1"/>
    <col min="6946" max="6946" width="13.88671875" style="275" customWidth="1"/>
    <col min="6947" max="7168" width="9.109375" style="275"/>
    <col min="7169" max="7169" width="35.44140625" style="275" customWidth="1"/>
    <col min="7170" max="7187" width="8.6640625" style="275" customWidth="1"/>
    <col min="7188" max="7188" width="5.6640625" style="275" customWidth="1"/>
    <col min="7189" max="7190" width="8.44140625" style="275" customWidth="1"/>
    <col min="7191" max="7201" width="9" style="275" customWidth="1"/>
    <col min="7202" max="7202" width="13.88671875" style="275" customWidth="1"/>
    <col min="7203" max="7424" width="9.109375" style="275"/>
    <col min="7425" max="7425" width="35.44140625" style="275" customWidth="1"/>
    <col min="7426" max="7443" width="8.6640625" style="275" customWidth="1"/>
    <col min="7444" max="7444" width="5.6640625" style="275" customWidth="1"/>
    <col min="7445" max="7446" width="8.44140625" style="275" customWidth="1"/>
    <col min="7447" max="7457" width="9" style="275" customWidth="1"/>
    <col min="7458" max="7458" width="13.88671875" style="275" customWidth="1"/>
    <col min="7459" max="7680" width="9.109375" style="275"/>
    <col min="7681" max="7681" width="35.44140625" style="275" customWidth="1"/>
    <col min="7682" max="7699" width="8.6640625" style="275" customWidth="1"/>
    <col min="7700" max="7700" width="5.6640625" style="275" customWidth="1"/>
    <col min="7701" max="7702" width="8.44140625" style="275" customWidth="1"/>
    <col min="7703" max="7713" width="9" style="275" customWidth="1"/>
    <col min="7714" max="7714" width="13.88671875" style="275" customWidth="1"/>
    <col min="7715" max="7936" width="9.109375" style="275"/>
    <col min="7937" max="7937" width="35.44140625" style="275" customWidth="1"/>
    <col min="7938" max="7955" width="8.6640625" style="275" customWidth="1"/>
    <col min="7956" max="7956" width="5.6640625" style="275" customWidth="1"/>
    <col min="7957" max="7958" width="8.44140625" style="275" customWidth="1"/>
    <col min="7959" max="7969" width="9" style="275" customWidth="1"/>
    <col min="7970" max="7970" width="13.88671875" style="275" customWidth="1"/>
    <col min="7971" max="8192" width="9.109375" style="275"/>
    <col min="8193" max="8193" width="35.44140625" style="275" customWidth="1"/>
    <col min="8194" max="8211" width="8.6640625" style="275" customWidth="1"/>
    <col min="8212" max="8212" width="5.6640625" style="275" customWidth="1"/>
    <col min="8213" max="8214" width="8.44140625" style="275" customWidth="1"/>
    <col min="8215" max="8225" width="9" style="275" customWidth="1"/>
    <col min="8226" max="8226" width="13.88671875" style="275" customWidth="1"/>
    <col min="8227" max="8448" width="9.109375" style="275"/>
    <col min="8449" max="8449" width="35.44140625" style="275" customWidth="1"/>
    <col min="8450" max="8467" width="8.6640625" style="275" customWidth="1"/>
    <col min="8468" max="8468" width="5.6640625" style="275" customWidth="1"/>
    <col min="8469" max="8470" width="8.44140625" style="275" customWidth="1"/>
    <col min="8471" max="8481" width="9" style="275" customWidth="1"/>
    <col min="8482" max="8482" width="13.88671875" style="275" customWidth="1"/>
    <col min="8483" max="8704" width="9.109375" style="275"/>
    <col min="8705" max="8705" width="35.44140625" style="275" customWidth="1"/>
    <col min="8706" max="8723" width="8.6640625" style="275" customWidth="1"/>
    <col min="8724" max="8724" width="5.6640625" style="275" customWidth="1"/>
    <col min="8725" max="8726" width="8.44140625" style="275" customWidth="1"/>
    <col min="8727" max="8737" width="9" style="275" customWidth="1"/>
    <col min="8738" max="8738" width="13.88671875" style="275" customWidth="1"/>
    <col min="8739" max="8960" width="9.109375" style="275"/>
    <col min="8961" max="8961" width="35.44140625" style="275" customWidth="1"/>
    <col min="8962" max="8979" width="8.6640625" style="275" customWidth="1"/>
    <col min="8980" max="8980" width="5.6640625" style="275" customWidth="1"/>
    <col min="8981" max="8982" width="8.44140625" style="275" customWidth="1"/>
    <col min="8983" max="8993" width="9" style="275" customWidth="1"/>
    <col min="8994" max="8994" width="13.88671875" style="275" customWidth="1"/>
    <col min="8995" max="9216" width="9.109375" style="275"/>
    <col min="9217" max="9217" width="35.44140625" style="275" customWidth="1"/>
    <col min="9218" max="9235" width="8.6640625" style="275" customWidth="1"/>
    <col min="9236" max="9236" width="5.6640625" style="275" customWidth="1"/>
    <col min="9237" max="9238" width="8.44140625" style="275" customWidth="1"/>
    <col min="9239" max="9249" width="9" style="275" customWidth="1"/>
    <col min="9250" max="9250" width="13.88671875" style="275" customWidth="1"/>
    <col min="9251" max="9472" width="9.109375" style="275"/>
    <col min="9473" max="9473" width="35.44140625" style="275" customWidth="1"/>
    <col min="9474" max="9491" width="8.6640625" style="275" customWidth="1"/>
    <col min="9492" max="9492" width="5.6640625" style="275" customWidth="1"/>
    <col min="9493" max="9494" width="8.44140625" style="275" customWidth="1"/>
    <col min="9495" max="9505" width="9" style="275" customWidth="1"/>
    <col min="9506" max="9506" width="13.88671875" style="275" customWidth="1"/>
    <col min="9507" max="9728" width="9.109375" style="275"/>
    <col min="9729" max="9729" width="35.44140625" style="275" customWidth="1"/>
    <col min="9730" max="9747" width="8.6640625" style="275" customWidth="1"/>
    <col min="9748" max="9748" width="5.6640625" style="275" customWidth="1"/>
    <col min="9749" max="9750" width="8.44140625" style="275" customWidth="1"/>
    <col min="9751" max="9761" width="9" style="275" customWidth="1"/>
    <col min="9762" max="9762" width="13.88671875" style="275" customWidth="1"/>
    <col min="9763" max="9984" width="9.109375" style="275"/>
    <col min="9985" max="9985" width="35.44140625" style="275" customWidth="1"/>
    <col min="9986" max="10003" width="8.6640625" style="275" customWidth="1"/>
    <col min="10004" max="10004" width="5.6640625" style="275" customWidth="1"/>
    <col min="10005" max="10006" width="8.44140625" style="275" customWidth="1"/>
    <col min="10007" max="10017" width="9" style="275" customWidth="1"/>
    <col min="10018" max="10018" width="13.88671875" style="275" customWidth="1"/>
    <col min="10019" max="10240" width="9.109375" style="275"/>
    <col min="10241" max="10241" width="35.44140625" style="275" customWidth="1"/>
    <col min="10242" max="10259" width="8.6640625" style="275" customWidth="1"/>
    <col min="10260" max="10260" width="5.6640625" style="275" customWidth="1"/>
    <col min="10261" max="10262" width="8.44140625" style="275" customWidth="1"/>
    <col min="10263" max="10273" width="9" style="275" customWidth="1"/>
    <col min="10274" max="10274" width="13.88671875" style="275" customWidth="1"/>
    <col min="10275" max="10496" width="9.109375" style="275"/>
    <col min="10497" max="10497" width="35.44140625" style="275" customWidth="1"/>
    <col min="10498" max="10515" width="8.6640625" style="275" customWidth="1"/>
    <col min="10516" max="10516" width="5.6640625" style="275" customWidth="1"/>
    <col min="10517" max="10518" width="8.44140625" style="275" customWidth="1"/>
    <col min="10519" max="10529" width="9" style="275" customWidth="1"/>
    <col min="10530" max="10530" width="13.88671875" style="275" customWidth="1"/>
    <col min="10531" max="10752" width="9.109375" style="275"/>
    <col min="10753" max="10753" width="35.44140625" style="275" customWidth="1"/>
    <col min="10754" max="10771" width="8.6640625" style="275" customWidth="1"/>
    <col min="10772" max="10772" width="5.6640625" style="275" customWidth="1"/>
    <col min="10773" max="10774" width="8.44140625" style="275" customWidth="1"/>
    <col min="10775" max="10785" width="9" style="275" customWidth="1"/>
    <col min="10786" max="10786" width="13.88671875" style="275" customWidth="1"/>
    <col min="10787" max="11008" width="9.109375" style="275"/>
    <col min="11009" max="11009" width="35.44140625" style="275" customWidth="1"/>
    <col min="11010" max="11027" width="8.6640625" style="275" customWidth="1"/>
    <col min="11028" max="11028" width="5.6640625" style="275" customWidth="1"/>
    <col min="11029" max="11030" width="8.44140625" style="275" customWidth="1"/>
    <col min="11031" max="11041" width="9" style="275" customWidth="1"/>
    <col min="11042" max="11042" width="13.88671875" style="275" customWidth="1"/>
    <col min="11043" max="11264" width="9.109375" style="275"/>
    <col min="11265" max="11265" width="35.44140625" style="275" customWidth="1"/>
    <col min="11266" max="11283" width="8.6640625" style="275" customWidth="1"/>
    <col min="11284" max="11284" width="5.6640625" style="275" customWidth="1"/>
    <col min="11285" max="11286" width="8.44140625" style="275" customWidth="1"/>
    <col min="11287" max="11297" width="9" style="275" customWidth="1"/>
    <col min="11298" max="11298" width="13.88671875" style="275" customWidth="1"/>
    <col min="11299" max="11520" width="9.109375" style="275"/>
    <col min="11521" max="11521" width="35.44140625" style="275" customWidth="1"/>
    <col min="11522" max="11539" width="8.6640625" style="275" customWidth="1"/>
    <col min="11540" max="11540" width="5.6640625" style="275" customWidth="1"/>
    <col min="11541" max="11542" width="8.44140625" style="275" customWidth="1"/>
    <col min="11543" max="11553" width="9" style="275" customWidth="1"/>
    <col min="11554" max="11554" width="13.88671875" style="275" customWidth="1"/>
    <col min="11555" max="11776" width="9.109375" style="275"/>
    <col min="11777" max="11777" width="35.44140625" style="275" customWidth="1"/>
    <col min="11778" max="11795" width="8.6640625" style="275" customWidth="1"/>
    <col min="11796" max="11796" width="5.6640625" style="275" customWidth="1"/>
    <col min="11797" max="11798" width="8.44140625" style="275" customWidth="1"/>
    <col min="11799" max="11809" width="9" style="275" customWidth="1"/>
    <col min="11810" max="11810" width="13.88671875" style="275" customWidth="1"/>
    <col min="11811" max="12032" width="9.109375" style="275"/>
    <col min="12033" max="12033" width="35.44140625" style="275" customWidth="1"/>
    <col min="12034" max="12051" width="8.6640625" style="275" customWidth="1"/>
    <col min="12052" max="12052" width="5.6640625" style="275" customWidth="1"/>
    <col min="12053" max="12054" width="8.44140625" style="275" customWidth="1"/>
    <col min="12055" max="12065" width="9" style="275" customWidth="1"/>
    <col min="12066" max="12066" width="13.88671875" style="275" customWidth="1"/>
    <col min="12067" max="12288" width="9.109375" style="275"/>
    <col min="12289" max="12289" width="35.44140625" style="275" customWidth="1"/>
    <col min="12290" max="12307" width="8.6640625" style="275" customWidth="1"/>
    <col min="12308" max="12308" width="5.6640625" style="275" customWidth="1"/>
    <col min="12309" max="12310" width="8.44140625" style="275" customWidth="1"/>
    <col min="12311" max="12321" width="9" style="275" customWidth="1"/>
    <col min="12322" max="12322" width="13.88671875" style="275" customWidth="1"/>
    <col min="12323" max="12544" width="9.109375" style="275"/>
    <col min="12545" max="12545" width="35.44140625" style="275" customWidth="1"/>
    <col min="12546" max="12563" width="8.6640625" style="275" customWidth="1"/>
    <col min="12564" max="12564" width="5.6640625" style="275" customWidth="1"/>
    <col min="12565" max="12566" width="8.44140625" style="275" customWidth="1"/>
    <col min="12567" max="12577" width="9" style="275" customWidth="1"/>
    <col min="12578" max="12578" width="13.88671875" style="275" customWidth="1"/>
    <col min="12579" max="12800" width="9.109375" style="275"/>
    <col min="12801" max="12801" width="35.44140625" style="275" customWidth="1"/>
    <col min="12802" max="12819" width="8.6640625" style="275" customWidth="1"/>
    <col min="12820" max="12820" width="5.6640625" style="275" customWidth="1"/>
    <col min="12821" max="12822" width="8.44140625" style="275" customWidth="1"/>
    <col min="12823" max="12833" width="9" style="275" customWidth="1"/>
    <col min="12834" max="12834" width="13.88671875" style="275" customWidth="1"/>
    <col min="12835" max="13056" width="9.109375" style="275"/>
    <col min="13057" max="13057" width="35.44140625" style="275" customWidth="1"/>
    <col min="13058" max="13075" width="8.6640625" style="275" customWidth="1"/>
    <col min="13076" max="13076" width="5.6640625" style="275" customWidth="1"/>
    <col min="13077" max="13078" width="8.44140625" style="275" customWidth="1"/>
    <col min="13079" max="13089" width="9" style="275" customWidth="1"/>
    <col min="13090" max="13090" width="13.88671875" style="275" customWidth="1"/>
    <col min="13091" max="13312" width="9.109375" style="275"/>
    <col min="13313" max="13313" width="35.44140625" style="275" customWidth="1"/>
    <col min="13314" max="13331" width="8.6640625" style="275" customWidth="1"/>
    <col min="13332" max="13332" width="5.6640625" style="275" customWidth="1"/>
    <col min="13333" max="13334" width="8.44140625" style="275" customWidth="1"/>
    <col min="13335" max="13345" width="9" style="275" customWidth="1"/>
    <col min="13346" max="13346" width="13.88671875" style="275" customWidth="1"/>
    <col min="13347" max="13568" width="9.109375" style="275"/>
    <col min="13569" max="13569" width="35.44140625" style="275" customWidth="1"/>
    <col min="13570" max="13587" width="8.6640625" style="275" customWidth="1"/>
    <col min="13588" max="13588" width="5.6640625" style="275" customWidth="1"/>
    <col min="13589" max="13590" width="8.44140625" style="275" customWidth="1"/>
    <col min="13591" max="13601" width="9" style="275" customWidth="1"/>
    <col min="13602" max="13602" width="13.88671875" style="275" customWidth="1"/>
    <col min="13603" max="13824" width="9.109375" style="275"/>
    <col min="13825" max="13825" width="35.44140625" style="275" customWidth="1"/>
    <col min="13826" max="13843" width="8.6640625" style="275" customWidth="1"/>
    <col min="13844" max="13844" width="5.6640625" style="275" customWidth="1"/>
    <col min="13845" max="13846" width="8.44140625" style="275" customWidth="1"/>
    <col min="13847" max="13857" width="9" style="275" customWidth="1"/>
    <col min="13858" max="13858" width="13.88671875" style="275" customWidth="1"/>
    <col min="13859" max="14080" width="9.109375" style="275"/>
    <col min="14081" max="14081" width="35.44140625" style="275" customWidth="1"/>
    <col min="14082" max="14099" width="8.6640625" style="275" customWidth="1"/>
    <col min="14100" max="14100" width="5.6640625" style="275" customWidth="1"/>
    <col min="14101" max="14102" width="8.44140625" style="275" customWidth="1"/>
    <col min="14103" max="14113" width="9" style="275" customWidth="1"/>
    <col min="14114" max="14114" width="13.88671875" style="275" customWidth="1"/>
    <col min="14115" max="14336" width="9.109375" style="275"/>
    <col min="14337" max="14337" width="35.44140625" style="275" customWidth="1"/>
    <col min="14338" max="14355" width="8.6640625" style="275" customWidth="1"/>
    <col min="14356" max="14356" width="5.6640625" style="275" customWidth="1"/>
    <col min="14357" max="14358" width="8.44140625" style="275" customWidth="1"/>
    <col min="14359" max="14369" width="9" style="275" customWidth="1"/>
    <col min="14370" max="14370" width="13.88671875" style="275" customWidth="1"/>
    <col min="14371" max="14592" width="9.109375" style="275"/>
    <col min="14593" max="14593" width="35.44140625" style="275" customWidth="1"/>
    <col min="14594" max="14611" width="8.6640625" style="275" customWidth="1"/>
    <col min="14612" max="14612" width="5.6640625" style="275" customWidth="1"/>
    <col min="14613" max="14614" width="8.44140625" style="275" customWidth="1"/>
    <col min="14615" max="14625" width="9" style="275" customWidth="1"/>
    <col min="14626" max="14626" width="13.88671875" style="275" customWidth="1"/>
    <col min="14627" max="14848" width="9.109375" style="275"/>
    <col min="14849" max="14849" width="35.44140625" style="275" customWidth="1"/>
    <col min="14850" max="14867" width="8.6640625" style="275" customWidth="1"/>
    <col min="14868" max="14868" width="5.6640625" style="275" customWidth="1"/>
    <col min="14869" max="14870" width="8.44140625" style="275" customWidth="1"/>
    <col min="14871" max="14881" width="9" style="275" customWidth="1"/>
    <col min="14882" max="14882" width="13.88671875" style="275" customWidth="1"/>
    <col min="14883" max="15104" width="9.109375" style="275"/>
    <col min="15105" max="15105" width="35.44140625" style="275" customWidth="1"/>
    <col min="15106" max="15123" width="8.6640625" style="275" customWidth="1"/>
    <col min="15124" max="15124" width="5.6640625" style="275" customWidth="1"/>
    <col min="15125" max="15126" width="8.44140625" style="275" customWidth="1"/>
    <col min="15127" max="15137" width="9" style="275" customWidth="1"/>
    <col min="15138" max="15138" width="13.88671875" style="275" customWidth="1"/>
    <col min="15139" max="15360" width="9.109375" style="275"/>
    <col min="15361" max="15361" width="35.44140625" style="275" customWidth="1"/>
    <col min="15362" max="15379" width="8.6640625" style="275" customWidth="1"/>
    <col min="15380" max="15380" width="5.6640625" style="275" customWidth="1"/>
    <col min="15381" max="15382" width="8.44140625" style="275" customWidth="1"/>
    <col min="15383" max="15393" width="9" style="275" customWidth="1"/>
    <col min="15394" max="15394" width="13.88671875" style="275" customWidth="1"/>
    <col min="15395" max="15616" width="9.109375" style="275"/>
    <col min="15617" max="15617" width="35.44140625" style="275" customWidth="1"/>
    <col min="15618" max="15635" width="8.6640625" style="275" customWidth="1"/>
    <col min="15636" max="15636" width="5.6640625" style="275" customWidth="1"/>
    <col min="15637" max="15638" width="8.44140625" style="275" customWidth="1"/>
    <col min="15639" max="15649" width="9" style="275" customWidth="1"/>
    <col min="15650" max="15650" width="13.88671875" style="275" customWidth="1"/>
    <col min="15651" max="15872" width="9.109375" style="275"/>
    <col min="15873" max="15873" width="35.44140625" style="275" customWidth="1"/>
    <col min="15874" max="15891" width="8.6640625" style="275" customWidth="1"/>
    <col min="15892" max="15892" width="5.6640625" style="275" customWidth="1"/>
    <col min="15893" max="15894" width="8.44140625" style="275" customWidth="1"/>
    <col min="15895" max="15905" width="9" style="275" customWidth="1"/>
    <col min="15906" max="15906" width="13.88671875" style="275" customWidth="1"/>
    <col min="15907" max="16128" width="9.109375" style="275"/>
    <col min="16129" max="16129" width="35.44140625" style="275" customWidth="1"/>
    <col min="16130" max="16147" width="8.6640625" style="275" customWidth="1"/>
    <col min="16148" max="16148" width="5.6640625" style="275" customWidth="1"/>
    <col min="16149" max="16150" width="8.44140625" style="275" customWidth="1"/>
    <col min="16151" max="16161" width="9" style="275" customWidth="1"/>
    <col min="16162" max="16162" width="13.88671875" style="275" customWidth="1"/>
    <col min="16163" max="16384" width="9.109375" style="275"/>
  </cols>
  <sheetData>
    <row r="1" spans="1:36" s="391" customFormat="1" ht="28.5" customHeight="1" x14ac:dyDescent="0.3">
      <c r="A1" s="1779" t="s">
        <v>286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1779"/>
      <c r="W1" s="1779"/>
      <c r="X1" s="1779"/>
      <c r="Y1" s="1779"/>
    </row>
    <row r="2" spans="1:36" s="774" customFormat="1" ht="28.15" x14ac:dyDescent="0.3">
      <c r="A2" s="644"/>
      <c r="B2" s="771">
        <v>1991</v>
      </c>
      <c r="C2" s="771">
        <v>1992</v>
      </c>
      <c r="D2" s="771">
        <v>1993</v>
      </c>
      <c r="E2" s="771">
        <v>1994</v>
      </c>
      <c r="F2" s="771">
        <v>1995</v>
      </c>
      <c r="G2" s="771">
        <v>1996</v>
      </c>
      <c r="H2" s="771">
        <v>1997</v>
      </c>
      <c r="I2" s="771">
        <v>1998</v>
      </c>
      <c r="J2" s="771">
        <v>1999</v>
      </c>
      <c r="K2" s="771">
        <v>2000</v>
      </c>
      <c r="L2" s="771">
        <v>2001</v>
      </c>
      <c r="M2" s="771">
        <v>2002</v>
      </c>
      <c r="N2" s="771">
        <v>2003</v>
      </c>
      <c r="O2" s="771">
        <v>2004</v>
      </c>
      <c r="P2" s="771">
        <v>2005</v>
      </c>
      <c r="Q2" s="771">
        <v>2006</v>
      </c>
      <c r="R2" s="771">
        <v>2007</v>
      </c>
      <c r="S2" s="771">
        <v>2008</v>
      </c>
      <c r="T2" s="771">
        <v>2009</v>
      </c>
      <c r="U2" s="771">
        <v>2010</v>
      </c>
      <c r="V2" s="771">
        <v>2011</v>
      </c>
      <c r="W2" s="771">
        <v>2012</v>
      </c>
      <c r="X2" s="773">
        <v>2013</v>
      </c>
      <c r="Y2" s="773">
        <v>2014</v>
      </c>
      <c r="Z2" s="771">
        <v>2015</v>
      </c>
      <c r="AA2" s="773">
        <v>2016</v>
      </c>
      <c r="AB2" s="773">
        <v>2017</v>
      </c>
      <c r="AC2" s="771">
        <v>2018</v>
      </c>
      <c r="AD2" s="773">
        <v>2019</v>
      </c>
      <c r="AE2" s="773" t="s">
        <v>234</v>
      </c>
      <c r="AF2" s="773">
        <v>2021</v>
      </c>
      <c r="AG2" s="1722">
        <v>2022</v>
      </c>
      <c r="AH2" s="1747">
        <v>2023</v>
      </c>
      <c r="AI2" s="1748">
        <v>2024</v>
      </c>
      <c r="AJ2" s="1748" t="s">
        <v>701</v>
      </c>
    </row>
    <row r="3" spans="1:36" s="2" customFormat="1" ht="13.1" x14ac:dyDescent="0.25">
      <c r="A3" s="711" t="s">
        <v>78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30"/>
      <c r="V3" s="730"/>
      <c r="W3" s="731"/>
      <c r="X3" s="731"/>
      <c r="Y3" s="735"/>
      <c r="Z3" s="731"/>
      <c r="AA3" s="731"/>
      <c r="AB3" s="731"/>
      <c r="AC3" s="731"/>
      <c r="AD3" s="731"/>
      <c r="AE3" s="731"/>
      <c r="AF3" s="731"/>
      <c r="AG3" s="1723"/>
      <c r="AH3" s="1749"/>
      <c r="AI3" s="1749"/>
      <c r="AJ3" s="1595"/>
    </row>
    <row r="4" spans="1:36" s="600" customFormat="1" ht="26.2" x14ac:dyDescent="0.25">
      <c r="A4" s="640" t="s">
        <v>188</v>
      </c>
      <c r="B4" s="640"/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277"/>
      <c r="V4" s="277"/>
      <c r="W4" s="277"/>
      <c r="X4" s="277"/>
      <c r="Y4" s="277"/>
      <c r="Z4" s="277"/>
      <c r="AA4" s="41"/>
      <c r="AB4" s="41"/>
      <c r="AC4" s="278"/>
      <c r="AD4" s="278"/>
      <c r="AE4" s="278"/>
      <c r="AF4" s="278"/>
      <c r="AG4" s="1724"/>
      <c r="AH4" s="1654"/>
      <c r="AI4" s="1654"/>
      <c r="AJ4" s="1654"/>
    </row>
    <row r="5" spans="1:36" s="600" customFormat="1" ht="13.1" x14ac:dyDescent="0.25">
      <c r="A5" s="640" t="s">
        <v>12</v>
      </c>
      <c r="B5" s="41" t="s">
        <v>221</v>
      </c>
      <c r="C5" s="41" t="s">
        <v>221</v>
      </c>
      <c r="D5" s="41" t="s">
        <v>221</v>
      </c>
      <c r="E5" s="41" t="s">
        <v>221</v>
      </c>
      <c r="F5" s="41" t="s">
        <v>221</v>
      </c>
      <c r="G5" s="41" t="s">
        <v>221</v>
      </c>
      <c r="H5" s="41" t="s">
        <v>221</v>
      </c>
      <c r="I5" s="41" t="s">
        <v>221</v>
      </c>
      <c r="J5" s="41" t="s">
        <v>221</v>
      </c>
      <c r="K5" s="297" t="s">
        <v>264</v>
      </c>
      <c r="L5" s="297" t="s">
        <v>221</v>
      </c>
      <c r="M5" s="297" t="s">
        <v>221</v>
      </c>
      <c r="N5" s="297" t="s">
        <v>221</v>
      </c>
      <c r="O5" s="297" t="s">
        <v>221</v>
      </c>
      <c r="P5" s="297" t="s">
        <v>221</v>
      </c>
      <c r="Q5" s="297" t="s">
        <v>221</v>
      </c>
      <c r="R5" s="297" t="s">
        <v>221</v>
      </c>
      <c r="S5" s="297" t="s">
        <v>221</v>
      </c>
      <c r="T5" s="297" t="s">
        <v>221</v>
      </c>
      <c r="U5" s="202">
        <v>42.1</v>
      </c>
      <c r="V5" s="279">
        <v>42.4</v>
      </c>
      <c r="W5" s="202">
        <v>42.4</v>
      </c>
      <c r="X5" s="202">
        <v>42.4</v>
      </c>
      <c r="Y5" s="202">
        <v>42.8</v>
      </c>
      <c r="Z5" s="202">
        <v>43.2</v>
      </c>
      <c r="AA5" s="202">
        <v>43.2</v>
      </c>
      <c r="AB5" s="202">
        <v>42.3</v>
      </c>
      <c r="AC5" s="282">
        <v>41.6</v>
      </c>
      <c r="AD5" s="282">
        <v>40.799999999999997</v>
      </c>
      <c r="AE5" s="280">
        <v>43.4</v>
      </c>
      <c r="AF5" s="116">
        <v>51.7</v>
      </c>
      <c r="AG5" s="1666">
        <v>51.6</v>
      </c>
      <c r="AH5" s="1632">
        <v>51.7</v>
      </c>
      <c r="AI5" s="1632">
        <v>51.7</v>
      </c>
      <c r="AJ5" s="1632">
        <v>51.9</v>
      </c>
    </row>
    <row r="6" spans="1:36" s="600" customFormat="1" ht="13.1" x14ac:dyDescent="0.25">
      <c r="A6" s="640" t="s">
        <v>13</v>
      </c>
      <c r="B6" s="640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640"/>
      <c r="R6" s="640"/>
      <c r="S6" s="640"/>
      <c r="T6" s="640"/>
      <c r="U6" s="281"/>
      <c r="V6" s="281"/>
      <c r="W6" s="281"/>
      <c r="X6" s="281"/>
      <c r="Y6" s="281"/>
      <c r="Z6" s="41"/>
      <c r="AA6" s="281"/>
      <c r="AB6" s="281"/>
      <c r="AC6" s="282"/>
      <c r="AD6" s="280"/>
      <c r="AE6" s="280"/>
      <c r="AF6" s="280"/>
      <c r="AG6" s="1725"/>
      <c r="AH6" s="1654"/>
      <c r="AI6" s="1654"/>
      <c r="AJ6" s="1659"/>
    </row>
    <row r="7" spans="1:36" s="600" customFormat="1" ht="13.1" x14ac:dyDescent="0.25">
      <c r="A7" s="332" t="s">
        <v>269</v>
      </c>
      <c r="B7" s="41" t="s">
        <v>221</v>
      </c>
      <c r="C7" s="41" t="s">
        <v>221</v>
      </c>
      <c r="D7" s="41" t="s">
        <v>221</v>
      </c>
      <c r="E7" s="41" t="s">
        <v>221</v>
      </c>
      <c r="F7" s="41" t="s">
        <v>221</v>
      </c>
      <c r="G7" s="41" t="s">
        <v>221</v>
      </c>
      <c r="H7" s="41" t="s">
        <v>221</v>
      </c>
      <c r="I7" s="41" t="s">
        <v>221</v>
      </c>
      <c r="J7" s="41" t="s">
        <v>221</v>
      </c>
      <c r="K7" s="297" t="s">
        <v>264</v>
      </c>
      <c r="L7" s="297" t="s">
        <v>221</v>
      </c>
      <c r="M7" s="297" t="s">
        <v>221</v>
      </c>
      <c r="N7" s="297" t="s">
        <v>221</v>
      </c>
      <c r="O7" s="297" t="s">
        <v>221</v>
      </c>
      <c r="P7" s="297" t="s">
        <v>221</v>
      </c>
      <c r="Q7" s="297" t="s">
        <v>221</v>
      </c>
      <c r="R7" s="297" t="s">
        <v>221</v>
      </c>
      <c r="S7" s="297" t="s">
        <v>221</v>
      </c>
      <c r="T7" s="297" t="s">
        <v>221</v>
      </c>
      <c r="U7" s="281"/>
      <c r="V7" s="281"/>
      <c r="W7" s="281"/>
      <c r="X7" s="281"/>
      <c r="Y7" s="281"/>
      <c r="Z7" s="41"/>
      <c r="AA7" s="281"/>
      <c r="AB7" s="281"/>
      <c r="AC7" s="282"/>
      <c r="AD7" s="280"/>
      <c r="AE7" s="280"/>
      <c r="AF7" s="280"/>
      <c r="AG7" s="1725"/>
      <c r="AH7" s="1654"/>
      <c r="AI7" s="1654"/>
      <c r="AJ7" s="1659"/>
    </row>
    <row r="8" spans="1:36" s="600" customFormat="1" ht="13.1" x14ac:dyDescent="0.25">
      <c r="A8" s="276" t="s">
        <v>287</v>
      </c>
      <c r="B8" s="41" t="s">
        <v>221</v>
      </c>
      <c r="C8" s="41" t="s">
        <v>221</v>
      </c>
      <c r="D8" s="41" t="s">
        <v>221</v>
      </c>
      <c r="E8" s="41" t="s">
        <v>221</v>
      </c>
      <c r="F8" s="41" t="s">
        <v>221</v>
      </c>
      <c r="G8" s="41" t="s">
        <v>221</v>
      </c>
      <c r="H8" s="41" t="s">
        <v>221</v>
      </c>
      <c r="I8" s="41" t="s">
        <v>221</v>
      </c>
      <c r="J8" s="41" t="s">
        <v>221</v>
      </c>
      <c r="K8" s="297" t="s">
        <v>264</v>
      </c>
      <c r="L8" s="297" t="s">
        <v>221</v>
      </c>
      <c r="M8" s="297" t="s">
        <v>221</v>
      </c>
      <c r="N8" s="297" t="s">
        <v>221</v>
      </c>
      <c r="O8" s="297" t="s">
        <v>221</v>
      </c>
      <c r="P8" s="297" t="s">
        <v>221</v>
      </c>
      <c r="Q8" s="297" t="s">
        <v>221</v>
      </c>
      <c r="R8" s="297" t="s">
        <v>221</v>
      </c>
      <c r="S8" s="297" t="s">
        <v>221</v>
      </c>
      <c r="T8" s="297" t="s">
        <v>221</v>
      </c>
      <c r="U8" s="106">
        <v>811</v>
      </c>
      <c r="V8" s="106">
        <v>781</v>
      </c>
      <c r="W8" s="106">
        <v>757</v>
      </c>
      <c r="X8" s="106">
        <v>752</v>
      </c>
      <c r="Y8" s="106">
        <v>759</v>
      </c>
      <c r="Z8" s="106">
        <v>752</v>
      </c>
      <c r="AA8" s="106">
        <v>746</v>
      </c>
      <c r="AB8" s="106">
        <v>733</v>
      </c>
      <c r="AC8" s="106">
        <v>728</v>
      </c>
      <c r="AD8" s="106">
        <v>702</v>
      </c>
      <c r="AE8" s="106">
        <v>709</v>
      </c>
      <c r="AF8" s="106">
        <v>790</v>
      </c>
      <c r="AG8" s="1667">
        <v>765</v>
      </c>
      <c r="AH8" s="1657">
        <v>742</v>
      </c>
      <c r="AI8" s="1598">
        <v>686</v>
      </c>
      <c r="AJ8" s="1598">
        <v>627</v>
      </c>
    </row>
    <row r="9" spans="1:36" s="472" customFormat="1" ht="26.2" x14ac:dyDescent="0.25">
      <c r="A9" s="640" t="s">
        <v>68</v>
      </c>
      <c r="B9" s="41" t="s">
        <v>221</v>
      </c>
      <c r="C9" s="41" t="s">
        <v>221</v>
      </c>
      <c r="D9" s="41" t="s">
        <v>221</v>
      </c>
      <c r="E9" s="41" t="s">
        <v>221</v>
      </c>
      <c r="F9" s="41" t="s">
        <v>221</v>
      </c>
      <c r="G9" s="41" t="s">
        <v>221</v>
      </c>
      <c r="H9" s="41" t="s">
        <v>221</v>
      </c>
      <c r="I9" s="41" t="s">
        <v>221</v>
      </c>
      <c r="J9" s="41" t="s">
        <v>221</v>
      </c>
      <c r="K9" s="297" t="s">
        <v>264</v>
      </c>
      <c r="L9" s="297" t="s">
        <v>221</v>
      </c>
      <c r="M9" s="297" t="s">
        <v>221</v>
      </c>
      <c r="N9" s="297" t="s">
        <v>221</v>
      </c>
      <c r="O9" s="297" t="s">
        <v>221</v>
      </c>
      <c r="P9" s="297" t="s">
        <v>221</v>
      </c>
      <c r="Q9" s="297" t="s">
        <v>221</v>
      </c>
      <c r="R9" s="297" t="s">
        <v>221</v>
      </c>
      <c r="S9" s="297" t="s">
        <v>221</v>
      </c>
      <c r="T9" s="297" t="s">
        <v>221</v>
      </c>
      <c r="U9" s="116" t="s">
        <v>221</v>
      </c>
      <c r="V9" s="116" t="s">
        <v>221</v>
      </c>
      <c r="W9" s="116" t="s">
        <v>221</v>
      </c>
      <c r="X9" s="116" t="s">
        <v>221</v>
      </c>
      <c r="Y9" s="116" t="s">
        <v>221</v>
      </c>
      <c r="Z9" s="116" t="s">
        <v>221</v>
      </c>
      <c r="AA9" s="116" t="s">
        <v>221</v>
      </c>
      <c r="AB9" s="116" t="s">
        <v>221</v>
      </c>
      <c r="AC9" s="174" t="s">
        <v>221</v>
      </c>
      <c r="AD9" s="174" t="s">
        <v>264</v>
      </c>
      <c r="AE9" s="41" t="s">
        <v>221</v>
      </c>
      <c r="AF9" s="116" t="s">
        <v>221</v>
      </c>
      <c r="AG9" s="1666" t="s">
        <v>221</v>
      </c>
      <c r="AH9" s="1632" t="s">
        <v>221</v>
      </c>
      <c r="AI9" s="1632" t="s">
        <v>221</v>
      </c>
      <c r="AJ9" s="1660" t="s">
        <v>221</v>
      </c>
    </row>
    <row r="10" spans="1:36" s="472" customFormat="1" ht="13.1" x14ac:dyDescent="0.25">
      <c r="A10" s="641" t="s">
        <v>270</v>
      </c>
      <c r="B10" s="41" t="s">
        <v>221</v>
      </c>
      <c r="C10" s="41" t="s">
        <v>221</v>
      </c>
      <c r="D10" s="41" t="s">
        <v>221</v>
      </c>
      <c r="E10" s="41" t="s">
        <v>221</v>
      </c>
      <c r="F10" s="41" t="s">
        <v>221</v>
      </c>
      <c r="G10" s="41" t="s">
        <v>221</v>
      </c>
      <c r="H10" s="41" t="s">
        <v>221</v>
      </c>
      <c r="I10" s="41" t="s">
        <v>221</v>
      </c>
      <c r="J10" s="41" t="s">
        <v>221</v>
      </c>
      <c r="K10" s="297" t="s">
        <v>264</v>
      </c>
      <c r="L10" s="297" t="s">
        <v>221</v>
      </c>
      <c r="M10" s="297" t="s">
        <v>221</v>
      </c>
      <c r="N10" s="297" t="s">
        <v>221</v>
      </c>
      <c r="O10" s="297" t="s">
        <v>221</v>
      </c>
      <c r="P10" s="297" t="s">
        <v>221</v>
      </c>
      <c r="Q10" s="297" t="s">
        <v>221</v>
      </c>
      <c r="R10" s="297" t="s">
        <v>221</v>
      </c>
      <c r="S10" s="297" t="s">
        <v>221</v>
      </c>
      <c r="T10" s="297" t="s">
        <v>221</v>
      </c>
      <c r="U10" s="116"/>
      <c r="V10" s="116"/>
      <c r="W10" s="116"/>
      <c r="X10" s="116"/>
      <c r="Y10" s="116"/>
      <c r="Z10" s="116"/>
      <c r="AA10" s="116"/>
      <c r="AB10" s="116"/>
      <c r="AC10" s="174"/>
      <c r="AD10" s="174"/>
      <c r="AE10" s="41"/>
      <c r="AF10" s="116"/>
      <c r="AG10" s="1666"/>
      <c r="AH10" s="1623"/>
      <c r="AI10" s="1623"/>
      <c r="AJ10" s="1661"/>
    </row>
    <row r="11" spans="1:36" s="472" customFormat="1" ht="13.1" x14ac:dyDescent="0.25">
      <c r="A11" s="276" t="s">
        <v>288</v>
      </c>
      <c r="B11" s="41" t="s">
        <v>221</v>
      </c>
      <c r="C11" s="41" t="s">
        <v>221</v>
      </c>
      <c r="D11" s="41" t="s">
        <v>221</v>
      </c>
      <c r="E11" s="41" t="s">
        <v>221</v>
      </c>
      <c r="F11" s="41" t="s">
        <v>221</v>
      </c>
      <c r="G11" s="41" t="s">
        <v>221</v>
      </c>
      <c r="H11" s="41" t="s">
        <v>221</v>
      </c>
      <c r="I11" s="41" t="s">
        <v>221</v>
      </c>
      <c r="J11" s="41" t="s">
        <v>221</v>
      </c>
      <c r="K11" s="297" t="s">
        <v>264</v>
      </c>
      <c r="L11" s="297" t="s">
        <v>221</v>
      </c>
      <c r="M11" s="297" t="s">
        <v>221</v>
      </c>
      <c r="N11" s="297" t="s">
        <v>221</v>
      </c>
      <c r="O11" s="297" t="s">
        <v>221</v>
      </c>
      <c r="P11" s="297" t="s">
        <v>221</v>
      </c>
      <c r="Q11" s="297" t="s">
        <v>221</v>
      </c>
      <c r="R11" s="297" t="s">
        <v>221</v>
      </c>
      <c r="S11" s="297" t="s">
        <v>221</v>
      </c>
      <c r="T11" s="297" t="s">
        <v>221</v>
      </c>
      <c r="U11" s="106">
        <v>546</v>
      </c>
      <c r="V11" s="106">
        <v>530</v>
      </c>
      <c r="W11" s="106">
        <v>579</v>
      </c>
      <c r="X11" s="106">
        <v>506</v>
      </c>
      <c r="Y11" s="106">
        <v>510</v>
      </c>
      <c r="Z11" s="106">
        <v>529</v>
      </c>
      <c r="AA11" s="106">
        <v>489</v>
      </c>
      <c r="AB11" s="106">
        <v>500</v>
      </c>
      <c r="AC11" s="106">
        <v>522</v>
      </c>
      <c r="AD11" s="106">
        <v>541</v>
      </c>
      <c r="AE11" s="106">
        <v>632</v>
      </c>
      <c r="AF11" s="106">
        <v>782</v>
      </c>
      <c r="AG11" s="1667">
        <v>569</v>
      </c>
      <c r="AH11" s="1657">
        <v>524</v>
      </c>
      <c r="AI11" s="1623">
        <v>580</v>
      </c>
      <c r="AJ11" s="1598">
        <v>569</v>
      </c>
    </row>
    <row r="12" spans="1:36" s="472" customFormat="1" ht="26.2" x14ac:dyDescent="0.25">
      <c r="A12" s="640" t="s">
        <v>69</v>
      </c>
      <c r="B12" s="41" t="s">
        <v>221</v>
      </c>
      <c r="C12" s="41" t="s">
        <v>221</v>
      </c>
      <c r="D12" s="41" t="s">
        <v>221</v>
      </c>
      <c r="E12" s="41" t="s">
        <v>221</v>
      </c>
      <c r="F12" s="41" t="s">
        <v>221</v>
      </c>
      <c r="G12" s="41" t="s">
        <v>221</v>
      </c>
      <c r="H12" s="41" t="s">
        <v>221</v>
      </c>
      <c r="I12" s="41" t="s">
        <v>221</v>
      </c>
      <c r="J12" s="41" t="s">
        <v>221</v>
      </c>
      <c r="K12" s="297" t="s">
        <v>264</v>
      </c>
      <c r="L12" s="297" t="s">
        <v>221</v>
      </c>
      <c r="M12" s="297" t="s">
        <v>221</v>
      </c>
      <c r="N12" s="297" t="s">
        <v>221</v>
      </c>
      <c r="O12" s="297" t="s">
        <v>221</v>
      </c>
      <c r="P12" s="297" t="s">
        <v>221</v>
      </c>
      <c r="Q12" s="297" t="s">
        <v>221</v>
      </c>
      <c r="R12" s="297" t="s">
        <v>221</v>
      </c>
      <c r="S12" s="297" t="s">
        <v>221</v>
      </c>
      <c r="T12" s="297" t="s">
        <v>221</v>
      </c>
      <c r="U12" s="116" t="s">
        <v>221</v>
      </c>
      <c r="V12" s="116" t="s">
        <v>221</v>
      </c>
      <c r="W12" s="116" t="s">
        <v>221</v>
      </c>
      <c r="X12" s="116" t="s">
        <v>221</v>
      </c>
      <c r="Y12" s="116" t="s">
        <v>221</v>
      </c>
      <c r="Z12" s="116" t="s">
        <v>221</v>
      </c>
      <c r="AA12" s="116" t="s">
        <v>221</v>
      </c>
      <c r="AB12" s="116" t="s">
        <v>221</v>
      </c>
      <c r="AC12" s="174" t="s">
        <v>221</v>
      </c>
      <c r="AD12" s="174" t="s">
        <v>264</v>
      </c>
      <c r="AE12" s="41" t="s">
        <v>221</v>
      </c>
      <c r="AF12" s="116" t="s">
        <v>221</v>
      </c>
      <c r="AG12" s="1666" t="s">
        <v>221</v>
      </c>
      <c r="AH12" s="1632" t="s">
        <v>221</v>
      </c>
      <c r="AI12" s="1632" t="s">
        <v>221</v>
      </c>
      <c r="AJ12" s="1660" t="s">
        <v>221</v>
      </c>
    </row>
    <row r="13" spans="1:36" s="472" customFormat="1" ht="26.2" x14ac:dyDescent="0.25">
      <c r="A13" s="640" t="s">
        <v>14</v>
      </c>
      <c r="B13" s="41" t="s">
        <v>221</v>
      </c>
      <c r="C13" s="41" t="s">
        <v>221</v>
      </c>
      <c r="D13" s="41" t="s">
        <v>221</v>
      </c>
      <c r="E13" s="41" t="s">
        <v>221</v>
      </c>
      <c r="F13" s="41" t="s">
        <v>221</v>
      </c>
      <c r="G13" s="41" t="s">
        <v>221</v>
      </c>
      <c r="H13" s="41" t="s">
        <v>221</v>
      </c>
      <c r="I13" s="41" t="s">
        <v>221</v>
      </c>
      <c r="J13" s="41" t="s">
        <v>221</v>
      </c>
      <c r="K13" s="297" t="s">
        <v>264</v>
      </c>
      <c r="L13" s="297" t="s">
        <v>221</v>
      </c>
      <c r="M13" s="297" t="s">
        <v>221</v>
      </c>
      <c r="N13" s="297" t="s">
        <v>221</v>
      </c>
      <c r="O13" s="297" t="s">
        <v>221</v>
      </c>
      <c r="P13" s="297" t="s">
        <v>221</v>
      </c>
      <c r="Q13" s="297" t="s">
        <v>221</v>
      </c>
      <c r="R13" s="297" t="s">
        <v>221</v>
      </c>
      <c r="S13" s="297" t="s">
        <v>221</v>
      </c>
      <c r="T13" s="297" t="s">
        <v>221</v>
      </c>
      <c r="U13" s="116" t="s">
        <v>221</v>
      </c>
      <c r="V13" s="116" t="s">
        <v>221</v>
      </c>
      <c r="W13" s="116" t="s">
        <v>221</v>
      </c>
      <c r="X13" s="116" t="s">
        <v>221</v>
      </c>
      <c r="Y13" s="116" t="s">
        <v>221</v>
      </c>
      <c r="Z13" s="116" t="s">
        <v>221</v>
      </c>
      <c r="AA13" s="116" t="s">
        <v>221</v>
      </c>
      <c r="AB13" s="116" t="s">
        <v>221</v>
      </c>
      <c r="AC13" s="174" t="s">
        <v>221</v>
      </c>
      <c r="AD13" s="174" t="s">
        <v>264</v>
      </c>
      <c r="AE13" s="41" t="s">
        <v>221</v>
      </c>
      <c r="AF13" s="116" t="s">
        <v>221</v>
      </c>
      <c r="AG13" s="1666" t="s">
        <v>221</v>
      </c>
      <c r="AH13" s="1632" t="s">
        <v>221</v>
      </c>
      <c r="AI13" s="1632" t="s">
        <v>221</v>
      </c>
      <c r="AJ13" s="1660" t="s">
        <v>221</v>
      </c>
    </row>
    <row r="14" spans="1:36" s="472" customFormat="1" ht="13.1" x14ac:dyDescent="0.25">
      <c r="A14" s="640" t="s">
        <v>15</v>
      </c>
      <c r="B14" s="640"/>
      <c r="C14" s="640"/>
      <c r="D14" s="640"/>
      <c r="E14" s="640"/>
      <c r="F14" s="640"/>
      <c r="G14" s="640"/>
      <c r="H14" s="640"/>
      <c r="I14" s="640"/>
      <c r="J14" s="640"/>
      <c r="K14" s="640"/>
      <c r="L14" s="640"/>
      <c r="M14" s="640"/>
      <c r="N14" s="640"/>
      <c r="O14" s="640"/>
      <c r="P14" s="640"/>
      <c r="Q14" s="640"/>
      <c r="R14" s="640"/>
      <c r="S14" s="640"/>
      <c r="T14" s="640"/>
      <c r="U14" s="281"/>
      <c r="V14" s="281"/>
      <c r="W14" s="281"/>
      <c r="X14" s="281"/>
      <c r="Y14" s="281"/>
      <c r="Z14" s="281"/>
      <c r="AA14" s="281"/>
      <c r="AB14" s="281"/>
      <c r="AC14" s="285"/>
      <c r="AD14" s="285"/>
      <c r="AE14" s="286"/>
      <c r="AF14" s="280"/>
      <c r="AG14" s="1725"/>
      <c r="AH14" s="1623"/>
      <c r="AI14" s="1623"/>
      <c r="AJ14" s="1661"/>
    </row>
    <row r="15" spans="1:36" s="472" customFormat="1" ht="13.1" x14ac:dyDescent="0.25">
      <c r="A15" s="640" t="s">
        <v>16</v>
      </c>
      <c r="B15" s="640"/>
      <c r="C15" s="640"/>
      <c r="D15" s="640"/>
      <c r="E15" s="640"/>
      <c r="F15" s="640"/>
      <c r="G15" s="640"/>
      <c r="H15" s="640"/>
      <c r="I15" s="640"/>
      <c r="J15" s="640"/>
      <c r="K15" s="640"/>
      <c r="L15" s="640"/>
      <c r="M15" s="640"/>
      <c r="N15" s="640"/>
      <c r="O15" s="640"/>
      <c r="P15" s="640"/>
      <c r="Q15" s="640"/>
      <c r="R15" s="640"/>
      <c r="S15" s="640"/>
      <c r="T15" s="640"/>
      <c r="U15" s="106">
        <v>265</v>
      </c>
      <c r="V15" s="216">
        <v>251</v>
      </c>
      <c r="W15" s="106">
        <v>178</v>
      </c>
      <c r="X15" s="106">
        <v>246</v>
      </c>
      <c r="Y15" s="106">
        <v>249</v>
      </c>
      <c r="Z15" s="106">
        <v>223</v>
      </c>
      <c r="AA15" s="216">
        <v>257</v>
      </c>
      <c r="AB15" s="106">
        <v>233</v>
      </c>
      <c r="AC15" s="319">
        <v>206</v>
      </c>
      <c r="AD15" s="319">
        <v>161</v>
      </c>
      <c r="AE15" s="319">
        <v>77</v>
      </c>
      <c r="AF15" s="319">
        <v>8</v>
      </c>
      <c r="AG15" s="1726">
        <v>196</v>
      </c>
      <c r="AH15" s="1657">
        <v>218</v>
      </c>
      <c r="AI15" s="1623">
        <v>106</v>
      </c>
      <c r="AJ15" s="1598">
        <v>58</v>
      </c>
    </row>
    <row r="16" spans="1:36" s="472" customFormat="1" ht="13.1" x14ac:dyDescent="0.25">
      <c r="A16" s="640" t="s">
        <v>17</v>
      </c>
      <c r="B16" s="41" t="s">
        <v>221</v>
      </c>
      <c r="C16" s="41" t="s">
        <v>221</v>
      </c>
      <c r="D16" s="41" t="s">
        <v>221</v>
      </c>
      <c r="E16" s="41" t="s">
        <v>221</v>
      </c>
      <c r="F16" s="41" t="s">
        <v>221</v>
      </c>
      <c r="G16" s="41" t="s">
        <v>221</v>
      </c>
      <c r="H16" s="41" t="s">
        <v>221</v>
      </c>
      <c r="I16" s="41" t="s">
        <v>221</v>
      </c>
      <c r="J16" s="41" t="s">
        <v>221</v>
      </c>
      <c r="K16" s="297" t="s">
        <v>264</v>
      </c>
      <c r="L16" s="297" t="s">
        <v>221</v>
      </c>
      <c r="M16" s="297" t="s">
        <v>221</v>
      </c>
      <c r="N16" s="297" t="s">
        <v>221</v>
      </c>
      <c r="O16" s="297" t="s">
        <v>221</v>
      </c>
      <c r="P16" s="297" t="s">
        <v>221</v>
      </c>
      <c r="Q16" s="297" t="s">
        <v>221</v>
      </c>
      <c r="R16" s="297" t="s">
        <v>221</v>
      </c>
      <c r="S16" s="297" t="s">
        <v>221</v>
      </c>
      <c r="T16" s="297" t="s">
        <v>221</v>
      </c>
      <c r="U16" s="116"/>
      <c r="V16" s="190"/>
      <c r="W16" s="26"/>
      <c r="X16" s="26"/>
      <c r="Y16" s="26"/>
      <c r="Z16" s="26"/>
      <c r="AA16" s="116"/>
      <c r="AB16" s="41"/>
      <c r="AC16" s="285"/>
      <c r="AD16" s="285"/>
      <c r="AE16" s="286"/>
      <c r="AF16" s="280"/>
      <c r="AG16" s="1725"/>
      <c r="AH16" s="1623"/>
      <c r="AI16" s="1623"/>
      <c r="AJ16" s="1661"/>
    </row>
    <row r="17" spans="1:36" s="472" customFormat="1" ht="13.1" x14ac:dyDescent="0.25">
      <c r="A17" s="640" t="s">
        <v>70</v>
      </c>
      <c r="B17" s="41" t="s">
        <v>221</v>
      </c>
      <c r="C17" s="41" t="s">
        <v>221</v>
      </c>
      <c r="D17" s="41" t="s">
        <v>221</v>
      </c>
      <c r="E17" s="41" t="s">
        <v>221</v>
      </c>
      <c r="F17" s="41" t="s">
        <v>221</v>
      </c>
      <c r="G17" s="41" t="s">
        <v>221</v>
      </c>
      <c r="H17" s="41" t="s">
        <v>221</v>
      </c>
      <c r="I17" s="41" t="s">
        <v>221</v>
      </c>
      <c r="J17" s="41" t="s">
        <v>221</v>
      </c>
      <c r="K17" s="297" t="s">
        <v>264</v>
      </c>
      <c r="L17" s="297" t="s">
        <v>221</v>
      </c>
      <c r="M17" s="297" t="s">
        <v>221</v>
      </c>
      <c r="N17" s="297" t="s">
        <v>221</v>
      </c>
      <c r="O17" s="297" t="s">
        <v>221</v>
      </c>
      <c r="P17" s="297" t="s">
        <v>221</v>
      </c>
      <c r="Q17" s="297" t="s">
        <v>221</v>
      </c>
      <c r="R17" s="297" t="s">
        <v>221</v>
      </c>
      <c r="S17" s="297" t="s">
        <v>221</v>
      </c>
      <c r="T17" s="297" t="s">
        <v>221</v>
      </c>
      <c r="U17" s="116" t="s">
        <v>221</v>
      </c>
      <c r="V17" s="190" t="s">
        <v>221</v>
      </c>
      <c r="W17" s="116" t="s">
        <v>221</v>
      </c>
      <c r="X17" s="116" t="s">
        <v>221</v>
      </c>
      <c r="Y17" s="116" t="s">
        <v>221</v>
      </c>
      <c r="Z17" s="116" t="s">
        <v>221</v>
      </c>
      <c r="AA17" s="116" t="s">
        <v>221</v>
      </c>
      <c r="AB17" s="26" t="s">
        <v>221</v>
      </c>
      <c r="AC17" s="174" t="s">
        <v>221</v>
      </c>
      <c r="AD17" s="174" t="s">
        <v>264</v>
      </c>
      <c r="AE17" s="41" t="s">
        <v>221</v>
      </c>
      <c r="AF17" s="116" t="s">
        <v>221</v>
      </c>
      <c r="AG17" s="1666" t="s">
        <v>264</v>
      </c>
      <c r="AH17" s="1631" t="s">
        <v>221</v>
      </c>
      <c r="AI17" s="1631" t="s">
        <v>221</v>
      </c>
      <c r="AJ17" s="1660" t="s">
        <v>221</v>
      </c>
    </row>
    <row r="18" spans="1:36" s="472" customFormat="1" ht="13.1" x14ac:dyDescent="0.25">
      <c r="A18" s="472" t="s">
        <v>271</v>
      </c>
      <c r="T18" s="2"/>
      <c r="U18" s="116" t="s">
        <v>221</v>
      </c>
      <c r="V18" s="190" t="s">
        <v>221</v>
      </c>
      <c r="W18" s="116" t="s">
        <v>221</v>
      </c>
      <c r="X18" s="116" t="s">
        <v>221</v>
      </c>
      <c r="Y18" s="116" t="s">
        <v>221</v>
      </c>
      <c r="Z18" s="116" t="s">
        <v>221</v>
      </c>
      <c r="AA18" s="116" t="s">
        <v>221</v>
      </c>
      <c r="AB18" s="26" t="s">
        <v>221</v>
      </c>
      <c r="AC18" s="174" t="s">
        <v>221</v>
      </c>
      <c r="AD18" s="174" t="s">
        <v>264</v>
      </c>
      <c r="AE18" s="41" t="s">
        <v>221</v>
      </c>
      <c r="AF18" s="41" t="s">
        <v>221</v>
      </c>
      <c r="AG18" s="1727" t="s">
        <v>221</v>
      </c>
      <c r="AH18" s="1631" t="s">
        <v>221</v>
      </c>
      <c r="AI18" s="1631" t="s">
        <v>221</v>
      </c>
      <c r="AJ18" s="1660" t="s">
        <v>221</v>
      </c>
    </row>
    <row r="19" spans="1:36" s="472" customFormat="1" ht="13.1" x14ac:dyDescent="0.25">
      <c r="A19" s="640" t="s">
        <v>71</v>
      </c>
      <c r="B19" s="41" t="s">
        <v>221</v>
      </c>
      <c r="C19" s="41" t="s">
        <v>221</v>
      </c>
      <c r="D19" s="41" t="s">
        <v>221</v>
      </c>
      <c r="E19" s="41" t="s">
        <v>221</v>
      </c>
      <c r="F19" s="41" t="s">
        <v>221</v>
      </c>
      <c r="G19" s="41" t="s">
        <v>221</v>
      </c>
      <c r="H19" s="41" t="s">
        <v>221</v>
      </c>
      <c r="I19" s="41" t="s">
        <v>221</v>
      </c>
      <c r="J19" s="41" t="s">
        <v>221</v>
      </c>
      <c r="K19" s="297" t="s">
        <v>264</v>
      </c>
      <c r="L19" s="297" t="s">
        <v>221</v>
      </c>
      <c r="M19" s="297" t="s">
        <v>221</v>
      </c>
      <c r="N19" s="297" t="s">
        <v>221</v>
      </c>
      <c r="O19" s="297" t="s">
        <v>221</v>
      </c>
      <c r="P19" s="297" t="s">
        <v>221</v>
      </c>
      <c r="Q19" s="297" t="s">
        <v>221</v>
      </c>
      <c r="R19" s="297" t="s">
        <v>221</v>
      </c>
      <c r="S19" s="297" t="s">
        <v>221</v>
      </c>
      <c r="T19" s="297" t="s">
        <v>221</v>
      </c>
      <c r="U19" s="116" t="s">
        <v>221</v>
      </c>
      <c r="V19" s="190" t="s">
        <v>221</v>
      </c>
      <c r="W19" s="26" t="s">
        <v>221</v>
      </c>
      <c r="X19" s="26" t="s">
        <v>221</v>
      </c>
      <c r="Y19" s="26" t="s">
        <v>221</v>
      </c>
      <c r="Z19" s="26" t="s">
        <v>221</v>
      </c>
      <c r="AA19" s="116" t="s">
        <v>221</v>
      </c>
      <c r="AB19" s="26" t="s">
        <v>221</v>
      </c>
      <c r="AC19" s="174" t="s">
        <v>221</v>
      </c>
      <c r="AD19" s="174" t="s">
        <v>264</v>
      </c>
      <c r="AE19" s="41" t="s">
        <v>221</v>
      </c>
      <c r="AF19" s="116" t="s">
        <v>221</v>
      </c>
      <c r="AG19" s="1666" t="s">
        <v>264</v>
      </c>
      <c r="AH19" s="1631" t="s">
        <v>221</v>
      </c>
      <c r="AI19" s="1631" t="s">
        <v>221</v>
      </c>
      <c r="AJ19" s="1660" t="s">
        <v>221</v>
      </c>
    </row>
    <row r="20" spans="1:36" s="472" customFormat="1" ht="13.1" x14ac:dyDescent="0.25">
      <c r="A20" s="472" t="s">
        <v>272</v>
      </c>
      <c r="T20" s="2"/>
      <c r="U20" s="116" t="s">
        <v>221</v>
      </c>
      <c r="V20" s="190" t="s">
        <v>221</v>
      </c>
      <c r="W20" s="116" t="s">
        <v>221</v>
      </c>
      <c r="X20" s="116" t="s">
        <v>221</v>
      </c>
      <c r="Y20" s="116" t="s">
        <v>221</v>
      </c>
      <c r="Z20" s="116" t="s">
        <v>221</v>
      </c>
      <c r="AA20" s="116" t="s">
        <v>221</v>
      </c>
      <c r="AB20" s="26" t="s">
        <v>221</v>
      </c>
      <c r="AC20" s="174" t="s">
        <v>221</v>
      </c>
      <c r="AD20" s="174" t="s">
        <v>264</v>
      </c>
      <c r="AE20" s="41" t="s">
        <v>221</v>
      </c>
      <c r="AF20" s="41" t="s">
        <v>221</v>
      </c>
      <c r="AG20" s="1727" t="s">
        <v>221</v>
      </c>
      <c r="AH20" s="1631" t="s">
        <v>221</v>
      </c>
      <c r="AI20" s="1631" t="s">
        <v>221</v>
      </c>
      <c r="AJ20" s="1660" t="s">
        <v>221</v>
      </c>
    </row>
    <row r="21" spans="1:36" s="472" customFormat="1" ht="13.1" x14ac:dyDescent="0.25">
      <c r="A21" s="640" t="s">
        <v>273</v>
      </c>
      <c r="B21" s="640"/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116"/>
      <c r="V21" s="190"/>
      <c r="W21" s="26"/>
      <c r="X21" s="26"/>
      <c r="Y21" s="26"/>
      <c r="Z21" s="26"/>
      <c r="AA21" s="116"/>
      <c r="AB21" s="26"/>
      <c r="AC21" s="174"/>
      <c r="AD21" s="174"/>
      <c r="AE21" s="41"/>
      <c r="AF21" s="116"/>
      <c r="AG21" s="1666"/>
      <c r="AH21" s="1623"/>
      <c r="AI21" s="1623"/>
      <c r="AJ21" s="1661"/>
    </row>
    <row r="22" spans="1:36" s="472" customFormat="1" ht="13.1" x14ac:dyDescent="0.25">
      <c r="A22" s="640" t="s">
        <v>276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0"/>
      <c r="L22" s="640"/>
      <c r="M22" s="640"/>
      <c r="N22" s="640"/>
      <c r="O22" s="640"/>
      <c r="P22" s="640"/>
      <c r="Q22" s="640"/>
      <c r="R22" s="640"/>
      <c r="S22" s="640"/>
      <c r="T22" s="640"/>
      <c r="U22" s="311">
        <v>932</v>
      </c>
      <c r="V22" s="46">
        <v>1143</v>
      </c>
      <c r="W22" s="46">
        <v>1008</v>
      </c>
      <c r="X22" s="46">
        <v>1130</v>
      </c>
      <c r="Y22" s="46">
        <v>1416</v>
      </c>
      <c r="Z22" s="46">
        <v>1936</v>
      </c>
      <c r="AA22" s="46">
        <v>2151</v>
      </c>
      <c r="AB22" s="46">
        <v>1817</v>
      </c>
      <c r="AC22" s="46">
        <v>1848</v>
      </c>
      <c r="AD22" s="46">
        <v>2198</v>
      </c>
      <c r="AE22" s="46">
        <v>1799</v>
      </c>
      <c r="AF22" s="46">
        <v>1575</v>
      </c>
      <c r="AG22" s="1728">
        <v>1510</v>
      </c>
      <c r="AH22" s="1626">
        <v>1777</v>
      </c>
      <c r="AI22" s="1750">
        <v>2436</v>
      </c>
      <c r="AJ22" s="1596">
        <v>2760</v>
      </c>
    </row>
    <row r="23" spans="1:36" s="472" customFormat="1" ht="13.1" x14ac:dyDescent="0.25">
      <c r="A23" s="640" t="s">
        <v>277</v>
      </c>
      <c r="B23" s="640"/>
      <c r="C23" s="640"/>
      <c r="D23" s="640"/>
      <c r="E23" s="640"/>
      <c r="F23" s="640"/>
      <c r="G23" s="640"/>
      <c r="H23" s="640"/>
      <c r="I23" s="640"/>
      <c r="J23" s="640"/>
      <c r="K23" s="640"/>
      <c r="L23" s="640"/>
      <c r="M23" s="640"/>
      <c r="N23" s="640"/>
      <c r="O23" s="640"/>
      <c r="P23" s="640"/>
      <c r="Q23" s="640"/>
      <c r="R23" s="640"/>
      <c r="S23" s="640"/>
      <c r="T23" s="640"/>
      <c r="U23" s="311">
        <v>970</v>
      </c>
      <c r="V23" s="46">
        <v>1151</v>
      </c>
      <c r="W23" s="46">
        <v>1162</v>
      </c>
      <c r="X23" s="46">
        <v>1382</v>
      </c>
      <c r="Y23" s="46">
        <v>1295</v>
      </c>
      <c r="Z23" s="46">
        <v>1747</v>
      </c>
      <c r="AA23" s="46">
        <v>2449</v>
      </c>
      <c r="AB23" s="46">
        <v>2978</v>
      </c>
      <c r="AC23" s="46">
        <v>2692</v>
      </c>
      <c r="AD23" s="46">
        <v>3218</v>
      </c>
      <c r="AE23" s="46">
        <v>2353</v>
      </c>
      <c r="AF23" s="46">
        <v>2002</v>
      </c>
      <c r="AG23" s="1728">
        <v>1814</v>
      </c>
      <c r="AH23" s="1626">
        <v>1900</v>
      </c>
      <c r="AI23" s="1750">
        <v>2553</v>
      </c>
      <c r="AJ23" s="1596">
        <v>2670</v>
      </c>
    </row>
    <row r="24" spans="1:36" s="472" customFormat="1" ht="26.2" x14ac:dyDescent="0.25">
      <c r="A24" s="640" t="s">
        <v>72</v>
      </c>
      <c r="B24" s="640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0"/>
      <c r="N24" s="640"/>
      <c r="O24" s="640"/>
      <c r="P24" s="640"/>
      <c r="Q24" s="640"/>
      <c r="R24" s="640"/>
      <c r="S24" s="640"/>
      <c r="T24" s="640"/>
      <c r="U24" s="216">
        <v>-38</v>
      </c>
      <c r="V24" s="106">
        <v>-8</v>
      </c>
      <c r="W24" s="216">
        <v>-154</v>
      </c>
      <c r="X24" s="216">
        <v>-252</v>
      </c>
      <c r="Y24" s="216">
        <v>121</v>
      </c>
      <c r="Z24" s="289">
        <v>189</v>
      </c>
      <c r="AA24" s="289">
        <v>-298</v>
      </c>
      <c r="AB24" s="289">
        <v>-1161</v>
      </c>
      <c r="AC24" s="286">
        <v>-844</v>
      </c>
      <c r="AD24" s="46">
        <v>-1020</v>
      </c>
      <c r="AE24" s="286">
        <v>-554</v>
      </c>
      <c r="AF24" s="463">
        <v>-427</v>
      </c>
      <c r="AG24" s="1729">
        <v>-304</v>
      </c>
      <c r="AH24" s="1751">
        <v>-123</v>
      </c>
      <c r="AI24" s="1623">
        <v>-117</v>
      </c>
      <c r="AJ24" s="1598">
        <v>90</v>
      </c>
    </row>
    <row r="25" spans="1:36" s="2" customFormat="1" ht="13.1" x14ac:dyDescent="0.25">
      <c r="A25" s="313" t="s">
        <v>255</v>
      </c>
      <c r="B25" s="26" t="s">
        <v>221</v>
      </c>
      <c r="C25" s="26" t="s">
        <v>221</v>
      </c>
      <c r="D25" s="26" t="s">
        <v>221</v>
      </c>
      <c r="E25" s="26" t="s">
        <v>221</v>
      </c>
      <c r="F25" s="26" t="s">
        <v>221</v>
      </c>
      <c r="G25" s="26" t="s">
        <v>221</v>
      </c>
      <c r="H25" s="26" t="s">
        <v>221</v>
      </c>
      <c r="I25" s="26" t="s">
        <v>221</v>
      </c>
      <c r="J25" s="26" t="s">
        <v>221</v>
      </c>
      <c r="K25" s="190" t="s">
        <v>264</v>
      </c>
      <c r="L25" s="190" t="s">
        <v>221</v>
      </c>
      <c r="M25" s="190" t="s">
        <v>221</v>
      </c>
      <c r="N25" s="190" t="s">
        <v>221</v>
      </c>
      <c r="O25" s="190" t="s">
        <v>221</v>
      </c>
      <c r="P25" s="190" t="s">
        <v>221</v>
      </c>
      <c r="Q25" s="190" t="s">
        <v>221</v>
      </c>
      <c r="R25" s="190" t="s">
        <v>221</v>
      </c>
      <c r="S25" s="190" t="s">
        <v>221</v>
      </c>
      <c r="T25" s="190" t="s">
        <v>221</v>
      </c>
      <c r="U25" s="190" t="s">
        <v>221</v>
      </c>
      <c r="V25" s="190" t="s">
        <v>221</v>
      </c>
      <c r="W25" s="190" t="s">
        <v>221</v>
      </c>
      <c r="X25" s="190" t="s">
        <v>221</v>
      </c>
      <c r="Y25" s="190" t="s">
        <v>221</v>
      </c>
      <c r="Z25" s="190" t="s">
        <v>221</v>
      </c>
      <c r="AA25" s="190" t="s">
        <v>221</v>
      </c>
      <c r="AB25" s="190" t="s">
        <v>221</v>
      </c>
      <c r="AC25" s="190" t="s">
        <v>221</v>
      </c>
      <c r="AD25" s="190" t="s">
        <v>221</v>
      </c>
      <c r="AE25" s="190" t="s">
        <v>221</v>
      </c>
      <c r="AF25" s="190" t="s">
        <v>221</v>
      </c>
      <c r="AG25" s="1730" t="s">
        <v>221</v>
      </c>
      <c r="AH25" s="1662" t="s">
        <v>221</v>
      </c>
      <c r="AI25" s="1662" t="s">
        <v>221</v>
      </c>
      <c r="AJ25" s="1662" t="s">
        <v>221</v>
      </c>
    </row>
    <row r="26" spans="1:36" s="2" customFormat="1" ht="20.3" customHeight="1" x14ac:dyDescent="0.25">
      <c r="A26" s="642" t="s">
        <v>256</v>
      </c>
      <c r="B26" s="26" t="s">
        <v>221</v>
      </c>
      <c r="C26" s="26" t="s">
        <v>221</v>
      </c>
      <c r="D26" s="26" t="s">
        <v>221</v>
      </c>
      <c r="E26" s="26" t="s">
        <v>221</v>
      </c>
      <c r="F26" s="26" t="s">
        <v>221</v>
      </c>
      <c r="G26" s="26" t="s">
        <v>221</v>
      </c>
      <c r="H26" s="26" t="s">
        <v>221</v>
      </c>
      <c r="I26" s="26" t="s">
        <v>221</v>
      </c>
      <c r="J26" s="26" t="s">
        <v>221</v>
      </c>
      <c r="K26" s="190" t="s">
        <v>264</v>
      </c>
      <c r="L26" s="190" t="s">
        <v>221</v>
      </c>
      <c r="M26" s="190" t="s">
        <v>221</v>
      </c>
      <c r="N26" s="190" t="s">
        <v>221</v>
      </c>
      <c r="O26" s="190" t="s">
        <v>221</v>
      </c>
      <c r="P26" s="190" t="s">
        <v>221</v>
      </c>
      <c r="Q26" s="190" t="s">
        <v>221</v>
      </c>
      <c r="R26" s="190" t="s">
        <v>221</v>
      </c>
      <c r="S26" s="190" t="s">
        <v>221</v>
      </c>
      <c r="T26" s="190" t="s">
        <v>221</v>
      </c>
      <c r="U26" s="190" t="s">
        <v>221</v>
      </c>
      <c r="V26" s="190" t="s">
        <v>221</v>
      </c>
      <c r="W26" s="190" t="s">
        <v>264</v>
      </c>
      <c r="X26" s="190" t="s">
        <v>221</v>
      </c>
      <c r="Y26" s="190" t="s">
        <v>221</v>
      </c>
      <c r="Z26" s="190" t="s">
        <v>221</v>
      </c>
      <c r="AA26" s="190" t="s">
        <v>221</v>
      </c>
      <c r="AB26" s="26" t="s">
        <v>221</v>
      </c>
      <c r="AC26" s="190" t="s">
        <v>221</v>
      </c>
      <c r="AD26" s="190" t="s">
        <v>264</v>
      </c>
      <c r="AE26" s="26" t="s">
        <v>221</v>
      </c>
      <c r="AF26" s="26" t="s">
        <v>221</v>
      </c>
      <c r="AG26" s="1731" t="s">
        <v>221</v>
      </c>
      <c r="AH26" s="1662" t="s">
        <v>221</v>
      </c>
      <c r="AI26" s="1662" t="s">
        <v>221</v>
      </c>
      <c r="AJ26" s="1662" t="s">
        <v>221</v>
      </c>
    </row>
    <row r="27" spans="1:36" s="2" customFormat="1" ht="26.2" x14ac:dyDescent="0.25">
      <c r="A27" s="313" t="s">
        <v>257</v>
      </c>
      <c r="B27" s="190" t="s">
        <v>221</v>
      </c>
      <c r="C27" s="190" t="s">
        <v>221</v>
      </c>
      <c r="D27" s="190" t="s">
        <v>221</v>
      </c>
      <c r="E27" s="190" t="s">
        <v>221</v>
      </c>
      <c r="F27" s="190" t="s">
        <v>221</v>
      </c>
      <c r="G27" s="26" t="s">
        <v>221</v>
      </c>
      <c r="H27" s="190" t="s">
        <v>221</v>
      </c>
      <c r="I27" s="190" t="s">
        <v>221</v>
      </c>
      <c r="J27" s="190" t="s">
        <v>221</v>
      </c>
      <c r="K27" s="190" t="s">
        <v>264</v>
      </c>
      <c r="L27" s="190" t="s">
        <v>221</v>
      </c>
      <c r="M27" s="190" t="s">
        <v>221</v>
      </c>
      <c r="N27" s="190" t="s">
        <v>221</v>
      </c>
      <c r="O27" s="190" t="s">
        <v>221</v>
      </c>
      <c r="P27" s="190" t="s">
        <v>221</v>
      </c>
      <c r="Q27" s="190" t="s">
        <v>221</v>
      </c>
      <c r="R27" s="190" t="s">
        <v>221</v>
      </c>
      <c r="S27" s="190" t="s">
        <v>221</v>
      </c>
      <c r="T27" s="190" t="s">
        <v>221</v>
      </c>
      <c r="U27" s="190" t="s">
        <v>221</v>
      </c>
      <c r="V27" s="190" t="s">
        <v>221</v>
      </c>
      <c r="W27" s="190" t="s">
        <v>264</v>
      </c>
      <c r="X27" s="190" t="s">
        <v>221</v>
      </c>
      <c r="Y27" s="190" t="s">
        <v>221</v>
      </c>
      <c r="Z27" s="190" t="s">
        <v>221</v>
      </c>
      <c r="AA27" s="190" t="s">
        <v>221</v>
      </c>
      <c r="AB27" s="190" t="s">
        <v>221</v>
      </c>
      <c r="AC27" s="190" t="s">
        <v>221</v>
      </c>
      <c r="AD27" s="190" t="s">
        <v>264</v>
      </c>
      <c r="AE27" s="26" t="s">
        <v>221</v>
      </c>
      <c r="AF27" s="26" t="s">
        <v>221</v>
      </c>
      <c r="AG27" s="1731" t="s">
        <v>221</v>
      </c>
      <c r="AH27" s="1662" t="s">
        <v>221</v>
      </c>
      <c r="AI27" s="1662" t="s">
        <v>221</v>
      </c>
      <c r="AJ27" s="1662" t="s">
        <v>221</v>
      </c>
    </row>
    <row r="28" spans="1:36" s="2" customFormat="1" ht="26.2" x14ac:dyDescent="0.25">
      <c r="A28" s="313" t="s">
        <v>258</v>
      </c>
      <c r="B28" s="216" t="s">
        <v>221</v>
      </c>
      <c r="C28" s="216" t="s">
        <v>221</v>
      </c>
      <c r="D28" s="216" t="s">
        <v>221</v>
      </c>
      <c r="E28" s="216" t="s">
        <v>221</v>
      </c>
      <c r="F28" s="216" t="s">
        <v>221</v>
      </c>
      <c r="G28" s="106" t="s">
        <v>221</v>
      </c>
      <c r="H28" s="216" t="s">
        <v>221</v>
      </c>
      <c r="I28" s="216" t="s">
        <v>221</v>
      </c>
      <c r="J28" s="216" t="s">
        <v>221</v>
      </c>
      <c r="K28" s="216" t="s">
        <v>264</v>
      </c>
      <c r="L28" s="216" t="s">
        <v>221</v>
      </c>
      <c r="M28" s="216" t="s">
        <v>221</v>
      </c>
      <c r="N28" s="216" t="s">
        <v>221</v>
      </c>
      <c r="O28" s="216" t="s">
        <v>221</v>
      </c>
      <c r="P28" s="216" t="s">
        <v>221</v>
      </c>
      <c r="Q28" s="216" t="s">
        <v>221</v>
      </c>
      <c r="R28" s="216" t="s">
        <v>221</v>
      </c>
      <c r="S28" s="216" t="s">
        <v>221</v>
      </c>
      <c r="T28" s="216" t="s">
        <v>221</v>
      </c>
      <c r="U28" s="216" t="s">
        <v>221</v>
      </c>
      <c r="V28" s="216" t="s">
        <v>221</v>
      </c>
      <c r="W28" s="216" t="s">
        <v>264</v>
      </c>
      <c r="X28" s="216" t="s">
        <v>221</v>
      </c>
      <c r="Y28" s="216" t="s">
        <v>221</v>
      </c>
      <c r="Z28" s="216" t="s">
        <v>221</v>
      </c>
      <c r="AA28" s="216" t="s">
        <v>221</v>
      </c>
      <c r="AB28" s="216" t="s">
        <v>221</v>
      </c>
      <c r="AC28" s="216" t="s">
        <v>221</v>
      </c>
      <c r="AD28" s="216" t="s">
        <v>264</v>
      </c>
      <c r="AE28" s="106" t="s">
        <v>221</v>
      </c>
      <c r="AF28" s="106" t="s">
        <v>221</v>
      </c>
      <c r="AG28" s="1731" t="s">
        <v>221</v>
      </c>
      <c r="AH28" s="1662" t="s">
        <v>221</v>
      </c>
      <c r="AI28" s="1662" t="s">
        <v>221</v>
      </c>
      <c r="AJ28" s="1662" t="s">
        <v>221</v>
      </c>
    </row>
    <row r="29" spans="1:36" s="2" customFormat="1" ht="13.1" x14ac:dyDescent="0.25">
      <c r="A29" s="313" t="s">
        <v>259</v>
      </c>
      <c r="B29" s="106" t="s">
        <v>221</v>
      </c>
      <c r="C29" s="106" t="s">
        <v>221</v>
      </c>
      <c r="D29" s="106" t="s">
        <v>221</v>
      </c>
      <c r="E29" s="216" t="s">
        <v>221</v>
      </c>
      <c r="F29" s="216" t="s">
        <v>221</v>
      </c>
      <c r="G29" s="216" t="s">
        <v>221</v>
      </c>
      <c r="H29" s="216" t="s">
        <v>221</v>
      </c>
      <c r="I29" s="216" t="s">
        <v>221</v>
      </c>
      <c r="J29" s="106" t="s">
        <v>221</v>
      </c>
      <c r="K29" s="106" t="s">
        <v>264</v>
      </c>
      <c r="L29" s="106" t="s">
        <v>221</v>
      </c>
      <c r="M29" s="106" t="s">
        <v>221</v>
      </c>
      <c r="N29" s="106" t="s">
        <v>221</v>
      </c>
      <c r="O29" s="106" t="s">
        <v>221</v>
      </c>
      <c r="P29" s="106" t="s">
        <v>221</v>
      </c>
      <c r="Q29" s="106" t="s">
        <v>221</v>
      </c>
      <c r="R29" s="106" t="s">
        <v>221</v>
      </c>
      <c r="S29" s="106" t="s">
        <v>221</v>
      </c>
      <c r="T29" s="106" t="s">
        <v>221</v>
      </c>
      <c r="U29" s="106" t="s">
        <v>221</v>
      </c>
      <c r="V29" s="106" t="s">
        <v>221</v>
      </c>
      <c r="W29" s="106" t="s">
        <v>264</v>
      </c>
      <c r="X29" s="106" t="s">
        <v>221</v>
      </c>
      <c r="Y29" s="106" t="s">
        <v>221</v>
      </c>
      <c r="Z29" s="106" t="s">
        <v>221</v>
      </c>
      <c r="AA29" s="106" t="s">
        <v>221</v>
      </c>
      <c r="AB29" s="106" t="s">
        <v>221</v>
      </c>
      <c r="AC29" s="106" t="s">
        <v>221</v>
      </c>
      <c r="AD29" s="106" t="s">
        <v>264</v>
      </c>
      <c r="AE29" s="26" t="s">
        <v>221</v>
      </c>
      <c r="AF29" s="26" t="s">
        <v>221</v>
      </c>
      <c r="AG29" s="1731" t="s">
        <v>221</v>
      </c>
      <c r="AH29" s="1662" t="s">
        <v>221</v>
      </c>
      <c r="AI29" s="1662" t="s">
        <v>221</v>
      </c>
      <c r="AJ29" s="1662" t="s">
        <v>221</v>
      </c>
    </row>
    <row r="30" spans="1:36" s="2" customFormat="1" ht="13.1" x14ac:dyDescent="0.25">
      <c r="A30" s="313" t="s">
        <v>260</v>
      </c>
      <c r="B30" s="106" t="s">
        <v>221</v>
      </c>
      <c r="C30" s="106" t="s">
        <v>221</v>
      </c>
      <c r="D30" s="106" t="s">
        <v>221</v>
      </c>
      <c r="E30" s="216" t="s">
        <v>221</v>
      </c>
      <c r="F30" s="216" t="s">
        <v>221</v>
      </c>
      <c r="G30" s="216" t="s">
        <v>221</v>
      </c>
      <c r="H30" s="216" t="s">
        <v>221</v>
      </c>
      <c r="I30" s="216" t="s">
        <v>221</v>
      </c>
      <c r="J30" s="106" t="s">
        <v>221</v>
      </c>
      <c r="K30" s="216" t="s">
        <v>264</v>
      </c>
      <c r="L30" s="216" t="s">
        <v>221</v>
      </c>
      <c r="M30" s="216" t="s">
        <v>221</v>
      </c>
      <c r="N30" s="216" t="s">
        <v>221</v>
      </c>
      <c r="O30" s="216" t="s">
        <v>221</v>
      </c>
      <c r="P30" s="216" t="s">
        <v>221</v>
      </c>
      <c r="Q30" s="216" t="s">
        <v>221</v>
      </c>
      <c r="R30" s="216" t="s">
        <v>221</v>
      </c>
      <c r="S30" s="216" t="s">
        <v>221</v>
      </c>
      <c r="T30" s="216" t="s">
        <v>221</v>
      </c>
      <c r="U30" s="216" t="s">
        <v>221</v>
      </c>
      <c r="V30" s="216" t="s">
        <v>221</v>
      </c>
      <c r="W30" s="216" t="s">
        <v>264</v>
      </c>
      <c r="X30" s="216" t="s">
        <v>221</v>
      </c>
      <c r="Y30" s="216" t="s">
        <v>221</v>
      </c>
      <c r="Z30" s="216" t="s">
        <v>221</v>
      </c>
      <c r="AA30" s="216" t="s">
        <v>221</v>
      </c>
      <c r="AB30" s="216" t="s">
        <v>221</v>
      </c>
      <c r="AC30" s="216" t="s">
        <v>221</v>
      </c>
      <c r="AD30" s="216" t="s">
        <v>264</v>
      </c>
      <c r="AE30" s="106" t="s">
        <v>221</v>
      </c>
      <c r="AF30" s="106" t="s">
        <v>221</v>
      </c>
      <c r="AG30" s="1667" t="s">
        <v>221</v>
      </c>
      <c r="AH30" s="1662" t="s">
        <v>221</v>
      </c>
      <c r="AI30" s="1662" t="s">
        <v>221</v>
      </c>
      <c r="AJ30" s="1662" t="s">
        <v>221</v>
      </c>
    </row>
    <row r="31" spans="1:36" s="2" customFormat="1" ht="15.05" x14ac:dyDescent="0.25">
      <c r="A31" s="641" t="s">
        <v>593</v>
      </c>
      <c r="B31" s="216" t="s">
        <v>221</v>
      </c>
      <c r="C31" s="216" t="s">
        <v>221</v>
      </c>
      <c r="D31" s="216" t="s">
        <v>221</v>
      </c>
      <c r="E31" s="216" t="s">
        <v>221</v>
      </c>
      <c r="F31" s="216" t="s">
        <v>221</v>
      </c>
      <c r="G31" s="216" t="s">
        <v>221</v>
      </c>
      <c r="H31" s="216" t="s">
        <v>221</v>
      </c>
      <c r="I31" s="216" t="s">
        <v>221</v>
      </c>
      <c r="J31" s="216" t="s">
        <v>221</v>
      </c>
      <c r="K31" s="216" t="s">
        <v>264</v>
      </c>
      <c r="L31" s="106" t="s">
        <v>221</v>
      </c>
      <c r="M31" s="106" t="s">
        <v>221</v>
      </c>
      <c r="N31" s="106" t="s">
        <v>221</v>
      </c>
      <c r="O31" s="106" t="s">
        <v>221</v>
      </c>
      <c r="P31" s="106" t="s">
        <v>221</v>
      </c>
      <c r="Q31" s="106" t="s">
        <v>221</v>
      </c>
      <c r="R31" s="106" t="s">
        <v>221</v>
      </c>
      <c r="S31" s="106" t="s">
        <v>221</v>
      </c>
      <c r="T31" s="106" t="s">
        <v>221</v>
      </c>
      <c r="U31" s="106">
        <v>1</v>
      </c>
      <c r="V31" s="106">
        <v>1</v>
      </c>
      <c r="W31" s="106">
        <v>1</v>
      </c>
      <c r="X31" s="106">
        <v>2</v>
      </c>
      <c r="Y31" s="106">
        <v>2</v>
      </c>
      <c r="Z31" s="106">
        <v>2</v>
      </c>
      <c r="AA31" s="106">
        <v>2</v>
      </c>
      <c r="AB31" s="106">
        <v>2</v>
      </c>
      <c r="AC31" s="106">
        <v>2</v>
      </c>
      <c r="AD31" s="106">
        <v>2</v>
      </c>
      <c r="AE31" s="106">
        <v>2</v>
      </c>
      <c r="AF31" s="643">
        <v>2</v>
      </c>
      <c r="AG31" s="1732">
        <v>2</v>
      </c>
      <c r="AH31" s="1752">
        <v>2</v>
      </c>
      <c r="AI31" s="1663">
        <v>2</v>
      </c>
      <c r="AJ31" s="1663">
        <v>2</v>
      </c>
    </row>
    <row r="32" spans="1:36" s="2" customFormat="1" ht="26.2" x14ac:dyDescent="0.25">
      <c r="A32" s="313" t="s">
        <v>661</v>
      </c>
      <c r="B32" s="216" t="s">
        <v>221</v>
      </c>
      <c r="C32" s="216" t="s">
        <v>221</v>
      </c>
      <c r="D32" s="216" t="s">
        <v>221</v>
      </c>
      <c r="E32" s="216" t="s">
        <v>221</v>
      </c>
      <c r="F32" s="216" t="s">
        <v>221</v>
      </c>
      <c r="G32" s="216" t="s">
        <v>221</v>
      </c>
      <c r="H32" s="216" t="s">
        <v>221</v>
      </c>
      <c r="I32" s="216" t="s">
        <v>221</v>
      </c>
      <c r="J32" s="216" t="s">
        <v>221</v>
      </c>
      <c r="K32" s="216" t="s">
        <v>264</v>
      </c>
      <c r="L32" s="216" t="s">
        <v>221</v>
      </c>
      <c r="M32" s="216" t="s">
        <v>221</v>
      </c>
      <c r="N32" s="216" t="s">
        <v>221</v>
      </c>
      <c r="O32" s="216" t="s">
        <v>221</v>
      </c>
      <c r="P32" s="216" t="s">
        <v>221</v>
      </c>
      <c r="Q32" s="216" t="s">
        <v>221</v>
      </c>
      <c r="R32" s="216" t="s">
        <v>221</v>
      </c>
      <c r="S32" s="216" t="s">
        <v>221</v>
      </c>
      <c r="T32" s="216" t="s">
        <v>221</v>
      </c>
      <c r="U32" s="216">
        <v>1689</v>
      </c>
      <c r="V32" s="216">
        <v>1481</v>
      </c>
      <c r="W32" s="216">
        <v>1515</v>
      </c>
      <c r="X32" s="106">
        <v>2091</v>
      </c>
      <c r="Y32" s="106">
        <v>2003</v>
      </c>
      <c r="Z32" s="106">
        <v>1716</v>
      </c>
      <c r="AA32" s="106">
        <v>1627</v>
      </c>
      <c r="AB32" s="106">
        <v>1605</v>
      </c>
      <c r="AC32" s="106">
        <v>1677</v>
      </c>
      <c r="AD32" s="106">
        <v>1670</v>
      </c>
      <c r="AE32" s="106">
        <v>1654</v>
      </c>
      <c r="AF32" s="106">
        <v>1628</v>
      </c>
      <c r="AG32" s="1667">
        <v>1598</v>
      </c>
      <c r="AH32" s="1622">
        <v>1498</v>
      </c>
      <c r="AI32" s="1753">
        <v>1325</v>
      </c>
      <c r="AJ32" s="1626">
        <v>1447</v>
      </c>
    </row>
    <row r="33" spans="1:36" s="2" customFormat="1" ht="13.1" x14ac:dyDescent="0.25">
      <c r="A33" s="313" t="s">
        <v>18</v>
      </c>
      <c r="B33" s="106" t="s">
        <v>221</v>
      </c>
      <c r="C33" s="106" t="s">
        <v>221</v>
      </c>
      <c r="D33" s="106" t="s">
        <v>221</v>
      </c>
      <c r="E33" s="106" t="s">
        <v>221</v>
      </c>
      <c r="F33" s="106" t="s">
        <v>221</v>
      </c>
      <c r="G33" s="106" t="s">
        <v>221</v>
      </c>
      <c r="H33" s="106" t="s">
        <v>221</v>
      </c>
      <c r="I33" s="106" t="s">
        <v>221</v>
      </c>
      <c r="J33" s="106" t="s">
        <v>221</v>
      </c>
      <c r="K33" s="106" t="s">
        <v>264</v>
      </c>
      <c r="L33" s="106" t="s">
        <v>221</v>
      </c>
      <c r="M33" s="106" t="s">
        <v>221</v>
      </c>
      <c r="N33" s="106" t="s">
        <v>221</v>
      </c>
      <c r="O33" s="106" t="s">
        <v>221</v>
      </c>
      <c r="P33" s="106" t="s">
        <v>221</v>
      </c>
      <c r="Q33" s="106" t="s">
        <v>221</v>
      </c>
      <c r="R33" s="106" t="s">
        <v>221</v>
      </c>
      <c r="S33" s="106" t="s">
        <v>221</v>
      </c>
      <c r="T33" s="106" t="s">
        <v>221</v>
      </c>
      <c r="U33" s="106" t="s">
        <v>221</v>
      </c>
      <c r="V33" s="106" t="s">
        <v>221</v>
      </c>
      <c r="W33" s="106" t="s">
        <v>221</v>
      </c>
      <c r="X33" s="106" t="s">
        <v>221</v>
      </c>
      <c r="Y33" s="106" t="s">
        <v>221</v>
      </c>
      <c r="Z33" s="106" t="s">
        <v>221</v>
      </c>
      <c r="AA33" s="106" t="s">
        <v>221</v>
      </c>
      <c r="AB33" s="106" t="s">
        <v>221</v>
      </c>
      <c r="AC33" s="106" t="s">
        <v>221</v>
      </c>
      <c r="AD33" s="106" t="s">
        <v>264</v>
      </c>
      <c r="AE33" s="26" t="s">
        <v>221</v>
      </c>
      <c r="AF33" s="26" t="s">
        <v>221</v>
      </c>
      <c r="AG33" s="1731" t="s">
        <v>221</v>
      </c>
      <c r="AH33" s="1601" t="s">
        <v>221</v>
      </c>
      <c r="AI33" s="1601" t="s">
        <v>221</v>
      </c>
      <c r="AJ33" s="1601" t="s">
        <v>221</v>
      </c>
    </row>
    <row r="34" spans="1:36" s="155" customFormat="1" ht="13.1" x14ac:dyDescent="0.25">
      <c r="A34" s="729" t="s">
        <v>76</v>
      </c>
      <c r="B34" s="730"/>
      <c r="C34" s="730"/>
      <c r="D34" s="730"/>
      <c r="E34" s="730"/>
      <c r="F34" s="730"/>
      <c r="G34" s="730"/>
      <c r="H34" s="730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1"/>
      <c r="X34" s="731"/>
      <c r="Y34" s="731"/>
      <c r="Z34" s="731"/>
      <c r="AA34" s="730"/>
      <c r="AB34" s="730"/>
      <c r="AC34" s="730"/>
      <c r="AD34" s="730"/>
      <c r="AE34" s="730"/>
      <c r="AF34" s="730"/>
      <c r="AG34" s="1733"/>
      <c r="AH34" s="1754"/>
      <c r="AI34" s="1754"/>
      <c r="AJ34" s="1754"/>
    </row>
    <row r="35" spans="1:36" s="155" customFormat="1" ht="13.1" x14ac:dyDescent="0.25">
      <c r="A35" s="295" t="s">
        <v>20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82"/>
      <c r="AD35" s="282"/>
      <c r="AE35" s="282"/>
      <c r="AF35" s="282"/>
      <c r="AG35" s="1734"/>
      <c r="AH35" s="1598"/>
      <c r="AI35" s="1598"/>
      <c r="AJ35" s="1598"/>
    </row>
    <row r="36" spans="1:36" s="155" customFormat="1" ht="13.1" x14ac:dyDescent="0.25">
      <c r="A36" s="295" t="s">
        <v>19</v>
      </c>
      <c r="B36" s="106" t="s">
        <v>100</v>
      </c>
      <c r="C36" s="106" t="s">
        <v>100</v>
      </c>
      <c r="D36" s="106" t="s">
        <v>100</v>
      </c>
      <c r="E36" s="106" t="s">
        <v>100</v>
      </c>
      <c r="F36" s="106" t="s">
        <v>100</v>
      </c>
      <c r="G36" s="106" t="s">
        <v>100</v>
      </c>
      <c r="H36" s="106" t="s">
        <v>100</v>
      </c>
      <c r="I36" s="106" t="s">
        <v>100</v>
      </c>
      <c r="J36" s="106" t="s">
        <v>100</v>
      </c>
      <c r="K36" s="106" t="s">
        <v>100</v>
      </c>
      <c r="L36" s="106" t="s">
        <v>100</v>
      </c>
      <c r="M36" s="106" t="s">
        <v>100</v>
      </c>
      <c r="N36" s="106">
        <v>4813</v>
      </c>
      <c r="O36" s="106">
        <v>5060</v>
      </c>
      <c r="P36" s="106">
        <v>5828</v>
      </c>
      <c r="Q36" s="106">
        <v>7751</v>
      </c>
      <c r="R36" s="106">
        <v>8985</v>
      </c>
      <c r="S36" s="106">
        <v>11595</v>
      </c>
      <c r="T36" s="106">
        <v>11427</v>
      </c>
      <c r="U36" s="106">
        <v>11748</v>
      </c>
      <c r="V36" s="106">
        <v>14972</v>
      </c>
      <c r="W36" s="106">
        <v>15618</v>
      </c>
      <c r="X36" s="106">
        <v>16780</v>
      </c>
      <c r="Y36" s="106">
        <v>17501</v>
      </c>
      <c r="Z36" s="106">
        <v>17443</v>
      </c>
      <c r="AA36" s="106">
        <v>19560</v>
      </c>
      <c r="AB36" s="106">
        <v>22447</v>
      </c>
      <c r="AC36" s="319">
        <v>25085</v>
      </c>
      <c r="AD36" s="319">
        <v>26093</v>
      </c>
      <c r="AE36" s="319">
        <v>31186</v>
      </c>
      <c r="AF36" s="106">
        <v>38687</v>
      </c>
      <c r="AG36" s="65">
        <v>45384</v>
      </c>
      <c r="AH36" s="1625">
        <v>49745</v>
      </c>
      <c r="AI36" s="1755">
        <v>50146</v>
      </c>
      <c r="AJ36" s="1756">
        <v>55109</v>
      </c>
    </row>
    <row r="37" spans="1:36" s="645" customFormat="1" ht="13.1" x14ac:dyDescent="0.25">
      <c r="A37" s="729" t="s">
        <v>79</v>
      </c>
      <c r="B37" s="732"/>
      <c r="C37" s="732"/>
      <c r="D37" s="732"/>
      <c r="E37" s="732"/>
      <c r="F37" s="732"/>
      <c r="G37" s="732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4"/>
      <c r="X37" s="731"/>
      <c r="Y37" s="731"/>
      <c r="Z37" s="731"/>
      <c r="AA37" s="730"/>
      <c r="AB37" s="730"/>
      <c r="AC37" s="730"/>
      <c r="AD37" s="730"/>
      <c r="AE37" s="730"/>
      <c r="AF37" s="730"/>
      <c r="AG37" s="1733"/>
      <c r="AH37" s="1754"/>
      <c r="AI37" s="1754"/>
      <c r="AJ37" s="1754"/>
    </row>
    <row r="38" spans="1:36" s="155" customFormat="1" ht="15.05" x14ac:dyDescent="0.3">
      <c r="A38" s="313" t="s">
        <v>73</v>
      </c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282"/>
      <c r="X38" s="282"/>
      <c r="Y38" s="26"/>
      <c r="Z38" s="282"/>
      <c r="AA38" s="646"/>
      <c r="AB38" s="26"/>
      <c r="AC38" s="282"/>
      <c r="AD38" s="282"/>
      <c r="AE38" s="282"/>
      <c r="AF38" s="282"/>
      <c r="AG38" s="1734"/>
      <c r="AH38" s="1598"/>
      <c r="AI38" s="1757"/>
      <c r="AJ38" s="1598"/>
    </row>
    <row r="39" spans="1:36" s="155" customFormat="1" ht="15.05" x14ac:dyDescent="0.25">
      <c r="A39" s="313" t="s">
        <v>12</v>
      </c>
      <c r="B39" s="106" t="s">
        <v>100</v>
      </c>
      <c r="C39" s="106" t="s">
        <v>100</v>
      </c>
      <c r="D39" s="106" t="s">
        <v>100</v>
      </c>
      <c r="E39" s="106" t="s">
        <v>100</v>
      </c>
      <c r="F39" s="106" t="s">
        <v>100</v>
      </c>
      <c r="G39" s="106" t="s">
        <v>100</v>
      </c>
      <c r="H39" s="106" t="s">
        <v>100</v>
      </c>
      <c r="I39" s="106" t="s">
        <v>100</v>
      </c>
      <c r="J39" s="106" t="s">
        <v>100</v>
      </c>
      <c r="K39" s="106" t="s">
        <v>100</v>
      </c>
      <c r="L39" s="106" t="s">
        <v>100</v>
      </c>
      <c r="M39" s="106" t="s">
        <v>100</v>
      </c>
      <c r="N39" s="106" t="s">
        <v>100</v>
      </c>
      <c r="O39" s="106" t="s">
        <v>100</v>
      </c>
      <c r="P39" s="106" t="s">
        <v>100</v>
      </c>
      <c r="Q39" s="106" t="s">
        <v>100</v>
      </c>
      <c r="R39" s="106" t="s">
        <v>100</v>
      </c>
      <c r="S39" s="106" t="s">
        <v>100</v>
      </c>
      <c r="T39" s="106" t="s">
        <v>100</v>
      </c>
      <c r="U39" s="106" t="s">
        <v>100</v>
      </c>
      <c r="V39" s="106" t="s">
        <v>100</v>
      </c>
      <c r="W39" s="106" t="s">
        <v>100</v>
      </c>
      <c r="X39" s="106" t="s">
        <v>100</v>
      </c>
      <c r="Y39" s="116">
        <v>27.2</v>
      </c>
      <c r="Z39" s="116" t="s">
        <v>594</v>
      </c>
      <c r="AA39" s="116">
        <v>26.2</v>
      </c>
      <c r="AB39" s="647">
        <v>25.6</v>
      </c>
      <c r="AC39" s="647">
        <v>24.9</v>
      </c>
      <c r="AD39" s="647">
        <v>24.4</v>
      </c>
      <c r="AE39" s="647">
        <v>22.5</v>
      </c>
      <c r="AF39" s="647">
        <v>22.3</v>
      </c>
      <c r="AG39" s="1735">
        <v>27.1</v>
      </c>
      <c r="AH39" s="1657">
        <v>26.7</v>
      </c>
      <c r="AI39" s="1701">
        <v>27.2</v>
      </c>
      <c r="AJ39" s="1631" t="s">
        <v>99</v>
      </c>
    </row>
    <row r="40" spans="1:36" s="155" customFormat="1" ht="15.05" x14ac:dyDescent="0.25">
      <c r="A40" s="313" t="s">
        <v>13</v>
      </c>
      <c r="B40" s="106" t="s">
        <v>100</v>
      </c>
      <c r="C40" s="106" t="s">
        <v>100</v>
      </c>
      <c r="D40" s="106" t="s">
        <v>100</v>
      </c>
      <c r="E40" s="106" t="s">
        <v>100</v>
      </c>
      <c r="F40" s="106" t="s">
        <v>100</v>
      </c>
      <c r="G40" s="106" t="s">
        <v>100</v>
      </c>
      <c r="H40" s="106" t="s">
        <v>100</v>
      </c>
      <c r="I40" s="106" t="s">
        <v>100</v>
      </c>
      <c r="J40" s="106" t="s">
        <v>100</v>
      </c>
      <c r="K40" s="106" t="s">
        <v>100</v>
      </c>
      <c r="L40" s="106" t="s">
        <v>100</v>
      </c>
      <c r="M40" s="106" t="s">
        <v>100</v>
      </c>
      <c r="N40" s="106" t="s">
        <v>100</v>
      </c>
      <c r="O40" s="106" t="s">
        <v>100</v>
      </c>
      <c r="P40" s="106" t="s">
        <v>100</v>
      </c>
      <c r="Q40" s="106" t="s">
        <v>100</v>
      </c>
      <c r="R40" s="106" t="s">
        <v>100</v>
      </c>
      <c r="S40" s="106" t="s">
        <v>100</v>
      </c>
      <c r="T40" s="106" t="s">
        <v>100</v>
      </c>
      <c r="U40" s="106" t="s">
        <v>100</v>
      </c>
      <c r="V40" s="106" t="s">
        <v>100</v>
      </c>
      <c r="W40" s="106" t="s">
        <v>100</v>
      </c>
      <c r="X40" s="106" t="s">
        <v>100</v>
      </c>
      <c r="Y40" s="116" t="s">
        <v>100</v>
      </c>
      <c r="Z40" s="116" t="s">
        <v>595</v>
      </c>
      <c r="AA40" s="116">
        <v>99.2</v>
      </c>
      <c r="AB40" s="116">
        <v>97.709923664122144</v>
      </c>
      <c r="AC40" s="116">
        <v>97.265625</v>
      </c>
      <c r="AD40" s="116">
        <v>97.99196787148594</v>
      </c>
      <c r="AE40" s="116">
        <v>92.21311475409837</v>
      </c>
      <c r="AF40" s="116">
        <v>99.111111111111114</v>
      </c>
      <c r="AG40" s="1735">
        <v>121.5</v>
      </c>
      <c r="AH40" s="1657">
        <v>98.5</v>
      </c>
      <c r="AI40" s="1701">
        <v>101.9</v>
      </c>
      <c r="AJ40" s="1631" t="s">
        <v>99</v>
      </c>
    </row>
    <row r="41" spans="1:36" s="155" customFormat="1" ht="13.1" x14ac:dyDescent="0.25">
      <c r="A41" s="313" t="s">
        <v>21</v>
      </c>
      <c r="B41" s="106"/>
      <c r="C41" s="106"/>
      <c r="D41" s="106"/>
      <c r="E41" s="283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116"/>
      <c r="Z41" s="116"/>
      <c r="AA41" s="116"/>
      <c r="AB41" s="116"/>
      <c r="AC41" s="282"/>
      <c r="AD41" s="648"/>
      <c r="AE41" s="26"/>
      <c r="AF41" s="282"/>
      <c r="AG41" s="1735"/>
      <c r="AH41" s="1758"/>
      <c r="AI41" s="1701"/>
      <c r="AJ41" s="1598"/>
    </row>
    <row r="42" spans="1:36" s="155" customFormat="1" ht="15.05" x14ac:dyDescent="0.25">
      <c r="A42" s="313" t="s">
        <v>12</v>
      </c>
      <c r="B42" s="106" t="s">
        <v>100</v>
      </c>
      <c r="C42" s="106" t="s">
        <v>100</v>
      </c>
      <c r="D42" s="106" t="s">
        <v>100</v>
      </c>
      <c r="E42" s="106" t="s">
        <v>100</v>
      </c>
      <c r="F42" s="106" t="s">
        <v>100</v>
      </c>
      <c r="G42" s="106" t="s">
        <v>100</v>
      </c>
      <c r="H42" s="106" t="s">
        <v>100</v>
      </c>
      <c r="I42" s="106" t="s">
        <v>100</v>
      </c>
      <c r="J42" s="106" t="s">
        <v>100</v>
      </c>
      <c r="K42" s="106" t="s">
        <v>100</v>
      </c>
      <c r="L42" s="106" t="s">
        <v>100</v>
      </c>
      <c r="M42" s="106" t="s">
        <v>100</v>
      </c>
      <c r="N42" s="106" t="s">
        <v>100</v>
      </c>
      <c r="O42" s="106" t="s">
        <v>100</v>
      </c>
      <c r="P42" s="106" t="s">
        <v>100</v>
      </c>
      <c r="Q42" s="106" t="s">
        <v>100</v>
      </c>
      <c r="R42" s="106" t="s">
        <v>100</v>
      </c>
      <c r="S42" s="106" t="s">
        <v>100</v>
      </c>
      <c r="T42" s="106" t="s">
        <v>100</v>
      </c>
      <c r="U42" s="106" t="s">
        <v>100</v>
      </c>
      <c r="V42" s="106" t="s">
        <v>100</v>
      </c>
      <c r="W42" s="106" t="s">
        <v>100</v>
      </c>
      <c r="X42" s="106" t="s">
        <v>100</v>
      </c>
      <c r="Y42" s="116">
        <v>25.7</v>
      </c>
      <c r="Z42" s="116" t="s">
        <v>596</v>
      </c>
      <c r="AA42" s="116">
        <v>24.9</v>
      </c>
      <c r="AB42" s="116">
        <v>24.3</v>
      </c>
      <c r="AC42" s="116">
        <v>23.7</v>
      </c>
      <c r="AD42" s="649">
        <v>23.3</v>
      </c>
      <c r="AE42" s="647">
        <v>21.4</v>
      </c>
      <c r="AF42" s="647">
        <v>21.1</v>
      </c>
      <c r="AG42" s="1735">
        <v>25.8</v>
      </c>
      <c r="AH42" s="1657">
        <v>25.4</v>
      </c>
      <c r="AI42" s="1701">
        <v>25.9</v>
      </c>
      <c r="AJ42" s="1631" t="s">
        <v>99</v>
      </c>
    </row>
    <row r="43" spans="1:36" s="155" customFormat="1" ht="15.05" x14ac:dyDescent="0.25">
      <c r="A43" s="313" t="s">
        <v>13</v>
      </c>
      <c r="B43" s="106" t="s">
        <v>100</v>
      </c>
      <c r="C43" s="106" t="s">
        <v>100</v>
      </c>
      <c r="D43" s="106" t="s">
        <v>100</v>
      </c>
      <c r="E43" s="106" t="s">
        <v>100</v>
      </c>
      <c r="F43" s="106" t="s">
        <v>100</v>
      </c>
      <c r="G43" s="106" t="s">
        <v>100</v>
      </c>
      <c r="H43" s="106" t="s">
        <v>100</v>
      </c>
      <c r="I43" s="106" t="s">
        <v>100</v>
      </c>
      <c r="J43" s="106" t="s">
        <v>100</v>
      </c>
      <c r="K43" s="106" t="s">
        <v>100</v>
      </c>
      <c r="L43" s="106" t="s">
        <v>100</v>
      </c>
      <c r="M43" s="106" t="s">
        <v>100</v>
      </c>
      <c r="N43" s="106" t="s">
        <v>100</v>
      </c>
      <c r="O43" s="106" t="s">
        <v>100</v>
      </c>
      <c r="P43" s="106" t="s">
        <v>100</v>
      </c>
      <c r="Q43" s="106" t="s">
        <v>100</v>
      </c>
      <c r="R43" s="106" t="s">
        <v>100</v>
      </c>
      <c r="S43" s="106" t="s">
        <v>100</v>
      </c>
      <c r="T43" s="106" t="s">
        <v>100</v>
      </c>
      <c r="U43" s="106" t="s">
        <v>100</v>
      </c>
      <c r="V43" s="106" t="s">
        <v>100</v>
      </c>
      <c r="W43" s="106" t="s">
        <v>100</v>
      </c>
      <c r="X43" s="106" t="s">
        <v>100</v>
      </c>
      <c r="Y43" s="303" t="s">
        <v>100</v>
      </c>
      <c r="Z43" s="303" t="s">
        <v>597</v>
      </c>
      <c r="AA43" s="303">
        <v>99.6</v>
      </c>
      <c r="AB43" s="303">
        <v>97.590361445783131</v>
      </c>
      <c r="AC43" s="303">
        <v>97.53086419753086</v>
      </c>
      <c r="AD43" s="303">
        <v>98.312236286919841</v>
      </c>
      <c r="AE43" s="303">
        <v>91.845493562231752</v>
      </c>
      <c r="AF43" s="303">
        <v>98.598130841121517</v>
      </c>
      <c r="AG43" s="1735">
        <v>122.3</v>
      </c>
      <c r="AH43" s="1657">
        <v>98.4</v>
      </c>
      <c r="AI43" s="1703">
        <v>102</v>
      </c>
      <c r="AJ43" s="1631" t="s">
        <v>99</v>
      </c>
    </row>
    <row r="44" spans="1:36" s="155" customFormat="1" ht="13.1" x14ac:dyDescent="0.25">
      <c r="A44" s="313" t="s">
        <v>22</v>
      </c>
      <c r="B44" s="106"/>
      <c r="C44" s="106"/>
      <c r="D44" s="106"/>
      <c r="E44" s="305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116"/>
      <c r="Z44" s="116"/>
      <c r="AA44" s="116"/>
      <c r="AB44" s="647"/>
      <c r="AC44" s="282"/>
      <c r="AD44" s="648"/>
      <c r="AE44" s="26"/>
      <c r="AF44" s="282"/>
      <c r="AG44" s="1735"/>
      <c r="AH44" s="1758"/>
      <c r="AI44" s="1701"/>
      <c r="AJ44" s="1598"/>
    </row>
    <row r="45" spans="1:36" s="155" customFormat="1" ht="15.05" x14ac:dyDescent="0.25">
      <c r="A45" s="313" t="s">
        <v>12</v>
      </c>
      <c r="B45" s="106" t="s">
        <v>100</v>
      </c>
      <c r="C45" s="106" t="s">
        <v>100</v>
      </c>
      <c r="D45" s="106" t="s">
        <v>100</v>
      </c>
      <c r="E45" s="106" t="s">
        <v>100</v>
      </c>
      <c r="F45" s="106" t="s">
        <v>100</v>
      </c>
      <c r="G45" s="106" t="s">
        <v>100</v>
      </c>
      <c r="H45" s="106" t="s">
        <v>100</v>
      </c>
      <c r="I45" s="106" t="s">
        <v>100</v>
      </c>
      <c r="J45" s="106" t="s">
        <v>100</v>
      </c>
      <c r="K45" s="106" t="s">
        <v>100</v>
      </c>
      <c r="L45" s="106" t="s">
        <v>100</v>
      </c>
      <c r="M45" s="106" t="s">
        <v>100</v>
      </c>
      <c r="N45" s="106" t="s">
        <v>100</v>
      </c>
      <c r="O45" s="106" t="s">
        <v>100</v>
      </c>
      <c r="P45" s="106" t="s">
        <v>100</v>
      </c>
      <c r="Q45" s="106" t="s">
        <v>100</v>
      </c>
      <c r="R45" s="106" t="s">
        <v>100</v>
      </c>
      <c r="S45" s="106" t="s">
        <v>100</v>
      </c>
      <c r="T45" s="106" t="s">
        <v>100</v>
      </c>
      <c r="U45" s="106" t="s">
        <v>100</v>
      </c>
      <c r="V45" s="106" t="s">
        <v>100</v>
      </c>
      <c r="W45" s="106" t="s">
        <v>100</v>
      </c>
      <c r="X45" s="106" t="s">
        <v>100</v>
      </c>
      <c r="Y45" s="116">
        <v>22.7</v>
      </c>
      <c r="Z45" s="303" t="s">
        <v>598</v>
      </c>
      <c r="AA45" s="116">
        <v>22.7</v>
      </c>
      <c r="AB45" s="303">
        <v>22.6</v>
      </c>
      <c r="AC45" s="303">
        <v>22.4</v>
      </c>
      <c r="AD45" s="303">
        <v>21.9</v>
      </c>
      <c r="AE45" s="647">
        <v>20.3</v>
      </c>
      <c r="AF45" s="647">
        <v>20</v>
      </c>
      <c r="AG45" s="1735">
        <v>24.2</v>
      </c>
      <c r="AH45" s="1657">
        <v>23.9</v>
      </c>
      <c r="AI45" s="1701">
        <v>24.4</v>
      </c>
      <c r="AJ45" s="1631" t="s">
        <v>99</v>
      </c>
    </row>
    <row r="46" spans="1:36" s="155" customFormat="1" ht="15.05" x14ac:dyDescent="0.25">
      <c r="A46" s="313" t="s">
        <v>13</v>
      </c>
      <c r="B46" s="106" t="s">
        <v>100</v>
      </c>
      <c r="C46" s="106" t="s">
        <v>100</v>
      </c>
      <c r="D46" s="106" t="s">
        <v>100</v>
      </c>
      <c r="E46" s="106" t="s">
        <v>100</v>
      </c>
      <c r="F46" s="106" t="s">
        <v>100</v>
      </c>
      <c r="G46" s="106" t="s">
        <v>100</v>
      </c>
      <c r="H46" s="106" t="s">
        <v>100</v>
      </c>
      <c r="I46" s="106" t="s">
        <v>100</v>
      </c>
      <c r="J46" s="106" t="s">
        <v>100</v>
      </c>
      <c r="K46" s="106" t="s">
        <v>100</v>
      </c>
      <c r="L46" s="106" t="s">
        <v>100</v>
      </c>
      <c r="M46" s="106" t="s">
        <v>100</v>
      </c>
      <c r="N46" s="106" t="s">
        <v>100</v>
      </c>
      <c r="O46" s="106" t="s">
        <v>100</v>
      </c>
      <c r="P46" s="106" t="s">
        <v>100</v>
      </c>
      <c r="Q46" s="106" t="s">
        <v>100</v>
      </c>
      <c r="R46" s="106" t="s">
        <v>100</v>
      </c>
      <c r="S46" s="106" t="s">
        <v>100</v>
      </c>
      <c r="T46" s="106" t="s">
        <v>100</v>
      </c>
      <c r="U46" s="106" t="s">
        <v>100</v>
      </c>
      <c r="V46" s="106" t="s">
        <v>100</v>
      </c>
      <c r="W46" s="106" t="s">
        <v>100</v>
      </c>
      <c r="X46" s="106" t="s">
        <v>100</v>
      </c>
      <c r="Y46" s="303" t="s">
        <v>100</v>
      </c>
      <c r="Z46" s="303" t="s">
        <v>599</v>
      </c>
      <c r="AA46" s="303">
        <v>100</v>
      </c>
      <c r="AB46" s="303">
        <v>99.559471365638771</v>
      </c>
      <c r="AC46" s="303">
        <v>99.115044247787594</v>
      </c>
      <c r="AD46" s="303">
        <v>97.767857142857139</v>
      </c>
      <c r="AE46" s="303">
        <v>92.694063926940657</v>
      </c>
      <c r="AF46" s="303">
        <v>98.522167487684726</v>
      </c>
      <c r="AG46" s="1735">
        <v>121</v>
      </c>
      <c r="AH46" s="1657">
        <v>98.8</v>
      </c>
      <c r="AI46" s="1701">
        <v>102.1</v>
      </c>
      <c r="AJ46" s="1631" t="s">
        <v>99</v>
      </c>
    </row>
    <row r="47" spans="1:36" s="155" customFormat="1" ht="13.1" x14ac:dyDescent="0.25">
      <c r="A47" s="313" t="s">
        <v>50</v>
      </c>
      <c r="B47" s="106"/>
      <c r="C47" s="106"/>
      <c r="D47" s="106"/>
      <c r="E47" s="305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116"/>
      <c r="Z47" s="116"/>
      <c r="AA47" s="116"/>
      <c r="AB47" s="647"/>
      <c r="AC47" s="282"/>
      <c r="AD47" s="648"/>
      <c r="AE47" s="26"/>
      <c r="AF47" s="282"/>
      <c r="AG47" s="1735"/>
      <c r="AH47" s="1758"/>
      <c r="AI47" s="1701"/>
      <c r="AJ47" s="1598"/>
    </row>
    <row r="48" spans="1:36" s="155" customFormat="1" ht="15.05" x14ac:dyDescent="0.25">
      <c r="A48" s="313" t="s">
        <v>12</v>
      </c>
      <c r="B48" s="106" t="s">
        <v>100</v>
      </c>
      <c r="C48" s="106" t="s">
        <v>100</v>
      </c>
      <c r="D48" s="106" t="s">
        <v>100</v>
      </c>
      <c r="E48" s="106" t="s">
        <v>100</v>
      </c>
      <c r="F48" s="106" t="s">
        <v>100</v>
      </c>
      <c r="G48" s="106" t="s">
        <v>100</v>
      </c>
      <c r="H48" s="106" t="s">
        <v>100</v>
      </c>
      <c r="I48" s="106" t="s">
        <v>100</v>
      </c>
      <c r="J48" s="106" t="s">
        <v>100</v>
      </c>
      <c r="K48" s="106" t="s">
        <v>100</v>
      </c>
      <c r="L48" s="106" t="s">
        <v>100</v>
      </c>
      <c r="M48" s="106" t="s">
        <v>100</v>
      </c>
      <c r="N48" s="106" t="s">
        <v>100</v>
      </c>
      <c r="O48" s="106" t="s">
        <v>100</v>
      </c>
      <c r="P48" s="106" t="s">
        <v>100</v>
      </c>
      <c r="Q48" s="106" t="s">
        <v>100</v>
      </c>
      <c r="R48" s="106" t="s">
        <v>100</v>
      </c>
      <c r="S48" s="106" t="s">
        <v>100</v>
      </c>
      <c r="T48" s="106" t="s">
        <v>100</v>
      </c>
      <c r="U48" s="106" t="s">
        <v>100</v>
      </c>
      <c r="V48" s="106" t="s">
        <v>100</v>
      </c>
      <c r="W48" s="106" t="s">
        <v>100</v>
      </c>
      <c r="X48" s="106" t="s">
        <v>100</v>
      </c>
      <c r="Y48" s="116">
        <v>3</v>
      </c>
      <c r="Z48" s="303" t="s">
        <v>600</v>
      </c>
      <c r="AA48" s="116">
        <v>2.2000000000000002</v>
      </c>
      <c r="AB48" s="303">
        <v>1.7</v>
      </c>
      <c r="AC48" s="303">
        <v>1.3</v>
      </c>
      <c r="AD48" s="303">
        <v>1.3</v>
      </c>
      <c r="AE48" s="647">
        <v>1.1000000000000001</v>
      </c>
      <c r="AF48" s="647">
        <v>1.1000000000000001</v>
      </c>
      <c r="AG48" s="1735">
        <v>1.6</v>
      </c>
      <c r="AH48" s="1657">
        <v>1.6</v>
      </c>
      <c r="AI48" s="1701">
        <v>1.5</v>
      </c>
      <c r="AJ48" s="1631" t="s">
        <v>99</v>
      </c>
    </row>
    <row r="49" spans="1:36" s="155" customFormat="1" ht="15.05" x14ac:dyDescent="0.25">
      <c r="A49" s="313" t="s">
        <v>13</v>
      </c>
      <c r="B49" s="106" t="s">
        <v>100</v>
      </c>
      <c r="C49" s="106" t="s">
        <v>100</v>
      </c>
      <c r="D49" s="106" t="s">
        <v>100</v>
      </c>
      <c r="E49" s="106" t="s">
        <v>100</v>
      </c>
      <c r="F49" s="106" t="s">
        <v>100</v>
      </c>
      <c r="G49" s="106" t="s">
        <v>100</v>
      </c>
      <c r="H49" s="106" t="s">
        <v>100</v>
      </c>
      <c r="I49" s="106" t="s">
        <v>100</v>
      </c>
      <c r="J49" s="106" t="s">
        <v>100</v>
      </c>
      <c r="K49" s="106" t="s">
        <v>100</v>
      </c>
      <c r="L49" s="106" t="s">
        <v>100</v>
      </c>
      <c r="M49" s="106" t="s">
        <v>100</v>
      </c>
      <c r="N49" s="106" t="s">
        <v>100</v>
      </c>
      <c r="O49" s="106" t="s">
        <v>100</v>
      </c>
      <c r="P49" s="106" t="s">
        <v>100</v>
      </c>
      <c r="Q49" s="106" t="s">
        <v>100</v>
      </c>
      <c r="R49" s="106" t="s">
        <v>100</v>
      </c>
      <c r="S49" s="106" t="s">
        <v>100</v>
      </c>
      <c r="T49" s="106" t="s">
        <v>100</v>
      </c>
      <c r="U49" s="106" t="s">
        <v>100</v>
      </c>
      <c r="V49" s="106" t="s">
        <v>100</v>
      </c>
      <c r="W49" s="106" t="s">
        <v>100</v>
      </c>
      <c r="X49" s="106" t="s">
        <v>100</v>
      </c>
      <c r="Y49" s="303" t="s">
        <v>100</v>
      </c>
      <c r="Z49" s="303" t="s">
        <v>601</v>
      </c>
      <c r="AA49" s="303">
        <v>95.7</v>
      </c>
      <c r="AB49" s="303">
        <v>77.272727272727266</v>
      </c>
      <c r="AC49" s="303">
        <v>76.47058823529413</v>
      </c>
      <c r="AD49" s="303">
        <v>100</v>
      </c>
      <c r="AE49" s="303">
        <v>84.615384615384613</v>
      </c>
      <c r="AF49" s="303">
        <v>100</v>
      </c>
      <c r="AG49" s="1735">
        <v>145.5</v>
      </c>
      <c r="AH49" s="1759">
        <v>100</v>
      </c>
      <c r="AI49" s="1701">
        <v>93.8</v>
      </c>
      <c r="AJ49" s="1631" t="s">
        <v>99</v>
      </c>
    </row>
    <row r="50" spans="1:36" s="155" customFormat="1" ht="13.1" x14ac:dyDescent="0.25">
      <c r="A50" s="313" t="s">
        <v>23</v>
      </c>
      <c r="B50" s="283"/>
      <c r="C50" s="283"/>
      <c r="D50" s="283"/>
      <c r="E50" s="305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116"/>
      <c r="Z50" s="116"/>
      <c r="AA50" s="116"/>
      <c r="AB50" s="647"/>
      <c r="AC50" s="282"/>
      <c r="AD50" s="648"/>
      <c r="AE50" s="26"/>
      <c r="AF50" s="282"/>
      <c r="AG50" s="1735"/>
      <c r="AH50" s="1758"/>
      <c r="AI50" s="1701"/>
      <c r="AJ50" s="1598"/>
    </row>
    <row r="51" spans="1:36" s="155" customFormat="1" ht="15.05" x14ac:dyDescent="0.25">
      <c r="A51" s="313" t="s">
        <v>12</v>
      </c>
      <c r="B51" s="106" t="s">
        <v>100</v>
      </c>
      <c r="C51" s="106" t="s">
        <v>100</v>
      </c>
      <c r="D51" s="106" t="s">
        <v>100</v>
      </c>
      <c r="E51" s="106" t="s">
        <v>100</v>
      </c>
      <c r="F51" s="106" t="s">
        <v>100</v>
      </c>
      <c r="G51" s="106" t="s">
        <v>100</v>
      </c>
      <c r="H51" s="106" t="s">
        <v>100</v>
      </c>
      <c r="I51" s="106" t="s">
        <v>100</v>
      </c>
      <c r="J51" s="106" t="s">
        <v>100</v>
      </c>
      <c r="K51" s="106" t="s">
        <v>100</v>
      </c>
      <c r="L51" s="106" t="s">
        <v>100</v>
      </c>
      <c r="M51" s="106" t="s">
        <v>100</v>
      </c>
      <c r="N51" s="106" t="s">
        <v>100</v>
      </c>
      <c r="O51" s="106" t="s">
        <v>100</v>
      </c>
      <c r="P51" s="106" t="s">
        <v>100</v>
      </c>
      <c r="Q51" s="106" t="s">
        <v>100</v>
      </c>
      <c r="R51" s="106" t="s">
        <v>100</v>
      </c>
      <c r="S51" s="106" t="s">
        <v>100</v>
      </c>
      <c r="T51" s="106" t="s">
        <v>100</v>
      </c>
      <c r="U51" s="106" t="s">
        <v>100</v>
      </c>
      <c r="V51" s="106" t="s">
        <v>100</v>
      </c>
      <c r="W51" s="106" t="s">
        <v>100</v>
      </c>
      <c r="X51" s="106" t="s">
        <v>100</v>
      </c>
      <c r="Y51" s="614">
        <v>1.5</v>
      </c>
      <c r="Z51" s="303" t="s">
        <v>602</v>
      </c>
      <c r="AA51" s="116">
        <v>1.4</v>
      </c>
      <c r="AB51" s="303">
        <v>1.3</v>
      </c>
      <c r="AC51" s="303">
        <v>1.2</v>
      </c>
      <c r="AD51" s="303">
        <v>1.2</v>
      </c>
      <c r="AE51" s="647">
        <v>1.1000000000000001</v>
      </c>
      <c r="AF51" s="647">
        <v>1.1000000000000001</v>
      </c>
      <c r="AG51" s="1735">
        <v>1.3</v>
      </c>
      <c r="AH51" s="1657">
        <v>1.3</v>
      </c>
      <c r="AI51" s="1701">
        <v>1.3</v>
      </c>
      <c r="AJ51" s="1631" t="s">
        <v>99</v>
      </c>
    </row>
    <row r="52" spans="1:36" s="155" customFormat="1" ht="15.05" x14ac:dyDescent="0.25">
      <c r="A52" s="313" t="s">
        <v>13</v>
      </c>
      <c r="B52" s="106" t="s">
        <v>100</v>
      </c>
      <c r="C52" s="106" t="s">
        <v>100</v>
      </c>
      <c r="D52" s="106" t="s">
        <v>100</v>
      </c>
      <c r="E52" s="106" t="s">
        <v>100</v>
      </c>
      <c r="F52" s="106" t="s">
        <v>100</v>
      </c>
      <c r="G52" s="106" t="s">
        <v>100</v>
      </c>
      <c r="H52" s="106" t="s">
        <v>100</v>
      </c>
      <c r="I52" s="106" t="s">
        <v>100</v>
      </c>
      <c r="J52" s="106" t="s">
        <v>100</v>
      </c>
      <c r="K52" s="106" t="s">
        <v>100</v>
      </c>
      <c r="L52" s="106" t="s">
        <v>100</v>
      </c>
      <c r="M52" s="106" t="s">
        <v>100</v>
      </c>
      <c r="N52" s="106" t="s">
        <v>100</v>
      </c>
      <c r="O52" s="106" t="s">
        <v>100</v>
      </c>
      <c r="P52" s="106" t="s">
        <v>100</v>
      </c>
      <c r="Q52" s="106" t="s">
        <v>100</v>
      </c>
      <c r="R52" s="106" t="s">
        <v>100</v>
      </c>
      <c r="S52" s="106" t="s">
        <v>100</v>
      </c>
      <c r="T52" s="106" t="s">
        <v>100</v>
      </c>
      <c r="U52" s="106" t="s">
        <v>100</v>
      </c>
      <c r="V52" s="106" t="s">
        <v>100</v>
      </c>
      <c r="W52" s="106" t="s">
        <v>100</v>
      </c>
      <c r="X52" s="106" t="s">
        <v>100</v>
      </c>
      <c r="Y52" s="303" t="s">
        <v>100</v>
      </c>
      <c r="Z52" s="303" t="s">
        <v>603</v>
      </c>
      <c r="AA52" s="303">
        <v>100</v>
      </c>
      <c r="AB52" s="303">
        <v>92.857142857142875</v>
      </c>
      <c r="AC52" s="303">
        <v>92.307692307692307</v>
      </c>
      <c r="AD52" s="303">
        <v>100</v>
      </c>
      <c r="AE52" s="303">
        <v>91.666666666666671</v>
      </c>
      <c r="AF52" s="303">
        <v>100</v>
      </c>
      <c r="AG52" s="1735">
        <v>118.2</v>
      </c>
      <c r="AH52" s="1759">
        <v>100</v>
      </c>
      <c r="AI52" s="1703">
        <v>100</v>
      </c>
      <c r="AJ52" s="1631" t="s">
        <v>99</v>
      </c>
    </row>
    <row r="53" spans="1:36" s="155" customFormat="1" ht="26.2" x14ac:dyDescent="0.25">
      <c r="A53" s="313" t="s">
        <v>261</v>
      </c>
      <c r="B53" s="106" t="s">
        <v>100</v>
      </c>
      <c r="C53" s="106" t="s">
        <v>100</v>
      </c>
      <c r="D53" s="106" t="s">
        <v>100</v>
      </c>
      <c r="E53" s="106" t="s">
        <v>100</v>
      </c>
      <c r="F53" s="106" t="s">
        <v>100</v>
      </c>
      <c r="G53" s="106" t="s">
        <v>100</v>
      </c>
      <c r="H53" s="106" t="s">
        <v>100</v>
      </c>
      <c r="I53" s="106" t="s">
        <v>100</v>
      </c>
      <c r="J53" s="106" t="s">
        <v>100</v>
      </c>
      <c r="K53" s="106" t="s">
        <v>100</v>
      </c>
      <c r="L53" s="106" t="s">
        <v>100</v>
      </c>
      <c r="M53" s="106" t="s">
        <v>100</v>
      </c>
      <c r="N53" s="106" t="s">
        <v>100</v>
      </c>
      <c r="O53" s="106" t="s">
        <v>100</v>
      </c>
      <c r="P53" s="106" t="s">
        <v>100</v>
      </c>
      <c r="Q53" s="106" t="s">
        <v>100</v>
      </c>
      <c r="R53" s="106" t="s">
        <v>100</v>
      </c>
      <c r="S53" s="106" t="s">
        <v>100</v>
      </c>
      <c r="T53" s="106" t="s">
        <v>100</v>
      </c>
      <c r="U53" s="106" t="s">
        <v>100</v>
      </c>
      <c r="V53" s="106" t="s">
        <v>100</v>
      </c>
      <c r="W53" s="106" t="s">
        <v>100</v>
      </c>
      <c r="X53" s="106" t="s">
        <v>100</v>
      </c>
      <c r="Y53" s="106" t="s">
        <v>100</v>
      </c>
      <c r="Z53" s="106" t="s">
        <v>100</v>
      </c>
      <c r="AA53" s="106" t="s">
        <v>100</v>
      </c>
      <c r="AB53" s="106" t="s">
        <v>100</v>
      </c>
      <c r="AC53" s="106" t="s">
        <v>100</v>
      </c>
      <c r="AD53" s="106" t="s">
        <v>100</v>
      </c>
      <c r="AE53" s="106" t="s">
        <v>100</v>
      </c>
      <c r="AF53" s="106" t="s">
        <v>100</v>
      </c>
      <c r="AG53" s="1667" t="s">
        <v>100</v>
      </c>
      <c r="AH53" s="1622" t="s">
        <v>100</v>
      </c>
      <c r="AI53" s="1622" t="s">
        <v>100</v>
      </c>
      <c r="AJ53" s="1601" t="s">
        <v>100</v>
      </c>
    </row>
    <row r="54" spans="1:36" s="155" customFormat="1" ht="39.299999999999997" x14ac:dyDescent="0.25">
      <c r="A54" s="313" t="s">
        <v>265</v>
      </c>
      <c r="B54" s="106" t="s">
        <v>100</v>
      </c>
      <c r="C54" s="106" t="s">
        <v>100</v>
      </c>
      <c r="D54" s="106" t="s">
        <v>100</v>
      </c>
      <c r="E54" s="106" t="s">
        <v>100</v>
      </c>
      <c r="F54" s="106" t="s">
        <v>100</v>
      </c>
      <c r="G54" s="106" t="s">
        <v>100</v>
      </c>
      <c r="H54" s="106" t="s">
        <v>100</v>
      </c>
      <c r="I54" s="106" t="s">
        <v>100</v>
      </c>
      <c r="J54" s="106" t="s">
        <v>100</v>
      </c>
      <c r="K54" s="106" t="s">
        <v>100</v>
      </c>
      <c r="L54" s="106" t="s">
        <v>100</v>
      </c>
      <c r="M54" s="106" t="s">
        <v>100</v>
      </c>
      <c r="N54" s="106" t="s">
        <v>100</v>
      </c>
      <c r="O54" s="106" t="s">
        <v>100</v>
      </c>
      <c r="P54" s="106" t="s">
        <v>100</v>
      </c>
      <c r="Q54" s="106" t="s">
        <v>100</v>
      </c>
      <c r="R54" s="106" t="s">
        <v>100</v>
      </c>
      <c r="S54" s="106" t="s">
        <v>100</v>
      </c>
      <c r="T54" s="106" t="s">
        <v>100</v>
      </c>
      <c r="U54" s="106" t="s">
        <v>100</v>
      </c>
      <c r="V54" s="106" t="s">
        <v>100</v>
      </c>
      <c r="W54" s="106" t="s">
        <v>100</v>
      </c>
      <c r="X54" s="106" t="s">
        <v>100</v>
      </c>
      <c r="Y54" s="106" t="s">
        <v>100</v>
      </c>
      <c r="Z54" s="106" t="s">
        <v>100</v>
      </c>
      <c r="AA54" s="106" t="s">
        <v>100</v>
      </c>
      <c r="AB54" s="106" t="s">
        <v>100</v>
      </c>
      <c r="AC54" s="106" t="s">
        <v>100</v>
      </c>
      <c r="AD54" s="106" t="s">
        <v>100</v>
      </c>
      <c r="AE54" s="106" t="s">
        <v>100</v>
      </c>
      <c r="AF54" s="106" t="s">
        <v>100</v>
      </c>
      <c r="AG54" s="1667" t="s">
        <v>100</v>
      </c>
      <c r="AH54" s="1622" t="s">
        <v>100</v>
      </c>
      <c r="AI54" s="1622" t="s">
        <v>100</v>
      </c>
      <c r="AJ54" s="1601" t="s">
        <v>100</v>
      </c>
    </row>
    <row r="55" spans="1:36" s="155" customFormat="1" ht="15.05" x14ac:dyDescent="0.25">
      <c r="A55" s="313" t="s">
        <v>24</v>
      </c>
      <c r="B55" s="106" t="s">
        <v>100</v>
      </c>
      <c r="C55" s="106" t="s">
        <v>100</v>
      </c>
      <c r="D55" s="106" t="s">
        <v>100</v>
      </c>
      <c r="E55" s="106" t="s">
        <v>100</v>
      </c>
      <c r="F55" s="106" t="s">
        <v>100</v>
      </c>
      <c r="G55" s="106" t="s">
        <v>100</v>
      </c>
      <c r="H55" s="106" t="s">
        <v>100</v>
      </c>
      <c r="I55" s="106" t="s">
        <v>100</v>
      </c>
      <c r="J55" s="106" t="s">
        <v>100</v>
      </c>
      <c r="K55" s="106" t="s">
        <v>100</v>
      </c>
      <c r="L55" s="106" t="s">
        <v>100</v>
      </c>
      <c r="M55" s="106" t="s">
        <v>100</v>
      </c>
      <c r="N55" s="106" t="s">
        <v>100</v>
      </c>
      <c r="O55" s="106" t="s">
        <v>100</v>
      </c>
      <c r="P55" s="106" t="s">
        <v>100</v>
      </c>
      <c r="Q55" s="106" t="s">
        <v>100</v>
      </c>
      <c r="R55" s="106" t="s">
        <v>100</v>
      </c>
      <c r="S55" s="106" t="s">
        <v>100</v>
      </c>
      <c r="T55" s="106" t="s">
        <v>100</v>
      </c>
      <c r="U55" s="106" t="s">
        <v>100</v>
      </c>
      <c r="V55" s="106" t="s">
        <v>100</v>
      </c>
      <c r="W55" s="106" t="s">
        <v>100</v>
      </c>
      <c r="X55" s="106" t="s">
        <v>100</v>
      </c>
      <c r="Y55" s="116">
        <v>5.3</v>
      </c>
      <c r="Z55" s="303" t="s">
        <v>604</v>
      </c>
      <c r="AA55" s="303">
        <v>5.0999999999999996</v>
      </c>
      <c r="AB55" s="303">
        <v>5.0999999999999996</v>
      </c>
      <c r="AC55" s="303">
        <v>5</v>
      </c>
      <c r="AD55" s="303">
        <v>4.8</v>
      </c>
      <c r="AE55" s="303">
        <v>5</v>
      </c>
      <c r="AF55" s="303">
        <v>5</v>
      </c>
      <c r="AG55" s="1736">
        <v>4.5999999999999996</v>
      </c>
      <c r="AH55" s="1657">
        <v>4.8</v>
      </c>
      <c r="AI55" s="1701">
        <v>4.9000000000000004</v>
      </c>
      <c r="AJ55" s="1631" t="s">
        <v>99</v>
      </c>
    </row>
    <row r="56" spans="1:36" s="155" customFormat="1" ht="28.15" x14ac:dyDescent="0.25">
      <c r="A56" s="313" t="s">
        <v>605</v>
      </c>
      <c r="B56" s="106" t="s">
        <v>100</v>
      </c>
      <c r="C56" s="106" t="s">
        <v>100</v>
      </c>
      <c r="D56" s="106" t="s">
        <v>100</v>
      </c>
      <c r="E56" s="106" t="s">
        <v>100</v>
      </c>
      <c r="F56" s="106" t="s">
        <v>100</v>
      </c>
      <c r="G56" s="106" t="s">
        <v>100</v>
      </c>
      <c r="H56" s="106" t="s">
        <v>100</v>
      </c>
      <c r="I56" s="106" t="s">
        <v>100</v>
      </c>
      <c r="J56" s="106" t="s">
        <v>100</v>
      </c>
      <c r="K56" s="106" t="s">
        <v>100</v>
      </c>
      <c r="L56" s="106" t="s">
        <v>100</v>
      </c>
      <c r="M56" s="106" t="s">
        <v>100</v>
      </c>
      <c r="N56" s="106" t="s">
        <v>100</v>
      </c>
      <c r="O56" s="106" t="s">
        <v>100</v>
      </c>
      <c r="P56" s="106" t="s">
        <v>100</v>
      </c>
      <c r="Q56" s="106" t="s">
        <v>100</v>
      </c>
      <c r="R56" s="106" t="s">
        <v>100</v>
      </c>
      <c r="S56" s="106" t="s">
        <v>100</v>
      </c>
      <c r="T56" s="106" t="s">
        <v>100</v>
      </c>
      <c r="U56" s="106" t="s">
        <v>100</v>
      </c>
      <c r="V56" s="106" t="s">
        <v>100</v>
      </c>
      <c r="W56" s="106" t="s">
        <v>100</v>
      </c>
      <c r="X56" s="106" t="s">
        <v>100</v>
      </c>
      <c r="Y56" s="202">
        <v>1.5</v>
      </c>
      <c r="Z56" s="303" t="s">
        <v>606</v>
      </c>
      <c r="AA56" s="116">
        <v>4</v>
      </c>
      <c r="AB56" s="303">
        <v>4.0999999999999996</v>
      </c>
      <c r="AC56" s="303">
        <v>3</v>
      </c>
      <c r="AD56" s="303">
        <v>1.1000000000000001</v>
      </c>
      <c r="AE56" s="26" t="s">
        <v>100</v>
      </c>
      <c r="AF56" s="26" t="s">
        <v>100</v>
      </c>
      <c r="AG56" s="1731" t="s">
        <v>100</v>
      </c>
      <c r="AH56" s="1657" t="s">
        <v>100</v>
      </c>
      <c r="AI56" s="1622" t="s">
        <v>100</v>
      </c>
      <c r="AJ56" s="1622" t="s">
        <v>100</v>
      </c>
    </row>
    <row r="57" spans="1:36" s="155" customFormat="1" ht="28.15" x14ac:dyDescent="0.25">
      <c r="A57" s="49" t="s">
        <v>611</v>
      </c>
      <c r="B57" s="106" t="s">
        <v>100</v>
      </c>
      <c r="C57" s="106" t="s">
        <v>100</v>
      </c>
      <c r="D57" s="106" t="s">
        <v>100</v>
      </c>
      <c r="E57" s="106" t="s">
        <v>100</v>
      </c>
      <c r="F57" s="106" t="s">
        <v>100</v>
      </c>
      <c r="G57" s="106" t="s">
        <v>100</v>
      </c>
      <c r="H57" s="106" t="s">
        <v>100</v>
      </c>
      <c r="I57" s="106" t="s">
        <v>100</v>
      </c>
      <c r="J57" s="106" t="s">
        <v>100</v>
      </c>
      <c r="K57" s="106" t="s">
        <v>100</v>
      </c>
      <c r="L57" s="106" t="s">
        <v>100</v>
      </c>
      <c r="M57" s="106" t="s">
        <v>100</v>
      </c>
      <c r="N57" s="106" t="s">
        <v>100</v>
      </c>
      <c r="O57" s="106" t="s">
        <v>100</v>
      </c>
      <c r="P57" s="106" t="s">
        <v>100</v>
      </c>
      <c r="Q57" s="106" t="s">
        <v>100</v>
      </c>
      <c r="R57" s="106" t="s">
        <v>100</v>
      </c>
      <c r="S57" s="106" t="s">
        <v>100</v>
      </c>
      <c r="T57" s="106" t="s">
        <v>100</v>
      </c>
      <c r="U57" s="106" t="s">
        <v>100</v>
      </c>
      <c r="V57" s="106" t="s">
        <v>100</v>
      </c>
      <c r="W57" s="106" t="s">
        <v>100</v>
      </c>
      <c r="X57" s="106" t="s">
        <v>100</v>
      </c>
      <c r="Y57" s="116">
        <v>1.9</v>
      </c>
      <c r="Z57" s="303" t="s">
        <v>607</v>
      </c>
      <c r="AA57" s="26">
        <v>3.9</v>
      </c>
      <c r="AB57" s="303">
        <v>3.9</v>
      </c>
      <c r="AC57" s="303">
        <v>4</v>
      </c>
      <c r="AD57" s="303">
        <v>1.5</v>
      </c>
      <c r="AE57" s="303">
        <v>2.4</v>
      </c>
      <c r="AF57" s="303">
        <v>2.2999999999999998</v>
      </c>
      <c r="AG57" s="1736">
        <v>2</v>
      </c>
      <c r="AH57" s="1657">
        <v>2.1</v>
      </c>
      <c r="AI57" s="1701">
        <v>2.1</v>
      </c>
      <c r="AJ57" s="1631" t="s">
        <v>99</v>
      </c>
    </row>
    <row r="58" spans="1:36" s="155" customFormat="1" ht="26.2" x14ac:dyDescent="0.25">
      <c r="A58" s="313" t="s">
        <v>289</v>
      </c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648"/>
      <c r="AH58" s="1758"/>
      <c r="AI58" s="1701"/>
      <c r="AJ58" s="1598"/>
    </row>
    <row r="59" spans="1:36" s="155" customFormat="1" ht="13.1" x14ac:dyDescent="0.25">
      <c r="A59" s="313" t="s">
        <v>19</v>
      </c>
      <c r="B59" s="106" t="s">
        <v>100</v>
      </c>
      <c r="C59" s="106" t="s">
        <v>100</v>
      </c>
      <c r="D59" s="106" t="s">
        <v>100</v>
      </c>
      <c r="E59" s="106" t="s">
        <v>100</v>
      </c>
      <c r="F59" s="106" t="s">
        <v>100</v>
      </c>
      <c r="G59" s="106" t="s">
        <v>100</v>
      </c>
      <c r="H59" s="106" t="s">
        <v>100</v>
      </c>
      <c r="I59" s="106" t="s">
        <v>100</v>
      </c>
      <c r="J59" s="106" t="s">
        <v>100</v>
      </c>
      <c r="K59" s="106" t="s">
        <v>100</v>
      </c>
      <c r="L59" s="106" t="s">
        <v>100</v>
      </c>
      <c r="M59" s="106" t="s">
        <v>100</v>
      </c>
      <c r="N59" s="106" t="s">
        <v>100</v>
      </c>
      <c r="O59" s="106" t="s">
        <v>100</v>
      </c>
      <c r="P59" s="106" t="s">
        <v>100</v>
      </c>
      <c r="Q59" s="106" t="s">
        <v>100</v>
      </c>
      <c r="R59" s="106" t="s">
        <v>100</v>
      </c>
      <c r="S59" s="106" t="s">
        <v>100</v>
      </c>
      <c r="T59" s="106" t="s">
        <v>100</v>
      </c>
      <c r="U59" s="106" t="s">
        <v>100</v>
      </c>
      <c r="V59" s="106" t="s">
        <v>100</v>
      </c>
      <c r="W59" s="216">
        <v>110188</v>
      </c>
      <c r="X59" s="319">
        <v>122815</v>
      </c>
      <c r="Y59" s="319">
        <v>129096</v>
      </c>
      <c r="Z59" s="319">
        <v>133181</v>
      </c>
      <c r="AA59" s="319">
        <v>144464</v>
      </c>
      <c r="AB59" s="319">
        <v>155133</v>
      </c>
      <c r="AC59" s="319">
        <v>166305</v>
      </c>
      <c r="AD59" s="319">
        <v>191147</v>
      </c>
      <c r="AE59" s="319">
        <v>218220</v>
      </c>
      <c r="AF59" s="319">
        <v>256257</v>
      </c>
      <c r="AG59" s="1726">
        <v>337734</v>
      </c>
      <c r="AH59" s="1760">
        <v>387950</v>
      </c>
      <c r="AI59" s="1709">
        <v>425369</v>
      </c>
      <c r="AJ59" s="1631" t="s">
        <v>99</v>
      </c>
    </row>
    <row r="60" spans="1:36" s="155" customFormat="1" ht="13.1" x14ac:dyDescent="0.25">
      <c r="A60" s="313" t="s">
        <v>284</v>
      </c>
      <c r="B60" s="106" t="s">
        <v>100</v>
      </c>
      <c r="C60" s="106" t="s">
        <v>100</v>
      </c>
      <c r="D60" s="106" t="s">
        <v>100</v>
      </c>
      <c r="E60" s="106" t="s">
        <v>100</v>
      </c>
      <c r="F60" s="106" t="s">
        <v>100</v>
      </c>
      <c r="G60" s="106" t="s">
        <v>100</v>
      </c>
      <c r="H60" s="106" t="s">
        <v>100</v>
      </c>
      <c r="I60" s="106" t="s">
        <v>100</v>
      </c>
      <c r="J60" s="106" t="s">
        <v>100</v>
      </c>
      <c r="K60" s="106" t="s">
        <v>100</v>
      </c>
      <c r="L60" s="106" t="s">
        <v>100</v>
      </c>
      <c r="M60" s="106" t="s">
        <v>100</v>
      </c>
      <c r="N60" s="106" t="s">
        <v>100</v>
      </c>
      <c r="O60" s="106" t="s">
        <v>100</v>
      </c>
      <c r="P60" s="106" t="s">
        <v>100</v>
      </c>
      <c r="Q60" s="106" t="s">
        <v>100</v>
      </c>
      <c r="R60" s="106" t="s">
        <v>100</v>
      </c>
      <c r="S60" s="106" t="s">
        <v>100</v>
      </c>
      <c r="T60" s="106" t="s">
        <v>100</v>
      </c>
      <c r="U60" s="106" t="s">
        <v>100</v>
      </c>
      <c r="V60" s="106" t="s">
        <v>100</v>
      </c>
      <c r="W60" s="650">
        <f>W59/149.11</f>
        <v>738.97122929380987</v>
      </c>
      <c r="X60" s="650">
        <f>X59/152.13</f>
        <v>807.3029645697759</v>
      </c>
      <c r="Y60" s="650">
        <f>Y59/179.19</f>
        <v>720.44198895027625</v>
      </c>
      <c r="Z60" s="650">
        <f>Z59/221.73</f>
        <v>600.64492851666444</v>
      </c>
      <c r="AA60" s="650">
        <f>AA59/342.16</f>
        <v>422.21183072246902</v>
      </c>
      <c r="AB60" s="650">
        <f>AB59/326</f>
        <v>475.8680981595092</v>
      </c>
      <c r="AC60" s="650">
        <f>AC59/344.71</f>
        <v>482.44901511415395</v>
      </c>
      <c r="AD60" s="650">
        <f>AD59/382.76</f>
        <v>499.39126345490649</v>
      </c>
      <c r="AE60" s="650">
        <f>AE59/412.95</f>
        <v>528.441699963676</v>
      </c>
      <c r="AF60" s="650">
        <f>AF59/426.03</f>
        <v>601.4998943736357</v>
      </c>
      <c r="AG60" s="1737">
        <f>AG59/460.48</f>
        <v>733.43902015288393</v>
      </c>
      <c r="AH60" s="1761">
        <v>850.18</v>
      </c>
      <c r="AI60" s="1701">
        <v>906</v>
      </c>
      <c r="AJ60" s="1631" t="s">
        <v>99</v>
      </c>
    </row>
    <row r="61" spans="1:36" s="155" customFormat="1" ht="26.2" x14ac:dyDescent="0.25">
      <c r="A61" s="313" t="s">
        <v>290</v>
      </c>
      <c r="B61" s="106" t="s">
        <v>100</v>
      </c>
      <c r="C61" s="106" t="s">
        <v>100</v>
      </c>
      <c r="D61" s="106" t="s">
        <v>100</v>
      </c>
      <c r="E61" s="106" t="s">
        <v>100</v>
      </c>
      <c r="F61" s="106" t="s">
        <v>100</v>
      </c>
      <c r="G61" s="106" t="s">
        <v>100</v>
      </c>
      <c r="H61" s="106" t="s">
        <v>100</v>
      </c>
      <c r="I61" s="106" t="s">
        <v>100</v>
      </c>
      <c r="J61" s="106" t="s">
        <v>100</v>
      </c>
      <c r="K61" s="106" t="s">
        <v>100</v>
      </c>
      <c r="L61" s="106" t="s">
        <v>100</v>
      </c>
      <c r="M61" s="106" t="s">
        <v>100</v>
      </c>
      <c r="N61" s="106" t="s">
        <v>100</v>
      </c>
      <c r="O61" s="106" t="s">
        <v>100</v>
      </c>
      <c r="P61" s="106" t="s">
        <v>100</v>
      </c>
      <c r="Q61" s="106" t="s">
        <v>100</v>
      </c>
      <c r="R61" s="106" t="s">
        <v>100</v>
      </c>
      <c r="S61" s="106" t="s">
        <v>100</v>
      </c>
      <c r="T61" s="106" t="s">
        <v>100</v>
      </c>
      <c r="U61" s="106" t="s">
        <v>100</v>
      </c>
      <c r="V61" s="106" t="s">
        <v>100</v>
      </c>
      <c r="W61" s="106" t="s">
        <v>100</v>
      </c>
      <c r="X61" s="106" t="s">
        <v>100</v>
      </c>
      <c r="Y61" s="106" t="s">
        <v>100</v>
      </c>
      <c r="Z61" s="106" t="s">
        <v>100</v>
      </c>
      <c r="AA61" s="106" t="s">
        <v>100</v>
      </c>
      <c r="AB61" s="106" t="s">
        <v>100</v>
      </c>
      <c r="AC61" s="106" t="s">
        <v>100</v>
      </c>
      <c r="AD61" s="106" t="s">
        <v>100</v>
      </c>
      <c r="AE61" s="106" t="s">
        <v>100</v>
      </c>
      <c r="AF61" s="106" t="s">
        <v>100</v>
      </c>
      <c r="AG61" s="1667" t="s">
        <v>100</v>
      </c>
      <c r="AH61" s="1758" t="s">
        <v>100</v>
      </c>
      <c r="AI61" s="1758" t="s">
        <v>100</v>
      </c>
      <c r="AJ61" s="1758" t="s">
        <v>100</v>
      </c>
    </row>
    <row r="62" spans="1:36" s="155" customFormat="1" ht="26.2" x14ac:dyDescent="0.25">
      <c r="A62" s="313" t="s">
        <v>291</v>
      </c>
      <c r="B62" s="106" t="s">
        <v>100</v>
      </c>
      <c r="C62" s="106" t="s">
        <v>100</v>
      </c>
      <c r="D62" s="106" t="s">
        <v>100</v>
      </c>
      <c r="E62" s="106" t="s">
        <v>100</v>
      </c>
      <c r="F62" s="106" t="s">
        <v>100</v>
      </c>
      <c r="G62" s="106" t="s">
        <v>100</v>
      </c>
      <c r="H62" s="106" t="s">
        <v>100</v>
      </c>
      <c r="I62" s="106" t="s">
        <v>100</v>
      </c>
      <c r="J62" s="106" t="s">
        <v>100</v>
      </c>
      <c r="K62" s="106" t="s">
        <v>100</v>
      </c>
      <c r="L62" s="106" t="s">
        <v>100</v>
      </c>
      <c r="M62" s="106" t="s">
        <v>100</v>
      </c>
      <c r="N62" s="106" t="s">
        <v>100</v>
      </c>
      <c r="O62" s="106" t="s">
        <v>100</v>
      </c>
      <c r="P62" s="106" t="s">
        <v>100</v>
      </c>
      <c r="Q62" s="106" t="s">
        <v>100</v>
      </c>
      <c r="R62" s="106" t="s">
        <v>100</v>
      </c>
      <c r="S62" s="106" t="s">
        <v>100</v>
      </c>
      <c r="T62" s="106" t="s">
        <v>100</v>
      </c>
      <c r="U62" s="106" t="s">
        <v>100</v>
      </c>
      <c r="V62" s="106" t="s">
        <v>100</v>
      </c>
      <c r="W62" s="106" t="s">
        <v>100</v>
      </c>
      <c r="X62" s="106" t="s">
        <v>100</v>
      </c>
      <c r="Y62" s="106" t="s">
        <v>100</v>
      </c>
      <c r="Z62" s="106" t="s">
        <v>100</v>
      </c>
      <c r="AA62" s="106" t="s">
        <v>100</v>
      </c>
      <c r="AB62" s="106" t="s">
        <v>100</v>
      </c>
      <c r="AC62" s="106" t="s">
        <v>100</v>
      </c>
      <c r="AD62" s="106" t="s">
        <v>100</v>
      </c>
      <c r="AE62" s="106" t="s">
        <v>100</v>
      </c>
      <c r="AF62" s="106" t="s">
        <v>100</v>
      </c>
      <c r="AG62" s="1667" t="s">
        <v>100</v>
      </c>
      <c r="AH62" s="1758" t="s">
        <v>100</v>
      </c>
      <c r="AI62" s="1758" t="s">
        <v>100</v>
      </c>
      <c r="AJ62" s="1758" t="s">
        <v>100</v>
      </c>
    </row>
    <row r="63" spans="1:36" s="155" customFormat="1" ht="26.2" x14ac:dyDescent="0.25">
      <c r="A63" s="313" t="s">
        <v>292</v>
      </c>
      <c r="B63" s="106" t="s">
        <v>100</v>
      </c>
      <c r="C63" s="106" t="s">
        <v>100</v>
      </c>
      <c r="D63" s="106" t="s">
        <v>100</v>
      </c>
      <c r="E63" s="106" t="s">
        <v>100</v>
      </c>
      <c r="F63" s="106" t="s">
        <v>100</v>
      </c>
      <c r="G63" s="106" t="s">
        <v>100</v>
      </c>
      <c r="H63" s="106" t="s">
        <v>100</v>
      </c>
      <c r="I63" s="106" t="s">
        <v>100</v>
      </c>
      <c r="J63" s="106" t="s">
        <v>100</v>
      </c>
      <c r="K63" s="106" t="s">
        <v>100</v>
      </c>
      <c r="L63" s="106" t="s">
        <v>100</v>
      </c>
      <c r="M63" s="106" t="s">
        <v>100</v>
      </c>
      <c r="N63" s="106" t="s">
        <v>100</v>
      </c>
      <c r="O63" s="106" t="s">
        <v>100</v>
      </c>
      <c r="P63" s="106" t="s">
        <v>100</v>
      </c>
      <c r="Q63" s="106" t="s">
        <v>100</v>
      </c>
      <c r="R63" s="106" t="s">
        <v>100</v>
      </c>
      <c r="S63" s="106" t="s">
        <v>100</v>
      </c>
      <c r="T63" s="106" t="s">
        <v>100</v>
      </c>
      <c r="U63" s="106" t="s">
        <v>100</v>
      </c>
      <c r="V63" s="106" t="s">
        <v>100</v>
      </c>
      <c r="W63" s="106" t="s">
        <v>100</v>
      </c>
      <c r="X63" s="106" t="s">
        <v>100</v>
      </c>
      <c r="Y63" s="106" t="s">
        <v>100</v>
      </c>
      <c r="Z63" s="106" t="s">
        <v>100</v>
      </c>
      <c r="AA63" s="106" t="s">
        <v>100</v>
      </c>
      <c r="AB63" s="106" t="s">
        <v>100</v>
      </c>
      <c r="AC63" s="106" t="s">
        <v>100</v>
      </c>
      <c r="AD63" s="106" t="s">
        <v>100</v>
      </c>
      <c r="AE63" s="106" t="s">
        <v>100</v>
      </c>
      <c r="AF63" s="106" t="s">
        <v>100</v>
      </c>
      <c r="AG63" s="1667" t="s">
        <v>100</v>
      </c>
      <c r="AH63" s="1758" t="s">
        <v>100</v>
      </c>
      <c r="AI63" s="1758" t="s">
        <v>100</v>
      </c>
      <c r="AJ63" s="1758" t="s">
        <v>100</v>
      </c>
    </row>
    <row r="64" spans="1:36" s="155" customFormat="1" ht="41.25" customHeight="1" x14ac:dyDescent="0.25">
      <c r="A64" s="313" t="s">
        <v>25</v>
      </c>
      <c r="B64" s="106" t="s">
        <v>100</v>
      </c>
      <c r="C64" s="106" t="s">
        <v>100</v>
      </c>
      <c r="D64" s="216">
        <v>13</v>
      </c>
      <c r="E64" s="216">
        <v>122</v>
      </c>
      <c r="F64" s="216">
        <v>262</v>
      </c>
      <c r="G64" s="216">
        <v>1550</v>
      </c>
      <c r="H64" s="216">
        <v>2129</v>
      </c>
      <c r="I64" s="216">
        <v>2395</v>
      </c>
      <c r="J64" s="216">
        <v>2605</v>
      </c>
      <c r="K64" s="216">
        <v>2680</v>
      </c>
      <c r="L64" s="216">
        <v>3484</v>
      </c>
      <c r="M64" s="216">
        <v>4181</v>
      </c>
      <c r="N64" s="216">
        <v>5000</v>
      </c>
      <c r="O64" s="216">
        <v>6600</v>
      </c>
      <c r="P64" s="190" t="s">
        <v>178</v>
      </c>
      <c r="Q64" s="216">
        <v>9200</v>
      </c>
      <c r="R64" s="216">
        <v>9752</v>
      </c>
      <c r="S64" s="190" t="s">
        <v>179</v>
      </c>
      <c r="T64" s="190" t="s">
        <v>180</v>
      </c>
      <c r="U64" s="216">
        <v>14952</v>
      </c>
      <c r="V64" s="216">
        <v>15999</v>
      </c>
      <c r="W64" s="216">
        <v>17439</v>
      </c>
      <c r="X64" s="106">
        <v>18660</v>
      </c>
      <c r="Y64" s="106">
        <v>19966</v>
      </c>
      <c r="Z64" s="106">
        <v>21364</v>
      </c>
      <c r="AA64" s="106">
        <v>22859</v>
      </c>
      <c r="AB64" s="106">
        <v>24459</v>
      </c>
      <c r="AC64" s="319">
        <v>28284</v>
      </c>
      <c r="AD64" s="652">
        <v>42500</v>
      </c>
      <c r="AE64" s="106">
        <v>42500</v>
      </c>
      <c r="AF64" s="106">
        <v>42500</v>
      </c>
      <c r="AG64" s="1667">
        <v>60000</v>
      </c>
      <c r="AH64" s="1762">
        <v>70000</v>
      </c>
      <c r="AI64" s="1709">
        <v>85000</v>
      </c>
      <c r="AJ64" s="1596">
        <v>85000</v>
      </c>
    </row>
    <row r="65" spans="1:36" s="155" customFormat="1" ht="13.1" x14ac:dyDescent="0.25">
      <c r="A65" s="729" t="s">
        <v>80</v>
      </c>
      <c r="B65" s="730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1"/>
      <c r="X65" s="731"/>
      <c r="Y65" s="731"/>
      <c r="Z65" s="731"/>
      <c r="AA65" s="731"/>
      <c r="AB65" s="731"/>
      <c r="AC65" s="731"/>
      <c r="AD65" s="731"/>
      <c r="AE65" s="731"/>
      <c r="AF65" s="731"/>
      <c r="AG65" s="1723"/>
      <c r="AH65" s="1749"/>
      <c r="AI65" s="1749"/>
      <c r="AJ65" s="1749"/>
    </row>
    <row r="66" spans="1:36" s="155" customFormat="1" ht="13.1" x14ac:dyDescent="0.25">
      <c r="A66" s="313" t="s">
        <v>673</v>
      </c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26"/>
      <c r="X66" s="26"/>
      <c r="Y66" s="26"/>
      <c r="Z66" s="26"/>
      <c r="AA66" s="26"/>
      <c r="AB66" s="26"/>
      <c r="AC66" s="282"/>
      <c r="AD66" s="282"/>
      <c r="AE66" s="282"/>
      <c r="AF66" s="282"/>
      <c r="AG66" s="1734"/>
      <c r="AH66" s="1598"/>
      <c r="AI66" s="1598"/>
      <c r="AJ66" s="1598"/>
    </row>
    <row r="67" spans="1:36" s="155" customFormat="1" ht="13.1" x14ac:dyDescent="0.25">
      <c r="A67" s="313" t="s">
        <v>26</v>
      </c>
      <c r="B67" s="860" t="s">
        <v>221</v>
      </c>
      <c r="C67" s="860" t="s">
        <v>221</v>
      </c>
      <c r="D67" s="860" t="s">
        <v>221</v>
      </c>
      <c r="E67" s="860" t="s">
        <v>221</v>
      </c>
      <c r="F67" s="860" t="s">
        <v>221</v>
      </c>
      <c r="G67" s="860" t="s">
        <v>221</v>
      </c>
      <c r="H67" s="860" t="s">
        <v>221</v>
      </c>
      <c r="I67" s="860" t="s">
        <v>221</v>
      </c>
      <c r="J67" s="860" t="s">
        <v>221</v>
      </c>
      <c r="K67" s="865" t="s">
        <v>221</v>
      </c>
      <c r="L67" s="865" t="s">
        <v>221</v>
      </c>
      <c r="M67" s="865" t="s">
        <v>221</v>
      </c>
      <c r="N67" s="865" t="s">
        <v>221</v>
      </c>
      <c r="O67" s="865" t="s">
        <v>221</v>
      </c>
      <c r="P67" s="865" t="s">
        <v>221</v>
      </c>
      <c r="Q67" s="865" t="s">
        <v>221</v>
      </c>
      <c r="R67" s="865" t="s">
        <v>221</v>
      </c>
      <c r="S67" s="865" t="s">
        <v>221</v>
      </c>
      <c r="T67" s="865" t="s">
        <v>221</v>
      </c>
      <c r="U67" s="865">
        <v>41044</v>
      </c>
      <c r="V67" s="865">
        <v>28774</v>
      </c>
      <c r="W67" s="865">
        <v>48169</v>
      </c>
      <c r="X67" s="865">
        <v>27121</v>
      </c>
      <c r="Y67" s="865">
        <v>20336</v>
      </c>
      <c r="Z67" s="865">
        <v>25292</v>
      </c>
      <c r="AA67" s="866">
        <v>24261</v>
      </c>
      <c r="AB67" s="866">
        <v>40347</v>
      </c>
      <c r="AC67" s="867">
        <v>76988</v>
      </c>
      <c r="AD67" s="867">
        <v>95302</v>
      </c>
      <c r="AE67" s="867">
        <v>49170</v>
      </c>
      <c r="AF67" s="866">
        <v>44548</v>
      </c>
      <c r="AG67" s="1726">
        <v>56814</v>
      </c>
      <c r="AH67" s="1763">
        <v>83518</v>
      </c>
      <c r="AI67" s="1596">
        <v>73607</v>
      </c>
      <c r="AJ67" s="1596">
        <v>63841</v>
      </c>
    </row>
    <row r="68" spans="1:36" s="155" customFormat="1" ht="28.15" x14ac:dyDescent="0.25">
      <c r="A68" s="313" t="s">
        <v>683</v>
      </c>
      <c r="B68" s="860" t="s">
        <v>221</v>
      </c>
      <c r="C68" s="860" t="s">
        <v>221</v>
      </c>
      <c r="D68" s="860" t="s">
        <v>221</v>
      </c>
      <c r="E68" s="860" t="s">
        <v>221</v>
      </c>
      <c r="F68" s="860" t="s">
        <v>221</v>
      </c>
      <c r="G68" s="860" t="s">
        <v>221</v>
      </c>
      <c r="H68" s="860" t="s">
        <v>221</v>
      </c>
      <c r="I68" s="860" t="s">
        <v>221</v>
      </c>
      <c r="J68" s="860" t="s">
        <v>221</v>
      </c>
      <c r="K68" s="860" t="s">
        <v>221</v>
      </c>
      <c r="L68" s="860" t="s">
        <v>221</v>
      </c>
      <c r="M68" s="859" t="s">
        <v>221</v>
      </c>
      <c r="N68" s="859" t="s">
        <v>221</v>
      </c>
      <c r="O68" s="859" t="s">
        <v>221</v>
      </c>
      <c r="P68" s="859" t="s">
        <v>221</v>
      </c>
      <c r="Q68" s="859" t="s">
        <v>221</v>
      </c>
      <c r="R68" s="859" t="s">
        <v>221</v>
      </c>
      <c r="S68" s="859" t="s">
        <v>221</v>
      </c>
      <c r="T68" s="859" t="s">
        <v>221</v>
      </c>
      <c r="U68" s="859" t="s">
        <v>221</v>
      </c>
      <c r="V68" s="859" t="s">
        <v>221</v>
      </c>
      <c r="W68" s="859" t="s">
        <v>264</v>
      </c>
      <c r="X68" s="859" t="s">
        <v>221</v>
      </c>
      <c r="Y68" s="859" t="s">
        <v>264</v>
      </c>
      <c r="Z68" s="859" t="s">
        <v>264</v>
      </c>
      <c r="AA68" s="861" t="s">
        <v>221</v>
      </c>
      <c r="AB68" s="864">
        <v>157.19999999999999</v>
      </c>
      <c r="AC68" s="864">
        <v>176</v>
      </c>
      <c r="AD68" s="862">
        <v>119.7</v>
      </c>
      <c r="AE68" s="862">
        <v>51.5</v>
      </c>
      <c r="AF68" s="861">
        <v>86.2</v>
      </c>
      <c r="AG68" s="1734">
        <v>117.5</v>
      </c>
      <c r="AH68" s="1764">
        <v>142</v>
      </c>
      <c r="AI68" s="1598">
        <v>86.8</v>
      </c>
      <c r="AJ68" s="1598">
        <v>83.1</v>
      </c>
    </row>
    <row r="69" spans="1:36" s="155" customFormat="1" ht="26.2" x14ac:dyDescent="0.25">
      <c r="A69" s="313" t="s">
        <v>60</v>
      </c>
      <c r="B69" s="1305" t="s">
        <v>221</v>
      </c>
      <c r="C69" s="1305" t="s">
        <v>221</v>
      </c>
      <c r="D69" s="1305" t="s">
        <v>221</v>
      </c>
      <c r="E69" s="1305" t="s">
        <v>221</v>
      </c>
      <c r="F69" s="1305" t="s">
        <v>221</v>
      </c>
      <c r="G69" s="1305" t="s">
        <v>221</v>
      </c>
      <c r="H69" s="1305" t="s">
        <v>221</v>
      </c>
      <c r="I69" s="1305" t="s">
        <v>221</v>
      </c>
      <c r="J69" s="865" t="s">
        <v>221</v>
      </c>
      <c r="K69" s="865" t="s">
        <v>221</v>
      </c>
      <c r="L69" s="865" t="s">
        <v>221</v>
      </c>
      <c r="M69" s="865" t="s">
        <v>221</v>
      </c>
      <c r="N69" s="865" t="s">
        <v>221</v>
      </c>
      <c r="O69" s="865" t="s">
        <v>221</v>
      </c>
      <c r="P69" s="865" t="s">
        <v>221</v>
      </c>
      <c r="Q69" s="865" t="s">
        <v>221</v>
      </c>
      <c r="R69" s="865" t="s">
        <v>221</v>
      </c>
      <c r="S69" s="865" t="s">
        <v>221</v>
      </c>
      <c r="T69" s="865" t="s">
        <v>221</v>
      </c>
      <c r="U69" s="865" t="s">
        <v>221</v>
      </c>
      <c r="V69" s="865" t="s">
        <v>264</v>
      </c>
      <c r="W69" s="865" t="s">
        <v>221</v>
      </c>
      <c r="X69" s="865" t="s">
        <v>221</v>
      </c>
      <c r="Y69" s="865" t="s">
        <v>221</v>
      </c>
      <c r="Z69" s="865" t="s">
        <v>221</v>
      </c>
      <c r="AA69" s="865" t="s">
        <v>221</v>
      </c>
      <c r="AB69" s="865" t="s">
        <v>221</v>
      </c>
      <c r="AC69" s="1306" t="s">
        <v>221</v>
      </c>
      <c r="AD69" s="1306" t="s">
        <v>264</v>
      </c>
      <c r="AE69" s="1306" t="s">
        <v>221</v>
      </c>
      <c r="AF69" s="1306" t="s">
        <v>221</v>
      </c>
      <c r="AG69" s="1731" t="s">
        <v>221</v>
      </c>
      <c r="AH69" s="1601" t="s">
        <v>221</v>
      </c>
      <c r="AI69" s="1601" t="s">
        <v>100</v>
      </c>
      <c r="AJ69" s="1601" t="s">
        <v>100</v>
      </c>
    </row>
    <row r="70" spans="1:36" s="155" customFormat="1" ht="26.2" x14ac:dyDescent="0.25">
      <c r="A70" s="313" t="s">
        <v>225</v>
      </c>
      <c r="B70" s="1305" t="s">
        <v>221</v>
      </c>
      <c r="C70" s="1305" t="s">
        <v>221</v>
      </c>
      <c r="D70" s="1305" t="s">
        <v>221</v>
      </c>
      <c r="E70" s="1305" t="s">
        <v>221</v>
      </c>
      <c r="F70" s="1305" t="s">
        <v>221</v>
      </c>
      <c r="G70" s="1305" t="s">
        <v>221</v>
      </c>
      <c r="H70" s="1305" t="s">
        <v>221</v>
      </c>
      <c r="I70" s="1305" t="s">
        <v>221</v>
      </c>
      <c r="J70" s="865" t="s">
        <v>221</v>
      </c>
      <c r="K70" s="865" t="s">
        <v>221</v>
      </c>
      <c r="L70" s="865" t="s">
        <v>221</v>
      </c>
      <c r="M70" s="865" t="s">
        <v>221</v>
      </c>
      <c r="N70" s="865" t="s">
        <v>221</v>
      </c>
      <c r="O70" s="865" t="s">
        <v>221</v>
      </c>
      <c r="P70" s="865" t="s">
        <v>221</v>
      </c>
      <c r="Q70" s="865" t="s">
        <v>221</v>
      </c>
      <c r="R70" s="865" t="s">
        <v>221</v>
      </c>
      <c r="S70" s="865" t="s">
        <v>221</v>
      </c>
      <c r="T70" s="865" t="s">
        <v>221</v>
      </c>
      <c r="U70" s="865" t="s">
        <v>221</v>
      </c>
      <c r="V70" s="865" t="s">
        <v>221</v>
      </c>
      <c r="W70" s="865" t="s">
        <v>221</v>
      </c>
      <c r="X70" s="865" t="s">
        <v>221</v>
      </c>
      <c r="Y70" s="865" t="s">
        <v>221</v>
      </c>
      <c r="Z70" s="865" t="s">
        <v>221</v>
      </c>
      <c r="AA70" s="865" t="s">
        <v>221</v>
      </c>
      <c r="AB70" s="865" t="s">
        <v>221</v>
      </c>
      <c r="AC70" s="1306" t="s">
        <v>221</v>
      </c>
      <c r="AD70" s="1306" t="s">
        <v>264</v>
      </c>
      <c r="AE70" s="1306" t="s">
        <v>221</v>
      </c>
      <c r="AF70" s="1306" t="s">
        <v>221</v>
      </c>
      <c r="AG70" s="1731" t="s">
        <v>221</v>
      </c>
      <c r="AH70" s="1601" t="s">
        <v>221</v>
      </c>
      <c r="AI70" s="1601" t="s">
        <v>100</v>
      </c>
      <c r="AJ70" s="1601" t="s">
        <v>100</v>
      </c>
    </row>
    <row r="71" spans="1:36" s="155" customFormat="1" ht="52.4" x14ac:dyDescent="0.25">
      <c r="A71" s="313" t="s">
        <v>85</v>
      </c>
      <c r="B71" s="190" t="s">
        <v>221</v>
      </c>
      <c r="C71" s="190" t="s">
        <v>221</v>
      </c>
      <c r="D71" s="190" t="s">
        <v>221</v>
      </c>
      <c r="E71" s="190" t="s">
        <v>221</v>
      </c>
      <c r="F71" s="190" t="s">
        <v>221</v>
      </c>
      <c r="G71" s="190" t="s">
        <v>221</v>
      </c>
      <c r="H71" s="190" t="s">
        <v>221</v>
      </c>
      <c r="I71" s="190" t="s">
        <v>221</v>
      </c>
      <c r="J71" s="190" t="s">
        <v>221</v>
      </c>
      <c r="K71" s="190" t="s">
        <v>264</v>
      </c>
      <c r="L71" s="190" t="s">
        <v>221</v>
      </c>
      <c r="M71" s="190" t="s">
        <v>221</v>
      </c>
      <c r="N71" s="190" t="s">
        <v>221</v>
      </c>
      <c r="O71" s="190" t="s">
        <v>221</v>
      </c>
      <c r="P71" s="190" t="s">
        <v>221</v>
      </c>
      <c r="Q71" s="190" t="s">
        <v>221</v>
      </c>
      <c r="R71" s="190" t="s">
        <v>221</v>
      </c>
      <c r="S71" s="190" t="s">
        <v>221</v>
      </c>
      <c r="T71" s="279" t="s">
        <v>221</v>
      </c>
      <c r="U71" s="279" t="s">
        <v>221</v>
      </c>
      <c r="V71" s="279" t="s">
        <v>221</v>
      </c>
      <c r="W71" s="202" t="s">
        <v>221</v>
      </c>
      <c r="X71" s="190" t="s">
        <v>221</v>
      </c>
      <c r="Y71" s="190" t="s">
        <v>221</v>
      </c>
      <c r="Z71" s="190" t="s">
        <v>221</v>
      </c>
      <c r="AA71" s="190" t="s">
        <v>221</v>
      </c>
      <c r="AB71" s="190" t="s">
        <v>221</v>
      </c>
      <c r="AC71" s="26" t="s">
        <v>221</v>
      </c>
      <c r="AD71" s="26" t="s">
        <v>264</v>
      </c>
      <c r="AE71" s="26" t="s">
        <v>221</v>
      </c>
      <c r="AF71" s="26" t="s">
        <v>221</v>
      </c>
      <c r="AG71" s="1731" t="s">
        <v>221</v>
      </c>
      <c r="AH71" s="1601" t="s">
        <v>221</v>
      </c>
      <c r="AI71" s="1601" t="s">
        <v>221</v>
      </c>
      <c r="AJ71" s="1631" t="s">
        <v>99</v>
      </c>
    </row>
    <row r="72" spans="1:36" s="155" customFormat="1" ht="26.2" x14ac:dyDescent="0.25">
      <c r="A72" s="313" t="s">
        <v>84</v>
      </c>
      <c r="B72" s="190" t="s">
        <v>221</v>
      </c>
      <c r="C72" s="190" t="s">
        <v>221</v>
      </c>
      <c r="D72" s="190" t="s">
        <v>221</v>
      </c>
      <c r="E72" s="190" t="s">
        <v>221</v>
      </c>
      <c r="F72" s="190" t="s">
        <v>221</v>
      </c>
      <c r="G72" s="190" t="s">
        <v>221</v>
      </c>
      <c r="H72" s="190" t="s">
        <v>221</v>
      </c>
      <c r="I72" s="190" t="s">
        <v>221</v>
      </c>
      <c r="J72" s="190" t="s">
        <v>221</v>
      </c>
      <c r="K72" s="190" t="s">
        <v>264</v>
      </c>
      <c r="L72" s="190" t="s">
        <v>221</v>
      </c>
      <c r="M72" s="190" t="s">
        <v>221</v>
      </c>
      <c r="N72" s="190" t="s">
        <v>221</v>
      </c>
      <c r="O72" s="190" t="s">
        <v>221</v>
      </c>
      <c r="P72" s="216" t="s">
        <v>221</v>
      </c>
      <c r="Q72" s="216" t="s">
        <v>221</v>
      </c>
      <c r="R72" s="216" t="s">
        <v>221</v>
      </c>
      <c r="S72" s="216" t="s">
        <v>221</v>
      </c>
      <c r="T72" s="216" t="s">
        <v>221</v>
      </c>
      <c r="U72" s="216" t="s">
        <v>221</v>
      </c>
      <c r="V72" s="216" t="s">
        <v>221</v>
      </c>
      <c r="W72" s="216" t="s">
        <v>221</v>
      </c>
      <c r="X72" s="190" t="s">
        <v>221</v>
      </c>
      <c r="Y72" s="190" t="s">
        <v>221</v>
      </c>
      <c r="Z72" s="190" t="s">
        <v>221</v>
      </c>
      <c r="AA72" s="190" t="s">
        <v>221</v>
      </c>
      <c r="AB72" s="190" t="s">
        <v>221</v>
      </c>
      <c r="AC72" s="26" t="s">
        <v>221</v>
      </c>
      <c r="AD72" s="26" t="s">
        <v>264</v>
      </c>
      <c r="AE72" s="26" t="s">
        <v>221</v>
      </c>
      <c r="AF72" s="26" t="s">
        <v>221</v>
      </c>
      <c r="AG72" s="1731" t="s">
        <v>221</v>
      </c>
      <c r="AH72" s="1601" t="s">
        <v>221</v>
      </c>
      <c r="AI72" s="1601" t="s">
        <v>221</v>
      </c>
      <c r="AJ72" s="1631" t="s">
        <v>99</v>
      </c>
    </row>
    <row r="73" spans="1:36" s="155" customFormat="1" ht="13.1" x14ac:dyDescent="0.25">
      <c r="A73" s="343" t="s">
        <v>46</v>
      </c>
      <c r="B73" s="190"/>
      <c r="C73" s="190"/>
      <c r="D73" s="190"/>
      <c r="E73" s="190"/>
      <c r="F73" s="190"/>
      <c r="G73" s="190"/>
      <c r="H73" s="190"/>
      <c r="I73" s="190"/>
      <c r="J73" s="190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106"/>
      <c r="X73" s="106"/>
      <c r="Y73" s="106"/>
      <c r="Z73" s="106"/>
      <c r="AA73" s="26"/>
      <c r="AB73" s="26"/>
      <c r="AC73" s="282"/>
      <c r="AD73" s="282"/>
      <c r="AE73" s="282"/>
      <c r="AF73" s="282"/>
      <c r="AG73" s="1734"/>
      <c r="AH73" s="1598"/>
      <c r="AI73" s="1601" t="s">
        <v>221</v>
      </c>
      <c r="AJ73" s="1631"/>
    </row>
    <row r="74" spans="1:36" s="155" customFormat="1" ht="13.1" x14ac:dyDescent="0.25">
      <c r="A74" s="343" t="s">
        <v>279</v>
      </c>
      <c r="B74" s="190"/>
      <c r="C74" s="190"/>
      <c r="D74" s="190"/>
      <c r="E74" s="190"/>
      <c r="F74" s="190"/>
      <c r="G74" s="190"/>
      <c r="H74" s="190"/>
      <c r="I74" s="190"/>
      <c r="J74" s="190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106"/>
      <c r="X74" s="106"/>
      <c r="Y74" s="106"/>
      <c r="Z74" s="106"/>
      <c r="AA74" s="26"/>
      <c r="AB74" s="26"/>
      <c r="AC74" s="282"/>
      <c r="AD74" s="282"/>
      <c r="AE74" s="282"/>
      <c r="AF74" s="282"/>
      <c r="AG74" s="1734"/>
      <c r="AH74" s="1598"/>
      <c r="AI74" s="1601" t="s">
        <v>221</v>
      </c>
      <c r="AJ74" s="1631" t="s">
        <v>99</v>
      </c>
    </row>
    <row r="75" spans="1:36" s="155" customFormat="1" ht="26.2" x14ac:dyDescent="0.25">
      <c r="A75" s="343" t="s">
        <v>280</v>
      </c>
      <c r="B75" s="190"/>
      <c r="C75" s="190"/>
      <c r="D75" s="190"/>
      <c r="E75" s="190"/>
      <c r="F75" s="190"/>
      <c r="G75" s="190"/>
      <c r="H75" s="190"/>
      <c r="I75" s="190"/>
      <c r="J75" s="190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106"/>
      <c r="X75" s="106"/>
      <c r="Y75" s="106"/>
      <c r="Z75" s="106"/>
      <c r="AA75" s="26"/>
      <c r="AB75" s="26"/>
      <c r="AC75" s="282"/>
      <c r="AD75" s="282"/>
      <c r="AE75" s="282"/>
      <c r="AF75" s="282"/>
      <c r="AG75" s="1734"/>
      <c r="AH75" s="1598"/>
      <c r="AI75" s="1601" t="s">
        <v>221</v>
      </c>
      <c r="AJ75" s="1631" t="s">
        <v>99</v>
      </c>
    </row>
    <row r="76" spans="1:36" s="155" customFormat="1" ht="13.1" x14ac:dyDescent="0.25">
      <c r="A76" s="343" t="s">
        <v>48</v>
      </c>
      <c r="B76" s="190" t="s">
        <v>221</v>
      </c>
      <c r="C76" s="190" t="s">
        <v>221</v>
      </c>
      <c r="D76" s="190" t="s">
        <v>221</v>
      </c>
      <c r="E76" s="190" t="s">
        <v>221</v>
      </c>
      <c r="F76" s="190" t="s">
        <v>221</v>
      </c>
      <c r="G76" s="190" t="s">
        <v>221</v>
      </c>
      <c r="H76" s="190" t="s">
        <v>221</v>
      </c>
      <c r="I76" s="190" t="s">
        <v>221</v>
      </c>
      <c r="J76" s="190" t="s">
        <v>221</v>
      </c>
      <c r="K76" s="190" t="s">
        <v>264</v>
      </c>
      <c r="L76" s="190" t="s">
        <v>221</v>
      </c>
      <c r="M76" s="190" t="s">
        <v>221</v>
      </c>
      <c r="N76" s="190" t="s">
        <v>221</v>
      </c>
      <c r="O76" s="190" t="s">
        <v>221</v>
      </c>
      <c r="P76" s="216" t="s">
        <v>221</v>
      </c>
      <c r="Q76" s="216" t="s">
        <v>221</v>
      </c>
      <c r="R76" s="216" t="s">
        <v>221</v>
      </c>
      <c r="S76" s="216" t="s">
        <v>221</v>
      </c>
      <c r="T76" s="216" t="s">
        <v>221</v>
      </c>
      <c r="U76" s="216" t="s">
        <v>221</v>
      </c>
      <c r="V76" s="216" t="s">
        <v>221</v>
      </c>
      <c r="W76" s="216" t="s">
        <v>221</v>
      </c>
      <c r="X76" s="190" t="s">
        <v>221</v>
      </c>
      <c r="Y76" s="190" t="s">
        <v>221</v>
      </c>
      <c r="Z76" s="190" t="s">
        <v>221</v>
      </c>
      <c r="AA76" s="190" t="s">
        <v>221</v>
      </c>
      <c r="AB76" s="190" t="s">
        <v>221</v>
      </c>
      <c r="AC76" s="26" t="s">
        <v>221</v>
      </c>
      <c r="AD76" s="26" t="s">
        <v>264</v>
      </c>
      <c r="AE76" s="26" t="s">
        <v>221</v>
      </c>
      <c r="AF76" s="26" t="s">
        <v>221</v>
      </c>
      <c r="AG76" s="1731" t="s">
        <v>221</v>
      </c>
      <c r="AH76" s="1601" t="s">
        <v>221</v>
      </c>
      <c r="AI76" s="1601" t="s">
        <v>221</v>
      </c>
      <c r="AJ76" s="1631" t="s">
        <v>99</v>
      </c>
    </row>
    <row r="77" spans="1:36" s="155" customFormat="1" ht="13.1" x14ac:dyDescent="0.25">
      <c r="A77" s="343" t="s">
        <v>281</v>
      </c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216"/>
      <c r="Q77" s="216"/>
      <c r="R77" s="216"/>
      <c r="S77" s="216"/>
      <c r="T77" s="216"/>
      <c r="U77" s="216"/>
      <c r="V77" s="216"/>
      <c r="W77" s="216"/>
      <c r="X77" s="190"/>
      <c r="Y77" s="190"/>
      <c r="Z77" s="190"/>
      <c r="AA77" s="190"/>
      <c r="AB77" s="190"/>
      <c r="AC77" s="26"/>
      <c r="AD77" s="26"/>
      <c r="AE77" s="26"/>
      <c r="AF77" s="26"/>
      <c r="AG77" s="1731"/>
      <c r="AH77" s="1601"/>
      <c r="AI77" s="1601" t="s">
        <v>221</v>
      </c>
      <c r="AJ77" s="1631" t="s">
        <v>99</v>
      </c>
    </row>
    <row r="78" spans="1:36" s="155" customFormat="1" ht="26.2" x14ac:dyDescent="0.25">
      <c r="A78" s="313" t="s">
        <v>86</v>
      </c>
      <c r="B78" s="190" t="s">
        <v>221</v>
      </c>
      <c r="C78" s="190" t="s">
        <v>221</v>
      </c>
      <c r="D78" s="190" t="s">
        <v>221</v>
      </c>
      <c r="E78" s="190" t="s">
        <v>221</v>
      </c>
      <c r="F78" s="190" t="s">
        <v>221</v>
      </c>
      <c r="G78" s="190" t="s">
        <v>221</v>
      </c>
      <c r="H78" s="190" t="s">
        <v>221</v>
      </c>
      <c r="I78" s="190" t="s">
        <v>221</v>
      </c>
      <c r="J78" s="190" t="s">
        <v>221</v>
      </c>
      <c r="K78" s="190" t="s">
        <v>264</v>
      </c>
      <c r="L78" s="190" t="s">
        <v>221</v>
      </c>
      <c r="M78" s="190" t="s">
        <v>221</v>
      </c>
      <c r="N78" s="190" t="s">
        <v>221</v>
      </c>
      <c r="O78" s="190" t="s">
        <v>221</v>
      </c>
      <c r="P78" s="216" t="s">
        <v>221</v>
      </c>
      <c r="Q78" s="216" t="s">
        <v>221</v>
      </c>
      <c r="R78" s="216" t="s">
        <v>221</v>
      </c>
      <c r="S78" s="216" t="s">
        <v>221</v>
      </c>
      <c r="T78" s="216" t="s">
        <v>221</v>
      </c>
      <c r="U78" s="216" t="s">
        <v>221</v>
      </c>
      <c r="V78" s="216" t="s">
        <v>221</v>
      </c>
      <c r="W78" s="106" t="s">
        <v>221</v>
      </c>
      <c r="X78" s="190" t="s">
        <v>221</v>
      </c>
      <c r="Y78" s="190" t="s">
        <v>221</v>
      </c>
      <c r="Z78" s="190" t="s">
        <v>221</v>
      </c>
      <c r="AA78" s="190" t="s">
        <v>221</v>
      </c>
      <c r="AB78" s="190" t="s">
        <v>221</v>
      </c>
      <c r="AC78" s="26" t="s">
        <v>221</v>
      </c>
      <c r="AD78" s="26" t="s">
        <v>264</v>
      </c>
      <c r="AE78" s="26" t="s">
        <v>221</v>
      </c>
      <c r="AF78" s="26" t="s">
        <v>221</v>
      </c>
      <c r="AG78" s="1731" t="s">
        <v>221</v>
      </c>
      <c r="AH78" s="1601" t="s">
        <v>221</v>
      </c>
      <c r="AI78" s="1601" t="s">
        <v>221</v>
      </c>
      <c r="AJ78" s="1631" t="s">
        <v>99</v>
      </c>
    </row>
    <row r="79" spans="1:36" s="155" customFormat="1" ht="13.1" x14ac:dyDescent="0.25">
      <c r="A79" s="653" t="s">
        <v>190</v>
      </c>
      <c r="B79" s="190" t="s">
        <v>221</v>
      </c>
      <c r="C79" s="190" t="s">
        <v>221</v>
      </c>
      <c r="D79" s="190" t="s">
        <v>221</v>
      </c>
      <c r="E79" s="190" t="s">
        <v>221</v>
      </c>
      <c r="F79" s="190" t="s">
        <v>221</v>
      </c>
      <c r="G79" s="190" t="s">
        <v>221</v>
      </c>
      <c r="H79" s="190" t="s">
        <v>221</v>
      </c>
      <c r="I79" s="190" t="s">
        <v>221</v>
      </c>
      <c r="J79" s="190" t="s">
        <v>221</v>
      </c>
      <c r="K79" s="190" t="s">
        <v>264</v>
      </c>
      <c r="L79" s="190" t="s">
        <v>221</v>
      </c>
      <c r="M79" s="190" t="s">
        <v>221</v>
      </c>
      <c r="N79" s="190" t="s">
        <v>221</v>
      </c>
      <c r="O79" s="190" t="s">
        <v>221</v>
      </c>
      <c r="P79" s="216" t="s">
        <v>221</v>
      </c>
      <c r="Q79" s="216" t="s">
        <v>221</v>
      </c>
      <c r="R79" s="216" t="s">
        <v>221</v>
      </c>
      <c r="S79" s="216" t="s">
        <v>221</v>
      </c>
      <c r="T79" s="216" t="s">
        <v>221</v>
      </c>
      <c r="U79" s="216" t="s">
        <v>221</v>
      </c>
      <c r="V79" s="190" t="s">
        <v>221</v>
      </c>
      <c r="W79" s="190" t="s">
        <v>221</v>
      </c>
      <c r="X79" s="190" t="s">
        <v>221</v>
      </c>
      <c r="Y79" s="190" t="s">
        <v>221</v>
      </c>
      <c r="Z79" s="190" t="s">
        <v>221</v>
      </c>
      <c r="AA79" s="190" t="s">
        <v>221</v>
      </c>
      <c r="AB79" s="190" t="s">
        <v>221</v>
      </c>
      <c r="AC79" s="26" t="s">
        <v>221</v>
      </c>
      <c r="AD79" s="26" t="s">
        <v>264</v>
      </c>
      <c r="AE79" s="26" t="s">
        <v>221</v>
      </c>
      <c r="AF79" s="26" t="s">
        <v>221</v>
      </c>
      <c r="AG79" s="1731" t="s">
        <v>221</v>
      </c>
      <c r="AH79" s="1601" t="s">
        <v>221</v>
      </c>
      <c r="AI79" s="1601" t="s">
        <v>221</v>
      </c>
      <c r="AJ79" s="1631" t="s">
        <v>99</v>
      </c>
    </row>
    <row r="80" spans="1:36" s="155" customFormat="1" ht="13.1" x14ac:dyDescent="0.25">
      <c r="A80" s="343" t="s">
        <v>49</v>
      </c>
      <c r="B80" s="190"/>
      <c r="C80" s="190"/>
      <c r="D80" s="190"/>
      <c r="E80" s="190"/>
      <c r="F80" s="190"/>
      <c r="G80" s="190"/>
      <c r="H80" s="190"/>
      <c r="I80" s="190"/>
      <c r="J80" s="190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106"/>
      <c r="X80" s="106"/>
      <c r="Y80" s="106"/>
      <c r="Z80" s="106"/>
      <c r="AA80" s="106"/>
      <c r="AB80" s="26"/>
      <c r="AC80" s="26"/>
      <c r="AD80" s="26"/>
      <c r="AE80" s="26"/>
      <c r="AF80" s="26"/>
      <c r="AG80" s="1731"/>
      <c r="AH80" s="1601"/>
      <c r="AI80" s="1601" t="s">
        <v>221</v>
      </c>
      <c r="AJ80" s="1631"/>
    </row>
    <row r="81" spans="1:36" s="155" customFormat="1" ht="13.1" x14ac:dyDescent="0.25">
      <c r="A81" s="343" t="s">
        <v>191</v>
      </c>
      <c r="B81" s="190" t="s">
        <v>221</v>
      </c>
      <c r="C81" s="190" t="s">
        <v>221</v>
      </c>
      <c r="D81" s="190" t="s">
        <v>221</v>
      </c>
      <c r="E81" s="190" t="s">
        <v>221</v>
      </c>
      <c r="F81" s="190" t="s">
        <v>221</v>
      </c>
      <c r="G81" s="190" t="s">
        <v>221</v>
      </c>
      <c r="H81" s="190" t="s">
        <v>221</v>
      </c>
      <c r="I81" s="190" t="s">
        <v>221</v>
      </c>
      <c r="J81" s="190" t="s">
        <v>221</v>
      </c>
      <c r="K81" s="190" t="s">
        <v>264</v>
      </c>
      <c r="L81" s="190" t="s">
        <v>221</v>
      </c>
      <c r="M81" s="190" t="s">
        <v>221</v>
      </c>
      <c r="N81" s="190" t="s">
        <v>221</v>
      </c>
      <c r="O81" s="190" t="s">
        <v>221</v>
      </c>
      <c r="P81" s="190" t="s">
        <v>221</v>
      </c>
      <c r="Q81" s="190" t="s">
        <v>221</v>
      </c>
      <c r="R81" s="190" t="s">
        <v>221</v>
      </c>
      <c r="S81" s="190" t="s">
        <v>221</v>
      </c>
      <c r="T81" s="190" t="s">
        <v>221</v>
      </c>
      <c r="U81" s="216" t="s">
        <v>221</v>
      </c>
      <c r="V81" s="190" t="s">
        <v>221</v>
      </c>
      <c r="W81" s="190" t="s">
        <v>221</v>
      </c>
      <c r="X81" s="190" t="s">
        <v>221</v>
      </c>
      <c r="Y81" s="190" t="s">
        <v>221</v>
      </c>
      <c r="Z81" s="190" t="s">
        <v>221</v>
      </c>
      <c r="AA81" s="190" t="s">
        <v>221</v>
      </c>
      <c r="AB81" s="190" t="s">
        <v>221</v>
      </c>
      <c r="AC81" s="26" t="s">
        <v>221</v>
      </c>
      <c r="AD81" s="26" t="s">
        <v>264</v>
      </c>
      <c r="AE81" s="26" t="s">
        <v>221</v>
      </c>
      <c r="AF81" s="26" t="s">
        <v>221</v>
      </c>
      <c r="AG81" s="1731" t="s">
        <v>221</v>
      </c>
      <c r="AH81" s="1601" t="s">
        <v>221</v>
      </c>
      <c r="AI81" s="1601" t="s">
        <v>221</v>
      </c>
      <c r="AJ81" s="1631" t="s">
        <v>99</v>
      </c>
    </row>
    <row r="82" spans="1:36" s="155" customFormat="1" ht="13.1" x14ac:dyDescent="0.25">
      <c r="A82" s="343" t="s">
        <v>192</v>
      </c>
      <c r="B82" s="190" t="s">
        <v>221</v>
      </c>
      <c r="C82" s="190" t="s">
        <v>221</v>
      </c>
      <c r="D82" s="190" t="s">
        <v>221</v>
      </c>
      <c r="E82" s="190" t="s">
        <v>221</v>
      </c>
      <c r="F82" s="190" t="s">
        <v>221</v>
      </c>
      <c r="G82" s="190" t="s">
        <v>221</v>
      </c>
      <c r="H82" s="190" t="s">
        <v>221</v>
      </c>
      <c r="I82" s="190" t="s">
        <v>221</v>
      </c>
      <c r="J82" s="190" t="s">
        <v>221</v>
      </c>
      <c r="K82" s="190" t="s">
        <v>264</v>
      </c>
      <c r="L82" s="190" t="s">
        <v>221</v>
      </c>
      <c r="M82" s="190" t="s">
        <v>221</v>
      </c>
      <c r="N82" s="190" t="s">
        <v>221</v>
      </c>
      <c r="O82" s="190" t="s">
        <v>221</v>
      </c>
      <c r="P82" s="190" t="s">
        <v>221</v>
      </c>
      <c r="Q82" s="190" t="s">
        <v>221</v>
      </c>
      <c r="R82" s="190" t="s">
        <v>221</v>
      </c>
      <c r="S82" s="190" t="s">
        <v>221</v>
      </c>
      <c r="T82" s="190" t="s">
        <v>221</v>
      </c>
      <c r="U82" s="190" t="s">
        <v>221</v>
      </c>
      <c r="V82" s="216" t="s">
        <v>221</v>
      </c>
      <c r="W82" s="106" t="s">
        <v>221</v>
      </c>
      <c r="X82" s="190" t="s">
        <v>221</v>
      </c>
      <c r="Y82" s="190" t="s">
        <v>221</v>
      </c>
      <c r="Z82" s="190" t="s">
        <v>221</v>
      </c>
      <c r="AA82" s="190" t="s">
        <v>221</v>
      </c>
      <c r="AB82" s="190" t="s">
        <v>221</v>
      </c>
      <c r="AC82" s="26" t="s">
        <v>221</v>
      </c>
      <c r="AD82" s="26" t="s">
        <v>264</v>
      </c>
      <c r="AE82" s="26" t="s">
        <v>221</v>
      </c>
      <c r="AF82" s="26" t="s">
        <v>221</v>
      </c>
      <c r="AG82" s="1731" t="s">
        <v>221</v>
      </c>
      <c r="AH82" s="1601" t="s">
        <v>221</v>
      </c>
      <c r="AI82" s="1601" t="s">
        <v>221</v>
      </c>
      <c r="AJ82" s="1631" t="s">
        <v>99</v>
      </c>
    </row>
    <row r="83" spans="1:36" s="155" customFormat="1" ht="13.1" x14ac:dyDescent="0.25">
      <c r="A83" s="318" t="s">
        <v>75</v>
      </c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216"/>
      <c r="W83" s="106"/>
      <c r="X83" s="190"/>
      <c r="Y83" s="190"/>
      <c r="Z83" s="190"/>
      <c r="AA83" s="190"/>
      <c r="AB83" s="190"/>
      <c r="AC83" s="26"/>
      <c r="AD83" s="26"/>
      <c r="AE83" s="26"/>
      <c r="AF83" s="26"/>
      <c r="AG83" s="1731"/>
      <c r="AH83" s="1601"/>
      <c r="AI83" s="1601" t="s">
        <v>221</v>
      </c>
      <c r="AJ83" s="1631" t="s">
        <v>99</v>
      </c>
    </row>
    <row r="84" spans="1:36" s="155" customFormat="1" ht="13.1" x14ac:dyDescent="0.25">
      <c r="A84" s="343" t="s">
        <v>193</v>
      </c>
      <c r="B84" s="190" t="s">
        <v>221</v>
      </c>
      <c r="C84" s="190" t="s">
        <v>221</v>
      </c>
      <c r="D84" s="190" t="s">
        <v>221</v>
      </c>
      <c r="E84" s="190" t="s">
        <v>221</v>
      </c>
      <c r="F84" s="190" t="s">
        <v>221</v>
      </c>
      <c r="G84" s="190" t="s">
        <v>221</v>
      </c>
      <c r="H84" s="190" t="s">
        <v>221</v>
      </c>
      <c r="I84" s="190" t="s">
        <v>221</v>
      </c>
      <c r="J84" s="190" t="s">
        <v>221</v>
      </c>
      <c r="K84" s="190" t="s">
        <v>264</v>
      </c>
      <c r="L84" s="190" t="s">
        <v>221</v>
      </c>
      <c r="M84" s="190" t="s">
        <v>221</v>
      </c>
      <c r="N84" s="190" t="s">
        <v>221</v>
      </c>
      <c r="O84" s="190" t="s">
        <v>221</v>
      </c>
      <c r="P84" s="216" t="s">
        <v>221</v>
      </c>
      <c r="Q84" s="216" t="s">
        <v>221</v>
      </c>
      <c r="R84" s="216" t="s">
        <v>221</v>
      </c>
      <c r="S84" s="216" t="s">
        <v>221</v>
      </c>
      <c r="T84" s="216" t="s">
        <v>221</v>
      </c>
      <c r="U84" s="190" t="s">
        <v>221</v>
      </c>
      <c r="V84" s="190" t="s">
        <v>221</v>
      </c>
      <c r="W84" s="190" t="s">
        <v>221</v>
      </c>
      <c r="X84" s="190" t="s">
        <v>221</v>
      </c>
      <c r="Y84" s="190" t="s">
        <v>221</v>
      </c>
      <c r="Z84" s="190" t="s">
        <v>221</v>
      </c>
      <c r="AA84" s="190" t="s">
        <v>221</v>
      </c>
      <c r="AB84" s="190" t="s">
        <v>221</v>
      </c>
      <c r="AC84" s="26" t="s">
        <v>221</v>
      </c>
      <c r="AD84" s="26" t="s">
        <v>264</v>
      </c>
      <c r="AE84" s="26" t="s">
        <v>221</v>
      </c>
      <c r="AF84" s="26" t="s">
        <v>221</v>
      </c>
      <c r="AG84" s="1731" t="s">
        <v>221</v>
      </c>
      <c r="AH84" s="1601" t="s">
        <v>221</v>
      </c>
      <c r="AI84" s="1601" t="s">
        <v>221</v>
      </c>
      <c r="AJ84" s="1631" t="s">
        <v>99</v>
      </c>
    </row>
    <row r="85" spans="1:36" s="155" customFormat="1" ht="13.1" x14ac:dyDescent="0.25">
      <c r="A85" s="729" t="s">
        <v>77</v>
      </c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1"/>
      <c r="X85" s="731"/>
      <c r="Y85" s="731"/>
      <c r="Z85" s="731"/>
      <c r="AA85" s="731"/>
      <c r="AB85" s="731"/>
      <c r="AC85" s="731"/>
      <c r="AD85" s="731"/>
      <c r="AE85" s="731"/>
      <c r="AF85" s="731"/>
      <c r="AG85" s="1723"/>
      <c r="AH85" s="1749"/>
      <c r="AI85" s="1749"/>
      <c r="AJ85" s="1749"/>
    </row>
    <row r="86" spans="1:36" s="472" customFormat="1" ht="26.2" x14ac:dyDescent="0.25">
      <c r="A86" s="654" t="s">
        <v>305</v>
      </c>
      <c r="B86" s="317"/>
      <c r="C86" s="317"/>
      <c r="D86" s="317"/>
      <c r="E86" s="317"/>
      <c r="F86" s="317"/>
      <c r="G86" s="317"/>
      <c r="H86" s="317"/>
      <c r="I86" s="317"/>
      <c r="J86" s="317"/>
      <c r="K86" s="317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41"/>
      <c r="X86" s="41"/>
      <c r="Y86" s="41"/>
      <c r="Z86" s="41"/>
      <c r="AA86" s="41"/>
      <c r="AB86" s="41"/>
      <c r="AC86" s="286"/>
      <c r="AD86" s="286"/>
      <c r="AE86" s="286"/>
      <c r="AF86" s="286"/>
      <c r="AG86" s="1738"/>
      <c r="AH86" s="1623"/>
      <c r="AI86" s="1593"/>
      <c r="AJ86" s="1623"/>
    </row>
    <row r="87" spans="1:36" s="155" customFormat="1" ht="13.1" x14ac:dyDescent="0.25">
      <c r="A87" s="313" t="s">
        <v>26</v>
      </c>
      <c r="B87" s="106" t="s">
        <v>99</v>
      </c>
      <c r="C87" s="106" t="s">
        <v>99</v>
      </c>
      <c r="D87" s="106" t="s">
        <v>99</v>
      </c>
      <c r="E87" s="106" t="s">
        <v>99</v>
      </c>
      <c r="F87" s="106" t="s">
        <v>99</v>
      </c>
      <c r="G87" s="106" t="s">
        <v>99</v>
      </c>
      <c r="H87" s="106" t="s">
        <v>99</v>
      </c>
      <c r="I87" s="106" t="s">
        <v>99</v>
      </c>
      <c r="J87" s="106" t="s">
        <v>99</v>
      </c>
      <c r="K87" s="106" t="s">
        <v>99</v>
      </c>
      <c r="L87" s="106" t="s">
        <v>99</v>
      </c>
      <c r="M87" s="106" t="s">
        <v>99</v>
      </c>
      <c r="N87" s="106" t="s">
        <v>99</v>
      </c>
      <c r="O87" s="106" t="s">
        <v>99</v>
      </c>
      <c r="P87" s="106" t="s">
        <v>99</v>
      </c>
      <c r="Q87" s="106" t="s">
        <v>99</v>
      </c>
      <c r="R87" s="106" t="s">
        <v>99</v>
      </c>
      <c r="S87" s="106" t="s">
        <v>99</v>
      </c>
      <c r="T87" s="106" t="s">
        <v>99</v>
      </c>
      <c r="U87" s="289">
        <v>284504.777</v>
      </c>
      <c r="V87" s="289">
        <v>291771.40700000001</v>
      </c>
      <c r="W87" s="289">
        <v>285524.56900000002</v>
      </c>
      <c r="X87" s="289">
        <v>254104.46100000001</v>
      </c>
      <c r="Y87" s="289">
        <v>281252.092</v>
      </c>
      <c r="Z87" s="289">
        <v>281974.647</v>
      </c>
      <c r="AA87" s="289">
        <v>383849.97399999999</v>
      </c>
      <c r="AB87" s="289">
        <v>516928.65100000001</v>
      </c>
      <c r="AC87" s="289">
        <v>527854.36100000003</v>
      </c>
      <c r="AD87" s="289">
        <v>476368.11499999999</v>
      </c>
      <c r="AE87" s="289">
        <v>430271.06</v>
      </c>
      <c r="AF87" s="289">
        <v>638955.76500000001</v>
      </c>
      <c r="AG87" s="1739">
        <v>786854</v>
      </c>
      <c r="AH87" s="1622">
        <v>675934</v>
      </c>
      <c r="AI87" s="1765">
        <v>725727</v>
      </c>
      <c r="AJ87" s="1620">
        <v>771451</v>
      </c>
    </row>
    <row r="88" spans="1:36" s="155" customFormat="1" ht="26.2" x14ac:dyDescent="0.25">
      <c r="A88" s="655" t="s">
        <v>283</v>
      </c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279">
        <v>33.700000000000003</v>
      </c>
      <c r="V88" s="279">
        <v>30.2</v>
      </c>
      <c r="W88" s="279">
        <v>23.7</v>
      </c>
      <c r="X88" s="279">
        <v>19</v>
      </c>
      <c r="Y88" s="279">
        <v>25.3</v>
      </c>
      <c r="Z88" s="279">
        <v>27</v>
      </c>
      <c r="AA88" s="279">
        <v>28</v>
      </c>
      <c r="AB88" s="279">
        <v>29.1</v>
      </c>
      <c r="AC88" s="279">
        <v>26.6</v>
      </c>
      <c r="AD88" s="279">
        <v>24</v>
      </c>
      <c r="AE88" s="279">
        <v>20.3</v>
      </c>
      <c r="AF88" s="279">
        <v>23</v>
      </c>
      <c r="AG88" s="1740">
        <v>24.4</v>
      </c>
      <c r="AH88" s="1601">
        <v>21.4</v>
      </c>
      <c r="AI88" s="1632">
        <v>20.7</v>
      </c>
      <c r="AJ88" s="1624">
        <v>19</v>
      </c>
    </row>
    <row r="89" spans="1:36" s="472" customFormat="1" ht="26.2" x14ac:dyDescent="0.25">
      <c r="A89" s="276" t="s">
        <v>101</v>
      </c>
      <c r="B89" s="106" t="s">
        <v>99</v>
      </c>
      <c r="C89" s="106" t="s">
        <v>99</v>
      </c>
      <c r="D89" s="106" t="s">
        <v>99</v>
      </c>
      <c r="E89" s="106" t="s">
        <v>99</v>
      </c>
      <c r="F89" s="106" t="s">
        <v>99</v>
      </c>
      <c r="G89" s="106" t="s">
        <v>99</v>
      </c>
      <c r="H89" s="106" t="s">
        <v>99</v>
      </c>
      <c r="I89" s="106" t="s">
        <v>99</v>
      </c>
      <c r="J89" s="106" t="s">
        <v>99</v>
      </c>
      <c r="K89" s="106" t="s">
        <v>99</v>
      </c>
      <c r="L89" s="106" t="s">
        <v>99</v>
      </c>
      <c r="M89" s="106" t="s">
        <v>99</v>
      </c>
      <c r="N89" s="106" t="s">
        <v>99</v>
      </c>
      <c r="O89" s="106" t="s">
        <v>99</v>
      </c>
      <c r="P89" s="106" t="s">
        <v>99</v>
      </c>
      <c r="Q89" s="106" t="s">
        <v>99</v>
      </c>
      <c r="R89" s="106" t="s">
        <v>99</v>
      </c>
      <c r="S89" s="106" t="s">
        <v>99</v>
      </c>
      <c r="T89" s="106" t="s">
        <v>99</v>
      </c>
      <c r="U89" s="190" t="s">
        <v>99</v>
      </c>
      <c r="V89" s="190" t="s">
        <v>99</v>
      </c>
      <c r="W89" s="190" t="s">
        <v>99</v>
      </c>
      <c r="X89" s="190" t="s">
        <v>99</v>
      </c>
      <c r="Y89" s="190" t="s">
        <v>99</v>
      </c>
      <c r="Z89" s="190" t="s">
        <v>99</v>
      </c>
      <c r="AA89" s="190" t="s">
        <v>99</v>
      </c>
      <c r="AB89" s="190" t="s">
        <v>99</v>
      </c>
      <c r="AC89" s="190" t="s">
        <v>99</v>
      </c>
      <c r="AD89" s="190" t="s">
        <v>99</v>
      </c>
      <c r="AE89" s="190" t="s">
        <v>99</v>
      </c>
      <c r="AF89" s="190" t="s">
        <v>99</v>
      </c>
      <c r="AG89" s="1730" t="s">
        <v>99</v>
      </c>
      <c r="AH89" s="1662" t="s">
        <v>99</v>
      </c>
      <c r="AI89" s="1625" t="s">
        <v>99</v>
      </c>
      <c r="AJ89" s="1625" t="s">
        <v>99</v>
      </c>
    </row>
    <row r="90" spans="1:36" s="472" customFormat="1" ht="26.2" x14ac:dyDescent="0.25">
      <c r="A90" s="654" t="s">
        <v>62</v>
      </c>
      <c r="B90" s="321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174"/>
      <c r="V90" s="174"/>
      <c r="W90" s="41"/>
      <c r="X90" s="322"/>
      <c r="Y90" s="41"/>
      <c r="Z90" s="41"/>
      <c r="AA90" s="41"/>
      <c r="AB90" s="41"/>
      <c r="AC90" s="286"/>
      <c r="AD90" s="286"/>
      <c r="AE90" s="286"/>
      <c r="AF90" s="286"/>
      <c r="AG90" s="1728"/>
      <c r="AH90" s="1623"/>
      <c r="AI90" s="1596"/>
      <c r="AJ90" s="1623"/>
    </row>
    <row r="91" spans="1:36" s="155" customFormat="1" ht="13.1" x14ac:dyDescent="0.25">
      <c r="A91" s="313" t="s">
        <v>26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106" t="s">
        <v>99</v>
      </c>
      <c r="L91" s="106" t="s">
        <v>99</v>
      </c>
      <c r="M91" s="106" t="s">
        <v>99</v>
      </c>
      <c r="N91" s="106" t="s">
        <v>99</v>
      </c>
      <c r="O91" s="106" t="s">
        <v>99</v>
      </c>
      <c r="P91" s="106" t="s">
        <v>99</v>
      </c>
      <c r="Q91" s="106" t="s">
        <v>99</v>
      </c>
      <c r="R91" s="106" t="s">
        <v>99</v>
      </c>
      <c r="S91" s="106" t="s">
        <v>99</v>
      </c>
      <c r="T91" s="106" t="s">
        <v>99</v>
      </c>
      <c r="U91" s="289">
        <v>13547.299000000001</v>
      </c>
      <c r="V91" s="289">
        <v>16811.567999999999</v>
      </c>
      <c r="W91" s="289">
        <v>17627.425999999999</v>
      </c>
      <c r="X91" s="289">
        <v>18833.792000000001</v>
      </c>
      <c r="Y91" s="289">
        <v>112.453</v>
      </c>
      <c r="Z91" s="289">
        <v>139.66200000000001</v>
      </c>
      <c r="AA91" s="289">
        <v>95.661000000000001</v>
      </c>
      <c r="AB91" s="289">
        <v>87.1</v>
      </c>
      <c r="AC91" s="289">
        <v>986.90300000000002</v>
      </c>
      <c r="AD91" s="289">
        <v>3321.2890000000002</v>
      </c>
      <c r="AE91" s="289">
        <v>1797.16</v>
      </c>
      <c r="AF91" s="289">
        <v>3803.2359999999999</v>
      </c>
      <c r="AG91" s="1741">
        <v>4482</v>
      </c>
      <c r="AH91" s="1622">
        <v>6838</v>
      </c>
      <c r="AI91" s="1765">
        <v>5318</v>
      </c>
      <c r="AJ91" s="1620">
        <v>7364</v>
      </c>
    </row>
    <row r="92" spans="1:36" s="472" customFormat="1" ht="26.2" x14ac:dyDescent="0.25">
      <c r="A92" s="276" t="s">
        <v>101</v>
      </c>
      <c r="B92" s="106" t="s">
        <v>99</v>
      </c>
      <c r="C92" s="106" t="s">
        <v>99</v>
      </c>
      <c r="D92" s="106" t="s">
        <v>99</v>
      </c>
      <c r="E92" s="106" t="s">
        <v>99</v>
      </c>
      <c r="F92" s="106" t="s">
        <v>99</v>
      </c>
      <c r="G92" s="106" t="s">
        <v>99</v>
      </c>
      <c r="H92" s="106" t="s">
        <v>99</v>
      </c>
      <c r="I92" s="106" t="s">
        <v>99</v>
      </c>
      <c r="J92" s="106" t="s">
        <v>99</v>
      </c>
      <c r="K92" s="106" t="s">
        <v>99</v>
      </c>
      <c r="L92" s="106" t="s">
        <v>99</v>
      </c>
      <c r="M92" s="106" t="s">
        <v>99</v>
      </c>
      <c r="N92" s="106" t="s">
        <v>99</v>
      </c>
      <c r="O92" s="106" t="s">
        <v>99</v>
      </c>
      <c r="P92" s="106" t="s">
        <v>99</v>
      </c>
      <c r="Q92" s="106" t="s">
        <v>99</v>
      </c>
      <c r="R92" s="106" t="s">
        <v>99</v>
      </c>
      <c r="S92" s="106" t="s">
        <v>99</v>
      </c>
      <c r="T92" s="106" t="s">
        <v>99</v>
      </c>
      <c r="U92" s="190" t="s">
        <v>99</v>
      </c>
      <c r="V92" s="190" t="s">
        <v>99</v>
      </c>
      <c r="W92" s="190" t="s">
        <v>99</v>
      </c>
      <c r="X92" s="190" t="s">
        <v>99</v>
      </c>
      <c r="Y92" s="190" t="s">
        <v>99</v>
      </c>
      <c r="Z92" s="190" t="s">
        <v>99</v>
      </c>
      <c r="AA92" s="190" t="s">
        <v>99</v>
      </c>
      <c r="AB92" s="190" t="s">
        <v>99</v>
      </c>
      <c r="AC92" s="190" t="s">
        <v>99</v>
      </c>
      <c r="AD92" s="190" t="s">
        <v>99</v>
      </c>
      <c r="AE92" s="190" t="s">
        <v>99</v>
      </c>
      <c r="AF92" s="190" t="s">
        <v>99</v>
      </c>
      <c r="AG92" s="1742" t="s">
        <v>99</v>
      </c>
      <c r="AH92" s="1766" t="s">
        <v>99</v>
      </c>
      <c r="AI92" s="1626" t="s">
        <v>99</v>
      </c>
      <c r="AJ92" s="1626" t="s">
        <v>99</v>
      </c>
    </row>
    <row r="93" spans="1:36" s="472" customFormat="1" ht="13.1" x14ac:dyDescent="0.25">
      <c r="A93" s="654" t="s">
        <v>27</v>
      </c>
      <c r="B93" s="41"/>
      <c r="C93" s="59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41"/>
      <c r="X93" s="41"/>
      <c r="Y93" s="41"/>
      <c r="Z93" s="41"/>
      <c r="AA93" s="41"/>
      <c r="AB93" s="41"/>
      <c r="AC93" s="286"/>
      <c r="AD93" s="286"/>
      <c r="AE93" s="286"/>
      <c r="AF93" s="286"/>
      <c r="AG93" s="1728"/>
      <c r="AH93" s="1623"/>
      <c r="AI93" s="1596"/>
      <c r="AJ93" s="1623"/>
    </row>
    <row r="94" spans="1:36" s="155" customFormat="1" ht="13.1" x14ac:dyDescent="0.25">
      <c r="A94" s="313" t="s">
        <v>26</v>
      </c>
      <c r="B94" s="106" t="s">
        <v>99</v>
      </c>
      <c r="C94" s="106" t="s">
        <v>99</v>
      </c>
      <c r="D94" s="106" t="s">
        <v>99</v>
      </c>
      <c r="E94" s="106" t="s">
        <v>99</v>
      </c>
      <c r="F94" s="106" t="s">
        <v>99</v>
      </c>
      <c r="G94" s="106" t="s">
        <v>99</v>
      </c>
      <c r="H94" s="106" t="s">
        <v>99</v>
      </c>
      <c r="I94" s="106" t="s">
        <v>99</v>
      </c>
      <c r="J94" s="106" t="s">
        <v>99</v>
      </c>
      <c r="K94" s="106" t="s">
        <v>99</v>
      </c>
      <c r="L94" s="106" t="s">
        <v>99</v>
      </c>
      <c r="M94" s="106" t="s">
        <v>99</v>
      </c>
      <c r="N94" s="106" t="s">
        <v>99</v>
      </c>
      <c r="O94" s="106" t="s">
        <v>99</v>
      </c>
      <c r="P94" s="106" t="s">
        <v>99</v>
      </c>
      <c r="Q94" s="106" t="s">
        <v>99</v>
      </c>
      <c r="R94" s="106" t="s">
        <v>99</v>
      </c>
      <c r="S94" s="106" t="s">
        <v>99</v>
      </c>
      <c r="T94" s="106" t="s">
        <v>99</v>
      </c>
      <c r="U94" s="289">
        <v>212785.43100000001</v>
      </c>
      <c r="V94" s="289">
        <v>209933.783</v>
      </c>
      <c r="W94" s="289">
        <v>201293.557</v>
      </c>
      <c r="X94" s="289">
        <v>190464.546</v>
      </c>
      <c r="Y94" s="289">
        <v>229126.462</v>
      </c>
      <c r="Z94" s="289">
        <v>220235.92800000001</v>
      </c>
      <c r="AA94" s="289">
        <v>311962.14500000002</v>
      </c>
      <c r="AB94" s="289">
        <v>433389.82900000003</v>
      </c>
      <c r="AC94" s="289">
        <v>444272.54399999999</v>
      </c>
      <c r="AD94" s="289">
        <v>425602.32199999999</v>
      </c>
      <c r="AE94" s="289">
        <v>382112.06599999999</v>
      </c>
      <c r="AF94" s="289">
        <v>556332.17599999998</v>
      </c>
      <c r="AG94" s="1743">
        <v>709475</v>
      </c>
      <c r="AH94" s="1622">
        <v>577135</v>
      </c>
      <c r="AI94" s="1765">
        <v>638540</v>
      </c>
      <c r="AJ94" s="1620">
        <v>657783</v>
      </c>
    </row>
    <row r="95" spans="1:36" s="472" customFormat="1" ht="26.2" x14ac:dyDescent="0.25">
      <c r="A95" s="276" t="s">
        <v>101</v>
      </c>
      <c r="B95" s="106" t="s">
        <v>99</v>
      </c>
      <c r="C95" s="106" t="s">
        <v>99</v>
      </c>
      <c r="D95" s="106" t="s">
        <v>99</v>
      </c>
      <c r="E95" s="106" t="s">
        <v>99</v>
      </c>
      <c r="F95" s="106" t="s">
        <v>99</v>
      </c>
      <c r="G95" s="106" t="s">
        <v>99</v>
      </c>
      <c r="H95" s="106" t="s">
        <v>99</v>
      </c>
      <c r="I95" s="106" t="s">
        <v>99</v>
      </c>
      <c r="J95" s="106" t="s">
        <v>99</v>
      </c>
      <c r="K95" s="106" t="s">
        <v>99</v>
      </c>
      <c r="L95" s="106" t="s">
        <v>99</v>
      </c>
      <c r="M95" s="106" t="s">
        <v>99</v>
      </c>
      <c r="N95" s="106" t="s">
        <v>99</v>
      </c>
      <c r="O95" s="106" t="s">
        <v>99</v>
      </c>
      <c r="P95" s="106" t="s">
        <v>99</v>
      </c>
      <c r="Q95" s="106" t="s">
        <v>99</v>
      </c>
      <c r="R95" s="106" t="s">
        <v>99</v>
      </c>
      <c r="S95" s="106" t="s">
        <v>99</v>
      </c>
      <c r="T95" s="106" t="s">
        <v>99</v>
      </c>
      <c r="U95" s="190" t="s">
        <v>99</v>
      </c>
      <c r="V95" s="190" t="s">
        <v>99</v>
      </c>
      <c r="W95" s="190" t="s">
        <v>99</v>
      </c>
      <c r="X95" s="190" t="s">
        <v>99</v>
      </c>
      <c r="Y95" s="190" t="s">
        <v>99</v>
      </c>
      <c r="Z95" s="190" t="s">
        <v>99</v>
      </c>
      <c r="AA95" s="190" t="s">
        <v>99</v>
      </c>
      <c r="AB95" s="190" t="s">
        <v>99</v>
      </c>
      <c r="AC95" s="190" t="s">
        <v>99</v>
      </c>
      <c r="AD95" s="190" t="s">
        <v>99</v>
      </c>
      <c r="AE95" s="190" t="s">
        <v>99</v>
      </c>
      <c r="AF95" s="190" t="s">
        <v>99</v>
      </c>
      <c r="AG95" s="1742" t="s">
        <v>99</v>
      </c>
      <c r="AH95" s="1766" t="s">
        <v>99</v>
      </c>
      <c r="AI95" s="1626" t="s">
        <v>99</v>
      </c>
      <c r="AJ95" s="1626" t="s">
        <v>99</v>
      </c>
    </row>
    <row r="96" spans="1:36" s="155" customFormat="1" ht="26.2" x14ac:dyDescent="0.25">
      <c r="A96" s="656" t="s">
        <v>28</v>
      </c>
      <c r="B96" s="106" t="s">
        <v>99</v>
      </c>
      <c r="C96" s="106" t="s">
        <v>99</v>
      </c>
      <c r="D96" s="106" t="s">
        <v>99</v>
      </c>
      <c r="E96" s="106" t="s">
        <v>99</v>
      </c>
      <c r="F96" s="106" t="s">
        <v>99</v>
      </c>
      <c r="G96" s="106" t="s">
        <v>99</v>
      </c>
      <c r="H96" s="106" t="s">
        <v>99</v>
      </c>
      <c r="I96" s="106" t="s">
        <v>99</v>
      </c>
      <c r="J96" s="106" t="s">
        <v>99</v>
      </c>
      <c r="K96" s="106" t="s">
        <v>99</v>
      </c>
      <c r="L96" s="106" t="s">
        <v>99</v>
      </c>
      <c r="M96" s="106" t="s">
        <v>99</v>
      </c>
      <c r="N96" s="106" t="s">
        <v>99</v>
      </c>
      <c r="O96" s="106" t="s">
        <v>99</v>
      </c>
      <c r="P96" s="106" t="s">
        <v>99</v>
      </c>
      <c r="Q96" s="106" t="s">
        <v>99</v>
      </c>
      <c r="R96" s="106" t="s">
        <v>99</v>
      </c>
      <c r="S96" s="106" t="s">
        <v>99</v>
      </c>
      <c r="T96" s="106" t="s">
        <v>99</v>
      </c>
      <c r="U96" s="289">
        <v>66.534000000000006</v>
      </c>
      <c r="V96" s="289">
        <v>77.849999999999994</v>
      </c>
      <c r="W96" s="289">
        <v>95.537999999999997</v>
      </c>
      <c r="X96" s="289">
        <v>125.018</v>
      </c>
      <c r="Y96" s="289">
        <v>125.489</v>
      </c>
      <c r="Z96" s="289">
        <v>157.16499999999999</v>
      </c>
      <c r="AA96" s="289">
        <v>164.364</v>
      </c>
      <c r="AB96" s="289">
        <v>162.815</v>
      </c>
      <c r="AC96" s="289">
        <v>159.797</v>
      </c>
      <c r="AD96" s="289">
        <v>159.34899999999999</v>
      </c>
      <c r="AE96" s="289">
        <v>267.96199999999999</v>
      </c>
      <c r="AF96" s="289">
        <v>87.272999999999996</v>
      </c>
      <c r="AG96" s="1667" t="s">
        <v>100</v>
      </c>
      <c r="AH96" s="1622" t="s">
        <v>100</v>
      </c>
      <c r="AI96" s="1622" t="s">
        <v>100</v>
      </c>
      <c r="AJ96" s="1622" t="s">
        <v>100</v>
      </c>
    </row>
    <row r="97" spans="1:36" s="155" customFormat="1" ht="13.1" x14ac:dyDescent="0.25">
      <c r="A97" s="656" t="s">
        <v>29</v>
      </c>
      <c r="B97" s="106" t="s">
        <v>99</v>
      </c>
      <c r="C97" s="106" t="s">
        <v>99</v>
      </c>
      <c r="D97" s="106" t="s">
        <v>99</v>
      </c>
      <c r="E97" s="106" t="s">
        <v>99</v>
      </c>
      <c r="F97" s="106" t="s">
        <v>99</v>
      </c>
      <c r="G97" s="106" t="s">
        <v>99</v>
      </c>
      <c r="H97" s="106" t="s">
        <v>99</v>
      </c>
      <c r="I97" s="106" t="s">
        <v>99</v>
      </c>
      <c r="J97" s="106" t="s">
        <v>99</v>
      </c>
      <c r="K97" s="106" t="s">
        <v>99</v>
      </c>
      <c r="L97" s="106" t="s">
        <v>99</v>
      </c>
      <c r="M97" s="106" t="s">
        <v>99</v>
      </c>
      <c r="N97" s="106" t="s">
        <v>99</v>
      </c>
      <c r="O97" s="106" t="s">
        <v>99</v>
      </c>
      <c r="P97" s="106" t="s">
        <v>99</v>
      </c>
      <c r="Q97" s="106" t="s">
        <v>99</v>
      </c>
      <c r="R97" s="106" t="s">
        <v>99</v>
      </c>
      <c r="S97" s="106" t="s">
        <v>99</v>
      </c>
      <c r="T97" s="106" t="s">
        <v>99</v>
      </c>
      <c r="U97" s="216" t="s">
        <v>100</v>
      </c>
      <c r="V97" s="216" t="s">
        <v>100</v>
      </c>
      <c r="W97" s="216" t="s">
        <v>100</v>
      </c>
      <c r="X97" s="216" t="s">
        <v>100</v>
      </c>
      <c r="Y97" s="216" t="s">
        <v>100</v>
      </c>
      <c r="Z97" s="216" t="s">
        <v>100</v>
      </c>
      <c r="AA97" s="216" t="s">
        <v>100</v>
      </c>
      <c r="AB97" s="216" t="s">
        <v>100</v>
      </c>
      <c r="AC97" s="216" t="s">
        <v>100</v>
      </c>
      <c r="AD97" s="216" t="s">
        <v>100</v>
      </c>
      <c r="AE97" s="216" t="s">
        <v>100</v>
      </c>
      <c r="AF97" s="216" t="s">
        <v>100</v>
      </c>
      <c r="AG97" s="1667" t="s">
        <v>100</v>
      </c>
      <c r="AH97" s="1622" t="s">
        <v>100</v>
      </c>
      <c r="AI97" s="1622" t="s">
        <v>100</v>
      </c>
      <c r="AJ97" s="1622" t="s">
        <v>100</v>
      </c>
    </row>
    <row r="98" spans="1:36" s="155" customFormat="1" ht="13.1" x14ac:dyDescent="0.25">
      <c r="A98" s="656" t="s">
        <v>30</v>
      </c>
      <c r="B98" s="106" t="s">
        <v>99</v>
      </c>
      <c r="C98" s="106" t="s">
        <v>99</v>
      </c>
      <c r="D98" s="106" t="s">
        <v>99</v>
      </c>
      <c r="E98" s="106" t="s">
        <v>99</v>
      </c>
      <c r="F98" s="106" t="s">
        <v>99</v>
      </c>
      <c r="G98" s="106" t="s">
        <v>99</v>
      </c>
      <c r="H98" s="106" t="s">
        <v>99</v>
      </c>
      <c r="I98" s="106" t="s">
        <v>99</v>
      </c>
      <c r="J98" s="106" t="s">
        <v>99</v>
      </c>
      <c r="K98" s="106" t="s">
        <v>99</v>
      </c>
      <c r="L98" s="106" t="s">
        <v>99</v>
      </c>
      <c r="M98" s="106" t="s">
        <v>99</v>
      </c>
      <c r="N98" s="106" t="s">
        <v>99</v>
      </c>
      <c r="O98" s="106" t="s">
        <v>99</v>
      </c>
      <c r="P98" s="106" t="s">
        <v>99</v>
      </c>
      <c r="Q98" s="106" t="s">
        <v>99</v>
      </c>
      <c r="R98" s="106" t="s">
        <v>99</v>
      </c>
      <c r="S98" s="106" t="s">
        <v>99</v>
      </c>
      <c r="T98" s="106" t="s">
        <v>99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6" t="s">
        <v>100</v>
      </c>
      <c r="AD98" s="26" t="s">
        <v>100</v>
      </c>
      <c r="AE98" s="26" t="s">
        <v>100</v>
      </c>
      <c r="AF98" s="26" t="s">
        <v>220</v>
      </c>
      <c r="AG98" s="1740">
        <v>0</v>
      </c>
      <c r="AH98" s="1622" t="s">
        <v>100</v>
      </c>
      <c r="AI98" s="1622" t="s">
        <v>100</v>
      </c>
      <c r="AJ98" s="1622" t="s">
        <v>100</v>
      </c>
    </row>
    <row r="99" spans="1:36" s="155" customFormat="1" ht="52.4" x14ac:dyDescent="0.25">
      <c r="A99" s="656" t="s">
        <v>31</v>
      </c>
      <c r="B99" s="106" t="s">
        <v>99</v>
      </c>
      <c r="C99" s="106" t="s">
        <v>99</v>
      </c>
      <c r="D99" s="106" t="s">
        <v>99</v>
      </c>
      <c r="E99" s="106" t="s">
        <v>99</v>
      </c>
      <c r="F99" s="106" t="s">
        <v>99</v>
      </c>
      <c r="G99" s="106" t="s">
        <v>99</v>
      </c>
      <c r="H99" s="106" t="s">
        <v>99</v>
      </c>
      <c r="I99" s="106" t="s">
        <v>99</v>
      </c>
      <c r="J99" s="106" t="s">
        <v>99</v>
      </c>
      <c r="K99" s="106" t="s">
        <v>99</v>
      </c>
      <c r="L99" s="106" t="s">
        <v>99</v>
      </c>
      <c r="M99" s="106" t="s">
        <v>99</v>
      </c>
      <c r="N99" s="106" t="s">
        <v>99</v>
      </c>
      <c r="O99" s="106" t="s">
        <v>99</v>
      </c>
      <c r="P99" s="106" t="s">
        <v>99</v>
      </c>
      <c r="Q99" s="106" t="s">
        <v>99</v>
      </c>
      <c r="R99" s="106" t="s">
        <v>99</v>
      </c>
      <c r="S99" s="106" t="s">
        <v>99</v>
      </c>
      <c r="T99" s="106" t="s">
        <v>99</v>
      </c>
      <c r="U99" s="289" t="s">
        <v>100</v>
      </c>
      <c r="V99" s="289">
        <v>0.58799999999999997</v>
      </c>
      <c r="W99" s="289" t="s">
        <v>100</v>
      </c>
      <c r="X99" s="315">
        <v>0</v>
      </c>
      <c r="Y99" s="315">
        <v>0</v>
      </c>
      <c r="Z99" s="315">
        <v>0</v>
      </c>
      <c r="AA99" s="289" t="s">
        <v>100</v>
      </c>
      <c r="AB99" s="289" t="s">
        <v>100</v>
      </c>
      <c r="AC99" s="289" t="s">
        <v>100</v>
      </c>
      <c r="AD99" s="289" t="s">
        <v>100</v>
      </c>
      <c r="AE99" s="289" t="s">
        <v>100</v>
      </c>
      <c r="AF99" s="289" t="s">
        <v>100</v>
      </c>
      <c r="AG99" s="1667" t="s">
        <v>100</v>
      </c>
      <c r="AH99" s="1622" t="s">
        <v>100</v>
      </c>
      <c r="AI99" s="1622" t="s">
        <v>100</v>
      </c>
      <c r="AJ99" s="1622" t="s">
        <v>100</v>
      </c>
    </row>
    <row r="100" spans="1:36" s="155" customFormat="1" ht="26.2" x14ac:dyDescent="0.25">
      <c r="A100" s="656" t="s">
        <v>33</v>
      </c>
      <c r="B100" s="106" t="s">
        <v>99</v>
      </c>
      <c r="C100" s="106" t="s">
        <v>99</v>
      </c>
      <c r="D100" s="106" t="s">
        <v>99</v>
      </c>
      <c r="E100" s="106" t="s">
        <v>99</v>
      </c>
      <c r="F100" s="106" t="s">
        <v>99</v>
      </c>
      <c r="G100" s="106" t="s">
        <v>99</v>
      </c>
      <c r="H100" s="106" t="s">
        <v>99</v>
      </c>
      <c r="I100" s="106" t="s">
        <v>99</v>
      </c>
      <c r="J100" s="106" t="s">
        <v>99</v>
      </c>
      <c r="K100" s="106" t="s">
        <v>99</v>
      </c>
      <c r="L100" s="106" t="s">
        <v>99</v>
      </c>
      <c r="M100" s="106" t="s">
        <v>99</v>
      </c>
      <c r="N100" s="106" t="s">
        <v>99</v>
      </c>
      <c r="O100" s="106" t="s">
        <v>99</v>
      </c>
      <c r="P100" s="106" t="s">
        <v>99</v>
      </c>
      <c r="Q100" s="106" t="s">
        <v>99</v>
      </c>
      <c r="R100" s="106" t="s">
        <v>99</v>
      </c>
      <c r="S100" s="106" t="s">
        <v>99</v>
      </c>
      <c r="T100" s="106" t="s">
        <v>99</v>
      </c>
      <c r="U100" s="289">
        <v>19.779</v>
      </c>
      <c r="V100" s="289">
        <v>27.638999999999999</v>
      </c>
      <c r="W100" s="289">
        <v>385.54199999999997</v>
      </c>
      <c r="X100" s="289">
        <v>20.132000000000001</v>
      </c>
      <c r="Y100" s="289">
        <v>17.038</v>
      </c>
      <c r="Z100" s="289">
        <v>29.363</v>
      </c>
      <c r="AA100" s="289">
        <v>54.572000000000003</v>
      </c>
      <c r="AB100" s="289">
        <v>49.58</v>
      </c>
      <c r="AC100" s="289">
        <v>49.795999999999999</v>
      </c>
      <c r="AD100" s="289">
        <v>56.517000000000003</v>
      </c>
      <c r="AE100" s="289">
        <v>46.780999999999999</v>
      </c>
      <c r="AF100" s="289">
        <v>50.662999999999997</v>
      </c>
      <c r="AG100" s="1667">
        <v>38</v>
      </c>
      <c r="AH100" s="1601">
        <v>29</v>
      </c>
      <c r="AI100" s="1596">
        <v>43</v>
      </c>
      <c r="AJ100" s="1620">
        <v>53</v>
      </c>
    </row>
    <row r="101" spans="1:36" s="155" customFormat="1" ht="39.299999999999997" x14ac:dyDescent="0.25">
      <c r="A101" s="656" t="s">
        <v>4</v>
      </c>
      <c r="B101" s="106" t="s">
        <v>99</v>
      </c>
      <c r="C101" s="106" t="s">
        <v>99</v>
      </c>
      <c r="D101" s="106" t="s">
        <v>99</v>
      </c>
      <c r="E101" s="106" t="s">
        <v>99</v>
      </c>
      <c r="F101" s="106" t="s">
        <v>99</v>
      </c>
      <c r="G101" s="106" t="s">
        <v>99</v>
      </c>
      <c r="H101" s="106" t="s">
        <v>99</v>
      </c>
      <c r="I101" s="106" t="s">
        <v>99</v>
      </c>
      <c r="J101" s="106" t="s">
        <v>99</v>
      </c>
      <c r="K101" s="106" t="s">
        <v>99</v>
      </c>
      <c r="L101" s="106" t="s">
        <v>99</v>
      </c>
      <c r="M101" s="106" t="s">
        <v>99</v>
      </c>
      <c r="N101" s="106" t="s">
        <v>99</v>
      </c>
      <c r="O101" s="106" t="s">
        <v>99</v>
      </c>
      <c r="P101" s="106" t="s">
        <v>99</v>
      </c>
      <c r="Q101" s="106" t="s">
        <v>99</v>
      </c>
      <c r="R101" s="106" t="s">
        <v>99</v>
      </c>
      <c r="S101" s="106" t="s">
        <v>99</v>
      </c>
      <c r="T101" s="106" t="s">
        <v>99</v>
      </c>
      <c r="U101" s="289">
        <v>38.445999999999998</v>
      </c>
      <c r="V101" s="289">
        <v>30.937000000000001</v>
      </c>
      <c r="W101" s="289">
        <v>36.53</v>
      </c>
      <c r="X101" s="289">
        <v>29.951000000000001</v>
      </c>
      <c r="Y101" s="289">
        <v>118.258</v>
      </c>
      <c r="Z101" s="289">
        <v>109.938</v>
      </c>
      <c r="AA101" s="289" t="s">
        <v>100</v>
      </c>
      <c r="AB101" s="289">
        <v>37.698999999999998</v>
      </c>
      <c r="AC101" s="289" t="s">
        <v>182</v>
      </c>
      <c r="AD101" s="289">
        <v>257.44499999999999</v>
      </c>
      <c r="AE101" s="289">
        <v>253.65299999999999</v>
      </c>
      <c r="AF101" s="289">
        <v>135.15700000000001</v>
      </c>
      <c r="AG101" s="1726">
        <v>140</v>
      </c>
      <c r="AH101" s="1622">
        <v>103</v>
      </c>
      <c r="AI101" s="1622">
        <v>107</v>
      </c>
      <c r="AJ101" s="1601" t="s">
        <v>100</v>
      </c>
    </row>
    <row r="102" spans="1:36" s="155" customFormat="1" ht="26.2" x14ac:dyDescent="0.25">
      <c r="A102" s="656" t="s">
        <v>5</v>
      </c>
      <c r="B102" s="106" t="s">
        <v>99</v>
      </c>
      <c r="C102" s="106" t="s">
        <v>99</v>
      </c>
      <c r="D102" s="106" t="s">
        <v>99</v>
      </c>
      <c r="E102" s="106" t="s">
        <v>99</v>
      </c>
      <c r="F102" s="106" t="s">
        <v>99</v>
      </c>
      <c r="G102" s="106" t="s">
        <v>99</v>
      </c>
      <c r="H102" s="106" t="s">
        <v>99</v>
      </c>
      <c r="I102" s="106" t="s">
        <v>99</v>
      </c>
      <c r="J102" s="106" t="s">
        <v>99</v>
      </c>
      <c r="K102" s="106" t="s">
        <v>99</v>
      </c>
      <c r="L102" s="106" t="s">
        <v>99</v>
      </c>
      <c r="M102" s="106" t="s">
        <v>99</v>
      </c>
      <c r="N102" s="106" t="s">
        <v>99</v>
      </c>
      <c r="O102" s="106" t="s">
        <v>99</v>
      </c>
      <c r="P102" s="106" t="s">
        <v>99</v>
      </c>
      <c r="Q102" s="106" t="s">
        <v>99</v>
      </c>
      <c r="R102" s="106" t="s">
        <v>99</v>
      </c>
      <c r="S102" s="106" t="s">
        <v>99</v>
      </c>
      <c r="T102" s="106" t="s">
        <v>99</v>
      </c>
      <c r="U102" s="289">
        <v>211998.59599999999</v>
      </c>
      <c r="V102" s="289">
        <v>207927.42800000001</v>
      </c>
      <c r="W102" s="289">
        <v>196718.95300000001</v>
      </c>
      <c r="X102" s="289">
        <v>189655.04500000001</v>
      </c>
      <c r="Y102" s="289">
        <v>228096.527</v>
      </c>
      <c r="Z102" s="289">
        <v>218170.66200000001</v>
      </c>
      <c r="AA102" s="289">
        <v>310477.054</v>
      </c>
      <c r="AB102" s="289">
        <v>430284.22100000002</v>
      </c>
      <c r="AC102" s="289" t="s">
        <v>182</v>
      </c>
      <c r="AD102" s="289" t="s">
        <v>182</v>
      </c>
      <c r="AE102" s="289" t="s">
        <v>182</v>
      </c>
      <c r="AF102" s="289" t="s">
        <v>182</v>
      </c>
      <c r="AG102" s="1667" t="s">
        <v>220</v>
      </c>
      <c r="AH102" s="1622" t="s">
        <v>220</v>
      </c>
      <c r="AI102" s="1765">
        <v>637621</v>
      </c>
      <c r="AJ102" s="1620">
        <v>657421</v>
      </c>
    </row>
    <row r="103" spans="1:36" s="155" customFormat="1" ht="39.299999999999997" x14ac:dyDescent="0.25">
      <c r="A103" s="656" t="s">
        <v>34</v>
      </c>
      <c r="B103" s="106" t="s">
        <v>99</v>
      </c>
      <c r="C103" s="106" t="s">
        <v>99</v>
      </c>
      <c r="D103" s="106" t="s">
        <v>99</v>
      </c>
      <c r="E103" s="106" t="s">
        <v>99</v>
      </c>
      <c r="F103" s="106" t="s">
        <v>99</v>
      </c>
      <c r="G103" s="106" t="s">
        <v>99</v>
      </c>
      <c r="H103" s="106" t="s">
        <v>99</v>
      </c>
      <c r="I103" s="106" t="s">
        <v>99</v>
      </c>
      <c r="J103" s="106" t="s">
        <v>99</v>
      </c>
      <c r="K103" s="106" t="s">
        <v>99</v>
      </c>
      <c r="L103" s="106" t="s">
        <v>99</v>
      </c>
      <c r="M103" s="106" t="s">
        <v>99</v>
      </c>
      <c r="N103" s="106" t="s">
        <v>99</v>
      </c>
      <c r="O103" s="106" t="s">
        <v>99</v>
      </c>
      <c r="P103" s="106" t="s">
        <v>99</v>
      </c>
      <c r="Q103" s="106" t="s">
        <v>99</v>
      </c>
      <c r="R103" s="106" t="s">
        <v>99</v>
      </c>
      <c r="S103" s="106" t="s">
        <v>99</v>
      </c>
      <c r="T103" s="106" t="s">
        <v>99</v>
      </c>
      <c r="U103" s="289" t="s">
        <v>100</v>
      </c>
      <c r="V103" s="289">
        <v>116.482</v>
      </c>
      <c r="W103" s="289">
        <v>77.106999999999999</v>
      </c>
      <c r="X103" s="289">
        <v>0.67100000000000004</v>
      </c>
      <c r="Y103" s="315">
        <v>0</v>
      </c>
      <c r="Z103" s="289" t="s">
        <v>100</v>
      </c>
      <c r="AA103" s="289" t="s">
        <v>100</v>
      </c>
      <c r="AB103" s="289" t="s">
        <v>100</v>
      </c>
      <c r="AC103" s="289" t="s">
        <v>100</v>
      </c>
      <c r="AD103" s="289" t="s">
        <v>100</v>
      </c>
      <c r="AE103" s="289" t="s">
        <v>182</v>
      </c>
      <c r="AF103" s="289" t="s">
        <v>100</v>
      </c>
      <c r="AG103" s="1667" t="s">
        <v>100</v>
      </c>
      <c r="AH103" s="1622">
        <v>29</v>
      </c>
      <c r="AI103" s="1622" t="s">
        <v>100</v>
      </c>
      <c r="AJ103" s="1622" t="s">
        <v>100</v>
      </c>
    </row>
    <row r="104" spans="1:36" s="155" customFormat="1" ht="39.299999999999997" x14ac:dyDescent="0.25">
      <c r="A104" s="656" t="s">
        <v>11</v>
      </c>
      <c r="B104" s="106" t="s">
        <v>99</v>
      </c>
      <c r="C104" s="106" t="s">
        <v>99</v>
      </c>
      <c r="D104" s="106" t="s">
        <v>99</v>
      </c>
      <c r="E104" s="106" t="s">
        <v>99</v>
      </c>
      <c r="F104" s="106" t="s">
        <v>99</v>
      </c>
      <c r="G104" s="106" t="s">
        <v>99</v>
      </c>
      <c r="H104" s="106" t="s">
        <v>99</v>
      </c>
      <c r="I104" s="106" t="s">
        <v>99</v>
      </c>
      <c r="J104" s="106" t="s">
        <v>99</v>
      </c>
      <c r="K104" s="106" t="s">
        <v>99</v>
      </c>
      <c r="L104" s="106" t="s">
        <v>99</v>
      </c>
      <c r="M104" s="106" t="s">
        <v>99</v>
      </c>
      <c r="N104" s="106" t="s">
        <v>99</v>
      </c>
      <c r="O104" s="106" t="s">
        <v>99</v>
      </c>
      <c r="P104" s="106" t="s">
        <v>99</v>
      </c>
      <c r="Q104" s="106" t="s">
        <v>99</v>
      </c>
      <c r="R104" s="106" t="s">
        <v>99</v>
      </c>
      <c r="S104" s="106" t="s">
        <v>99</v>
      </c>
      <c r="T104" s="106" t="s">
        <v>99</v>
      </c>
      <c r="U104" s="289" t="s">
        <v>100</v>
      </c>
      <c r="V104" s="289" t="s">
        <v>100</v>
      </c>
      <c r="W104" s="289" t="s">
        <v>100</v>
      </c>
      <c r="X104" s="289" t="s">
        <v>100</v>
      </c>
      <c r="Y104" s="289" t="s">
        <v>100</v>
      </c>
      <c r="Z104" s="289" t="s">
        <v>100</v>
      </c>
      <c r="AA104" s="289" t="s">
        <v>100</v>
      </c>
      <c r="AB104" s="289" t="s">
        <v>100</v>
      </c>
      <c r="AC104" s="289" t="s">
        <v>100</v>
      </c>
      <c r="AD104" s="289" t="s">
        <v>100</v>
      </c>
      <c r="AE104" s="289" t="s">
        <v>100</v>
      </c>
      <c r="AF104" s="289" t="s">
        <v>100</v>
      </c>
      <c r="AG104" s="1667" t="s">
        <v>100</v>
      </c>
      <c r="AH104" s="1622" t="s">
        <v>100</v>
      </c>
      <c r="AI104" s="1622" t="s">
        <v>100</v>
      </c>
      <c r="AJ104" s="1622" t="s">
        <v>100</v>
      </c>
    </row>
    <row r="105" spans="1:36" s="155" customFormat="1" ht="26.2" x14ac:dyDescent="0.25">
      <c r="A105" s="656" t="s">
        <v>232</v>
      </c>
      <c r="B105" s="106" t="s">
        <v>99</v>
      </c>
      <c r="C105" s="106" t="s">
        <v>99</v>
      </c>
      <c r="D105" s="106" t="s">
        <v>99</v>
      </c>
      <c r="E105" s="106" t="s">
        <v>99</v>
      </c>
      <c r="F105" s="106" t="s">
        <v>99</v>
      </c>
      <c r="G105" s="106" t="s">
        <v>99</v>
      </c>
      <c r="H105" s="106" t="s">
        <v>99</v>
      </c>
      <c r="I105" s="106" t="s">
        <v>99</v>
      </c>
      <c r="J105" s="106" t="s">
        <v>99</v>
      </c>
      <c r="K105" s="106" t="s">
        <v>99</v>
      </c>
      <c r="L105" s="106" t="s">
        <v>99</v>
      </c>
      <c r="M105" s="106" t="s">
        <v>99</v>
      </c>
      <c r="N105" s="106" t="s">
        <v>99</v>
      </c>
      <c r="O105" s="106" t="s">
        <v>99</v>
      </c>
      <c r="P105" s="106" t="s">
        <v>99</v>
      </c>
      <c r="Q105" s="106" t="s">
        <v>99</v>
      </c>
      <c r="R105" s="106" t="s">
        <v>99</v>
      </c>
      <c r="S105" s="106" t="s">
        <v>99</v>
      </c>
      <c r="T105" s="106" t="s">
        <v>99</v>
      </c>
      <c r="U105" s="289" t="s">
        <v>100</v>
      </c>
      <c r="V105" s="289" t="s">
        <v>100</v>
      </c>
      <c r="W105" s="289" t="s">
        <v>100</v>
      </c>
      <c r="X105" s="289" t="s">
        <v>100</v>
      </c>
      <c r="Y105" s="289" t="s">
        <v>100</v>
      </c>
      <c r="Z105" s="289" t="s">
        <v>100</v>
      </c>
      <c r="AA105" s="289" t="s">
        <v>100</v>
      </c>
      <c r="AB105" s="453" t="s">
        <v>100</v>
      </c>
      <c r="AC105" s="289" t="s">
        <v>100</v>
      </c>
      <c r="AD105" s="289" t="s">
        <v>100</v>
      </c>
      <c r="AE105" s="289" t="s">
        <v>100</v>
      </c>
      <c r="AF105" s="289" t="s">
        <v>100</v>
      </c>
      <c r="AG105" s="1667" t="s">
        <v>100</v>
      </c>
      <c r="AH105" s="1622" t="s">
        <v>100</v>
      </c>
      <c r="AI105" s="1622" t="s">
        <v>100</v>
      </c>
      <c r="AJ105" s="1622" t="s">
        <v>100</v>
      </c>
    </row>
    <row r="106" spans="1:36" s="600" customFormat="1" ht="26.2" x14ac:dyDescent="0.25">
      <c r="A106" s="656" t="s">
        <v>35</v>
      </c>
      <c r="B106" s="106" t="s">
        <v>99</v>
      </c>
      <c r="C106" s="106" t="s">
        <v>99</v>
      </c>
      <c r="D106" s="106" t="s">
        <v>99</v>
      </c>
      <c r="E106" s="106" t="s">
        <v>99</v>
      </c>
      <c r="F106" s="106" t="s">
        <v>99</v>
      </c>
      <c r="G106" s="106" t="s">
        <v>99</v>
      </c>
      <c r="H106" s="106" t="s">
        <v>99</v>
      </c>
      <c r="I106" s="106" t="s">
        <v>99</v>
      </c>
      <c r="J106" s="106" t="s">
        <v>99</v>
      </c>
      <c r="K106" s="106" t="s">
        <v>99</v>
      </c>
      <c r="L106" s="106" t="s">
        <v>99</v>
      </c>
      <c r="M106" s="106" t="s">
        <v>99</v>
      </c>
      <c r="N106" s="106" t="s">
        <v>99</v>
      </c>
      <c r="O106" s="106" t="s">
        <v>99</v>
      </c>
      <c r="P106" s="106" t="s">
        <v>99</v>
      </c>
      <c r="Q106" s="106" t="s">
        <v>99</v>
      </c>
      <c r="R106" s="106" t="s">
        <v>99</v>
      </c>
      <c r="S106" s="106" t="s">
        <v>99</v>
      </c>
      <c r="T106" s="106" t="s">
        <v>99</v>
      </c>
      <c r="U106" s="289" t="s">
        <v>100</v>
      </c>
      <c r="V106" s="289" t="s">
        <v>100</v>
      </c>
      <c r="W106" s="289" t="s">
        <v>100</v>
      </c>
      <c r="X106" s="289" t="s">
        <v>100</v>
      </c>
      <c r="Y106" s="289" t="s">
        <v>100</v>
      </c>
      <c r="Z106" s="289" t="s">
        <v>100</v>
      </c>
      <c r="AA106" s="289" t="s">
        <v>100</v>
      </c>
      <c r="AB106" s="453" t="s">
        <v>100</v>
      </c>
      <c r="AC106" s="289" t="s">
        <v>100</v>
      </c>
      <c r="AD106" s="289" t="s">
        <v>100</v>
      </c>
      <c r="AE106" s="289" t="s">
        <v>100</v>
      </c>
      <c r="AF106" s="289" t="s">
        <v>100</v>
      </c>
      <c r="AG106" s="1667" t="s">
        <v>100</v>
      </c>
      <c r="AH106" s="1622" t="s">
        <v>100</v>
      </c>
      <c r="AI106" s="1622" t="s">
        <v>100</v>
      </c>
      <c r="AJ106" s="1622" t="s">
        <v>100</v>
      </c>
    </row>
    <row r="107" spans="1:36" s="155" customFormat="1" ht="13.1" x14ac:dyDescent="0.25">
      <c r="A107" s="656" t="s">
        <v>32</v>
      </c>
      <c r="B107" s="106" t="s">
        <v>99</v>
      </c>
      <c r="C107" s="106" t="s">
        <v>99</v>
      </c>
      <c r="D107" s="106" t="s">
        <v>99</v>
      </c>
      <c r="E107" s="106" t="s">
        <v>99</v>
      </c>
      <c r="F107" s="106" t="s">
        <v>99</v>
      </c>
      <c r="G107" s="106" t="s">
        <v>99</v>
      </c>
      <c r="H107" s="106" t="s">
        <v>99</v>
      </c>
      <c r="I107" s="106" t="s">
        <v>99</v>
      </c>
      <c r="J107" s="106" t="s">
        <v>99</v>
      </c>
      <c r="K107" s="106" t="s">
        <v>99</v>
      </c>
      <c r="L107" s="106" t="s">
        <v>99</v>
      </c>
      <c r="M107" s="106" t="s">
        <v>99</v>
      </c>
      <c r="N107" s="106" t="s">
        <v>99</v>
      </c>
      <c r="O107" s="106" t="s">
        <v>99</v>
      </c>
      <c r="P107" s="106" t="s">
        <v>99</v>
      </c>
      <c r="Q107" s="106" t="s">
        <v>99</v>
      </c>
      <c r="R107" s="106" t="s">
        <v>99</v>
      </c>
      <c r="S107" s="106" t="s">
        <v>99</v>
      </c>
      <c r="T107" s="106" t="s">
        <v>99</v>
      </c>
      <c r="U107" s="289" t="s">
        <v>100</v>
      </c>
      <c r="V107" s="289">
        <v>5.2389999999999999</v>
      </c>
      <c r="W107" s="289">
        <v>8.4589999999999996</v>
      </c>
      <c r="X107" s="289">
        <v>8.9450000000000003</v>
      </c>
      <c r="Y107" s="289">
        <v>5.4269999999999996</v>
      </c>
      <c r="Z107" s="289">
        <v>4.4749999999999996</v>
      </c>
      <c r="AA107" s="289">
        <v>3.226</v>
      </c>
      <c r="AB107" s="289">
        <v>5.0410000000000004</v>
      </c>
      <c r="AC107" s="289">
        <v>4.2430000000000003</v>
      </c>
      <c r="AD107" s="289">
        <v>3.863</v>
      </c>
      <c r="AE107" s="289">
        <v>11.214</v>
      </c>
      <c r="AF107" s="289">
        <v>11.494</v>
      </c>
      <c r="AG107" s="1726">
        <v>2</v>
      </c>
      <c r="AH107" s="1622" t="s">
        <v>100</v>
      </c>
      <c r="AI107" s="1622" t="s">
        <v>100</v>
      </c>
      <c r="AJ107" s="1622" t="s">
        <v>100</v>
      </c>
    </row>
    <row r="108" spans="1:36" s="472" customFormat="1" ht="39.299999999999997" x14ac:dyDescent="0.25">
      <c r="A108" s="658" t="s">
        <v>9</v>
      </c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41"/>
      <c r="Z108" s="41"/>
      <c r="AA108" s="41"/>
      <c r="AB108" s="59"/>
      <c r="AC108" s="286"/>
      <c r="AD108" s="286"/>
      <c r="AE108" s="286"/>
      <c r="AF108" s="286"/>
      <c r="AG108" s="1728"/>
      <c r="AH108" s="1623"/>
      <c r="AI108" s="1596"/>
      <c r="AJ108" s="1623"/>
    </row>
    <row r="109" spans="1:36" s="155" customFormat="1" ht="13.1" x14ac:dyDescent="0.25">
      <c r="A109" s="313" t="s">
        <v>26</v>
      </c>
      <c r="B109" s="106" t="s">
        <v>99</v>
      </c>
      <c r="C109" s="106" t="s">
        <v>99</v>
      </c>
      <c r="D109" s="106" t="s">
        <v>99</v>
      </c>
      <c r="E109" s="106" t="s">
        <v>99</v>
      </c>
      <c r="F109" s="106" t="s">
        <v>99</v>
      </c>
      <c r="G109" s="106" t="s">
        <v>99</v>
      </c>
      <c r="H109" s="106" t="s">
        <v>99</v>
      </c>
      <c r="I109" s="106" t="s">
        <v>99</v>
      </c>
      <c r="J109" s="106" t="s">
        <v>99</v>
      </c>
      <c r="K109" s="106" t="s">
        <v>99</v>
      </c>
      <c r="L109" s="106" t="s">
        <v>99</v>
      </c>
      <c r="M109" s="106" t="s">
        <v>99</v>
      </c>
      <c r="N109" s="106" t="s">
        <v>99</v>
      </c>
      <c r="O109" s="106" t="s">
        <v>99</v>
      </c>
      <c r="P109" s="106" t="s">
        <v>99</v>
      </c>
      <c r="Q109" s="106" t="s">
        <v>99</v>
      </c>
      <c r="R109" s="106" t="s">
        <v>99</v>
      </c>
      <c r="S109" s="106" t="s">
        <v>99</v>
      </c>
      <c r="T109" s="106" t="s">
        <v>99</v>
      </c>
      <c r="U109" s="289">
        <v>57852.737000000001</v>
      </c>
      <c r="V109" s="289">
        <v>64656.962</v>
      </c>
      <c r="W109" s="289">
        <v>66177.91</v>
      </c>
      <c r="X109" s="289">
        <v>44303.972999999998</v>
      </c>
      <c r="Y109" s="289">
        <v>51197.987999999998</v>
      </c>
      <c r="Z109" s="289">
        <v>60619.915999999997</v>
      </c>
      <c r="AA109" s="289">
        <v>70507.8</v>
      </c>
      <c r="AB109" s="289">
        <v>82415.130999999994</v>
      </c>
      <c r="AC109" s="289">
        <v>81130.342000000004</v>
      </c>
      <c r="AD109" s="289">
        <v>45934.974999999999</v>
      </c>
      <c r="AE109" s="289">
        <v>44851.372000000003</v>
      </c>
      <c r="AF109" s="289">
        <v>77062.444000000003</v>
      </c>
      <c r="AG109" s="1744">
        <v>71617</v>
      </c>
      <c r="AH109" s="1622">
        <v>90503</v>
      </c>
      <c r="AI109" s="1765">
        <v>80491</v>
      </c>
      <c r="AJ109" s="1620">
        <v>104750</v>
      </c>
    </row>
    <row r="110" spans="1:36" s="472" customFormat="1" ht="26.2" x14ac:dyDescent="0.25">
      <c r="A110" s="276" t="s">
        <v>101</v>
      </c>
      <c r="B110" s="106" t="s">
        <v>99</v>
      </c>
      <c r="C110" s="106" t="s">
        <v>99</v>
      </c>
      <c r="D110" s="106" t="s">
        <v>99</v>
      </c>
      <c r="E110" s="106" t="s">
        <v>99</v>
      </c>
      <c r="F110" s="106" t="s">
        <v>99</v>
      </c>
      <c r="G110" s="106" t="s">
        <v>99</v>
      </c>
      <c r="H110" s="106" t="s">
        <v>99</v>
      </c>
      <c r="I110" s="106" t="s">
        <v>99</v>
      </c>
      <c r="J110" s="106" t="s">
        <v>99</v>
      </c>
      <c r="K110" s="106" t="s">
        <v>99</v>
      </c>
      <c r="L110" s="106" t="s">
        <v>99</v>
      </c>
      <c r="M110" s="106" t="s">
        <v>99</v>
      </c>
      <c r="N110" s="106" t="s">
        <v>99</v>
      </c>
      <c r="O110" s="106" t="s">
        <v>99</v>
      </c>
      <c r="P110" s="106" t="s">
        <v>99</v>
      </c>
      <c r="Q110" s="106" t="s">
        <v>99</v>
      </c>
      <c r="R110" s="106" t="s">
        <v>99</v>
      </c>
      <c r="S110" s="106" t="s">
        <v>99</v>
      </c>
      <c r="T110" s="106" t="s">
        <v>99</v>
      </c>
      <c r="U110" s="190" t="s">
        <v>99</v>
      </c>
      <c r="V110" s="190" t="s">
        <v>99</v>
      </c>
      <c r="W110" s="190" t="s">
        <v>99</v>
      </c>
      <c r="X110" s="190" t="s">
        <v>99</v>
      </c>
      <c r="Y110" s="190" t="s">
        <v>99</v>
      </c>
      <c r="Z110" s="190" t="s">
        <v>99</v>
      </c>
      <c r="AA110" s="190" t="s">
        <v>99</v>
      </c>
      <c r="AB110" s="190" t="s">
        <v>99</v>
      </c>
      <c r="AC110" s="190" t="s">
        <v>99</v>
      </c>
      <c r="AD110" s="190" t="s">
        <v>99</v>
      </c>
      <c r="AE110" s="190" t="s">
        <v>99</v>
      </c>
      <c r="AF110" s="190" t="s">
        <v>99</v>
      </c>
      <c r="AG110" s="1742" t="s">
        <v>99</v>
      </c>
      <c r="AH110" s="1766" t="s">
        <v>99</v>
      </c>
      <c r="AI110" s="1626" t="s">
        <v>99</v>
      </c>
      <c r="AJ110" s="1626" t="s">
        <v>99</v>
      </c>
    </row>
    <row r="111" spans="1:36" s="472" customFormat="1" ht="39.299999999999997" x14ac:dyDescent="0.25">
      <c r="A111" s="658" t="s">
        <v>10</v>
      </c>
      <c r="B111" s="297"/>
      <c r="C111" s="59"/>
      <c r="D111" s="297"/>
      <c r="E111" s="297"/>
      <c r="F111" s="297"/>
      <c r="G111" s="297"/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41"/>
      <c r="X111" s="41"/>
      <c r="Y111" s="41"/>
      <c r="Z111" s="41"/>
      <c r="AA111" s="41"/>
      <c r="AB111" s="41"/>
      <c r="AC111" s="286"/>
      <c r="AD111" s="286"/>
      <c r="AE111" s="286"/>
      <c r="AF111" s="286"/>
      <c r="AG111" s="1728"/>
      <c r="AH111" s="1623"/>
      <c r="AI111" s="1596"/>
      <c r="AJ111" s="1623"/>
    </row>
    <row r="112" spans="1:36" s="155" customFormat="1" ht="13.1" x14ac:dyDescent="0.25">
      <c r="A112" s="313" t="s">
        <v>26</v>
      </c>
      <c r="B112" s="106" t="s">
        <v>99</v>
      </c>
      <c r="C112" s="106" t="s">
        <v>99</v>
      </c>
      <c r="D112" s="106" t="s">
        <v>99</v>
      </c>
      <c r="E112" s="106" t="s">
        <v>99</v>
      </c>
      <c r="F112" s="106" t="s">
        <v>99</v>
      </c>
      <c r="G112" s="106" t="s">
        <v>99</v>
      </c>
      <c r="H112" s="106" t="s">
        <v>99</v>
      </c>
      <c r="I112" s="106" t="s">
        <v>99</v>
      </c>
      <c r="J112" s="106" t="s">
        <v>99</v>
      </c>
      <c r="K112" s="106" t="s">
        <v>99</v>
      </c>
      <c r="L112" s="106" t="s">
        <v>99</v>
      </c>
      <c r="M112" s="106" t="s">
        <v>99</v>
      </c>
      <c r="N112" s="106" t="s">
        <v>99</v>
      </c>
      <c r="O112" s="106" t="s">
        <v>99</v>
      </c>
      <c r="P112" s="106" t="s">
        <v>99</v>
      </c>
      <c r="Q112" s="106" t="s">
        <v>99</v>
      </c>
      <c r="R112" s="106" t="s">
        <v>99</v>
      </c>
      <c r="S112" s="106" t="s">
        <v>99</v>
      </c>
      <c r="T112" s="106" t="s">
        <v>99</v>
      </c>
      <c r="U112" s="289">
        <v>319.31</v>
      </c>
      <c r="V112" s="289">
        <v>369.09399999999999</v>
      </c>
      <c r="W112" s="289">
        <v>425.67599999999999</v>
      </c>
      <c r="X112" s="289">
        <v>502.15</v>
      </c>
      <c r="Y112" s="289">
        <v>815.18899999999996</v>
      </c>
      <c r="Z112" s="289">
        <v>979.14099999999996</v>
      </c>
      <c r="AA112" s="289">
        <v>1284.3679999999999</v>
      </c>
      <c r="AB112" s="289">
        <v>1036.5909999999999</v>
      </c>
      <c r="AC112" s="289">
        <v>1464.5719999999999</v>
      </c>
      <c r="AD112" s="289">
        <v>1509.529</v>
      </c>
      <c r="AE112" s="289">
        <v>1510.462</v>
      </c>
      <c r="AF112" s="289">
        <v>1757.9090000000001</v>
      </c>
      <c r="AG112" s="1726">
        <v>1280</v>
      </c>
      <c r="AH112" s="1622">
        <v>1457</v>
      </c>
      <c r="AI112" s="1765">
        <v>1378</v>
      </c>
      <c r="AJ112" s="1620">
        <v>1554</v>
      </c>
    </row>
    <row r="113" spans="1:36" s="472" customFormat="1" ht="26.2" x14ac:dyDescent="0.25">
      <c r="A113" s="276" t="s">
        <v>101</v>
      </c>
      <c r="B113" s="106" t="s">
        <v>99</v>
      </c>
      <c r="C113" s="106" t="s">
        <v>99</v>
      </c>
      <c r="D113" s="106" t="s">
        <v>99</v>
      </c>
      <c r="E113" s="106" t="s">
        <v>99</v>
      </c>
      <c r="F113" s="106" t="s">
        <v>99</v>
      </c>
      <c r="G113" s="106" t="s">
        <v>99</v>
      </c>
      <c r="H113" s="106" t="s">
        <v>99</v>
      </c>
      <c r="I113" s="106" t="s">
        <v>99</v>
      </c>
      <c r="J113" s="106" t="s">
        <v>99</v>
      </c>
      <c r="K113" s="106" t="s">
        <v>99</v>
      </c>
      <c r="L113" s="106" t="s">
        <v>99</v>
      </c>
      <c r="M113" s="106" t="s">
        <v>99</v>
      </c>
      <c r="N113" s="106" t="s">
        <v>99</v>
      </c>
      <c r="O113" s="106" t="s">
        <v>99</v>
      </c>
      <c r="P113" s="106" t="s">
        <v>99</v>
      </c>
      <c r="Q113" s="106" t="s">
        <v>99</v>
      </c>
      <c r="R113" s="106" t="s">
        <v>99</v>
      </c>
      <c r="S113" s="106" t="s">
        <v>99</v>
      </c>
      <c r="T113" s="106" t="s">
        <v>99</v>
      </c>
      <c r="U113" s="283" t="s">
        <v>99</v>
      </c>
      <c r="V113" s="283" t="s">
        <v>99</v>
      </c>
      <c r="W113" s="283" t="s">
        <v>99</v>
      </c>
      <c r="X113" s="283" t="s">
        <v>99</v>
      </c>
      <c r="Y113" s="283" t="s">
        <v>99</v>
      </c>
      <c r="Z113" s="283" t="s">
        <v>99</v>
      </c>
      <c r="AA113" s="283" t="s">
        <v>99</v>
      </c>
      <c r="AB113" s="283" t="s">
        <v>99</v>
      </c>
      <c r="AC113" s="283" t="s">
        <v>99</v>
      </c>
      <c r="AD113" s="283" t="s">
        <v>99</v>
      </c>
      <c r="AE113" s="283" t="s">
        <v>99</v>
      </c>
      <c r="AF113" s="283" t="s">
        <v>99</v>
      </c>
      <c r="AG113" s="1742" t="s">
        <v>99</v>
      </c>
      <c r="AH113" s="1766" t="s">
        <v>99</v>
      </c>
      <c r="AI113" s="1626" t="s">
        <v>99</v>
      </c>
      <c r="AJ113" s="1626" t="s">
        <v>99</v>
      </c>
    </row>
    <row r="114" spans="1:36" s="155" customFormat="1" ht="26.2" x14ac:dyDescent="0.25">
      <c r="A114" s="644" t="s">
        <v>262</v>
      </c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26"/>
      <c r="V114" s="279"/>
      <c r="W114" s="279"/>
      <c r="X114" s="279"/>
      <c r="Y114" s="279"/>
      <c r="Z114" s="279"/>
      <c r="AA114" s="279"/>
      <c r="AB114" s="26"/>
      <c r="AC114" s="282"/>
      <c r="AD114" s="282"/>
      <c r="AE114" s="282"/>
      <c r="AF114" s="282"/>
      <c r="AG114" s="1726"/>
      <c r="AH114" s="1598"/>
      <c r="AI114" s="1601"/>
      <c r="AJ114" s="1598"/>
    </row>
    <row r="115" spans="1:36" s="155" customFormat="1" ht="13.1" x14ac:dyDescent="0.25">
      <c r="A115" s="313" t="s">
        <v>36</v>
      </c>
      <c r="B115" s="106" t="s">
        <v>100</v>
      </c>
      <c r="C115" s="106" t="s">
        <v>100</v>
      </c>
      <c r="D115" s="106" t="s">
        <v>100</v>
      </c>
      <c r="E115" s="106" t="s">
        <v>100</v>
      </c>
      <c r="F115" s="106" t="s">
        <v>100</v>
      </c>
      <c r="G115" s="106" t="s">
        <v>100</v>
      </c>
      <c r="H115" s="106" t="s">
        <v>100</v>
      </c>
      <c r="I115" s="106" t="s">
        <v>100</v>
      </c>
      <c r="J115" s="106" t="s">
        <v>100</v>
      </c>
      <c r="K115" s="106" t="s">
        <v>100</v>
      </c>
      <c r="L115" s="106" t="s">
        <v>100</v>
      </c>
      <c r="M115" s="106" t="s">
        <v>100</v>
      </c>
      <c r="N115" s="106" t="s">
        <v>100</v>
      </c>
      <c r="O115" s="106" t="s">
        <v>100</v>
      </c>
      <c r="P115" s="106" t="s">
        <v>100</v>
      </c>
      <c r="Q115" s="106" t="s">
        <v>100</v>
      </c>
      <c r="R115" s="106" t="s">
        <v>100</v>
      </c>
      <c r="S115" s="106" t="s">
        <v>100</v>
      </c>
      <c r="T115" s="106" t="s">
        <v>100</v>
      </c>
      <c r="U115" s="279" t="s">
        <v>264</v>
      </c>
      <c r="V115" s="279" t="s">
        <v>221</v>
      </c>
      <c r="W115" s="279" t="s">
        <v>221</v>
      </c>
      <c r="X115" s="279" t="s">
        <v>221</v>
      </c>
      <c r="Y115" s="279" t="s">
        <v>221</v>
      </c>
      <c r="Z115" s="279" t="s">
        <v>221</v>
      </c>
      <c r="AA115" s="279" t="s">
        <v>221</v>
      </c>
      <c r="AB115" s="202" t="s">
        <v>221</v>
      </c>
      <c r="AC115" s="202" t="s">
        <v>221</v>
      </c>
      <c r="AD115" s="202" t="s">
        <v>264</v>
      </c>
      <c r="AE115" s="202" t="s">
        <v>221</v>
      </c>
      <c r="AF115" s="202" t="s">
        <v>221</v>
      </c>
      <c r="AG115" s="1745" t="s">
        <v>221</v>
      </c>
      <c r="AH115" s="1629" t="s">
        <v>221</v>
      </c>
      <c r="AI115" s="1601" t="s">
        <v>221</v>
      </c>
      <c r="AJ115" s="1629" t="s">
        <v>221</v>
      </c>
    </row>
    <row r="116" spans="1:36" s="155" customFormat="1" ht="39.299999999999997" x14ac:dyDescent="0.25">
      <c r="A116" s="644" t="s">
        <v>263</v>
      </c>
      <c r="B116" s="106" t="s">
        <v>100</v>
      </c>
      <c r="C116" s="106" t="s">
        <v>100</v>
      </c>
      <c r="D116" s="106" t="s">
        <v>100</v>
      </c>
      <c r="E116" s="106" t="s">
        <v>100</v>
      </c>
      <c r="F116" s="106" t="s">
        <v>100</v>
      </c>
      <c r="G116" s="106" t="s">
        <v>100</v>
      </c>
      <c r="H116" s="106" t="s">
        <v>100</v>
      </c>
      <c r="I116" s="106" t="s">
        <v>100</v>
      </c>
      <c r="J116" s="106" t="s">
        <v>100</v>
      </c>
      <c r="K116" s="106" t="s">
        <v>100</v>
      </c>
      <c r="L116" s="106" t="s">
        <v>100</v>
      </c>
      <c r="M116" s="106" t="s">
        <v>100</v>
      </c>
      <c r="N116" s="106" t="s">
        <v>100</v>
      </c>
      <c r="O116" s="106" t="s">
        <v>100</v>
      </c>
      <c r="P116" s="106" t="s">
        <v>100</v>
      </c>
      <c r="Q116" s="106" t="s">
        <v>100</v>
      </c>
      <c r="R116" s="106" t="s">
        <v>100</v>
      </c>
      <c r="S116" s="106" t="s">
        <v>100</v>
      </c>
      <c r="T116" s="106" t="s">
        <v>100</v>
      </c>
      <c r="U116" s="279" t="s">
        <v>221</v>
      </c>
      <c r="V116" s="279" t="s">
        <v>221</v>
      </c>
      <c r="W116" s="279" t="s">
        <v>221</v>
      </c>
      <c r="X116" s="279" t="s">
        <v>221</v>
      </c>
      <c r="Y116" s="279" t="s">
        <v>221</v>
      </c>
      <c r="Z116" s="279" t="s">
        <v>221</v>
      </c>
      <c r="AA116" s="279" t="s">
        <v>221</v>
      </c>
      <c r="AB116" s="116" t="s">
        <v>221</v>
      </c>
      <c r="AC116" s="202" t="s">
        <v>221</v>
      </c>
      <c r="AD116" s="202" t="s">
        <v>264</v>
      </c>
      <c r="AE116" s="202" t="s">
        <v>221</v>
      </c>
      <c r="AF116" s="202" t="s">
        <v>221</v>
      </c>
      <c r="AG116" s="1745" t="s">
        <v>221</v>
      </c>
      <c r="AH116" s="1629"/>
      <c r="AI116" s="1601"/>
      <c r="AJ116" s="1629"/>
    </row>
    <row r="117" spans="1:36" s="155" customFormat="1" ht="13.1" x14ac:dyDescent="0.25">
      <c r="A117" s="313" t="s">
        <v>37</v>
      </c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  <c r="Z117" s="279"/>
      <c r="AA117" s="279"/>
      <c r="AB117" s="26"/>
      <c r="AC117" s="367"/>
      <c r="AD117" s="367"/>
      <c r="AE117" s="367"/>
      <c r="AF117" s="367"/>
      <c r="AG117" s="1740"/>
      <c r="AH117" s="1598"/>
      <c r="AI117" s="1601"/>
      <c r="AJ117" s="1598"/>
    </row>
    <row r="118" spans="1:36" s="155" customFormat="1" ht="13.1" x14ac:dyDescent="0.25">
      <c r="A118" s="313" t="s">
        <v>58</v>
      </c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279"/>
      <c r="V118" s="279"/>
      <c r="W118" s="279"/>
      <c r="X118" s="279"/>
      <c r="Y118" s="279"/>
      <c r="Z118" s="279"/>
      <c r="AA118" s="279"/>
      <c r="AB118" s="26"/>
      <c r="AC118" s="367"/>
      <c r="AD118" s="367"/>
      <c r="AE118" s="367"/>
      <c r="AF118" s="367"/>
      <c r="AG118" s="1740"/>
      <c r="AH118" s="1598"/>
      <c r="AI118" s="1601"/>
      <c r="AJ118" s="1598"/>
    </row>
    <row r="119" spans="1:36" s="155" customFormat="1" ht="13.1" x14ac:dyDescent="0.25">
      <c r="A119" s="313" t="s">
        <v>26</v>
      </c>
      <c r="B119" s="106" t="s">
        <v>100</v>
      </c>
      <c r="C119" s="106" t="s">
        <v>100</v>
      </c>
      <c r="D119" s="106" t="s">
        <v>100</v>
      </c>
      <c r="E119" s="106" t="s">
        <v>100</v>
      </c>
      <c r="F119" s="106" t="s">
        <v>100</v>
      </c>
      <c r="G119" s="106" t="s">
        <v>100</v>
      </c>
      <c r="H119" s="106" t="s">
        <v>100</v>
      </c>
      <c r="I119" s="106" t="s">
        <v>100</v>
      </c>
      <c r="J119" s="106" t="s">
        <v>100</v>
      </c>
      <c r="K119" s="106" t="s">
        <v>100</v>
      </c>
      <c r="L119" s="106" t="s">
        <v>100</v>
      </c>
      <c r="M119" s="106" t="s">
        <v>100</v>
      </c>
      <c r="N119" s="106" t="s">
        <v>100</v>
      </c>
      <c r="O119" s="106" t="s">
        <v>100</v>
      </c>
      <c r="P119" s="106" t="s">
        <v>100</v>
      </c>
      <c r="Q119" s="106" t="s">
        <v>100</v>
      </c>
      <c r="R119" s="106" t="s">
        <v>100</v>
      </c>
      <c r="S119" s="106" t="s">
        <v>100</v>
      </c>
      <c r="T119" s="106" t="s">
        <v>100</v>
      </c>
      <c r="U119" s="279" t="s">
        <v>221</v>
      </c>
      <c r="V119" s="279" t="s">
        <v>264</v>
      </c>
      <c r="W119" s="279" t="s">
        <v>221</v>
      </c>
      <c r="X119" s="279" t="s">
        <v>221</v>
      </c>
      <c r="Y119" s="279" t="s">
        <v>221</v>
      </c>
      <c r="Z119" s="279" t="s">
        <v>221</v>
      </c>
      <c r="AA119" s="279" t="s">
        <v>221</v>
      </c>
      <c r="AB119" s="26" t="s">
        <v>221</v>
      </c>
      <c r="AC119" s="202" t="s">
        <v>221</v>
      </c>
      <c r="AD119" s="202" t="s">
        <v>264</v>
      </c>
      <c r="AE119" s="202" t="s">
        <v>221</v>
      </c>
      <c r="AF119" s="202" t="s">
        <v>221</v>
      </c>
      <c r="AG119" s="1745" t="s">
        <v>221</v>
      </c>
      <c r="AH119" s="1629" t="s">
        <v>221</v>
      </c>
      <c r="AI119" s="1601" t="s">
        <v>221</v>
      </c>
      <c r="AJ119" s="1629" t="s">
        <v>221</v>
      </c>
    </row>
    <row r="120" spans="1:36" s="155" customFormat="1" ht="26.2" x14ac:dyDescent="0.25">
      <c r="A120" s="313" t="s">
        <v>55</v>
      </c>
      <c r="B120" s="106" t="s">
        <v>100</v>
      </c>
      <c r="C120" s="106" t="s">
        <v>100</v>
      </c>
      <c r="D120" s="106" t="s">
        <v>100</v>
      </c>
      <c r="E120" s="106" t="s">
        <v>100</v>
      </c>
      <c r="F120" s="106" t="s">
        <v>100</v>
      </c>
      <c r="G120" s="106" t="s">
        <v>100</v>
      </c>
      <c r="H120" s="106" t="s">
        <v>100</v>
      </c>
      <c r="I120" s="106" t="s">
        <v>100</v>
      </c>
      <c r="J120" s="106" t="s">
        <v>100</v>
      </c>
      <c r="K120" s="106" t="s">
        <v>100</v>
      </c>
      <c r="L120" s="106" t="s">
        <v>100</v>
      </c>
      <c r="M120" s="106" t="s">
        <v>100</v>
      </c>
      <c r="N120" s="106" t="s">
        <v>100</v>
      </c>
      <c r="O120" s="106" t="s">
        <v>100</v>
      </c>
      <c r="P120" s="106" t="s">
        <v>100</v>
      </c>
      <c r="Q120" s="106" t="s">
        <v>100</v>
      </c>
      <c r="R120" s="106" t="s">
        <v>100</v>
      </c>
      <c r="S120" s="106" t="s">
        <v>100</v>
      </c>
      <c r="T120" s="106" t="s">
        <v>100</v>
      </c>
      <c r="U120" s="279" t="s">
        <v>221</v>
      </c>
      <c r="V120" s="279" t="s">
        <v>221</v>
      </c>
      <c r="W120" s="279" t="s">
        <v>221</v>
      </c>
      <c r="X120" s="279" t="s">
        <v>221</v>
      </c>
      <c r="Y120" s="279" t="s">
        <v>221</v>
      </c>
      <c r="Z120" s="279" t="s">
        <v>221</v>
      </c>
      <c r="AA120" s="279" t="s">
        <v>221</v>
      </c>
      <c r="AB120" s="26" t="s">
        <v>221</v>
      </c>
      <c r="AC120" s="202" t="s">
        <v>221</v>
      </c>
      <c r="AD120" s="202" t="s">
        <v>264</v>
      </c>
      <c r="AE120" s="202" t="s">
        <v>221</v>
      </c>
      <c r="AF120" s="202" t="s">
        <v>221</v>
      </c>
      <c r="AG120" s="1745" t="s">
        <v>221</v>
      </c>
      <c r="AH120" s="1629" t="s">
        <v>221</v>
      </c>
      <c r="AI120" s="1601" t="s">
        <v>221</v>
      </c>
      <c r="AJ120" s="1629" t="s">
        <v>221</v>
      </c>
    </row>
    <row r="121" spans="1:36" s="155" customFormat="1" ht="13.1" x14ac:dyDescent="0.25">
      <c r="A121" s="313" t="s">
        <v>57</v>
      </c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279"/>
      <c r="V121" s="279"/>
      <c r="W121" s="279"/>
      <c r="X121" s="279"/>
      <c r="Y121" s="279"/>
      <c r="Z121" s="279"/>
      <c r="AA121" s="279"/>
      <c r="AB121" s="26"/>
      <c r="AC121" s="367"/>
      <c r="AD121" s="367"/>
      <c r="AE121" s="367"/>
      <c r="AF121" s="367"/>
      <c r="AG121" s="1740"/>
      <c r="AH121" s="1598"/>
      <c r="AI121" s="1601"/>
      <c r="AJ121" s="1598"/>
    </row>
    <row r="122" spans="1:36" s="155" customFormat="1" ht="13.1" x14ac:dyDescent="0.25">
      <c r="A122" s="313" t="s">
        <v>26</v>
      </c>
      <c r="B122" s="106" t="s">
        <v>100</v>
      </c>
      <c r="C122" s="106" t="s">
        <v>100</v>
      </c>
      <c r="D122" s="106" t="s">
        <v>100</v>
      </c>
      <c r="E122" s="106" t="s">
        <v>100</v>
      </c>
      <c r="F122" s="106" t="s">
        <v>100</v>
      </c>
      <c r="G122" s="106" t="s">
        <v>100</v>
      </c>
      <c r="H122" s="106" t="s">
        <v>100</v>
      </c>
      <c r="I122" s="106" t="s">
        <v>100</v>
      </c>
      <c r="J122" s="106" t="s">
        <v>100</v>
      </c>
      <c r="K122" s="106" t="s">
        <v>100</v>
      </c>
      <c r="L122" s="106" t="s">
        <v>100</v>
      </c>
      <c r="M122" s="106" t="s">
        <v>100</v>
      </c>
      <c r="N122" s="106" t="s">
        <v>100</v>
      </c>
      <c r="O122" s="106" t="s">
        <v>100</v>
      </c>
      <c r="P122" s="106" t="s">
        <v>100</v>
      </c>
      <c r="Q122" s="106" t="s">
        <v>100</v>
      </c>
      <c r="R122" s="106" t="s">
        <v>100</v>
      </c>
      <c r="S122" s="106" t="s">
        <v>100</v>
      </c>
      <c r="T122" s="106" t="s">
        <v>100</v>
      </c>
      <c r="U122" s="279" t="s">
        <v>221</v>
      </c>
      <c r="V122" s="279" t="s">
        <v>264</v>
      </c>
      <c r="W122" s="279" t="s">
        <v>221</v>
      </c>
      <c r="X122" s="279" t="s">
        <v>221</v>
      </c>
      <c r="Y122" s="279" t="s">
        <v>221</v>
      </c>
      <c r="Z122" s="279" t="s">
        <v>221</v>
      </c>
      <c r="AA122" s="279" t="s">
        <v>221</v>
      </c>
      <c r="AB122" s="202" t="s">
        <v>221</v>
      </c>
      <c r="AC122" s="202" t="s">
        <v>221</v>
      </c>
      <c r="AD122" s="202" t="s">
        <v>264</v>
      </c>
      <c r="AE122" s="202" t="s">
        <v>221</v>
      </c>
      <c r="AF122" s="202" t="s">
        <v>221</v>
      </c>
      <c r="AG122" s="1745" t="s">
        <v>221</v>
      </c>
      <c r="AH122" s="1629" t="s">
        <v>221</v>
      </c>
      <c r="AI122" s="1601" t="s">
        <v>221</v>
      </c>
      <c r="AJ122" s="1629" t="s">
        <v>221</v>
      </c>
    </row>
    <row r="123" spans="1:36" s="155" customFormat="1" ht="26.2" x14ac:dyDescent="0.25">
      <c r="A123" s="313" t="s">
        <v>56</v>
      </c>
      <c r="B123" s="106" t="s">
        <v>100</v>
      </c>
      <c r="C123" s="106" t="s">
        <v>100</v>
      </c>
      <c r="D123" s="106" t="s">
        <v>100</v>
      </c>
      <c r="E123" s="106" t="s">
        <v>100</v>
      </c>
      <c r="F123" s="106" t="s">
        <v>100</v>
      </c>
      <c r="G123" s="106" t="s">
        <v>100</v>
      </c>
      <c r="H123" s="106" t="s">
        <v>100</v>
      </c>
      <c r="I123" s="106" t="s">
        <v>100</v>
      </c>
      <c r="J123" s="106" t="s">
        <v>100</v>
      </c>
      <c r="K123" s="106" t="s">
        <v>100</v>
      </c>
      <c r="L123" s="106" t="s">
        <v>100</v>
      </c>
      <c r="M123" s="106" t="s">
        <v>100</v>
      </c>
      <c r="N123" s="106" t="s">
        <v>100</v>
      </c>
      <c r="O123" s="106" t="s">
        <v>100</v>
      </c>
      <c r="P123" s="106" t="s">
        <v>100</v>
      </c>
      <c r="Q123" s="106" t="s">
        <v>100</v>
      </c>
      <c r="R123" s="106" t="s">
        <v>100</v>
      </c>
      <c r="S123" s="106" t="s">
        <v>100</v>
      </c>
      <c r="T123" s="106" t="s">
        <v>100</v>
      </c>
      <c r="U123" s="279" t="s">
        <v>221</v>
      </c>
      <c r="V123" s="279" t="s">
        <v>221</v>
      </c>
      <c r="W123" s="279" t="s">
        <v>221</v>
      </c>
      <c r="X123" s="279" t="s">
        <v>221</v>
      </c>
      <c r="Y123" s="279" t="s">
        <v>221</v>
      </c>
      <c r="Z123" s="279" t="s">
        <v>221</v>
      </c>
      <c r="AA123" s="279" t="s">
        <v>221</v>
      </c>
      <c r="AB123" s="26" t="s">
        <v>221</v>
      </c>
      <c r="AC123" s="202" t="s">
        <v>221</v>
      </c>
      <c r="AD123" s="202" t="s">
        <v>264</v>
      </c>
      <c r="AE123" s="202" t="s">
        <v>221</v>
      </c>
      <c r="AF123" s="202" t="s">
        <v>221</v>
      </c>
      <c r="AG123" s="1745" t="s">
        <v>221</v>
      </c>
      <c r="AH123" s="1629" t="s">
        <v>221</v>
      </c>
      <c r="AI123" s="1601" t="s">
        <v>221</v>
      </c>
      <c r="AJ123" s="1629" t="s">
        <v>221</v>
      </c>
    </row>
    <row r="124" spans="1:36" s="155" customFormat="1" ht="26.2" x14ac:dyDescent="0.25">
      <c r="A124" s="313" t="s">
        <v>87</v>
      </c>
      <c r="B124" s="279" t="s">
        <v>221</v>
      </c>
      <c r="C124" s="279" t="s">
        <v>221</v>
      </c>
      <c r="D124" s="279" t="s">
        <v>221</v>
      </c>
      <c r="E124" s="279" t="s">
        <v>221</v>
      </c>
      <c r="F124" s="279" t="s">
        <v>221</v>
      </c>
      <c r="G124" s="279" t="s">
        <v>221</v>
      </c>
      <c r="H124" s="279" t="s">
        <v>221</v>
      </c>
      <c r="I124" s="279" t="s">
        <v>221</v>
      </c>
      <c r="J124" s="279" t="s">
        <v>221</v>
      </c>
      <c r="K124" s="279" t="s">
        <v>264</v>
      </c>
      <c r="L124" s="279" t="s">
        <v>221</v>
      </c>
      <c r="M124" s="279" t="s">
        <v>221</v>
      </c>
      <c r="N124" s="279" t="s">
        <v>221</v>
      </c>
      <c r="O124" s="279" t="s">
        <v>221</v>
      </c>
      <c r="P124" s="279" t="s">
        <v>221</v>
      </c>
      <c r="Q124" s="279" t="s">
        <v>221</v>
      </c>
      <c r="R124" s="279" t="s">
        <v>221</v>
      </c>
      <c r="S124" s="279" t="s">
        <v>221</v>
      </c>
      <c r="T124" s="279" t="s">
        <v>221</v>
      </c>
      <c r="U124" s="659" t="s">
        <v>221</v>
      </c>
      <c r="V124" s="659" t="s">
        <v>221</v>
      </c>
      <c r="W124" s="659" t="s">
        <v>221</v>
      </c>
      <c r="X124" s="659" t="s">
        <v>221</v>
      </c>
      <c r="Y124" s="660" t="s">
        <v>221</v>
      </c>
      <c r="Z124" s="660" t="s">
        <v>221</v>
      </c>
      <c r="AA124" s="660" t="s">
        <v>221</v>
      </c>
      <c r="AB124" s="661" t="s">
        <v>221</v>
      </c>
      <c r="AC124" s="202" t="s">
        <v>221</v>
      </c>
      <c r="AD124" s="202" t="s">
        <v>264</v>
      </c>
      <c r="AE124" s="202" t="s">
        <v>221</v>
      </c>
      <c r="AF124" s="202" t="s">
        <v>221</v>
      </c>
      <c r="AG124" s="1745" t="s">
        <v>221</v>
      </c>
      <c r="AH124" s="1629" t="s">
        <v>221</v>
      </c>
      <c r="AI124" s="1601" t="s">
        <v>221</v>
      </c>
      <c r="AJ124" s="1629" t="s">
        <v>221</v>
      </c>
    </row>
    <row r="125" spans="1:36" s="155" customFormat="1" ht="26.2" x14ac:dyDescent="0.25">
      <c r="A125" s="313" t="s">
        <v>51</v>
      </c>
      <c r="B125" s="279" t="s">
        <v>221</v>
      </c>
      <c r="C125" s="279" t="s">
        <v>221</v>
      </c>
      <c r="D125" s="279" t="s">
        <v>221</v>
      </c>
      <c r="E125" s="279" t="s">
        <v>221</v>
      </c>
      <c r="F125" s="279" t="s">
        <v>221</v>
      </c>
      <c r="G125" s="279" t="s">
        <v>221</v>
      </c>
      <c r="H125" s="279" t="s">
        <v>221</v>
      </c>
      <c r="I125" s="279" t="s">
        <v>221</v>
      </c>
      <c r="J125" s="279" t="s">
        <v>221</v>
      </c>
      <c r="K125" s="279" t="s">
        <v>264</v>
      </c>
      <c r="L125" s="279" t="s">
        <v>221</v>
      </c>
      <c r="M125" s="279" t="s">
        <v>221</v>
      </c>
      <c r="N125" s="279" t="s">
        <v>221</v>
      </c>
      <c r="O125" s="279" t="s">
        <v>221</v>
      </c>
      <c r="P125" s="279" t="s">
        <v>221</v>
      </c>
      <c r="Q125" s="279" t="s">
        <v>221</v>
      </c>
      <c r="R125" s="279" t="s">
        <v>221</v>
      </c>
      <c r="S125" s="279" t="s">
        <v>221</v>
      </c>
      <c r="T125" s="279" t="s">
        <v>221</v>
      </c>
      <c r="U125" s="279" t="s">
        <v>221</v>
      </c>
      <c r="V125" s="279" t="s">
        <v>221</v>
      </c>
      <c r="W125" s="279" t="s">
        <v>221</v>
      </c>
      <c r="X125" s="279" t="s">
        <v>221</v>
      </c>
      <c r="Y125" s="279" t="s">
        <v>221</v>
      </c>
      <c r="Z125" s="279" t="s">
        <v>221</v>
      </c>
      <c r="AA125" s="279" t="s">
        <v>221</v>
      </c>
      <c r="AB125" s="202" t="s">
        <v>221</v>
      </c>
      <c r="AC125" s="202" t="s">
        <v>221</v>
      </c>
      <c r="AD125" s="202" t="s">
        <v>264</v>
      </c>
      <c r="AE125" s="202" t="s">
        <v>221</v>
      </c>
      <c r="AF125" s="202" t="s">
        <v>221</v>
      </c>
      <c r="AG125" s="1745" t="s">
        <v>221</v>
      </c>
      <c r="AH125" s="1629" t="s">
        <v>221</v>
      </c>
      <c r="AI125" s="1601" t="s">
        <v>221</v>
      </c>
      <c r="AJ125" s="1629" t="s">
        <v>221</v>
      </c>
    </row>
    <row r="126" spans="1:36" s="155" customFormat="1" ht="13.1" x14ac:dyDescent="0.25">
      <c r="A126" s="313" t="s">
        <v>52</v>
      </c>
      <c r="B126" s="202" t="s">
        <v>221</v>
      </c>
      <c r="C126" s="202" t="s">
        <v>221</v>
      </c>
      <c r="D126" s="202" t="s">
        <v>221</v>
      </c>
      <c r="E126" s="202" t="s">
        <v>221</v>
      </c>
      <c r="F126" s="202" t="s">
        <v>221</v>
      </c>
      <c r="G126" s="202" t="s">
        <v>221</v>
      </c>
      <c r="H126" s="202" t="s">
        <v>221</v>
      </c>
      <c r="I126" s="202" t="s">
        <v>221</v>
      </c>
      <c r="J126" s="202" t="s">
        <v>221</v>
      </c>
      <c r="K126" s="202" t="s">
        <v>264</v>
      </c>
      <c r="L126" s="202" t="s">
        <v>221</v>
      </c>
      <c r="M126" s="202" t="s">
        <v>221</v>
      </c>
      <c r="N126" s="202" t="s">
        <v>221</v>
      </c>
      <c r="O126" s="202" t="s">
        <v>221</v>
      </c>
      <c r="P126" s="202" t="s">
        <v>221</v>
      </c>
      <c r="Q126" s="202" t="s">
        <v>221</v>
      </c>
      <c r="R126" s="202" t="s">
        <v>221</v>
      </c>
      <c r="S126" s="202" t="s">
        <v>221</v>
      </c>
      <c r="T126" s="202" t="s">
        <v>221</v>
      </c>
      <c r="U126" s="279" t="s">
        <v>221</v>
      </c>
      <c r="V126" s="279" t="s">
        <v>221</v>
      </c>
      <c r="W126" s="279" t="s">
        <v>221</v>
      </c>
      <c r="X126" s="279" t="s">
        <v>221</v>
      </c>
      <c r="Y126" s="279" t="s">
        <v>221</v>
      </c>
      <c r="Z126" s="279" t="s">
        <v>221</v>
      </c>
      <c r="AA126" s="279" t="s">
        <v>221</v>
      </c>
      <c r="AB126" s="279" t="s">
        <v>221</v>
      </c>
      <c r="AC126" s="202" t="s">
        <v>221</v>
      </c>
      <c r="AD126" s="202" t="s">
        <v>264</v>
      </c>
      <c r="AE126" s="202" t="s">
        <v>221</v>
      </c>
      <c r="AF126" s="202" t="s">
        <v>221</v>
      </c>
      <c r="AG126" s="1745" t="s">
        <v>221</v>
      </c>
      <c r="AH126" s="1629" t="s">
        <v>221</v>
      </c>
      <c r="AI126" s="1601" t="s">
        <v>221</v>
      </c>
      <c r="AJ126" s="1629" t="s">
        <v>221</v>
      </c>
    </row>
    <row r="127" spans="1:36" s="155" customFormat="1" ht="13.1" x14ac:dyDescent="0.25">
      <c r="A127" s="313" t="s">
        <v>38</v>
      </c>
      <c r="B127" s="279" t="s">
        <v>221</v>
      </c>
      <c r="C127" s="279" t="s">
        <v>221</v>
      </c>
      <c r="D127" s="279" t="s">
        <v>221</v>
      </c>
      <c r="E127" s="279" t="s">
        <v>221</v>
      </c>
      <c r="F127" s="279" t="s">
        <v>221</v>
      </c>
      <c r="G127" s="279" t="s">
        <v>221</v>
      </c>
      <c r="H127" s="279" t="s">
        <v>221</v>
      </c>
      <c r="I127" s="279" t="s">
        <v>221</v>
      </c>
      <c r="J127" s="279" t="s">
        <v>221</v>
      </c>
      <c r="K127" s="279" t="s">
        <v>264</v>
      </c>
      <c r="L127" s="279" t="s">
        <v>221</v>
      </c>
      <c r="M127" s="279" t="s">
        <v>221</v>
      </c>
      <c r="N127" s="279" t="s">
        <v>221</v>
      </c>
      <c r="O127" s="279" t="s">
        <v>221</v>
      </c>
      <c r="P127" s="279" t="s">
        <v>221</v>
      </c>
      <c r="Q127" s="279" t="s">
        <v>221</v>
      </c>
      <c r="R127" s="279" t="s">
        <v>221</v>
      </c>
      <c r="S127" s="279" t="s">
        <v>221</v>
      </c>
      <c r="T127" s="279" t="s">
        <v>221</v>
      </c>
      <c r="U127" s="279" t="s">
        <v>221</v>
      </c>
      <c r="V127" s="279" t="s">
        <v>221</v>
      </c>
      <c r="W127" s="279" t="s">
        <v>221</v>
      </c>
      <c r="X127" s="279" t="s">
        <v>221</v>
      </c>
      <c r="Y127" s="279" t="s">
        <v>221</v>
      </c>
      <c r="Z127" s="279" t="s">
        <v>221</v>
      </c>
      <c r="AA127" s="279" t="s">
        <v>221</v>
      </c>
      <c r="AB127" s="202" t="s">
        <v>221</v>
      </c>
      <c r="AC127" s="202" t="s">
        <v>221</v>
      </c>
      <c r="AD127" s="202" t="s">
        <v>264</v>
      </c>
      <c r="AE127" s="202" t="s">
        <v>221</v>
      </c>
      <c r="AF127" s="202" t="s">
        <v>221</v>
      </c>
      <c r="AG127" s="1745" t="s">
        <v>221</v>
      </c>
      <c r="AH127" s="1629" t="s">
        <v>221</v>
      </c>
      <c r="AI127" s="1601" t="s">
        <v>221</v>
      </c>
      <c r="AJ127" s="1629" t="s">
        <v>221</v>
      </c>
    </row>
    <row r="128" spans="1:36" s="155" customFormat="1" ht="13.1" x14ac:dyDescent="0.25">
      <c r="A128" s="313" t="s">
        <v>54</v>
      </c>
      <c r="B128" s="279" t="s">
        <v>221</v>
      </c>
      <c r="C128" s="279" t="s">
        <v>221</v>
      </c>
      <c r="D128" s="279" t="s">
        <v>221</v>
      </c>
      <c r="E128" s="279" t="s">
        <v>221</v>
      </c>
      <c r="F128" s="279" t="s">
        <v>221</v>
      </c>
      <c r="G128" s="279" t="s">
        <v>221</v>
      </c>
      <c r="H128" s="279" t="s">
        <v>221</v>
      </c>
      <c r="I128" s="279" t="s">
        <v>221</v>
      </c>
      <c r="J128" s="279" t="s">
        <v>221</v>
      </c>
      <c r="K128" s="279" t="s">
        <v>264</v>
      </c>
      <c r="L128" s="279" t="s">
        <v>221</v>
      </c>
      <c r="M128" s="279" t="s">
        <v>221</v>
      </c>
      <c r="N128" s="279" t="s">
        <v>221</v>
      </c>
      <c r="O128" s="279" t="s">
        <v>221</v>
      </c>
      <c r="P128" s="279" t="s">
        <v>221</v>
      </c>
      <c r="Q128" s="279" t="s">
        <v>221</v>
      </c>
      <c r="R128" s="279" t="s">
        <v>221</v>
      </c>
      <c r="S128" s="279" t="s">
        <v>221</v>
      </c>
      <c r="T128" s="279" t="s">
        <v>221</v>
      </c>
      <c r="U128" s="279" t="s">
        <v>221</v>
      </c>
      <c r="V128" s="279" t="s">
        <v>221</v>
      </c>
      <c r="W128" s="279" t="s">
        <v>221</v>
      </c>
      <c r="X128" s="279" t="s">
        <v>221</v>
      </c>
      <c r="Y128" s="279" t="s">
        <v>221</v>
      </c>
      <c r="Z128" s="279" t="s">
        <v>221</v>
      </c>
      <c r="AA128" s="279" t="s">
        <v>221</v>
      </c>
      <c r="AB128" s="202" t="s">
        <v>221</v>
      </c>
      <c r="AC128" s="202" t="s">
        <v>221</v>
      </c>
      <c r="AD128" s="202" t="s">
        <v>264</v>
      </c>
      <c r="AE128" s="202" t="s">
        <v>221</v>
      </c>
      <c r="AF128" s="202" t="s">
        <v>221</v>
      </c>
      <c r="AG128" s="1745" t="s">
        <v>221</v>
      </c>
      <c r="AH128" s="1629" t="s">
        <v>221</v>
      </c>
      <c r="AI128" s="1601" t="s">
        <v>221</v>
      </c>
      <c r="AJ128" s="1629" t="s">
        <v>221</v>
      </c>
    </row>
    <row r="129" spans="1:36" s="155" customFormat="1" ht="39.299999999999997" x14ac:dyDescent="0.25">
      <c r="A129" s="313" t="s">
        <v>88</v>
      </c>
      <c r="B129" s="279" t="s">
        <v>221</v>
      </c>
      <c r="C129" s="279" t="s">
        <v>221</v>
      </c>
      <c r="D129" s="279" t="s">
        <v>221</v>
      </c>
      <c r="E129" s="279" t="s">
        <v>221</v>
      </c>
      <c r="F129" s="279" t="s">
        <v>221</v>
      </c>
      <c r="G129" s="279" t="s">
        <v>221</v>
      </c>
      <c r="H129" s="279" t="s">
        <v>221</v>
      </c>
      <c r="I129" s="279" t="s">
        <v>221</v>
      </c>
      <c r="J129" s="279" t="s">
        <v>221</v>
      </c>
      <c r="K129" s="279" t="s">
        <v>264</v>
      </c>
      <c r="L129" s="279" t="s">
        <v>221</v>
      </c>
      <c r="M129" s="279" t="s">
        <v>221</v>
      </c>
      <c r="N129" s="279" t="s">
        <v>221</v>
      </c>
      <c r="O129" s="279" t="s">
        <v>221</v>
      </c>
      <c r="P129" s="279" t="s">
        <v>221</v>
      </c>
      <c r="Q129" s="279" t="s">
        <v>221</v>
      </c>
      <c r="R129" s="279" t="s">
        <v>221</v>
      </c>
      <c r="S129" s="279" t="s">
        <v>221</v>
      </c>
      <c r="T129" s="279" t="s">
        <v>221</v>
      </c>
      <c r="U129" s="279" t="s">
        <v>221</v>
      </c>
      <c r="V129" s="279" t="s">
        <v>221</v>
      </c>
      <c r="W129" s="279" t="s">
        <v>221</v>
      </c>
      <c r="X129" s="202" t="s">
        <v>221</v>
      </c>
      <c r="Y129" s="202" t="s">
        <v>221</v>
      </c>
      <c r="Z129" s="202" t="s">
        <v>221</v>
      </c>
      <c r="AA129" s="202" t="s">
        <v>221</v>
      </c>
      <c r="AB129" s="661" t="s">
        <v>221</v>
      </c>
      <c r="AC129" s="202" t="s">
        <v>221</v>
      </c>
      <c r="AD129" s="202" t="s">
        <v>264</v>
      </c>
      <c r="AE129" s="202" t="s">
        <v>221</v>
      </c>
      <c r="AF129" s="202" t="s">
        <v>221</v>
      </c>
      <c r="AG129" s="1745" t="s">
        <v>221</v>
      </c>
      <c r="AH129" s="1629" t="s">
        <v>221</v>
      </c>
      <c r="AI129" s="1601" t="s">
        <v>221</v>
      </c>
      <c r="AJ129" s="1629" t="s">
        <v>221</v>
      </c>
    </row>
    <row r="130" spans="1:36" s="155" customFormat="1" ht="26.2" x14ac:dyDescent="0.25">
      <c r="A130" s="313" t="s">
        <v>53</v>
      </c>
      <c r="B130" s="26" t="s">
        <v>221</v>
      </c>
      <c r="C130" s="116" t="s">
        <v>221</v>
      </c>
      <c r="D130" s="116" t="s">
        <v>221</v>
      </c>
      <c r="E130" s="116" t="s">
        <v>221</v>
      </c>
      <c r="F130" s="116" t="s">
        <v>221</v>
      </c>
      <c r="G130" s="116" t="s">
        <v>221</v>
      </c>
      <c r="H130" s="116" t="s">
        <v>221</v>
      </c>
      <c r="I130" s="116" t="s">
        <v>221</v>
      </c>
      <c r="J130" s="116" t="s">
        <v>221</v>
      </c>
      <c r="K130" s="116" t="s">
        <v>264</v>
      </c>
      <c r="L130" s="26" t="s">
        <v>221</v>
      </c>
      <c r="M130" s="26" t="s">
        <v>221</v>
      </c>
      <c r="N130" s="116" t="s">
        <v>221</v>
      </c>
      <c r="O130" s="116" t="s">
        <v>221</v>
      </c>
      <c r="P130" s="116" t="s">
        <v>221</v>
      </c>
      <c r="Q130" s="26" t="s">
        <v>221</v>
      </c>
      <c r="R130" s="116" t="s">
        <v>221</v>
      </c>
      <c r="S130" s="116" t="s">
        <v>221</v>
      </c>
      <c r="T130" s="116" t="s">
        <v>221</v>
      </c>
      <c r="U130" s="116" t="s">
        <v>221</v>
      </c>
      <c r="V130" s="116" t="s">
        <v>221</v>
      </c>
      <c r="W130" s="116" t="s">
        <v>221</v>
      </c>
      <c r="X130" s="26" t="s">
        <v>221</v>
      </c>
      <c r="Y130" s="116" t="s">
        <v>221</v>
      </c>
      <c r="Z130" s="116" t="s">
        <v>221</v>
      </c>
      <c r="AA130" s="116" t="s">
        <v>221</v>
      </c>
      <c r="AB130" s="116" t="s">
        <v>221</v>
      </c>
      <c r="AC130" s="202" t="s">
        <v>221</v>
      </c>
      <c r="AD130" s="202" t="s">
        <v>264</v>
      </c>
      <c r="AE130" s="202" t="s">
        <v>221</v>
      </c>
      <c r="AF130" s="202" t="s">
        <v>221</v>
      </c>
      <c r="AG130" s="1745" t="s">
        <v>221</v>
      </c>
      <c r="AH130" s="1629" t="s">
        <v>221</v>
      </c>
      <c r="AI130" s="1601" t="s">
        <v>221</v>
      </c>
      <c r="AJ130" s="1629" t="s">
        <v>221</v>
      </c>
    </row>
    <row r="131" spans="1:36" s="155" customFormat="1" ht="13.1" x14ac:dyDescent="0.25">
      <c r="A131" s="313" t="s">
        <v>52</v>
      </c>
      <c r="B131" s="26" t="s">
        <v>221</v>
      </c>
      <c r="C131" s="26" t="s">
        <v>221</v>
      </c>
      <c r="D131" s="116" t="s">
        <v>221</v>
      </c>
      <c r="E131" s="26" t="s">
        <v>221</v>
      </c>
      <c r="F131" s="26" t="s">
        <v>221</v>
      </c>
      <c r="G131" s="116" t="s">
        <v>221</v>
      </c>
      <c r="H131" s="116" t="s">
        <v>221</v>
      </c>
      <c r="I131" s="116" t="s">
        <v>221</v>
      </c>
      <c r="J131" s="116" t="s">
        <v>221</v>
      </c>
      <c r="K131" s="26" t="s">
        <v>264</v>
      </c>
      <c r="L131" s="116" t="s">
        <v>221</v>
      </c>
      <c r="M131" s="26" t="s">
        <v>221</v>
      </c>
      <c r="N131" s="116" t="s">
        <v>221</v>
      </c>
      <c r="O131" s="116" t="s">
        <v>221</v>
      </c>
      <c r="P131" s="116" t="s">
        <v>221</v>
      </c>
      <c r="Q131" s="116" t="s">
        <v>221</v>
      </c>
      <c r="R131" s="116" t="s">
        <v>221</v>
      </c>
      <c r="S131" s="116" t="s">
        <v>221</v>
      </c>
      <c r="T131" s="116" t="s">
        <v>221</v>
      </c>
      <c r="U131" s="26" t="s">
        <v>221</v>
      </c>
      <c r="V131" s="116" t="s">
        <v>221</v>
      </c>
      <c r="W131" s="116" t="s">
        <v>221</v>
      </c>
      <c r="X131" s="116" t="s">
        <v>221</v>
      </c>
      <c r="Y131" s="116" t="s">
        <v>221</v>
      </c>
      <c r="Z131" s="116" t="s">
        <v>221</v>
      </c>
      <c r="AA131" s="116" t="s">
        <v>221</v>
      </c>
      <c r="AB131" s="116" t="s">
        <v>221</v>
      </c>
      <c r="AC131" s="202" t="s">
        <v>221</v>
      </c>
      <c r="AD131" s="202" t="s">
        <v>264</v>
      </c>
      <c r="AE131" s="202" t="s">
        <v>221</v>
      </c>
      <c r="AF131" s="202" t="s">
        <v>221</v>
      </c>
      <c r="AG131" s="1745" t="s">
        <v>221</v>
      </c>
      <c r="AH131" s="1629" t="s">
        <v>221</v>
      </c>
      <c r="AI131" s="1601" t="s">
        <v>221</v>
      </c>
      <c r="AJ131" s="1629" t="s">
        <v>221</v>
      </c>
    </row>
    <row r="132" spans="1:36" s="155" customFormat="1" ht="13.1" x14ac:dyDescent="0.25">
      <c r="A132" s="313" t="s">
        <v>38</v>
      </c>
      <c r="B132" s="116" t="s">
        <v>221</v>
      </c>
      <c r="C132" s="116" t="s">
        <v>221</v>
      </c>
      <c r="D132" s="116" t="s">
        <v>221</v>
      </c>
      <c r="E132" s="116" t="s">
        <v>221</v>
      </c>
      <c r="F132" s="116" t="s">
        <v>221</v>
      </c>
      <c r="G132" s="116" t="s">
        <v>221</v>
      </c>
      <c r="H132" s="116" t="s">
        <v>221</v>
      </c>
      <c r="I132" s="116" t="s">
        <v>221</v>
      </c>
      <c r="J132" s="116" t="s">
        <v>221</v>
      </c>
      <c r="K132" s="26" t="s">
        <v>264</v>
      </c>
      <c r="L132" s="116" t="s">
        <v>221</v>
      </c>
      <c r="M132" s="116" t="s">
        <v>221</v>
      </c>
      <c r="N132" s="116" t="s">
        <v>221</v>
      </c>
      <c r="O132" s="116" t="s">
        <v>221</v>
      </c>
      <c r="P132" s="116" t="s">
        <v>221</v>
      </c>
      <c r="Q132" s="116" t="s">
        <v>221</v>
      </c>
      <c r="R132" s="116" t="s">
        <v>221</v>
      </c>
      <c r="S132" s="116" t="s">
        <v>221</v>
      </c>
      <c r="T132" s="116" t="s">
        <v>221</v>
      </c>
      <c r="U132" s="116" t="s">
        <v>221</v>
      </c>
      <c r="V132" s="116" t="s">
        <v>221</v>
      </c>
      <c r="W132" s="116" t="s">
        <v>221</v>
      </c>
      <c r="X132" s="116" t="s">
        <v>221</v>
      </c>
      <c r="Y132" s="116" t="s">
        <v>221</v>
      </c>
      <c r="Z132" s="116" t="s">
        <v>221</v>
      </c>
      <c r="AA132" s="116" t="s">
        <v>221</v>
      </c>
      <c r="AB132" s="116" t="s">
        <v>221</v>
      </c>
      <c r="AC132" s="202" t="s">
        <v>221</v>
      </c>
      <c r="AD132" s="202" t="s">
        <v>264</v>
      </c>
      <c r="AE132" s="202" t="s">
        <v>221</v>
      </c>
      <c r="AF132" s="202" t="s">
        <v>221</v>
      </c>
      <c r="AG132" s="1745" t="s">
        <v>221</v>
      </c>
      <c r="AH132" s="1629" t="s">
        <v>221</v>
      </c>
      <c r="AI132" s="1601" t="s">
        <v>221</v>
      </c>
      <c r="AJ132" s="1629" t="s">
        <v>221</v>
      </c>
    </row>
    <row r="133" spans="1:36" s="155" customFormat="1" ht="13.1" x14ac:dyDescent="0.25">
      <c r="A133" s="313" t="s">
        <v>194</v>
      </c>
      <c r="B133" s="116" t="s">
        <v>221</v>
      </c>
      <c r="C133" s="116" t="s">
        <v>221</v>
      </c>
      <c r="D133" s="116" t="s">
        <v>221</v>
      </c>
      <c r="E133" s="116" t="s">
        <v>221</v>
      </c>
      <c r="F133" s="116" t="s">
        <v>221</v>
      </c>
      <c r="G133" s="116" t="s">
        <v>221</v>
      </c>
      <c r="H133" s="116" t="s">
        <v>221</v>
      </c>
      <c r="I133" s="116" t="s">
        <v>221</v>
      </c>
      <c r="J133" s="116" t="s">
        <v>221</v>
      </c>
      <c r="K133" s="26" t="s">
        <v>264</v>
      </c>
      <c r="L133" s="116" t="s">
        <v>221</v>
      </c>
      <c r="M133" s="116" t="s">
        <v>221</v>
      </c>
      <c r="N133" s="116" t="s">
        <v>221</v>
      </c>
      <c r="O133" s="116" t="s">
        <v>221</v>
      </c>
      <c r="P133" s="116" t="s">
        <v>221</v>
      </c>
      <c r="Q133" s="116" t="s">
        <v>221</v>
      </c>
      <c r="R133" s="26" t="s">
        <v>221</v>
      </c>
      <c r="S133" s="116" t="s">
        <v>221</v>
      </c>
      <c r="T133" s="116" t="s">
        <v>221</v>
      </c>
      <c r="U133" s="116" t="s">
        <v>221</v>
      </c>
      <c r="V133" s="116" t="s">
        <v>221</v>
      </c>
      <c r="W133" s="116" t="s">
        <v>221</v>
      </c>
      <c r="X133" s="116" t="s">
        <v>221</v>
      </c>
      <c r="Y133" s="116" t="s">
        <v>221</v>
      </c>
      <c r="Z133" s="116" t="s">
        <v>221</v>
      </c>
      <c r="AA133" s="116" t="s">
        <v>221</v>
      </c>
      <c r="AB133" s="26" t="s">
        <v>221</v>
      </c>
      <c r="AC133" s="202" t="s">
        <v>221</v>
      </c>
      <c r="AD133" s="202" t="s">
        <v>264</v>
      </c>
      <c r="AE133" s="202" t="s">
        <v>221</v>
      </c>
      <c r="AF133" s="202" t="s">
        <v>221</v>
      </c>
      <c r="AG133" s="1745" t="s">
        <v>221</v>
      </c>
      <c r="AH133" s="1629" t="s">
        <v>221</v>
      </c>
      <c r="AI133" s="1601" t="s">
        <v>221</v>
      </c>
      <c r="AJ133" s="1629" t="s">
        <v>221</v>
      </c>
    </row>
    <row r="134" spans="1:36" s="155" customFormat="1" ht="26.2" x14ac:dyDescent="0.25">
      <c r="A134" s="313" t="s">
        <v>59</v>
      </c>
      <c r="B134" s="279" t="s">
        <v>221</v>
      </c>
      <c r="C134" s="279" t="s">
        <v>221</v>
      </c>
      <c r="D134" s="279" t="s">
        <v>221</v>
      </c>
      <c r="E134" s="279" t="s">
        <v>221</v>
      </c>
      <c r="F134" s="279" t="s">
        <v>221</v>
      </c>
      <c r="G134" s="279" t="s">
        <v>221</v>
      </c>
      <c r="H134" s="279" t="s">
        <v>221</v>
      </c>
      <c r="I134" s="279" t="s">
        <v>221</v>
      </c>
      <c r="J134" s="279" t="s">
        <v>221</v>
      </c>
      <c r="K134" s="279" t="s">
        <v>264</v>
      </c>
      <c r="L134" s="279" t="s">
        <v>221</v>
      </c>
      <c r="M134" s="279" t="s">
        <v>221</v>
      </c>
      <c r="N134" s="279" t="s">
        <v>221</v>
      </c>
      <c r="O134" s="279" t="s">
        <v>221</v>
      </c>
      <c r="P134" s="279" t="s">
        <v>221</v>
      </c>
      <c r="Q134" s="279" t="s">
        <v>221</v>
      </c>
      <c r="R134" s="279" t="s">
        <v>221</v>
      </c>
      <c r="S134" s="279" t="s">
        <v>221</v>
      </c>
      <c r="T134" s="279" t="s">
        <v>221</v>
      </c>
      <c r="U134" s="279" t="s">
        <v>221</v>
      </c>
      <c r="V134" s="279" t="s">
        <v>221</v>
      </c>
      <c r="W134" s="279" t="s">
        <v>221</v>
      </c>
      <c r="X134" s="202" t="s">
        <v>221</v>
      </c>
      <c r="Y134" s="202" t="s">
        <v>221</v>
      </c>
      <c r="Z134" s="202" t="s">
        <v>221</v>
      </c>
      <c r="AA134" s="202" t="s">
        <v>221</v>
      </c>
      <c r="AB134" s="26" t="s">
        <v>221</v>
      </c>
      <c r="AC134" s="202" t="s">
        <v>221</v>
      </c>
      <c r="AD134" s="202" t="s">
        <v>264</v>
      </c>
      <c r="AE134" s="202" t="s">
        <v>221</v>
      </c>
      <c r="AF134" s="202" t="s">
        <v>221</v>
      </c>
      <c r="AG134" s="1667" t="s">
        <v>221</v>
      </c>
      <c r="AH134" s="1629" t="s">
        <v>221</v>
      </c>
      <c r="AI134" s="1601" t="s">
        <v>221</v>
      </c>
      <c r="AJ134" s="1629" t="s">
        <v>221</v>
      </c>
    </row>
    <row r="135" spans="1:36" s="155" customFormat="1" ht="13.1" x14ac:dyDescent="0.25">
      <c r="A135" s="313" t="s">
        <v>39</v>
      </c>
      <c r="B135" s="26" t="s">
        <v>221</v>
      </c>
      <c r="C135" s="26" t="s">
        <v>221</v>
      </c>
      <c r="D135" s="26" t="s">
        <v>221</v>
      </c>
      <c r="E135" s="116" t="s">
        <v>221</v>
      </c>
      <c r="F135" s="26" t="s">
        <v>221</v>
      </c>
      <c r="G135" s="279" t="s">
        <v>221</v>
      </c>
      <c r="H135" s="279" t="s">
        <v>221</v>
      </c>
      <c r="I135" s="279" t="s">
        <v>221</v>
      </c>
      <c r="J135" s="279" t="s">
        <v>221</v>
      </c>
      <c r="K135" s="279" t="s">
        <v>264</v>
      </c>
      <c r="L135" s="279" t="s">
        <v>221</v>
      </c>
      <c r="M135" s="279" t="s">
        <v>221</v>
      </c>
      <c r="N135" s="279" t="s">
        <v>221</v>
      </c>
      <c r="O135" s="279" t="s">
        <v>221</v>
      </c>
      <c r="P135" s="279" t="s">
        <v>221</v>
      </c>
      <c r="Q135" s="279" t="s">
        <v>221</v>
      </c>
      <c r="R135" s="279" t="s">
        <v>221</v>
      </c>
      <c r="S135" s="279" t="s">
        <v>221</v>
      </c>
      <c r="T135" s="279" t="s">
        <v>221</v>
      </c>
      <c r="U135" s="279" t="s">
        <v>221</v>
      </c>
      <c r="V135" s="279" t="s">
        <v>221</v>
      </c>
      <c r="W135" s="279" t="s">
        <v>221</v>
      </c>
      <c r="X135" s="279" t="s">
        <v>221</v>
      </c>
      <c r="Y135" s="279" t="s">
        <v>221</v>
      </c>
      <c r="Z135" s="279" t="s">
        <v>221</v>
      </c>
      <c r="AA135" s="279" t="s">
        <v>221</v>
      </c>
      <c r="AB135" s="279" t="s">
        <v>221</v>
      </c>
      <c r="AC135" s="202" t="s">
        <v>221</v>
      </c>
      <c r="AD135" s="202" t="s">
        <v>264</v>
      </c>
      <c r="AE135" s="202" t="s">
        <v>221</v>
      </c>
      <c r="AF135" s="202" t="s">
        <v>221</v>
      </c>
      <c r="AG135" s="1745" t="s">
        <v>221</v>
      </c>
      <c r="AH135" s="1629" t="s">
        <v>221</v>
      </c>
      <c r="AI135" s="1601" t="s">
        <v>221</v>
      </c>
      <c r="AJ135" s="1629" t="s">
        <v>221</v>
      </c>
    </row>
    <row r="136" spans="1:36" s="155" customFormat="1" ht="13.1" x14ac:dyDescent="0.25">
      <c r="A136" s="313" t="s">
        <v>40</v>
      </c>
      <c r="B136" s="190" t="s">
        <v>221</v>
      </c>
      <c r="C136" s="190" t="s">
        <v>221</v>
      </c>
      <c r="D136" s="190" t="s">
        <v>221</v>
      </c>
      <c r="E136" s="190" t="s">
        <v>221</v>
      </c>
      <c r="F136" s="190" t="s">
        <v>221</v>
      </c>
      <c r="G136" s="279" t="s">
        <v>221</v>
      </c>
      <c r="H136" s="279" t="s">
        <v>221</v>
      </c>
      <c r="I136" s="279" t="s">
        <v>221</v>
      </c>
      <c r="J136" s="279" t="s">
        <v>221</v>
      </c>
      <c r="K136" s="279" t="s">
        <v>264</v>
      </c>
      <c r="L136" s="279" t="s">
        <v>221</v>
      </c>
      <c r="M136" s="279" t="s">
        <v>221</v>
      </c>
      <c r="N136" s="279" t="s">
        <v>221</v>
      </c>
      <c r="O136" s="279" t="s">
        <v>221</v>
      </c>
      <c r="P136" s="279" t="s">
        <v>221</v>
      </c>
      <c r="Q136" s="279" t="s">
        <v>221</v>
      </c>
      <c r="R136" s="279" t="s">
        <v>221</v>
      </c>
      <c r="S136" s="279" t="s">
        <v>221</v>
      </c>
      <c r="T136" s="279" t="s">
        <v>221</v>
      </c>
      <c r="U136" s="279" t="s">
        <v>221</v>
      </c>
      <c r="V136" s="279" t="s">
        <v>221</v>
      </c>
      <c r="W136" s="279" t="s">
        <v>221</v>
      </c>
      <c r="X136" s="279" t="s">
        <v>221</v>
      </c>
      <c r="Y136" s="279" t="s">
        <v>221</v>
      </c>
      <c r="Z136" s="279" t="s">
        <v>221</v>
      </c>
      <c r="AA136" s="279" t="s">
        <v>221</v>
      </c>
      <c r="AB136" s="279" t="s">
        <v>221</v>
      </c>
      <c r="AC136" s="202" t="s">
        <v>221</v>
      </c>
      <c r="AD136" s="202" t="s">
        <v>264</v>
      </c>
      <c r="AE136" s="202" t="s">
        <v>221</v>
      </c>
      <c r="AF136" s="202" t="s">
        <v>221</v>
      </c>
      <c r="AG136" s="1745" t="s">
        <v>221</v>
      </c>
      <c r="AH136" s="1629" t="s">
        <v>221</v>
      </c>
      <c r="AI136" s="1601" t="s">
        <v>221</v>
      </c>
      <c r="AJ136" s="1629" t="s">
        <v>221</v>
      </c>
    </row>
    <row r="137" spans="1:36" s="155" customFormat="1" ht="13.1" x14ac:dyDescent="0.25">
      <c r="A137" s="313" t="s">
        <v>41</v>
      </c>
      <c r="B137" s="190" t="s">
        <v>221</v>
      </c>
      <c r="C137" s="190" t="s">
        <v>221</v>
      </c>
      <c r="D137" s="190" t="s">
        <v>221</v>
      </c>
      <c r="E137" s="190" t="s">
        <v>221</v>
      </c>
      <c r="F137" s="190" t="s">
        <v>221</v>
      </c>
      <c r="G137" s="279" t="s">
        <v>221</v>
      </c>
      <c r="H137" s="279" t="s">
        <v>221</v>
      </c>
      <c r="I137" s="279" t="s">
        <v>221</v>
      </c>
      <c r="J137" s="279" t="s">
        <v>221</v>
      </c>
      <c r="K137" s="279" t="s">
        <v>264</v>
      </c>
      <c r="L137" s="279" t="s">
        <v>221</v>
      </c>
      <c r="M137" s="279" t="s">
        <v>221</v>
      </c>
      <c r="N137" s="279" t="s">
        <v>221</v>
      </c>
      <c r="O137" s="279" t="s">
        <v>221</v>
      </c>
      <c r="P137" s="279" t="s">
        <v>221</v>
      </c>
      <c r="Q137" s="279" t="s">
        <v>221</v>
      </c>
      <c r="R137" s="279" t="s">
        <v>221</v>
      </c>
      <c r="S137" s="279" t="s">
        <v>221</v>
      </c>
      <c r="T137" s="279" t="s">
        <v>221</v>
      </c>
      <c r="U137" s="279" t="s">
        <v>221</v>
      </c>
      <c r="V137" s="279" t="s">
        <v>221</v>
      </c>
      <c r="W137" s="279" t="s">
        <v>221</v>
      </c>
      <c r="X137" s="279" t="s">
        <v>221</v>
      </c>
      <c r="Y137" s="279" t="s">
        <v>221</v>
      </c>
      <c r="Z137" s="279" t="s">
        <v>221</v>
      </c>
      <c r="AA137" s="279" t="s">
        <v>221</v>
      </c>
      <c r="AB137" s="279" t="s">
        <v>221</v>
      </c>
      <c r="AC137" s="202" t="s">
        <v>221</v>
      </c>
      <c r="AD137" s="202" t="s">
        <v>264</v>
      </c>
      <c r="AE137" s="202" t="s">
        <v>221</v>
      </c>
      <c r="AF137" s="202" t="s">
        <v>221</v>
      </c>
      <c r="AG137" s="1745" t="s">
        <v>221</v>
      </c>
      <c r="AH137" s="1629" t="s">
        <v>221</v>
      </c>
      <c r="AI137" s="1601" t="s">
        <v>221</v>
      </c>
      <c r="AJ137" s="1629" t="s">
        <v>221</v>
      </c>
    </row>
    <row r="138" spans="1:36" s="155" customFormat="1" ht="13.1" x14ac:dyDescent="0.25">
      <c r="A138" s="313" t="s">
        <v>42</v>
      </c>
      <c r="B138" s="190" t="s">
        <v>221</v>
      </c>
      <c r="C138" s="283" t="s">
        <v>221</v>
      </c>
      <c r="D138" s="190" t="s">
        <v>221</v>
      </c>
      <c r="E138" s="190" t="s">
        <v>221</v>
      </c>
      <c r="F138" s="190" t="s">
        <v>221</v>
      </c>
      <c r="G138" s="279" t="s">
        <v>221</v>
      </c>
      <c r="H138" s="279" t="s">
        <v>221</v>
      </c>
      <c r="I138" s="279" t="s">
        <v>221</v>
      </c>
      <c r="J138" s="279" t="s">
        <v>221</v>
      </c>
      <c r="K138" s="279" t="s">
        <v>264</v>
      </c>
      <c r="L138" s="279" t="s">
        <v>221</v>
      </c>
      <c r="M138" s="279" t="s">
        <v>221</v>
      </c>
      <c r="N138" s="279" t="s">
        <v>221</v>
      </c>
      <c r="O138" s="279" t="s">
        <v>221</v>
      </c>
      <c r="P138" s="279" t="s">
        <v>221</v>
      </c>
      <c r="Q138" s="279" t="s">
        <v>221</v>
      </c>
      <c r="R138" s="279" t="s">
        <v>221</v>
      </c>
      <c r="S138" s="279" t="s">
        <v>221</v>
      </c>
      <c r="T138" s="279" t="s">
        <v>221</v>
      </c>
      <c r="U138" s="279" t="s">
        <v>221</v>
      </c>
      <c r="V138" s="279" t="s">
        <v>221</v>
      </c>
      <c r="W138" s="279" t="s">
        <v>221</v>
      </c>
      <c r="X138" s="279" t="s">
        <v>221</v>
      </c>
      <c r="Y138" s="279" t="s">
        <v>221</v>
      </c>
      <c r="Z138" s="279" t="s">
        <v>221</v>
      </c>
      <c r="AA138" s="279" t="s">
        <v>221</v>
      </c>
      <c r="AB138" s="279" t="s">
        <v>221</v>
      </c>
      <c r="AC138" s="202" t="s">
        <v>221</v>
      </c>
      <c r="AD138" s="202" t="s">
        <v>264</v>
      </c>
      <c r="AE138" s="202" t="s">
        <v>221</v>
      </c>
      <c r="AF138" s="202" t="s">
        <v>221</v>
      </c>
      <c r="AG138" s="1745" t="s">
        <v>221</v>
      </c>
      <c r="AH138" s="1629" t="s">
        <v>221</v>
      </c>
      <c r="AI138" s="1601" t="s">
        <v>221</v>
      </c>
      <c r="AJ138" s="1629" t="s">
        <v>221</v>
      </c>
    </row>
    <row r="139" spans="1:36" s="155" customFormat="1" ht="13.1" x14ac:dyDescent="0.25">
      <c r="A139" s="313" t="s">
        <v>213</v>
      </c>
      <c r="B139" s="202" t="s">
        <v>221</v>
      </c>
      <c r="C139" s="202" t="s">
        <v>221</v>
      </c>
      <c r="D139" s="279" t="s">
        <v>221</v>
      </c>
      <c r="E139" s="279" t="s">
        <v>221</v>
      </c>
      <c r="F139" s="190" t="s">
        <v>221</v>
      </c>
      <c r="G139" s="279" t="s">
        <v>221</v>
      </c>
      <c r="H139" s="279" t="s">
        <v>221</v>
      </c>
      <c r="I139" s="279" t="s">
        <v>221</v>
      </c>
      <c r="J139" s="279" t="s">
        <v>221</v>
      </c>
      <c r="K139" s="279" t="s">
        <v>264</v>
      </c>
      <c r="L139" s="279" t="s">
        <v>221</v>
      </c>
      <c r="M139" s="279" t="s">
        <v>221</v>
      </c>
      <c r="N139" s="279" t="s">
        <v>221</v>
      </c>
      <c r="O139" s="279" t="s">
        <v>221</v>
      </c>
      <c r="P139" s="279" t="s">
        <v>221</v>
      </c>
      <c r="Q139" s="279" t="s">
        <v>221</v>
      </c>
      <c r="R139" s="279" t="s">
        <v>221</v>
      </c>
      <c r="S139" s="279" t="s">
        <v>221</v>
      </c>
      <c r="T139" s="279" t="s">
        <v>221</v>
      </c>
      <c r="U139" s="279" t="s">
        <v>221</v>
      </c>
      <c r="V139" s="279" t="s">
        <v>221</v>
      </c>
      <c r="W139" s="279" t="s">
        <v>221</v>
      </c>
      <c r="X139" s="279" t="s">
        <v>221</v>
      </c>
      <c r="Y139" s="279" t="s">
        <v>221</v>
      </c>
      <c r="Z139" s="279" t="s">
        <v>221</v>
      </c>
      <c r="AA139" s="279" t="s">
        <v>221</v>
      </c>
      <c r="AB139" s="279" t="s">
        <v>221</v>
      </c>
      <c r="AC139" s="202" t="s">
        <v>221</v>
      </c>
      <c r="AD139" s="202" t="s">
        <v>264</v>
      </c>
      <c r="AE139" s="202" t="s">
        <v>221</v>
      </c>
      <c r="AF139" s="202" t="s">
        <v>221</v>
      </c>
      <c r="AG139" s="1745" t="s">
        <v>221</v>
      </c>
      <c r="AH139" s="1629" t="s">
        <v>221</v>
      </c>
      <c r="AI139" s="1601" t="s">
        <v>221</v>
      </c>
      <c r="AJ139" s="1629" t="s">
        <v>221</v>
      </c>
    </row>
    <row r="140" spans="1:36" s="155" customFormat="1" ht="26.2" x14ac:dyDescent="0.25">
      <c r="A140" s="644" t="s">
        <v>675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311"/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  <c r="AA140" s="311"/>
      <c r="AB140" s="26"/>
      <c r="AC140" s="202"/>
      <c r="AD140" s="202"/>
      <c r="AE140" s="26"/>
      <c r="AF140" s="26"/>
      <c r="AG140" s="1731"/>
      <c r="AH140" s="1598"/>
      <c r="AI140" s="1601"/>
      <c r="AJ140" s="1598"/>
    </row>
    <row r="141" spans="1:36" s="155" customFormat="1" ht="13.1" x14ac:dyDescent="0.25">
      <c r="A141" s="313" t="s">
        <v>26</v>
      </c>
      <c r="B141" s="869" t="s">
        <v>221</v>
      </c>
      <c r="C141" s="869" t="s">
        <v>221</v>
      </c>
      <c r="D141" s="878" t="s">
        <v>221</v>
      </c>
      <c r="E141" s="878" t="s">
        <v>221</v>
      </c>
      <c r="F141" s="878" t="s">
        <v>221</v>
      </c>
      <c r="G141" s="878" t="s">
        <v>221</v>
      </c>
      <c r="H141" s="878" t="s">
        <v>221</v>
      </c>
      <c r="I141" s="878" t="s">
        <v>221</v>
      </c>
      <c r="J141" s="878" t="s">
        <v>221</v>
      </c>
      <c r="K141" s="874" t="s">
        <v>264</v>
      </c>
      <c r="L141" s="874" t="s">
        <v>221</v>
      </c>
      <c r="M141" s="874" t="s">
        <v>221</v>
      </c>
      <c r="N141" s="874" t="s">
        <v>221</v>
      </c>
      <c r="O141" s="874" t="s">
        <v>221</v>
      </c>
      <c r="P141" s="874" t="s">
        <v>221</v>
      </c>
      <c r="Q141" s="874" t="s">
        <v>221</v>
      </c>
      <c r="R141" s="874" t="s">
        <v>221</v>
      </c>
      <c r="S141" s="874" t="s">
        <v>221</v>
      </c>
      <c r="T141" s="874" t="s">
        <v>221</v>
      </c>
      <c r="U141" s="874" t="s">
        <v>221</v>
      </c>
      <c r="V141" s="874">
        <v>5091</v>
      </c>
      <c r="W141" s="874">
        <v>6738</v>
      </c>
      <c r="X141" s="874">
        <v>5976</v>
      </c>
      <c r="Y141" s="874">
        <v>7980</v>
      </c>
      <c r="Z141" s="874">
        <v>4349</v>
      </c>
      <c r="AA141" s="874">
        <v>3746</v>
      </c>
      <c r="AB141" s="874">
        <v>8793</v>
      </c>
      <c r="AC141" s="875">
        <v>18230</v>
      </c>
      <c r="AD141" s="875">
        <v>19250</v>
      </c>
      <c r="AE141" s="875">
        <v>15773</v>
      </c>
      <c r="AF141" s="875">
        <v>16714</v>
      </c>
      <c r="AG141" s="1667">
        <v>28376</v>
      </c>
      <c r="AH141" s="1763">
        <v>28576</v>
      </c>
      <c r="AI141" s="1763">
        <v>20723</v>
      </c>
      <c r="AJ141" s="1763">
        <v>36408</v>
      </c>
    </row>
    <row r="142" spans="1:36" s="155" customFormat="1" ht="28.15" x14ac:dyDescent="0.25">
      <c r="A142" s="313" t="s">
        <v>684</v>
      </c>
      <c r="B142" s="869" t="s">
        <v>221</v>
      </c>
      <c r="C142" s="869" t="s">
        <v>221</v>
      </c>
      <c r="D142" s="869" t="s">
        <v>221</v>
      </c>
      <c r="E142" s="869" t="s">
        <v>221</v>
      </c>
      <c r="F142" s="869" t="s">
        <v>221</v>
      </c>
      <c r="G142" s="869" t="s">
        <v>221</v>
      </c>
      <c r="H142" s="869" t="s">
        <v>221</v>
      </c>
      <c r="I142" s="869" t="s">
        <v>221</v>
      </c>
      <c r="J142" s="869" t="s">
        <v>221</v>
      </c>
      <c r="K142" s="869" t="s">
        <v>264</v>
      </c>
      <c r="L142" s="869" t="s">
        <v>221</v>
      </c>
      <c r="M142" s="869"/>
      <c r="N142" s="869"/>
      <c r="O142" s="869"/>
      <c r="P142" s="869"/>
      <c r="Q142" s="869"/>
      <c r="R142" s="869"/>
      <c r="S142" s="869"/>
      <c r="T142" s="869"/>
      <c r="U142" s="869" t="s">
        <v>221</v>
      </c>
      <c r="V142" s="869" t="s">
        <v>221</v>
      </c>
      <c r="W142" s="869" t="s">
        <v>221</v>
      </c>
      <c r="X142" s="869" t="s">
        <v>221</v>
      </c>
      <c r="Y142" s="869" t="s">
        <v>221</v>
      </c>
      <c r="Z142" s="869" t="s">
        <v>221</v>
      </c>
      <c r="AA142" s="869" t="s">
        <v>221</v>
      </c>
      <c r="AB142" s="873"/>
      <c r="AC142" s="871">
        <v>196.5</v>
      </c>
      <c r="AD142" s="871">
        <v>104.1</v>
      </c>
      <c r="AE142" s="872">
        <v>82</v>
      </c>
      <c r="AF142" s="879">
        <v>101.9</v>
      </c>
      <c r="AG142" s="1731">
        <v>169.8</v>
      </c>
      <c r="AH142" s="1767">
        <v>96.6</v>
      </c>
      <c r="AI142" s="1767">
        <v>69.3</v>
      </c>
      <c r="AJ142" s="1767">
        <v>170.7</v>
      </c>
    </row>
    <row r="143" spans="1:36" s="155" customFormat="1" ht="26.2" x14ac:dyDescent="0.25">
      <c r="A143" s="313" t="s">
        <v>682</v>
      </c>
      <c r="B143" s="870" t="s">
        <v>221</v>
      </c>
      <c r="C143" s="870" t="s">
        <v>221</v>
      </c>
      <c r="D143" s="870" t="s">
        <v>221</v>
      </c>
      <c r="E143" s="870" t="s">
        <v>221</v>
      </c>
      <c r="F143" s="870" t="s">
        <v>221</v>
      </c>
      <c r="G143" s="870" t="s">
        <v>221</v>
      </c>
      <c r="H143" s="870" t="s">
        <v>221</v>
      </c>
      <c r="I143" s="870" t="s">
        <v>221</v>
      </c>
      <c r="J143" s="870" t="s">
        <v>221</v>
      </c>
      <c r="K143" s="869" t="s">
        <v>264</v>
      </c>
      <c r="L143" s="869" t="s">
        <v>221</v>
      </c>
      <c r="M143" s="869"/>
      <c r="N143" s="869"/>
      <c r="O143" s="869"/>
      <c r="P143" s="869"/>
      <c r="Q143" s="869"/>
      <c r="R143" s="869"/>
      <c r="S143" s="869"/>
      <c r="T143" s="869"/>
      <c r="U143" s="869"/>
      <c r="V143" s="869"/>
      <c r="W143" s="869"/>
      <c r="X143" s="869" t="s">
        <v>221</v>
      </c>
      <c r="Y143" s="869"/>
      <c r="Z143" s="869"/>
      <c r="AA143" s="869"/>
      <c r="AB143" s="870"/>
      <c r="AC143" s="870"/>
      <c r="AD143" s="870"/>
      <c r="AE143" s="870"/>
      <c r="AF143" s="870"/>
      <c r="AG143" s="1731"/>
      <c r="AH143" s="1767"/>
      <c r="AI143" s="1767" t="s">
        <v>264</v>
      </c>
      <c r="AJ143" s="1767"/>
    </row>
    <row r="144" spans="1:36" s="155" customFormat="1" ht="13.1" x14ac:dyDescent="0.25">
      <c r="A144" s="313" t="s">
        <v>43</v>
      </c>
      <c r="B144" s="874" t="s">
        <v>221</v>
      </c>
      <c r="C144" s="874" t="s">
        <v>221</v>
      </c>
      <c r="D144" s="874" t="s">
        <v>221</v>
      </c>
      <c r="E144" s="874" t="s">
        <v>221</v>
      </c>
      <c r="F144" s="874" t="s">
        <v>221</v>
      </c>
      <c r="G144" s="874" t="s">
        <v>221</v>
      </c>
      <c r="H144" s="870" t="s">
        <v>221</v>
      </c>
      <c r="I144" s="870" t="s">
        <v>221</v>
      </c>
      <c r="J144" s="868" t="s">
        <v>221</v>
      </c>
      <c r="K144" s="869" t="s">
        <v>264</v>
      </c>
      <c r="L144" s="869" t="s">
        <v>221</v>
      </c>
      <c r="M144" s="869"/>
      <c r="N144" s="869"/>
      <c r="O144" s="869"/>
      <c r="P144" s="869"/>
      <c r="Q144" s="869"/>
      <c r="R144" s="869"/>
      <c r="S144" s="869"/>
      <c r="T144" s="869"/>
      <c r="U144" s="869">
        <v>7.3</v>
      </c>
      <c r="V144" s="869">
        <v>10.3</v>
      </c>
      <c r="W144" s="869">
        <v>8</v>
      </c>
      <c r="X144" s="869">
        <v>1.5</v>
      </c>
      <c r="Y144" s="869">
        <v>12.1</v>
      </c>
      <c r="Z144" s="869">
        <v>2.1</v>
      </c>
      <c r="AA144" s="869">
        <v>3.4</v>
      </c>
      <c r="AB144" s="869">
        <v>9.8000000000000007</v>
      </c>
      <c r="AC144" s="877">
        <v>32</v>
      </c>
      <c r="AD144" s="877">
        <v>35</v>
      </c>
      <c r="AE144" s="877">
        <v>44.6</v>
      </c>
      <c r="AF144" s="877">
        <v>50.5</v>
      </c>
      <c r="AG144" s="1745">
        <v>59.4</v>
      </c>
      <c r="AH144" s="1767">
        <v>47.5</v>
      </c>
      <c r="AI144" s="1767">
        <v>59.2</v>
      </c>
      <c r="AJ144" s="1764">
        <v>26</v>
      </c>
    </row>
    <row r="145" spans="1:36" s="155" customFormat="1" ht="41.25" x14ac:dyDescent="0.25">
      <c r="A145" s="313" t="s">
        <v>685</v>
      </c>
      <c r="B145" s="869" t="s">
        <v>221</v>
      </c>
      <c r="C145" s="869" t="s">
        <v>221</v>
      </c>
      <c r="D145" s="869" t="s">
        <v>221</v>
      </c>
      <c r="E145" s="869" t="s">
        <v>221</v>
      </c>
      <c r="F145" s="869" t="s">
        <v>221</v>
      </c>
      <c r="G145" s="869" t="s">
        <v>221</v>
      </c>
      <c r="H145" s="873" t="s">
        <v>221</v>
      </c>
      <c r="I145" s="870" t="s">
        <v>221</v>
      </c>
      <c r="J145" s="868" t="s">
        <v>221</v>
      </c>
      <c r="K145" s="869" t="s">
        <v>264</v>
      </c>
      <c r="L145" s="869" t="s">
        <v>221</v>
      </c>
      <c r="M145" s="869" t="s">
        <v>221</v>
      </c>
      <c r="N145" s="869" t="s">
        <v>221</v>
      </c>
      <c r="O145" s="869" t="s">
        <v>221</v>
      </c>
      <c r="P145" s="869" t="s">
        <v>221</v>
      </c>
      <c r="Q145" s="869" t="s">
        <v>221</v>
      </c>
      <c r="R145" s="869" t="s">
        <v>221</v>
      </c>
      <c r="S145" s="869" t="s">
        <v>221</v>
      </c>
      <c r="T145" s="869" t="s">
        <v>221</v>
      </c>
      <c r="U145" s="869" t="s">
        <v>221</v>
      </c>
      <c r="V145" s="869">
        <v>141.1</v>
      </c>
      <c r="W145" s="869">
        <v>77.7</v>
      </c>
      <c r="X145" s="869">
        <v>18.8</v>
      </c>
      <c r="Y145" s="869">
        <v>806.7</v>
      </c>
      <c r="Z145" s="869">
        <v>17.399999999999999</v>
      </c>
      <c r="AA145" s="869">
        <v>161.9</v>
      </c>
      <c r="AB145" s="873">
        <v>288</v>
      </c>
      <c r="AC145" s="877">
        <v>327</v>
      </c>
      <c r="AD145" s="871">
        <v>109.2</v>
      </c>
      <c r="AE145" s="871">
        <v>127.4</v>
      </c>
      <c r="AF145" s="880">
        <v>113.4</v>
      </c>
      <c r="AG145" s="1666">
        <v>117.6</v>
      </c>
      <c r="AH145" s="1764">
        <v>80</v>
      </c>
      <c r="AI145" s="1764">
        <v>124.5</v>
      </c>
      <c r="AJ145" s="1764">
        <v>43.9</v>
      </c>
    </row>
    <row r="146" spans="1:36" s="155" customFormat="1" ht="26.2" x14ac:dyDescent="0.25">
      <c r="A146" s="313" t="s">
        <v>63</v>
      </c>
      <c r="B146" s="868" t="s">
        <v>221</v>
      </c>
      <c r="C146" s="868" t="s">
        <v>221</v>
      </c>
      <c r="D146" s="868" t="s">
        <v>221</v>
      </c>
      <c r="E146" s="868" t="s">
        <v>221</v>
      </c>
      <c r="F146" s="868" t="s">
        <v>221</v>
      </c>
      <c r="G146" s="868" t="s">
        <v>221</v>
      </c>
      <c r="H146" s="868" t="s">
        <v>221</v>
      </c>
      <c r="I146" s="868" t="s">
        <v>221</v>
      </c>
      <c r="J146" s="868" t="s">
        <v>221</v>
      </c>
      <c r="K146" s="869" t="s">
        <v>264</v>
      </c>
      <c r="L146" s="869" t="s">
        <v>221</v>
      </c>
      <c r="M146" s="869" t="s">
        <v>221</v>
      </c>
      <c r="N146" s="869" t="s">
        <v>221</v>
      </c>
      <c r="O146" s="869" t="s">
        <v>221</v>
      </c>
      <c r="P146" s="869" t="s">
        <v>221</v>
      </c>
      <c r="Q146" s="869" t="s">
        <v>221</v>
      </c>
      <c r="R146" s="869" t="s">
        <v>221</v>
      </c>
      <c r="S146" s="869" t="s">
        <v>221</v>
      </c>
      <c r="T146" s="869" t="s">
        <v>221</v>
      </c>
      <c r="U146" s="869"/>
      <c r="V146" s="869"/>
      <c r="W146" s="869"/>
      <c r="X146" s="869" t="s">
        <v>221</v>
      </c>
      <c r="Y146" s="869"/>
      <c r="Z146" s="869"/>
      <c r="AA146" s="869"/>
      <c r="AB146" s="870"/>
      <c r="AC146" s="870"/>
      <c r="AD146" s="870"/>
      <c r="AE146" s="870"/>
      <c r="AF146" s="870"/>
      <c r="AG146" s="1731"/>
      <c r="AH146" s="1767"/>
      <c r="AI146" s="1601"/>
      <c r="AJ146" s="1598"/>
    </row>
    <row r="147" spans="1:36" s="155" customFormat="1" ht="39.299999999999997" x14ac:dyDescent="0.25">
      <c r="A147" s="313" t="s">
        <v>64</v>
      </c>
      <c r="B147" s="870" t="s">
        <v>221</v>
      </c>
      <c r="C147" s="870" t="s">
        <v>221</v>
      </c>
      <c r="D147" s="870" t="s">
        <v>221</v>
      </c>
      <c r="E147" s="870" t="s">
        <v>221</v>
      </c>
      <c r="F147" s="870" t="s">
        <v>221</v>
      </c>
      <c r="G147" s="870" t="s">
        <v>221</v>
      </c>
      <c r="H147" s="870" t="s">
        <v>221</v>
      </c>
      <c r="I147" s="870" t="s">
        <v>221</v>
      </c>
      <c r="J147" s="870" t="s">
        <v>221</v>
      </c>
      <c r="K147" s="870" t="s">
        <v>264</v>
      </c>
      <c r="L147" s="870" t="s">
        <v>221</v>
      </c>
      <c r="M147" s="870" t="s">
        <v>221</v>
      </c>
      <c r="N147" s="870" t="s">
        <v>221</v>
      </c>
      <c r="O147" s="870" t="s">
        <v>221</v>
      </c>
      <c r="P147" s="870" t="s">
        <v>221</v>
      </c>
      <c r="Q147" s="870" t="s">
        <v>221</v>
      </c>
      <c r="R147" s="870" t="s">
        <v>221</v>
      </c>
      <c r="S147" s="870" t="s">
        <v>221</v>
      </c>
      <c r="T147" s="874" t="s">
        <v>221</v>
      </c>
      <c r="U147" s="870" t="s">
        <v>221</v>
      </c>
      <c r="V147" s="870" t="s">
        <v>221</v>
      </c>
      <c r="W147" s="870" t="s">
        <v>221</v>
      </c>
      <c r="X147" s="870" t="s">
        <v>221</v>
      </c>
      <c r="Y147" s="870" t="s">
        <v>221</v>
      </c>
      <c r="Z147" s="870" t="s">
        <v>221</v>
      </c>
      <c r="AA147" s="870" t="s">
        <v>221</v>
      </c>
      <c r="AB147" s="870" t="s">
        <v>221</v>
      </c>
      <c r="AC147" s="870" t="s">
        <v>221</v>
      </c>
      <c r="AD147" s="870" t="s">
        <v>264</v>
      </c>
      <c r="AE147" s="870" t="s">
        <v>221</v>
      </c>
      <c r="AF147" s="870" t="s">
        <v>221</v>
      </c>
      <c r="AG147" s="1731" t="s">
        <v>221</v>
      </c>
      <c r="AH147" s="1767" t="s">
        <v>221</v>
      </c>
      <c r="AI147" s="1601" t="s">
        <v>100</v>
      </c>
      <c r="AJ147" s="1601" t="s">
        <v>100</v>
      </c>
    </row>
    <row r="148" spans="1:36" s="155" customFormat="1" ht="26.2" x14ac:dyDescent="0.25">
      <c r="A148" s="313" t="s">
        <v>65</v>
      </c>
      <c r="B148" s="870" t="s">
        <v>221</v>
      </c>
      <c r="C148" s="870" t="s">
        <v>221</v>
      </c>
      <c r="D148" s="870" t="s">
        <v>221</v>
      </c>
      <c r="E148" s="870" t="s">
        <v>221</v>
      </c>
      <c r="F148" s="870" t="s">
        <v>221</v>
      </c>
      <c r="G148" s="870" t="s">
        <v>221</v>
      </c>
      <c r="H148" s="870" t="s">
        <v>221</v>
      </c>
      <c r="I148" s="870" t="s">
        <v>221</v>
      </c>
      <c r="J148" s="870" t="s">
        <v>221</v>
      </c>
      <c r="K148" s="870" t="s">
        <v>264</v>
      </c>
      <c r="L148" s="870" t="s">
        <v>221</v>
      </c>
      <c r="M148" s="870" t="s">
        <v>221</v>
      </c>
      <c r="N148" s="870" t="s">
        <v>221</v>
      </c>
      <c r="O148" s="870" t="s">
        <v>221</v>
      </c>
      <c r="P148" s="870" t="s">
        <v>221</v>
      </c>
      <c r="Q148" s="870" t="s">
        <v>221</v>
      </c>
      <c r="R148" s="870" t="s">
        <v>221</v>
      </c>
      <c r="S148" s="870" t="s">
        <v>221</v>
      </c>
      <c r="T148" s="870" t="s">
        <v>221</v>
      </c>
      <c r="U148" s="870" t="s">
        <v>221</v>
      </c>
      <c r="V148" s="870" t="s">
        <v>221</v>
      </c>
      <c r="W148" s="870" t="s">
        <v>221</v>
      </c>
      <c r="X148" s="870" t="s">
        <v>221</v>
      </c>
      <c r="Y148" s="870" t="s">
        <v>221</v>
      </c>
      <c r="Z148" s="870" t="s">
        <v>221</v>
      </c>
      <c r="AA148" s="870" t="s">
        <v>221</v>
      </c>
      <c r="AB148" s="870" t="s">
        <v>221</v>
      </c>
      <c r="AC148" s="870" t="s">
        <v>221</v>
      </c>
      <c r="AD148" s="870" t="s">
        <v>264</v>
      </c>
      <c r="AE148" s="870" t="s">
        <v>221</v>
      </c>
      <c r="AF148" s="870" t="s">
        <v>221</v>
      </c>
      <c r="AG148" s="1731" t="s">
        <v>221</v>
      </c>
      <c r="AH148" s="1767" t="s">
        <v>221</v>
      </c>
      <c r="AI148" s="1601" t="s">
        <v>100</v>
      </c>
      <c r="AJ148" s="1601" t="s">
        <v>100</v>
      </c>
    </row>
    <row r="149" spans="1:36" s="155" customFormat="1" ht="26.2" x14ac:dyDescent="0.25">
      <c r="A149" s="313" t="s">
        <v>44</v>
      </c>
      <c r="B149" s="868" t="s">
        <v>221</v>
      </c>
      <c r="C149" s="868" t="s">
        <v>221</v>
      </c>
      <c r="D149" s="868" t="s">
        <v>221</v>
      </c>
      <c r="E149" s="868" t="s">
        <v>221</v>
      </c>
      <c r="F149" s="868" t="s">
        <v>221</v>
      </c>
      <c r="G149" s="868" t="s">
        <v>221</v>
      </c>
      <c r="H149" s="868" t="s">
        <v>221</v>
      </c>
      <c r="I149" s="868" t="s">
        <v>221</v>
      </c>
      <c r="J149" s="868" t="s">
        <v>221</v>
      </c>
      <c r="K149" s="870" t="s">
        <v>264</v>
      </c>
      <c r="L149" s="870" t="s">
        <v>221</v>
      </c>
      <c r="M149" s="870" t="s">
        <v>221</v>
      </c>
      <c r="N149" s="870" t="s">
        <v>221</v>
      </c>
      <c r="O149" s="870" t="s">
        <v>221</v>
      </c>
      <c r="P149" s="870" t="s">
        <v>221</v>
      </c>
      <c r="Q149" s="870" t="s">
        <v>221</v>
      </c>
      <c r="R149" s="870" t="s">
        <v>221</v>
      </c>
      <c r="S149" s="870" t="s">
        <v>221</v>
      </c>
      <c r="T149" s="870" t="s">
        <v>221</v>
      </c>
      <c r="U149" s="870" t="s">
        <v>221</v>
      </c>
      <c r="V149" s="870" t="s">
        <v>221</v>
      </c>
      <c r="W149" s="870" t="s">
        <v>221</v>
      </c>
      <c r="X149" s="870" t="s">
        <v>221</v>
      </c>
      <c r="Y149" s="870"/>
      <c r="Z149" s="870"/>
      <c r="AA149" s="870"/>
      <c r="AB149" s="870"/>
      <c r="AC149" s="870"/>
      <c r="AD149" s="870"/>
      <c r="AE149" s="870"/>
      <c r="AF149" s="870"/>
      <c r="AG149" s="1731"/>
      <c r="AH149" s="1767"/>
      <c r="AI149" s="1601"/>
      <c r="AJ149" s="1601"/>
    </row>
    <row r="150" spans="1:36" s="155" customFormat="1" ht="39.299999999999997" x14ac:dyDescent="0.25">
      <c r="A150" s="313" t="s">
        <v>67</v>
      </c>
      <c r="B150" s="870" t="s">
        <v>221</v>
      </c>
      <c r="C150" s="870" t="s">
        <v>221</v>
      </c>
      <c r="D150" s="870" t="s">
        <v>221</v>
      </c>
      <c r="E150" s="870" t="s">
        <v>221</v>
      </c>
      <c r="F150" s="870" t="s">
        <v>221</v>
      </c>
      <c r="G150" s="870" t="s">
        <v>221</v>
      </c>
      <c r="H150" s="870" t="s">
        <v>221</v>
      </c>
      <c r="I150" s="870" t="s">
        <v>221</v>
      </c>
      <c r="J150" s="870" t="s">
        <v>221</v>
      </c>
      <c r="K150" s="870" t="s">
        <v>264</v>
      </c>
      <c r="L150" s="870" t="s">
        <v>221</v>
      </c>
      <c r="M150" s="870" t="s">
        <v>221</v>
      </c>
      <c r="N150" s="870" t="s">
        <v>221</v>
      </c>
      <c r="O150" s="870" t="s">
        <v>221</v>
      </c>
      <c r="P150" s="870" t="s">
        <v>221</v>
      </c>
      <c r="Q150" s="870" t="s">
        <v>221</v>
      </c>
      <c r="R150" s="870" t="s">
        <v>221</v>
      </c>
      <c r="S150" s="870" t="s">
        <v>221</v>
      </c>
      <c r="T150" s="870" t="s">
        <v>221</v>
      </c>
      <c r="U150" s="870" t="s">
        <v>221</v>
      </c>
      <c r="V150" s="870" t="s">
        <v>221</v>
      </c>
      <c r="W150" s="870" t="s">
        <v>221</v>
      </c>
      <c r="X150" s="870" t="s">
        <v>221</v>
      </c>
      <c r="Y150" s="870" t="s">
        <v>221</v>
      </c>
      <c r="Z150" s="870" t="s">
        <v>221</v>
      </c>
      <c r="AA150" s="870" t="s">
        <v>221</v>
      </c>
      <c r="AB150" s="870" t="s">
        <v>221</v>
      </c>
      <c r="AC150" s="870" t="s">
        <v>221</v>
      </c>
      <c r="AD150" s="870" t="s">
        <v>264</v>
      </c>
      <c r="AE150" s="870" t="s">
        <v>221</v>
      </c>
      <c r="AF150" s="870" t="s">
        <v>221</v>
      </c>
      <c r="AG150" s="1731" t="s">
        <v>221</v>
      </c>
      <c r="AH150" s="1767" t="s">
        <v>221</v>
      </c>
      <c r="AI150" s="1601" t="s">
        <v>100</v>
      </c>
      <c r="AJ150" s="1601" t="s">
        <v>100</v>
      </c>
    </row>
    <row r="151" spans="1:36" s="155" customFormat="1" ht="52.4" x14ac:dyDescent="0.25">
      <c r="A151" s="295" t="s">
        <v>90</v>
      </c>
      <c r="B151" s="26" t="s">
        <v>100</v>
      </c>
      <c r="C151" s="26" t="s">
        <v>100</v>
      </c>
      <c r="D151" s="26" t="s">
        <v>100</v>
      </c>
      <c r="E151" s="26" t="s">
        <v>100</v>
      </c>
      <c r="F151" s="26" t="s">
        <v>100</v>
      </c>
      <c r="G151" s="26" t="s">
        <v>100</v>
      </c>
      <c r="H151" s="26" t="s">
        <v>100</v>
      </c>
      <c r="I151" s="26" t="s">
        <v>100</v>
      </c>
      <c r="J151" s="26" t="s">
        <v>100</v>
      </c>
      <c r="K151" s="26" t="s">
        <v>100</v>
      </c>
      <c r="L151" s="26" t="s">
        <v>100</v>
      </c>
      <c r="M151" s="26" t="s">
        <v>100</v>
      </c>
      <c r="N151" s="26" t="s">
        <v>100</v>
      </c>
      <c r="O151" s="26" t="s">
        <v>100</v>
      </c>
      <c r="P151" s="26" t="s">
        <v>100</v>
      </c>
      <c r="Q151" s="26" t="s">
        <v>100</v>
      </c>
      <c r="R151" s="26" t="s">
        <v>100</v>
      </c>
      <c r="S151" s="26" t="s">
        <v>100</v>
      </c>
      <c r="T151" s="26" t="s">
        <v>100</v>
      </c>
      <c r="U151" s="106">
        <v>2031</v>
      </c>
      <c r="V151" s="106">
        <v>2123</v>
      </c>
      <c r="W151" s="106">
        <v>2224</v>
      </c>
      <c r="X151" s="106">
        <v>2366</v>
      </c>
      <c r="Y151" s="106">
        <v>2533</v>
      </c>
      <c r="Z151" s="106">
        <v>2494</v>
      </c>
      <c r="AA151" s="106">
        <v>2530</v>
      </c>
      <c r="AB151" s="106">
        <v>2425</v>
      </c>
      <c r="AC151" s="106">
        <v>2382</v>
      </c>
      <c r="AD151" s="106">
        <v>2374</v>
      </c>
      <c r="AE151" s="106">
        <v>2328</v>
      </c>
      <c r="AF151" s="106">
        <v>2426</v>
      </c>
      <c r="AG151" s="1667">
        <v>3026</v>
      </c>
      <c r="AH151" s="1626">
        <v>3328</v>
      </c>
      <c r="AI151" s="1626">
        <v>3419</v>
      </c>
      <c r="AJ151" s="1596">
        <v>3326</v>
      </c>
    </row>
    <row r="152" spans="1:36" s="155" customFormat="1" ht="41.25" x14ac:dyDescent="0.25">
      <c r="A152" s="295" t="s">
        <v>608</v>
      </c>
      <c r="B152" s="26" t="s">
        <v>100</v>
      </c>
      <c r="C152" s="26" t="s">
        <v>100</v>
      </c>
      <c r="D152" s="26" t="s">
        <v>100</v>
      </c>
      <c r="E152" s="26" t="s">
        <v>100</v>
      </c>
      <c r="F152" s="26" t="s">
        <v>100</v>
      </c>
      <c r="G152" s="26" t="s">
        <v>100</v>
      </c>
      <c r="H152" s="26" t="s">
        <v>100</v>
      </c>
      <c r="I152" s="26" t="s">
        <v>100</v>
      </c>
      <c r="J152" s="26" t="s">
        <v>100</v>
      </c>
      <c r="K152" s="26" t="s">
        <v>100</v>
      </c>
      <c r="L152" s="26" t="s">
        <v>100</v>
      </c>
      <c r="M152" s="26" t="s">
        <v>100</v>
      </c>
      <c r="N152" s="26" t="s">
        <v>100</v>
      </c>
      <c r="O152" s="26" t="s">
        <v>100</v>
      </c>
      <c r="P152" s="26" t="s">
        <v>100</v>
      </c>
      <c r="Q152" s="26" t="s">
        <v>100</v>
      </c>
      <c r="R152" s="26" t="s">
        <v>100</v>
      </c>
      <c r="S152" s="26" t="s">
        <v>100</v>
      </c>
      <c r="T152" s="26" t="s">
        <v>100</v>
      </c>
      <c r="U152" s="106">
        <v>1836</v>
      </c>
      <c r="V152" s="106">
        <v>1799</v>
      </c>
      <c r="W152" s="106">
        <v>1861</v>
      </c>
      <c r="X152" s="106">
        <v>1940</v>
      </c>
      <c r="Y152" s="106">
        <v>2161</v>
      </c>
      <c r="Z152" s="106">
        <v>2250</v>
      </c>
      <c r="AA152" s="106">
        <v>2216</v>
      </c>
      <c r="AB152" s="106">
        <v>1898</v>
      </c>
      <c r="AC152" s="106">
        <v>2208</v>
      </c>
      <c r="AD152" s="106">
        <v>2064</v>
      </c>
      <c r="AE152" s="106">
        <v>2004</v>
      </c>
      <c r="AF152" s="106">
        <v>2133</v>
      </c>
      <c r="AG152" s="1667">
        <v>2770</v>
      </c>
      <c r="AH152" s="1626">
        <v>3119</v>
      </c>
      <c r="AI152" s="1626">
        <v>3180</v>
      </c>
      <c r="AJ152" s="1596">
        <v>2969</v>
      </c>
    </row>
    <row r="153" spans="1:36" s="155" customFormat="1" ht="39.299999999999997" x14ac:dyDescent="0.25">
      <c r="A153" s="332" t="s">
        <v>243</v>
      </c>
      <c r="B153" s="26" t="s">
        <v>100</v>
      </c>
      <c r="C153" s="26" t="s">
        <v>100</v>
      </c>
      <c r="D153" s="26" t="s">
        <v>100</v>
      </c>
      <c r="E153" s="26" t="s">
        <v>100</v>
      </c>
      <c r="F153" s="26" t="s">
        <v>100</v>
      </c>
      <c r="G153" s="26" t="s">
        <v>100</v>
      </c>
      <c r="H153" s="26" t="s">
        <v>100</v>
      </c>
      <c r="I153" s="26" t="s">
        <v>100</v>
      </c>
      <c r="J153" s="26" t="s">
        <v>100</v>
      </c>
      <c r="K153" s="26" t="s">
        <v>100</v>
      </c>
      <c r="L153" s="26" t="s">
        <v>100</v>
      </c>
      <c r="M153" s="26" t="s">
        <v>100</v>
      </c>
      <c r="N153" s="26" t="s">
        <v>100</v>
      </c>
      <c r="O153" s="26" t="s">
        <v>100</v>
      </c>
      <c r="P153" s="26" t="s">
        <v>100</v>
      </c>
      <c r="Q153" s="26" t="s">
        <v>100</v>
      </c>
      <c r="R153" s="26" t="s">
        <v>100</v>
      </c>
      <c r="S153" s="26" t="s">
        <v>100</v>
      </c>
      <c r="T153" s="26" t="s">
        <v>100</v>
      </c>
      <c r="U153" s="26" t="s">
        <v>100</v>
      </c>
      <c r="V153" s="26" t="s">
        <v>100</v>
      </c>
      <c r="W153" s="26" t="s">
        <v>100</v>
      </c>
      <c r="X153" s="26" t="s">
        <v>100</v>
      </c>
      <c r="Y153" s="26" t="s">
        <v>100</v>
      </c>
      <c r="Z153" s="26" t="s">
        <v>100</v>
      </c>
      <c r="AA153" s="26" t="s">
        <v>100</v>
      </c>
      <c r="AB153" s="26" t="s">
        <v>100</v>
      </c>
      <c r="AC153" s="26" t="s">
        <v>100</v>
      </c>
      <c r="AD153" s="26" t="s">
        <v>100</v>
      </c>
      <c r="AE153" s="26" t="s">
        <v>100</v>
      </c>
      <c r="AF153" s="26" t="s">
        <v>100</v>
      </c>
      <c r="AG153" s="1731" t="s">
        <v>100</v>
      </c>
      <c r="AH153" s="1601" t="s">
        <v>100</v>
      </c>
      <c r="AI153" s="1768" t="s">
        <v>100</v>
      </c>
      <c r="AJ153" s="1601" t="s">
        <v>100</v>
      </c>
    </row>
    <row r="154" spans="1:36" s="155" customFormat="1" ht="39.299999999999997" x14ac:dyDescent="0.25">
      <c r="A154" s="332" t="s">
        <v>244</v>
      </c>
      <c r="B154" s="26" t="s">
        <v>100</v>
      </c>
      <c r="C154" s="26" t="s">
        <v>100</v>
      </c>
      <c r="D154" s="26" t="s">
        <v>100</v>
      </c>
      <c r="E154" s="26" t="s">
        <v>100</v>
      </c>
      <c r="F154" s="26" t="s">
        <v>100</v>
      </c>
      <c r="G154" s="26" t="s">
        <v>100</v>
      </c>
      <c r="H154" s="26" t="s">
        <v>100</v>
      </c>
      <c r="I154" s="26" t="s">
        <v>100</v>
      </c>
      <c r="J154" s="26" t="s">
        <v>100</v>
      </c>
      <c r="K154" s="26" t="s">
        <v>100</v>
      </c>
      <c r="L154" s="26" t="s">
        <v>100</v>
      </c>
      <c r="M154" s="26" t="s">
        <v>100</v>
      </c>
      <c r="N154" s="26" t="s">
        <v>100</v>
      </c>
      <c r="O154" s="26" t="s">
        <v>100</v>
      </c>
      <c r="P154" s="26" t="s">
        <v>100</v>
      </c>
      <c r="Q154" s="26" t="s">
        <v>100</v>
      </c>
      <c r="R154" s="26" t="s">
        <v>100</v>
      </c>
      <c r="S154" s="26" t="s">
        <v>100</v>
      </c>
      <c r="T154" s="26" t="s">
        <v>100</v>
      </c>
      <c r="U154" s="26" t="s">
        <v>100</v>
      </c>
      <c r="V154" s="26" t="s">
        <v>100</v>
      </c>
      <c r="W154" s="26" t="s">
        <v>100</v>
      </c>
      <c r="X154" s="26" t="s">
        <v>100</v>
      </c>
      <c r="Y154" s="26" t="s">
        <v>100</v>
      </c>
      <c r="Z154" s="26" t="s">
        <v>100</v>
      </c>
      <c r="AA154" s="26" t="s">
        <v>100</v>
      </c>
      <c r="AB154" s="26" t="s">
        <v>100</v>
      </c>
      <c r="AC154" s="26" t="s">
        <v>100</v>
      </c>
      <c r="AD154" s="26" t="s">
        <v>100</v>
      </c>
      <c r="AE154" s="26" t="s">
        <v>100</v>
      </c>
      <c r="AF154" s="26" t="s">
        <v>100</v>
      </c>
      <c r="AG154" s="1731" t="s">
        <v>100</v>
      </c>
      <c r="AH154" s="1601" t="s">
        <v>100</v>
      </c>
      <c r="AI154" s="1768" t="s">
        <v>100</v>
      </c>
      <c r="AJ154" s="1601" t="s">
        <v>100</v>
      </c>
    </row>
    <row r="155" spans="1:36" s="155" customFormat="1" ht="39.299999999999997" x14ac:dyDescent="0.25">
      <c r="A155" s="332" t="s">
        <v>268</v>
      </c>
      <c r="B155" s="26" t="s">
        <v>100</v>
      </c>
      <c r="C155" s="26" t="s">
        <v>100</v>
      </c>
      <c r="D155" s="26" t="s">
        <v>100</v>
      </c>
      <c r="E155" s="26" t="s">
        <v>100</v>
      </c>
      <c r="F155" s="26" t="s">
        <v>100</v>
      </c>
      <c r="G155" s="26" t="s">
        <v>100</v>
      </c>
      <c r="H155" s="26" t="s">
        <v>100</v>
      </c>
      <c r="I155" s="26" t="s">
        <v>100</v>
      </c>
      <c r="J155" s="26" t="s">
        <v>100</v>
      </c>
      <c r="K155" s="26" t="s">
        <v>100</v>
      </c>
      <c r="L155" s="26" t="s">
        <v>100</v>
      </c>
      <c r="M155" s="26" t="s">
        <v>100</v>
      </c>
      <c r="N155" s="26" t="s">
        <v>100</v>
      </c>
      <c r="O155" s="26" t="s">
        <v>100</v>
      </c>
      <c r="P155" s="26" t="s">
        <v>100</v>
      </c>
      <c r="Q155" s="26" t="s">
        <v>100</v>
      </c>
      <c r="R155" s="26" t="s">
        <v>100</v>
      </c>
      <c r="S155" s="26" t="s">
        <v>100</v>
      </c>
      <c r="T155" s="26" t="s">
        <v>100</v>
      </c>
      <c r="U155" s="202">
        <v>176242.1</v>
      </c>
      <c r="V155" s="202">
        <v>241023.8</v>
      </c>
      <c r="W155" s="202">
        <v>282165.90000000002</v>
      </c>
      <c r="X155" s="202">
        <v>345403.1</v>
      </c>
      <c r="Y155" s="202">
        <v>352170.2</v>
      </c>
      <c r="Z155" s="202">
        <v>342458.6</v>
      </c>
      <c r="AA155" s="202">
        <v>383790.1</v>
      </c>
      <c r="AB155" s="202">
        <v>405730.6</v>
      </c>
      <c r="AC155" s="202">
        <v>447796.8</v>
      </c>
      <c r="AD155" s="202">
        <v>471101.9</v>
      </c>
      <c r="AE155" s="202">
        <v>570571.1</v>
      </c>
      <c r="AF155" s="202">
        <v>624301.19999999995</v>
      </c>
      <c r="AG155" s="1745">
        <v>708602.97699999996</v>
      </c>
      <c r="AH155" s="1766">
        <v>773513.4</v>
      </c>
      <c r="AI155" s="1766">
        <v>867932.53399999999</v>
      </c>
      <c r="AJ155" s="1653" t="s">
        <v>99</v>
      </c>
    </row>
    <row r="156" spans="1:36" s="155" customFormat="1" ht="13.1" x14ac:dyDescent="0.25">
      <c r="A156" s="726" t="s">
        <v>81</v>
      </c>
      <c r="B156" s="731"/>
      <c r="C156" s="731"/>
      <c r="D156" s="731"/>
      <c r="E156" s="731"/>
      <c r="F156" s="731"/>
      <c r="G156" s="731"/>
      <c r="H156" s="731"/>
      <c r="I156" s="731"/>
      <c r="J156" s="731"/>
      <c r="K156" s="731"/>
      <c r="L156" s="731"/>
      <c r="M156" s="731"/>
      <c r="N156" s="731"/>
      <c r="O156" s="731"/>
      <c r="P156" s="731"/>
      <c r="Q156" s="731"/>
      <c r="R156" s="731"/>
      <c r="S156" s="731"/>
      <c r="T156" s="731"/>
      <c r="U156" s="736"/>
      <c r="V156" s="736"/>
      <c r="W156" s="736"/>
      <c r="X156" s="736"/>
      <c r="Y156" s="736"/>
      <c r="Z156" s="736"/>
      <c r="AA156" s="736"/>
      <c r="AB156" s="736"/>
      <c r="AC156" s="736"/>
      <c r="AD156" s="736"/>
      <c r="AE156" s="736"/>
      <c r="AF156" s="736"/>
      <c r="AG156" s="1746"/>
      <c r="AH156" s="1769"/>
      <c r="AI156" s="1769"/>
      <c r="AJ156" s="1769"/>
    </row>
    <row r="157" spans="1:36" s="155" customFormat="1" ht="26.2" x14ac:dyDescent="0.25">
      <c r="A157" s="313" t="s">
        <v>254</v>
      </c>
      <c r="B157" s="190" t="s">
        <v>100</v>
      </c>
      <c r="C157" s="190" t="s">
        <v>100</v>
      </c>
      <c r="D157" s="190" t="s">
        <v>100</v>
      </c>
      <c r="E157" s="190" t="s">
        <v>100</v>
      </c>
      <c r="F157" s="190" t="s">
        <v>100</v>
      </c>
      <c r="G157" s="190" t="s">
        <v>100</v>
      </c>
      <c r="H157" s="190" t="s">
        <v>100</v>
      </c>
      <c r="I157" s="190" t="s">
        <v>100</v>
      </c>
      <c r="J157" s="190" t="s">
        <v>100</v>
      </c>
      <c r="K157" s="190" t="s">
        <v>100</v>
      </c>
      <c r="L157" s="190" t="s">
        <v>100</v>
      </c>
      <c r="M157" s="190" t="s">
        <v>100</v>
      </c>
      <c r="N157" s="190" t="s">
        <v>100</v>
      </c>
      <c r="O157" s="190" t="s">
        <v>100</v>
      </c>
      <c r="P157" s="190" t="s">
        <v>100</v>
      </c>
      <c r="Q157" s="190" t="s">
        <v>100</v>
      </c>
      <c r="R157" s="190" t="s">
        <v>100</v>
      </c>
      <c r="S157" s="190" t="s">
        <v>100</v>
      </c>
      <c r="T157" s="190" t="s">
        <v>100</v>
      </c>
      <c r="U157" s="190" t="s">
        <v>100</v>
      </c>
      <c r="V157" s="190" t="s">
        <v>100</v>
      </c>
      <c r="W157" s="26" t="s">
        <v>100</v>
      </c>
      <c r="X157" s="202">
        <v>16662.8</v>
      </c>
      <c r="Y157" s="202">
        <v>6939.7</v>
      </c>
      <c r="Z157" s="202">
        <v>14427.3</v>
      </c>
      <c r="AA157" s="202">
        <v>26611.200000000001</v>
      </c>
      <c r="AB157" s="202">
        <v>23257.599999999999</v>
      </c>
      <c r="AC157" s="367">
        <v>26884</v>
      </c>
      <c r="AD157" s="367">
        <v>26849.9</v>
      </c>
      <c r="AE157" s="367">
        <v>25516.2</v>
      </c>
      <c r="AF157" s="367">
        <v>29628.6</v>
      </c>
      <c r="AG157" s="1740">
        <v>36827.300000000003</v>
      </c>
      <c r="AH157" s="1766">
        <v>39717.699999999997</v>
      </c>
      <c r="AI157" s="1766">
        <v>49788</v>
      </c>
      <c r="AJ157" s="1601" t="s">
        <v>99</v>
      </c>
    </row>
    <row r="158" spans="1:36" s="155" customFormat="1" ht="26.2" x14ac:dyDescent="0.25">
      <c r="A158" s="313" t="s">
        <v>278</v>
      </c>
      <c r="B158" s="26" t="s">
        <v>100</v>
      </c>
      <c r="C158" s="26" t="s">
        <v>100</v>
      </c>
      <c r="D158" s="26" t="s">
        <v>100</v>
      </c>
      <c r="E158" s="26" t="s">
        <v>100</v>
      </c>
      <c r="F158" s="26" t="s">
        <v>100</v>
      </c>
      <c r="G158" s="26" t="s">
        <v>100</v>
      </c>
      <c r="H158" s="26" t="s">
        <v>100</v>
      </c>
      <c r="I158" s="26" t="s">
        <v>100</v>
      </c>
      <c r="J158" s="26" t="s">
        <v>100</v>
      </c>
      <c r="K158" s="26" t="s">
        <v>100</v>
      </c>
      <c r="L158" s="26" t="s">
        <v>100</v>
      </c>
      <c r="M158" s="26" t="s">
        <v>100</v>
      </c>
      <c r="N158" s="26" t="s">
        <v>100</v>
      </c>
      <c r="O158" s="26" t="s">
        <v>100</v>
      </c>
      <c r="P158" s="26" t="s">
        <v>100</v>
      </c>
      <c r="Q158" s="26" t="s">
        <v>100</v>
      </c>
      <c r="R158" s="26" t="s">
        <v>100</v>
      </c>
      <c r="S158" s="26" t="s">
        <v>100</v>
      </c>
      <c r="T158" s="26" t="s">
        <v>100</v>
      </c>
      <c r="U158" s="26" t="s">
        <v>100</v>
      </c>
      <c r="V158" s="26" t="s">
        <v>100</v>
      </c>
      <c r="W158" s="26" t="s">
        <v>100</v>
      </c>
      <c r="X158" s="26" t="s">
        <v>100</v>
      </c>
      <c r="Y158" s="108">
        <v>38.9</v>
      </c>
      <c r="Z158" s="108">
        <v>196.4</v>
      </c>
      <c r="AA158" s="108">
        <v>155.6</v>
      </c>
      <c r="AB158" s="108">
        <v>80.774407062456575</v>
      </c>
      <c r="AC158" s="325">
        <v>109.56625646834989</v>
      </c>
      <c r="AD158" s="325">
        <v>94.846085675258749</v>
      </c>
      <c r="AE158" s="325">
        <v>88.567561659354311</v>
      </c>
      <c r="AF158" s="325">
        <v>107.71510306201257</v>
      </c>
      <c r="AG158" s="1742">
        <v>108.65064357310374</v>
      </c>
      <c r="AH158" s="1766">
        <v>96.5</v>
      </c>
      <c r="AI158" s="1766">
        <v>118.8</v>
      </c>
      <c r="AJ158" s="1601" t="s">
        <v>99</v>
      </c>
    </row>
    <row r="159" spans="1:36" s="155" customFormat="1" ht="13.1" x14ac:dyDescent="0.25">
      <c r="A159" s="497"/>
      <c r="B159" s="497"/>
      <c r="C159" s="497"/>
      <c r="D159" s="497"/>
      <c r="E159" s="497"/>
      <c r="F159" s="497"/>
      <c r="G159" s="497"/>
      <c r="H159" s="497"/>
      <c r="I159" s="497"/>
      <c r="J159" s="497"/>
      <c r="K159" s="497"/>
      <c r="L159" s="497"/>
      <c r="M159" s="497"/>
      <c r="N159" s="497"/>
      <c r="O159" s="497"/>
      <c r="P159" s="497"/>
      <c r="Q159" s="497"/>
      <c r="R159" s="497"/>
      <c r="S159" s="497"/>
      <c r="T159" s="497"/>
      <c r="X159" s="496"/>
      <c r="Y159" s="496"/>
    </row>
    <row r="160" spans="1:36" s="131" customFormat="1" ht="19.5" customHeight="1" x14ac:dyDescent="0.25">
      <c r="A160" s="1780" t="s">
        <v>624</v>
      </c>
      <c r="B160" s="1780"/>
      <c r="C160" s="1780"/>
      <c r="D160" s="1780"/>
      <c r="E160" s="1780"/>
      <c r="F160" s="1780"/>
      <c r="G160" s="1780"/>
      <c r="H160" s="1780"/>
      <c r="I160" s="1780"/>
      <c r="J160" s="1780"/>
      <c r="K160" s="1780"/>
      <c r="L160" s="1780"/>
      <c r="M160" s="1780"/>
      <c r="N160" s="1780"/>
      <c r="O160" s="1780"/>
      <c r="P160" s="1780"/>
      <c r="Q160" s="1780"/>
      <c r="R160" s="1780"/>
      <c r="S160" s="1780"/>
      <c r="T160" s="1780"/>
      <c r="U160" s="1780"/>
      <c r="V160" s="1780"/>
      <c r="W160" s="1780"/>
      <c r="X160" s="1780"/>
      <c r="Y160" s="1780"/>
      <c r="Z160" s="1780"/>
      <c r="AA160" s="1780"/>
      <c r="AB160" s="1780"/>
      <c r="AG160" s="342"/>
    </row>
    <row r="161" spans="1:33" s="131" customFormat="1" ht="17.2" customHeight="1" x14ac:dyDescent="0.25">
      <c r="A161" s="1780" t="s">
        <v>625</v>
      </c>
      <c r="B161" s="1780"/>
      <c r="C161" s="1780"/>
      <c r="D161" s="1780"/>
      <c r="E161" s="1780"/>
      <c r="F161" s="1780"/>
      <c r="G161" s="1780"/>
      <c r="H161" s="1780"/>
      <c r="I161" s="1780"/>
      <c r="J161" s="1780"/>
      <c r="K161" s="1780"/>
      <c r="L161" s="1780"/>
      <c r="M161" s="1780"/>
      <c r="N161" s="1780"/>
      <c r="O161" s="1780"/>
      <c r="P161" s="1780"/>
      <c r="Q161" s="1780"/>
      <c r="R161" s="1780"/>
      <c r="S161" s="1780"/>
      <c r="T161" s="1780"/>
      <c r="U161" s="1780"/>
      <c r="V161" s="1780"/>
      <c r="W161" s="1780"/>
      <c r="X161" s="1780"/>
      <c r="Y161" s="1780"/>
      <c r="Z161" s="1780"/>
      <c r="AA161" s="1780"/>
      <c r="AB161" s="1780"/>
      <c r="AG161" s="342"/>
    </row>
    <row r="162" spans="1:33" s="131" customFormat="1" ht="16.55" customHeight="1" x14ac:dyDescent="0.25">
      <c r="A162" s="1778" t="s">
        <v>626</v>
      </c>
      <c r="B162" s="1781"/>
      <c r="C162" s="1781"/>
      <c r="D162" s="1781"/>
      <c r="E162" s="1781"/>
      <c r="F162" s="1781"/>
      <c r="G162" s="1781"/>
      <c r="H162" s="1781"/>
      <c r="I162" s="1781"/>
      <c r="J162" s="737"/>
      <c r="K162" s="737"/>
      <c r="L162" s="737"/>
      <c r="M162" s="737"/>
      <c r="N162" s="737"/>
      <c r="O162" s="737"/>
      <c r="P162" s="737"/>
      <c r="Q162" s="737"/>
      <c r="R162" s="737"/>
      <c r="S162" s="737"/>
      <c r="T162" s="737"/>
      <c r="U162" s="737"/>
      <c r="V162" s="737"/>
      <c r="W162" s="737"/>
      <c r="X162" s="737"/>
      <c r="Y162" s="737"/>
      <c r="Z162" s="737"/>
      <c r="AA162" s="737"/>
      <c r="AB162" s="737"/>
      <c r="AG162" s="342"/>
    </row>
    <row r="163" spans="1:33" s="131" customFormat="1" ht="11.3" customHeight="1" x14ac:dyDescent="0.25">
      <c r="A163" s="737" t="s">
        <v>627</v>
      </c>
      <c r="B163" s="737"/>
      <c r="C163" s="737"/>
      <c r="D163" s="737"/>
      <c r="E163" s="737"/>
      <c r="F163" s="737"/>
      <c r="G163" s="737"/>
      <c r="H163" s="737"/>
      <c r="I163" s="737"/>
      <c r="J163" s="737"/>
      <c r="K163" s="737"/>
      <c r="L163" s="737"/>
      <c r="M163" s="737"/>
      <c r="N163" s="737"/>
      <c r="O163" s="737"/>
      <c r="P163" s="737"/>
      <c r="Q163" s="737"/>
      <c r="R163" s="737"/>
      <c r="S163" s="737"/>
      <c r="T163" s="737"/>
      <c r="U163" s="737"/>
      <c r="V163" s="737"/>
      <c r="W163" s="737"/>
      <c r="X163" s="737"/>
      <c r="Y163" s="737"/>
      <c r="Z163" s="737"/>
      <c r="AA163" s="737"/>
      <c r="AB163" s="737"/>
      <c r="AG163" s="342"/>
    </row>
    <row r="164" spans="1:33" s="474" customFormat="1" ht="12.8" customHeight="1" x14ac:dyDescent="0.3">
      <c r="A164" s="1780" t="s">
        <v>628</v>
      </c>
      <c r="B164" s="1781"/>
      <c r="C164" s="1781"/>
      <c r="D164" s="1781"/>
      <c r="E164" s="1781"/>
      <c r="F164" s="1781"/>
      <c r="G164" s="1781"/>
      <c r="H164" s="1781"/>
      <c r="I164" s="1781"/>
      <c r="J164" s="737"/>
      <c r="K164" s="737"/>
      <c r="L164" s="737"/>
      <c r="M164" s="737"/>
      <c r="N164" s="737"/>
      <c r="O164" s="737"/>
      <c r="P164" s="737"/>
      <c r="Q164" s="737"/>
      <c r="R164" s="737"/>
      <c r="S164" s="737"/>
      <c r="T164" s="737"/>
      <c r="U164" s="737"/>
      <c r="V164" s="737"/>
      <c r="W164" s="737"/>
      <c r="X164" s="737"/>
      <c r="Y164" s="737"/>
      <c r="Z164" s="737"/>
      <c r="AA164" s="737"/>
      <c r="AB164" s="737"/>
    </row>
    <row r="165" spans="1:33" s="155" customFormat="1" ht="15.05" x14ac:dyDescent="0.25">
      <c r="A165" s="740" t="s">
        <v>635</v>
      </c>
      <c r="B165" s="662"/>
      <c r="C165" s="662"/>
      <c r="D165" s="662"/>
      <c r="E165" s="662"/>
      <c r="F165" s="662"/>
      <c r="G165" s="662"/>
      <c r="H165" s="662"/>
      <c r="I165" s="662"/>
      <c r="J165" s="662"/>
      <c r="K165" s="662"/>
      <c r="L165" s="662"/>
      <c r="M165" s="662"/>
      <c r="N165" s="662"/>
      <c r="O165" s="662"/>
      <c r="P165" s="662"/>
      <c r="Q165" s="662"/>
      <c r="R165" s="662"/>
      <c r="S165" s="662"/>
      <c r="T165" s="662"/>
      <c r="U165" s="662"/>
      <c r="V165" s="662"/>
      <c r="W165" s="662"/>
      <c r="X165" s="662"/>
      <c r="Y165" s="662"/>
      <c r="Z165" s="662"/>
      <c r="AA165" s="662"/>
      <c r="AB165" s="662"/>
      <c r="AG165" s="663"/>
    </row>
    <row r="166" spans="1:33" s="155" customFormat="1" ht="15.75" x14ac:dyDescent="0.25">
      <c r="A166" s="1637" t="s">
        <v>666</v>
      </c>
      <c r="B166" s="662"/>
      <c r="C166" s="662"/>
      <c r="D166" s="662"/>
      <c r="E166" s="662"/>
      <c r="F166" s="662"/>
      <c r="G166" s="662"/>
      <c r="H166" s="662"/>
      <c r="I166" s="662"/>
      <c r="J166" s="662"/>
      <c r="K166" s="662"/>
      <c r="L166" s="662"/>
      <c r="M166" s="662"/>
      <c r="N166" s="662"/>
      <c r="O166" s="662"/>
      <c r="P166" s="662"/>
      <c r="Q166" s="662"/>
      <c r="R166" s="662"/>
      <c r="S166" s="662"/>
      <c r="T166" s="662"/>
      <c r="U166" s="662"/>
      <c r="V166" s="662"/>
      <c r="W166" s="662"/>
      <c r="X166" s="662"/>
      <c r="Y166" s="662"/>
      <c r="Z166" s="662"/>
      <c r="AA166" s="662"/>
      <c r="AB166" s="662"/>
      <c r="AG166" s="663"/>
    </row>
    <row r="167" spans="1:33" s="155" customFormat="1" ht="15.05" x14ac:dyDescent="0.25">
      <c r="A167" s="738" t="s">
        <v>253</v>
      </c>
      <c r="B167" s="737"/>
      <c r="C167" s="737"/>
      <c r="D167" s="737"/>
      <c r="E167" s="737"/>
      <c r="F167" s="737"/>
      <c r="G167" s="662"/>
      <c r="H167" s="662"/>
      <c r="I167" s="662"/>
      <c r="J167" s="662"/>
      <c r="K167" s="662"/>
      <c r="L167" s="662"/>
      <c r="M167" s="662"/>
      <c r="N167" s="662"/>
      <c r="O167" s="662"/>
      <c r="P167" s="662"/>
      <c r="Q167" s="662"/>
      <c r="R167" s="662"/>
      <c r="S167" s="662"/>
      <c r="T167" s="662"/>
      <c r="U167" s="662"/>
      <c r="V167" s="662"/>
      <c r="W167" s="662"/>
      <c r="X167" s="662"/>
      <c r="Y167" s="662"/>
      <c r="Z167" s="662"/>
      <c r="AA167" s="662"/>
      <c r="AB167" s="662"/>
      <c r="AG167" s="663"/>
    </row>
    <row r="168" spans="1:33" s="155" customFormat="1" ht="15.05" x14ac:dyDescent="0.25">
      <c r="A168" s="1778" t="s">
        <v>266</v>
      </c>
      <c r="B168" s="1778"/>
      <c r="C168" s="1778"/>
      <c r="D168" s="1778"/>
      <c r="E168" s="1778"/>
      <c r="F168" s="1778"/>
      <c r="G168" s="474"/>
      <c r="H168" s="474"/>
      <c r="I168" s="474"/>
      <c r="J168" s="474"/>
      <c r="K168" s="474"/>
      <c r="L168" s="474"/>
      <c r="M168" s="474"/>
      <c r="N168" s="474"/>
      <c r="O168" s="474"/>
      <c r="P168" s="474"/>
      <c r="Q168" s="474"/>
      <c r="R168" s="474"/>
      <c r="S168" s="474"/>
      <c r="T168" s="474"/>
      <c r="AG168" s="663"/>
    </row>
    <row r="169" spans="1:33" s="155" customFormat="1" ht="13.1" x14ac:dyDescent="0.25">
      <c r="A169" s="497"/>
      <c r="B169" s="497"/>
      <c r="C169" s="497"/>
      <c r="D169" s="497"/>
      <c r="E169" s="497"/>
      <c r="F169" s="497"/>
      <c r="G169" s="497"/>
      <c r="H169" s="497"/>
      <c r="I169" s="497"/>
      <c r="J169" s="497"/>
      <c r="K169" s="497"/>
      <c r="L169" s="497"/>
      <c r="M169" s="497"/>
      <c r="N169" s="497"/>
      <c r="O169" s="497"/>
      <c r="P169" s="497"/>
      <c r="Q169" s="497"/>
      <c r="R169" s="497"/>
      <c r="S169" s="497"/>
      <c r="T169" s="497"/>
      <c r="X169" s="496"/>
      <c r="Y169" s="496"/>
      <c r="AG169" s="663"/>
    </row>
    <row r="170" spans="1:33" x14ac:dyDescent="0.2">
      <c r="X170" s="275"/>
      <c r="Y170" s="275"/>
      <c r="AG170" s="665"/>
    </row>
    <row r="171" spans="1:33" x14ac:dyDescent="0.2">
      <c r="AG171" s="665"/>
    </row>
    <row r="172" spans="1:33" x14ac:dyDescent="0.2">
      <c r="AG172" s="665"/>
    </row>
    <row r="173" spans="1:33" x14ac:dyDescent="0.2">
      <c r="AG173" s="665"/>
    </row>
    <row r="174" spans="1:33" x14ac:dyDescent="0.2">
      <c r="A174" s="275"/>
      <c r="B174" s="275"/>
      <c r="C174" s="275"/>
      <c r="D174" s="275"/>
      <c r="E174" s="275"/>
      <c r="F174" s="275"/>
      <c r="G174" s="275"/>
      <c r="H174" s="275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75"/>
      <c r="T174" s="275"/>
      <c r="X174" s="275"/>
      <c r="Y174" s="275"/>
      <c r="AG174" s="665"/>
    </row>
    <row r="175" spans="1:33" x14ac:dyDescent="0.2">
      <c r="A175" s="275"/>
      <c r="B175" s="275"/>
      <c r="C175" s="275"/>
      <c r="D175" s="275"/>
      <c r="E175" s="275"/>
      <c r="F175" s="275"/>
      <c r="G175" s="275"/>
      <c r="H175" s="275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75"/>
      <c r="T175" s="275"/>
      <c r="X175" s="275"/>
      <c r="Y175" s="275"/>
      <c r="AG175" s="665"/>
    </row>
    <row r="176" spans="1:33" x14ac:dyDescent="0.2">
      <c r="A176" s="275"/>
      <c r="B176" s="275"/>
      <c r="C176" s="275"/>
      <c r="D176" s="275"/>
      <c r="E176" s="275"/>
      <c r="F176" s="275"/>
      <c r="G176" s="275"/>
      <c r="H176" s="275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75"/>
      <c r="T176" s="275"/>
      <c r="X176" s="275"/>
      <c r="Y176" s="275"/>
      <c r="AG176" s="665"/>
    </row>
    <row r="177" spans="1:33" x14ac:dyDescent="0.2">
      <c r="A177" s="275"/>
      <c r="B177" s="275"/>
      <c r="C177" s="275"/>
      <c r="D177" s="275"/>
      <c r="E177" s="275"/>
      <c r="F177" s="275"/>
      <c r="G177" s="275"/>
      <c r="H177" s="275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75"/>
      <c r="T177" s="275"/>
      <c r="X177" s="275"/>
      <c r="Y177" s="275"/>
      <c r="AG177" s="665"/>
    </row>
    <row r="178" spans="1:33" x14ac:dyDescent="0.2">
      <c r="A178" s="275"/>
      <c r="B178" s="275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75"/>
      <c r="T178" s="275"/>
      <c r="X178" s="275"/>
      <c r="Y178" s="275"/>
      <c r="AG178" s="665"/>
    </row>
    <row r="179" spans="1:33" x14ac:dyDescent="0.2">
      <c r="A179" s="275"/>
      <c r="B179" s="275"/>
      <c r="C179" s="275"/>
      <c r="D179" s="275"/>
      <c r="E179" s="275"/>
      <c r="F179" s="275"/>
      <c r="G179" s="275"/>
      <c r="H179" s="275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75"/>
      <c r="T179" s="275"/>
      <c r="X179" s="275"/>
      <c r="Y179" s="275"/>
      <c r="AG179" s="665"/>
    </row>
    <row r="180" spans="1:33" x14ac:dyDescent="0.2">
      <c r="A180" s="275"/>
      <c r="B180" s="275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X180" s="275"/>
      <c r="Y180" s="275"/>
      <c r="AG180" s="665"/>
    </row>
    <row r="181" spans="1:33" x14ac:dyDescent="0.2">
      <c r="A181" s="275"/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X181" s="275"/>
      <c r="Y181" s="275"/>
      <c r="AG181" s="665"/>
    </row>
    <row r="182" spans="1:33" x14ac:dyDescent="0.2">
      <c r="A182" s="275"/>
      <c r="B182" s="275"/>
      <c r="C182" s="275"/>
      <c r="D182" s="275"/>
      <c r="E182" s="275"/>
      <c r="F182" s="275"/>
      <c r="G182" s="275"/>
      <c r="H182" s="275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75"/>
      <c r="T182" s="275"/>
      <c r="X182" s="275"/>
      <c r="Y182" s="275"/>
      <c r="AG182" s="665"/>
    </row>
    <row r="183" spans="1:33" x14ac:dyDescent="0.2">
      <c r="A183" s="275"/>
      <c r="B183" s="275"/>
      <c r="C183" s="275"/>
      <c r="D183" s="275"/>
      <c r="E183" s="275"/>
      <c r="F183" s="275"/>
      <c r="G183" s="275"/>
      <c r="H183" s="275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75"/>
      <c r="T183" s="275"/>
      <c r="X183" s="275"/>
      <c r="Y183" s="275"/>
      <c r="AG183" s="665"/>
    </row>
    <row r="184" spans="1:33" x14ac:dyDescent="0.2">
      <c r="A184" s="275"/>
      <c r="B184" s="275"/>
      <c r="C184" s="275"/>
      <c r="D184" s="275"/>
      <c r="E184" s="275"/>
      <c r="F184" s="275"/>
      <c r="G184" s="275"/>
      <c r="H184" s="275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75"/>
      <c r="T184" s="275"/>
      <c r="X184" s="275"/>
      <c r="Y184" s="275"/>
      <c r="AG184" s="665"/>
    </row>
    <row r="185" spans="1:33" x14ac:dyDescent="0.2">
      <c r="A185" s="275"/>
      <c r="B185" s="275"/>
      <c r="C185" s="275"/>
      <c r="D185" s="275"/>
      <c r="E185" s="275"/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X185" s="275"/>
      <c r="Y185" s="275"/>
      <c r="AG185" s="665"/>
    </row>
    <row r="186" spans="1:33" x14ac:dyDescent="0.2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X186" s="275"/>
      <c r="Y186" s="275"/>
      <c r="AG186" s="665"/>
    </row>
    <row r="187" spans="1:33" x14ac:dyDescent="0.2">
      <c r="A187" s="275"/>
      <c r="B187" s="275"/>
      <c r="C187" s="275"/>
      <c r="D187" s="275"/>
      <c r="E187" s="275"/>
      <c r="F187" s="275"/>
      <c r="G187" s="275"/>
      <c r="H187" s="275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75"/>
      <c r="T187" s="275"/>
      <c r="X187" s="275"/>
      <c r="Y187" s="275"/>
      <c r="AG187" s="665"/>
    </row>
    <row r="188" spans="1:33" x14ac:dyDescent="0.2">
      <c r="A188" s="275"/>
      <c r="B188" s="275"/>
      <c r="C188" s="275"/>
      <c r="D188" s="275"/>
      <c r="E188" s="275"/>
      <c r="F188" s="275"/>
      <c r="G188" s="275"/>
      <c r="H188" s="275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75"/>
      <c r="T188" s="275"/>
      <c r="X188" s="275"/>
      <c r="Y188" s="275"/>
      <c r="AG188" s="665"/>
    </row>
    <row r="189" spans="1:33" x14ac:dyDescent="0.2">
      <c r="A189" s="275"/>
      <c r="B189" s="275"/>
      <c r="C189" s="275"/>
      <c r="D189" s="275"/>
      <c r="E189" s="275"/>
      <c r="F189" s="275"/>
      <c r="G189" s="275"/>
      <c r="H189" s="275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75"/>
      <c r="T189" s="275"/>
      <c r="X189" s="275"/>
      <c r="Y189" s="275"/>
      <c r="AG189" s="665"/>
    </row>
    <row r="190" spans="1:33" x14ac:dyDescent="0.2">
      <c r="A190" s="275"/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X190" s="275"/>
      <c r="Y190" s="275"/>
      <c r="AG190" s="665"/>
    </row>
    <row r="191" spans="1:33" x14ac:dyDescent="0.2">
      <c r="A191" s="275"/>
      <c r="B191" s="275"/>
      <c r="C191" s="275"/>
      <c r="D191" s="275"/>
      <c r="E191" s="275"/>
      <c r="F191" s="275"/>
      <c r="G191" s="275"/>
      <c r="H191" s="275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75"/>
      <c r="T191" s="275"/>
      <c r="X191" s="275"/>
      <c r="Y191" s="275"/>
      <c r="AG191" s="665"/>
    </row>
    <row r="192" spans="1:33" x14ac:dyDescent="0.2">
      <c r="A192" s="275"/>
      <c r="B192" s="275"/>
      <c r="C192" s="275"/>
      <c r="D192" s="275"/>
      <c r="E192" s="275"/>
      <c r="F192" s="275"/>
      <c r="G192" s="275"/>
      <c r="H192" s="275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75"/>
      <c r="T192" s="275"/>
      <c r="X192" s="275"/>
      <c r="Y192" s="275"/>
      <c r="AG192" s="665"/>
    </row>
    <row r="193" spans="1:33" x14ac:dyDescent="0.2">
      <c r="A193" s="275"/>
      <c r="B193" s="275"/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X193" s="275"/>
      <c r="Y193" s="275"/>
      <c r="AG193" s="665"/>
    </row>
    <row r="194" spans="1:33" x14ac:dyDescent="0.2">
      <c r="A194" s="275"/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X194" s="275"/>
      <c r="Y194" s="275"/>
      <c r="AG194" s="665"/>
    </row>
    <row r="195" spans="1:33" x14ac:dyDescent="0.2">
      <c r="A195" s="275"/>
      <c r="B195" s="275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75"/>
      <c r="T195" s="275"/>
      <c r="X195" s="275"/>
      <c r="Y195" s="275"/>
      <c r="AG195" s="665"/>
    </row>
    <row r="196" spans="1:33" x14ac:dyDescent="0.2">
      <c r="A196" s="275"/>
      <c r="B196" s="275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75"/>
      <c r="T196" s="275"/>
      <c r="X196" s="275"/>
      <c r="Y196" s="275"/>
      <c r="AG196" s="665"/>
    </row>
    <row r="197" spans="1:33" x14ac:dyDescent="0.2">
      <c r="A197" s="275"/>
      <c r="B197" s="275"/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X197" s="275"/>
      <c r="Y197" s="275"/>
      <c r="AG197" s="665"/>
    </row>
    <row r="198" spans="1:33" x14ac:dyDescent="0.2">
      <c r="A198" s="275"/>
      <c r="B198" s="275"/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X198" s="275"/>
      <c r="Y198" s="275"/>
      <c r="AG198" s="665"/>
    </row>
    <row r="199" spans="1:33" x14ac:dyDescent="0.2">
      <c r="A199" s="275"/>
      <c r="B199" s="275"/>
      <c r="C199" s="275"/>
      <c r="D199" s="275"/>
      <c r="E199" s="275"/>
      <c r="F199" s="275"/>
      <c r="G199" s="275"/>
      <c r="H199" s="275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75"/>
      <c r="T199" s="275"/>
      <c r="X199" s="275"/>
      <c r="Y199" s="275"/>
      <c r="AG199" s="665"/>
    </row>
    <row r="200" spans="1:33" x14ac:dyDescent="0.2">
      <c r="A200" s="275"/>
      <c r="B200" s="275"/>
      <c r="C200" s="275"/>
      <c r="D200" s="275"/>
      <c r="E200" s="275"/>
      <c r="F200" s="275"/>
      <c r="G200" s="275"/>
      <c r="H200" s="275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75"/>
      <c r="T200" s="275"/>
      <c r="X200" s="275"/>
      <c r="Y200" s="275"/>
      <c r="AG200" s="665"/>
    </row>
    <row r="201" spans="1:33" x14ac:dyDescent="0.2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X201" s="275"/>
      <c r="Y201" s="275"/>
      <c r="AG201" s="665"/>
    </row>
    <row r="202" spans="1:33" x14ac:dyDescent="0.2">
      <c r="A202" s="275"/>
      <c r="B202" s="275"/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X202" s="275"/>
      <c r="Y202" s="275"/>
      <c r="AG202" s="665"/>
    </row>
    <row r="203" spans="1:33" x14ac:dyDescent="0.2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X203" s="275"/>
      <c r="Y203" s="275"/>
      <c r="AG203" s="665"/>
    </row>
    <row r="204" spans="1:33" x14ac:dyDescent="0.2">
      <c r="A204" s="275"/>
      <c r="B204" s="275"/>
      <c r="C204" s="275"/>
      <c r="D204" s="275"/>
      <c r="E204" s="275"/>
      <c r="F204" s="275"/>
      <c r="G204" s="275"/>
      <c r="H204" s="275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75"/>
      <c r="T204" s="275"/>
      <c r="X204" s="275"/>
      <c r="Y204" s="275"/>
      <c r="AG204" s="665"/>
    </row>
    <row r="205" spans="1:33" x14ac:dyDescent="0.2">
      <c r="A205" s="275"/>
      <c r="B205" s="275"/>
      <c r="C205" s="275"/>
      <c r="D205" s="275"/>
      <c r="E205" s="275"/>
      <c r="F205" s="275"/>
      <c r="G205" s="275"/>
      <c r="H205" s="275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75"/>
      <c r="T205" s="275"/>
      <c r="X205" s="275"/>
      <c r="Y205" s="275"/>
      <c r="AG205" s="665"/>
    </row>
    <row r="206" spans="1:33" x14ac:dyDescent="0.2">
      <c r="A206" s="275"/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X206" s="275"/>
      <c r="Y206" s="275"/>
      <c r="AG206" s="665"/>
    </row>
    <row r="207" spans="1:33" x14ac:dyDescent="0.2">
      <c r="A207" s="275"/>
      <c r="B207" s="275"/>
      <c r="C207" s="275"/>
      <c r="D207" s="275"/>
      <c r="E207" s="275"/>
      <c r="F207" s="275"/>
      <c r="G207" s="275"/>
      <c r="H207" s="275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75"/>
      <c r="T207" s="275"/>
      <c r="X207" s="275"/>
      <c r="Y207" s="275"/>
      <c r="AG207" s="665"/>
    </row>
    <row r="208" spans="1:33" x14ac:dyDescent="0.2">
      <c r="A208" s="275"/>
      <c r="B208" s="275"/>
      <c r="C208" s="275"/>
      <c r="D208" s="275"/>
      <c r="E208" s="275"/>
      <c r="F208" s="275"/>
      <c r="G208" s="275"/>
      <c r="H208" s="275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75"/>
      <c r="T208" s="275"/>
      <c r="X208" s="275"/>
      <c r="Y208" s="275"/>
      <c r="AG208" s="665"/>
    </row>
    <row r="209" spans="1:33" x14ac:dyDescent="0.2">
      <c r="A209" s="275"/>
      <c r="B209" s="275"/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75"/>
      <c r="T209" s="275"/>
      <c r="X209" s="275"/>
      <c r="Y209" s="275"/>
      <c r="AG209" s="665"/>
    </row>
    <row r="210" spans="1:33" x14ac:dyDescent="0.2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X210" s="275"/>
      <c r="Y210" s="275"/>
      <c r="AG210" s="665"/>
    </row>
    <row r="211" spans="1:33" x14ac:dyDescent="0.2">
      <c r="A211" s="275"/>
      <c r="B211" s="275"/>
      <c r="C211" s="275"/>
      <c r="D211" s="275"/>
      <c r="E211" s="275"/>
      <c r="F211" s="275"/>
      <c r="G211" s="275"/>
      <c r="H211" s="275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75"/>
      <c r="T211" s="275"/>
      <c r="X211" s="275"/>
      <c r="Y211" s="275"/>
      <c r="AG211" s="665"/>
    </row>
    <row r="212" spans="1:33" x14ac:dyDescent="0.2">
      <c r="A212" s="275"/>
      <c r="B212" s="275"/>
      <c r="C212" s="275"/>
      <c r="D212" s="275"/>
      <c r="E212" s="275"/>
      <c r="F212" s="275"/>
      <c r="G212" s="275"/>
      <c r="H212" s="275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75"/>
      <c r="T212" s="275"/>
      <c r="X212" s="275"/>
      <c r="Y212" s="275"/>
      <c r="AG212" s="665"/>
    </row>
    <row r="213" spans="1:33" x14ac:dyDescent="0.2">
      <c r="A213" s="275"/>
      <c r="B213" s="275"/>
      <c r="C213" s="275"/>
      <c r="D213" s="275"/>
      <c r="E213" s="275"/>
      <c r="F213" s="275"/>
      <c r="G213" s="275"/>
      <c r="H213" s="275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75"/>
      <c r="T213" s="275"/>
      <c r="X213" s="275"/>
      <c r="Y213" s="275"/>
      <c r="AG213" s="665"/>
    </row>
    <row r="214" spans="1:33" x14ac:dyDescent="0.2">
      <c r="A214" s="275"/>
      <c r="B214" s="275"/>
      <c r="C214" s="275"/>
      <c r="D214" s="275"/>
      <c r="E214" s="275"/>
      <c r="F214" s="275"/>
      <c r="G214" s="275"/>
      <c r="H214" s="275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75"/>
      <c r="T214" s="275"/>
      <c r="X214" s="275"/>
      <c r="Y214" s="275"/>
      <c r="AG214" s="665"/>
    </row>
    <row r="215" spans="1:33" x14ac:dyDescent="0.2">
      <c r="A215" s="275"/>
      <c r="B215" s="275"/>
      <c r="C215" s="275"/>
      <c r="D215" s="275"/>
      <c r="E215" s="275"/>
      <c r="F215" s="275"/>
      <c r="G215" s="275"/>
      <c r="H215" s="275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75"/>
      <c r="T215" s="275"/>
      <c r="X215" s="275"/>
      <c r="Y215" s="275"/>
      <c r="AG215" s="665"/>
    </row>
    <row r="216" spans="1:33" x14ac:dyDescent="0.2">
      <c r="A216" s="275"/>
      <c r="B216" s="275"/>
      <c r="C216" s="275"/>
      <c r="D216" s="275"/>
      <c r="E216" s="275"/>
      <c r="F216" s="275"/>
      <c r="G216" s="275"/>
      <c r="H216" s="275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75"/>
      <c r="T216" s="275"/>
      <c r="X216" s="275"/>
      <c r="Y216" s="275"/>
      <c r="AG216" s="665"/>
    </row>
    <row r="217" spans="1:33" x14ac:dyDescent="0.2">
      <c r="A217" s="275"/>
      <c r="B217" s="275"/>
      <c r="C217" s="275"/>
      <c r="D217" s="275"/>
      <c r="E217" s="275"/>
      <c r="F217" s="275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X217" s="275"/>
      <c r="Y217" s="275"/>
      <c r="AG217" s="665"/>
    </row>
    <row r="218" spans="1:33" x14ac:dyDescent="0.2">
      <c r="A218" s="275"/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75"/>
      <c r="T218" s="275"/>
      <c r="X218" s="275"/>
      <c r="Y218" s="275"/>
      <c r="AG218" s="665"/>
    </row>
    <row r="219" spans="1:33" x14ac:dyDescent="0.2">
      <c r="A219" s="275"/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75"/>
      <c r="T219" s="275"/>
      <c r="X219" s="275"/>
      <c r="Y219" s="275"/>
      <c r="AG219" s="665"/>
    </row>
    <row r="220" spans="1:33" x14ac:dyDescent="0.2">
      <c r="A220" s="275"/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X220" s="275"/>
      <c r="Y220" s="275"/>
      <c r="AG220" s="665"/>
    </row>
    <row r="221" spans="1:33" x14ac:dyDescent="0.2">
      <c r="A221" s="275"/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X221" s="275"/>
      <c r="Y221" s="275"/>
      <c r="AG221" s="665"/>
    </row>
    <row r="222" spans="1:33" x14ac:dyDescent="0.2">
      <c r="A222" s="275"/>
      <c r="B222" s="275"/>
      <c r="C222" s="275"/>
      <c r="D222" s="275"/>
      <c r="E222" s="275"/>
      <c r="F222" s="275"/>
      <c r="G222" s="275"/>
      <c r="H222" s="275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75"/>
      <c r="T222" s="275"/>
      <c r="X222" s="275"/>
      <c r="Y222" s="275"/>
      <c r="AG222" s="665"/>
    </row>
    <row r="223" spans="1:33" x14ac:dyDescent="0.2">
      <c r="A223" s="275"/>
      <c r="B223" s="275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X223" s="275"/>
      <c r="Y223" s="275"/>
      <c r="AG223" s="665"/>
    </row>
    <row r="224" spans="1:33" x14ac:dyDescent="0.2">
      <c r="A224" s="275"/>
      <c r="B224" s="275"/>
      <c r="C224" s="275"/>
      <c r="D224" s="275"/>
      <c r="E224" s="275"/>
      <c r="F224" s="275"/>
      <c r="G224" s="275"/>
      <c r="H224" s="275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75"/>
      <c r="T224" s="275"/>
      <c r="X224" s="275"/>
      <c r="Y224" s="275"/>
      <c r="AG224" s="665"/>
    </row>
    <row r="225" spans="1:33" x14ac:dyDescent="0.2">
      <c r="A225" s="275"/>
      <c r="B225" s="275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75"/>
      <c r="T225" s="275"/>
      <c r="X225" s="275"/>
      <c r="Y225" s="275"/>
      <c r="AG225" s="665"/>
    </row>
    <row r="226" spans="1:33" x14ac:dyDescent="0.2">
      <c r="A226" s="275"/>
      <c r="B226" s="275"/>
      <c r="C226" s="275"/>
      <c r="D226" s="275"/>
      <c r="E226" s="275"/>
      <c r="F226" s="275"/>
      <c r="G226" s="275"/>
      <c r="H226" s="275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75"/>
      <c r="T226" s="275"/>
      <c r="X226" s="275"/>
      <c r="Y226" s="275"/>
      <c r="AG226" s="665"/>
    </row>
    <row r="227" spans="1:33" x14ac:dyDescent="0.2">
      <c r="A227" s="275"/>
      <c r="B227" s="275"/>
      <c r="C227" s="275"/>
      <c r="D227" s="275"/>
      <c r="E227" s="275"/>
      <c r="F227" s="275"/>
      <c r="G227" s="275"/>
      <c r="H227" s="275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75"/>
      <c r="T227" s="275"/>
      <c r="X227" s="275"/>
      <c r="Y227" s="275"/>
      <c r="AG227" s="665"/>
    </row>
    <row r="228" spans="1:33" x14ac:dyDescent="0.2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X228" s="275"/>
      <c r="Y228" s="275"/>
      <c r="AG228" s="665"/>
    </row>
    <row r="229" spans="1:33" x14ac:dyDescent="0.2">
      <c r="A229" s="275"/>
      <c r="B229" s="275"/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75"/>
      <c r="T229" s="275"/>
      <c r="X229" s="275"/>
      <c r="Y229" s="275"/>
      <c r="AG229" s="665"/>
    </row>
    <row r="230" spans="1:33" x14ac:dyDescent="0.2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X230" s="275"/>
      <c r="Y230" s="275"/>
      <c r="AG230" s="665"/>
    </row>
    <row r="231" spans="1:33" x14ac:dyDescent="0.2">
      <c r="A231" s="275"/>
      <c r="B231" s="275"/>
      <c r="C231" s="275"/>
      <c r="D231" s="275"/>
      <c r="E231" s="275"/>
      <c r="F231" s="275"/>
      <c r="G231" s="275"/>
      <c r="H231" s="275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75"/>
      <c r="T231" s="275"/>
      <c r="X231" s="275"/>
      <c r="Y231" s="275"/>
      <c r="AG231" s="665"/>
    </row>
    <row r="232" spans="1:33" x14ac:dyDescent="0.2">
      <c r="A232" s="275"/>
      <c r="B232" s="275"/>
      <c r="C232" s="275"/>
      <c r="D232" s="275"/>
      <c r="E232" s="275"/>
      <c r="F232" s="275"/>
      <c r="G232" s="275"/>
      <c r="H232" s="275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75"/>
      <c r="T232" s="275"/>
      <c r="X232" s="275"/>
      <c r="Y232" s="275"/>
      <c r="AG232" s="665"/>
    </row>
    <row r="233" spans="1:33" x14ac:dyDescent="0.2">
      <c r="A233" s="275"/>
      <c r="B233" s="275"/>
      <c r="C233" s="275"/>
      <c r="D233" s="275"/>
      <c r="E233" s="275"/>
      <c r="F233" s="275"/>
      <c r="G233" s="275"/>
      <c r="H233" s="275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75"/>
      <c r="T233" s="275"/>
      <c r="X233" s="275"/>
      <c r="Y233" s="275"/>
      <c r="AG233" s="665"/>
    </row>
    <row r="234" spans="1:33" x14ac:dyDescent="0.2">
      <c r="A234" s="275"/>
      <c r="B234" s="275"/>
      <c r="C234" s="275"/>
      <c r="D234" s="275"/>
      <c r="E234" s="275"/>
      <c r="F234" s="275"/>
      <c r="G234" s="275"/>
      <c r="H234" s="275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75"/>
      <c r="T234" s="275"/>
      <c r="X234" s="275"/>
      <c r="Y234" s="275"/>
      <c r="AG234" s="665"/>
    </row>
    <row r="235" spans="1:33" x14ac:dyDescent="0.2">
      <c r="A235" s="275"/>
      <c r="B235" s="275"/>
      <c r="C235" s="275"/>
      <c r="D235" s="275"/>
      <c r="E235" s="275"/>
      <c r="F235" s="275"/>
      <c r="G235" s="275"/>
      <c r="H235" s="275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75"/>
      <c r="T235" s="275"/>
      <c r="X235" s="275"/>
      <c r="Y235" s="275"/>
      <c r="AG235" s="665"/>
    </row>
    <row r="236" spans="1:33" x14ac:dyDescent="0.2">
      <c r="A236" s="275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X236" s="275"/>
      <c r="Y236" s="275"/>
      <c r="AG236" s="665"/>
    </row>
    <row r="237" spans="1:33" x14ac:dyDescent="0.2">
      <c r="A237" s="275"/>
      <c r="B237" s="275"/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X237" s="275"/>
      <c r="Y237" s="275"/>
      <c r="AG237" s="665"/>
    </row>
    <row r="238" spans="1:33" x14ac:dyDescent="0.2">
      <c r="A238" s="275"/>
      <c r="B238" s="275"/>
      <c r="C238" s="275"/>
      <c r="D238" s="275"/>
      <c r="E238" s="275"/>
      <c r="F238" s="275"/>
      <c r="G238" s="275"/>
      <c r="H238" s="275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X238" s="275"/>
      <c r="Y238" s="275"/>
      <c r="AG238" s="665"/>
    </row>
    <row r="239" spans="1:33" x14ac:dyDescent="0.2">
      <c r="A239" s="275"/>
      <c r="B239" s="275"/>
      <c r="C239" s="275"/>
      <c r="D239" s="275"/>
      <c r="E239" s="275"/>
      <c r="F239" s="275"/>
      <c r="G239" s="275"/>
      <c r="H239" s="275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75"/>
      <c r="T239" s="275"/>
      <c r="X239" s="275"/>
      <c r="Y239" s="275"/>
      <c r="AG239" s="665"/>
    </row>
    <row r="240" spans="1:33" x14ac:dyDescent="0.2">
      <c r="A240" s="275"/>
      <c r="B240" s="275"/>
      <c r="C240" s="275"/>
      <c r="D240" s="275"/>
      <c r="E240" s="275"/>
      <c r="F240" s="275"/>
      <c r="G240" s="275"/>
      <c r="H240" s="275"/>
      <c r="I240" s="275"/>
      <c r="J240" s="275"/>
      <c r="K240" s="275"/>
      <c r="L240" s="275"/>
      <c r="M240" s="275"/>
      <c r="N240" s="275"/>
      <c r="O240" s="275"/>
      <c r="P240" s="275"/>
      <c r="Q240" s="275"/>
      <c r="R240" s="275"/>
      <c r="S240" s="275"/>
      <c r="T240" s="275"/>
      <c r="X240" s="275"/>
      <c r="Y240" s="275"/>
      <c r="AG240" s="665"/>
    </row>
    <row r="241" spans="1:33" x14ac:dyDescent="0.2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75"/>
      <c r="P241" s="275"/>
      <c r="Q241" s="275"/>
      <c r="R241" s="275"/>
      <c r="S241" s="275"/>
      <c r="T241" s="275"/>
      <c r="X241" s="275"/>
      <c r="Y241" s="275"/>
      <c r="AG241" s="665"/>
    </row>
    <row r="242" spans="1:33" x14ac:dyDescent="0.2">
      <c r="A242" s="275"/>
      <c r="B242" s="275"/>
      <c r="C242" s="275"/>
      <c r="D242" s="275"/>
      <c r="E242" s="275"/>
      <c r="F242" s="275"/>
      <c r="G242" s="275"/>
      <c r="H242" s="275"/>
      <c r="I242" s="275"/>
      <c r="J242" s="275"/>
      <c r="K242" s="275"/>
      <c r="L242" s="275"/>
      <c r="M242" s="275"/>
      <c r="N242" s="275"/>
      <c r="O242" s="275"/>
      <c r="P242" s="275"/>
      <c r="Q242" s="275"/>
      <c r="R242" s="275"/>
      <c r="S242" s="275"/>
      <c r="T242" s="275"/>
      <c r="X242" s="275"/>
      <c r="Y242" s="275"/>
      <c r="AG242" s="665"/>
    </row>
    <row r="243" spans="1:33" x14ac:dyDescent="0.2">
      <c r="A243" s="275"/>
      <c r="B243" s="275"/>
      <c r="C243" s="275"/>
      <c r="D243" s="275"/>
      <c r="E243" s="275"/>
      <c r="F243" s="275"/>
      <c r="G243" s="275"/>
      <c r="H243" s="275"/>
      <c r="I243" s="275"/>
      <c r="J243" s="275"/>
      <c r="K243" s="275"/>
      <c r="L243" s="275"/>
      <c r="M243" s="275"/>
      <c r="N243" s="275"/>
      <c r="O243" s="275"/>
      <c r="P243" s="275"/>
      <c r="Q243" s="275"/>
      <c r="R243" s="275"/>
      <c r="S243" s="275"/>
      <c r="T243" s="275"/>
      <c r="X243" s="275"/>
      <c r="Y243" s="275"/>
      <c r="AG243" s="665"/>
    </row>
    <row r="244" spans="1:33" x14ac:dyDescent="0.2">
      <c r="A244" s="275"/>
      <c r="B244" s="275"/>
      <c r="C244" s="275"/>
      <c r="D244" s="275"/>
      <c r="E244" s="275"/>
      <c r="F244" s="275"/>
      <c r="G244" s="275"/>
      <c r="H244" s="275"/>
      <c r="I244" s="275"/>
      <c r="J244" s="275"/>
      <c r="K244" s="275"/>
      <c r="L244" s="275"/>
      <c r="M244" s="275"/>
      <c r="N244" s="275"/>
      <c r="O244" s="275"/>
      <c r="P244" s="275"/>
      <c r="Q244" s="275"/>
      <c r="R244" s="275"/>
      <c r="S244" s="275"/>
      <c r="T244" s="275"/>
      <c r="X244" s="275"/>
      <c r="Y244" s="275"/>
      <c r="AG244" s="665"/>
    </row>
    <row r="245" spans="1:33" x14ac:dyDescent="0.2">
      <c r="A245" s="275"/>
      <c r="B245" s="275"/>
      <c r="C245" s="275"/>
      <c r="D245" s="275"/>
      <c r="E245" s="275"/>
      <c r="F245" s="275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X245" s="275"/>
      <c r="Y245" s="275"/>
      <c r="AG245" s="665"/>
    </row>
    <row r="246" spans="1:33" x14ac:dyDescent="0.2">
      <c r="A246" s="275"/>
      <c r="B246" s="275"/>
      <c r="C246" s="275"/>
      <c r="D246" s="275"/>
      <c r="E246" s="275"/>
      <c r="F246" s="275"/>
      <c r="G246" s="275"/>
      <c r="H246" s="275"/>
      <c r="I246" s="275"/>
      <c r="J246" s="275"/>
      <c r="K246" s="275"/>
      <c r="L246" s="275"/>
      <c r="M246" s="275"/>
      <c r="N246" s="275"/>
      <c r="O246" s="275"/>
      <c r="P246" s="275"/>
      <c r="Q246" s="275"/>
      <c r="R246" s="275"/>
      <c r="S246" s="275"/>
      <c r="T246" s="275"/>
      <c r="X246" s="275"/>
      <c r="Y246" s="275"/>
      <c r="AG246" s="665"/>
    </row>
    <row r="247" spans="1:33" x14ac:dyDescent="0.2">
      <c r="A247" s="275"/>
      <c r="B247" s="275"/>
      <c r="C247" s="275"/>
      <c r="D247" s="275"/>
      <c r="E247" s="275"/>
      <c r="F247" s="275"/>
      <c r="G247" s="275"/>
      <c r="H247" s="275"/>
      <c r="I247" s="275"/>
      <c r="J247" s="275"/>
      <c r="K247" s="275"/>
      <c r="L247" s="275"/>
      <c r="M247" s="275"/>
      <c r="N247" s="275"/>
      <c r="O247" s="275"/>
      <c r="P247" s="275"/>
      <c r="Q247" s="275"/>
      <c r="R247" s="275"/>
      <c r="S247" s="275"/>
      <c r="T247" s="275"/>
      <c r="X247" s="275"/>
      <c r="Y247" s="275"/>
      <c r="AG247" s="665"/>
    </row>
    <row r="248" spans="1:33" x14ac:dyDescent="0.2">
      <c r="A248" s="275"/>
      <c r="B248" s="275"/>
      <c r="C248" s="275"/>
      <c r="D248" s="275"/>
      <c r="E248" s="275"/>
      <c r="F248" s="275"/>
      <c r="G248" s="275"/>
      <c r="H248" s="275"/>
      <c r="I248" s="275"/>
      <c r="J248" s="275"/>
      <c r="K248" s="275"/>
      <c r="L248" s="275"/>
      <c r="M248" s="275"/>
      <c r="N248" s="275"/>
      <c r="O248" s="275"/>
      <c r="P248" s="275"/>
      <c r="Q248" s="275"/>
      <c r="R248" s="275"/>
      <c r="S248" s="275"/>
      <c r="T248" s="275"/>
      <c r="X248" s="275"/>
      <c r="Y248" s="275"/>
      <c r="AG248" s="665"/>
    </row>
    <row r="249" spans="1:33" x14ac:dyDescent="0.2">
      <c r="A249" s="275"/>
      <c r="B249" s="275"/>
      <c r="C249" s="275"/>
      <c r="D249" s="275"/>
      <c r="E249" s="275"/>
      <c r="F249" s="275"/>
      <c r="G249" s="275"/>
      <c r="H249" s="275"/>
      <c r="I249" s="275"/>
      <c r="J249" s="275"/>
      <c r="K249" s="275"/>
      <c r="L249" s="275"/>
      <c r="M249" s="275"/>
      <c r="N249" s="275"/>
      <c r="O249" s="275"/>
      <c r="P249" s="275"/>
      <c r="Q249" s="275"/>
      <c r="R249" s="275"/>
      <c r="S249" s="275"/>
      <c r="T249" s="275"/>
      <c r="X249" s="275"/>
      <c r="Y249" s="275"/>
      <c r="AG249" s="665"/>
    </row>
    <row r="250" spans="1:33" x14ac:dyDescent="0.2">
      <c r="A250" s="275"/>
      <c r="B250" s="275"/>
      <c r="C250" s="275"/>
      <c r="D250" s="275"/>
      <c r="E250" s="275"/>
      <c r="F250" s="275"/>
      <c r="G250" s="275"/>
      <c r="H250" s="275"/>
      <c r="I250" s="275"/>
      <c r="J250" s="275"/>
      <c r="K250" s="275"/>
      <c r="L250" s="275"/>
      <c r="M250" s="275"/>
      <c r="N250" s="275"/>
      <c r="O250" s="275"/>
      <c r="P250" s="275"/>
      <c r="Q250" s="275"/>
      <c r="R250" s="275"/>
      <c r="S250" s="275"/>
      <c r="T250" s="275"/>
      <c r="X250" s="275"/>
      <c r="Y250" s="275"/>
      <c r="AG250" s="665"/>
    </row>
    <row r="251" spans="1:33" x14ac:dyDescent="0.2">
      <c r="A251" s="275"/>
      <c r="B251" s="275"/>
      <c r="C251" s="275"/>
      <c r="D251" s="275"/>
      <c r="E251" s="275"/>
      <c r="F251" s="275"/>
      <c r="G251" s="275"/>
      <c r="H251" s="275"/>
      <c r="I251" s="275"/>
      <c r="J251" s="275"/>
      <c r="K251" s="275"/>
      <c r="L251" s="275"/>
      <c r="M251" s="275"/>
      <c r="N251" s="275"/>
      <c r="O251" s="275"/>
      <c r="P251" s="275"/>
      <c r="Q251" s="275"/>
      <c r="R251" s="275"/>
      <c r="S251" s="275"/>
      <c r="T251" s="275"/>
      <c r="X251" s="275"/>
      <c r="Y251" s="275"/>
      <c r="AG251" s="665"/>
    </row>
    <row r="252" spans="1:33" x14ac:dyDescent="0.2">
      <c r="A252" s="275"/>
      <c r="B252" s="275"/>
      <c r="C252" s="275"/>
      <c r="D252" s="275"/>
      <c r="E252" s="275"/>
      <c r="F252" s="275"/>
      <c r="G252" s="275"/>
      <c r="H252" s="275"/>
      <c r="I252" s="275"/>
      <c r="J252" s="275"/>
      <c r="K252" s="275"/>
      <c r="L252" s="275"/>
      <c r="M252" s="275"/>
      <c r="N252" s="275"/>
      <c r="O252" s="275"/>
      <c r="P252" s="275"/>
      <c r="Q252" s="275"/>
      <c r="R252" s="275"/>
      <c r="S252" s="275"/>
      <c r="T252" s="275"/>
      <c r="X252" s="275"/>
      <c r="Y252" s="275"/>
      <c r="AG252" s="665"/>
    </row>
    <row r="253" spans="1:33" x14ac:dyDescent="0.2">
      <c r="A253" s="275"/>
      <c r="B253" s="275"/>
      <c r="C253" s="275"/>
      <c r="D253" s="275"/>
      <c r="E253" s="275"/>
      <c r="F253" s="275"/>
      <c r="G253" s="275"/>
      <c r="H253" s="275"/>
      <c r="I253" s="275"/>
      <c r="J253" s="275"/>
      <c r="K253" s="275"/>
      <c r="L253" s="275"/>
      <c r="M253" s="275"/>
      <c r="N253" s="275"/>
      <c r="O253" s="275"/>
      <c r="P253" s="275"/>
      <c r="Q253" s="275"/>
      <c r="R253" s="275"/>
      <c r="S253" s="275"/>
      <c r="T253" s="275"/>
      <c r="X253" s="275"/>
      <c r="Y253" s="275"/>
      <c r="AG253" s="665"/>
    </row>
    <row r="254" spans="1:33" x14ac:dyDescent="0.2">
      <c r="A254" s="275"/>
      <c r="B254" s="275"/>
      <c r="C254" s="275"/>
      <c r="D254" s="275"/>
      <c r="E254" s="275"/>
      <c r="F254" s="275"/>
      <c r="G254" s="275"/>
      <c r="H254" s="275"/>
      <c r="I254" s="275"/>
      <c r="J254" s="275"/>
      <c r="K254" s="275"/>
      <c r="L254" s="275"/>
      <c r="M254" s="275"/>
      <c r="N254" s="275"/>
      <c r="O254" s="275"/>
      <c r="P254" s="275"/>
      <c r="Q254" s="275"/>
      <c r="R254" s="275"/>
      <c r="S254" s="275"/>
      <c r="T254" s="275"/>
      <c r="X254" s="275"/>
      <c r="Y254" s="275"/>
      <c r="AG254" s="665"/>
    </row>
    <row r="255" spans="1:33" x14ac:dyDescent="0.2">
      <c r="A255" s="275"/>
      <c r="B255" s="275"/>
      <c r="C255" s="275"/>
      <c r="D255" s="275"/>
      <c r="E255" s="275"/>
      <c r="F255" s="275"/>
      <c r="G255" s="275"/>
      <c r="H255" s="275"/>
      <c r="I255" s="275"/>
      <c r="J255" s="275"/>
      <c r="K255" s="275"/>
      <c r="L255" s="275"/>
      <c r="M255" s="275"/>
      <c r="N255" s="275"/>
      <c r="O255" s="275"/>
      <c r="P255" s="275"/>
      <c r="Q255" s="275"/>
      <c r="R255" s="275"/>
      <c r="S255" s="275"/>
      <c r="T255" s="275"/>
      <c r="X255" s="275"/>
      <c r="Y255" s="275"/>
      <c r="AG255" s="665"/>
    </row>
    <row r="256" spans="1:33" x14ac:dyDescent="0.2">
      <c r="A256" s="275"/>
      <c r="B256" s="275"/>
      <c r="C256" s="275"/>
      <c r="D256" s="275"/>
      <c r="E256" s="275"/>
      <c r="F256" s="275"/>
      <c r="G256" s="275"/>
      <c r="H256" s="275"/>
      <c r="I256" s="275"/>
      <c r="J256" s="275"/>
      <c r="K256" s="275"/>
      <c r="L256" s="275"/>
      <c r="M256" s="275"/>
      <c r="N256" s="275"/>
      <c r="O256" s="275"/>
      <c r="P256" s="275"/>
      <c r="Q256" s="275"/>
      <c r="R256" s="275"/>
      <c r="S256" s="275"/>
      <c r="T256" s="275"/>
      <c r="X256" s="275"/>
      <c r="Y256" s="275"/>
      <c r="AG256" s="665"/>
    </row>
    <row r="257" spans="1:33" x14ac:dyDescent="0.2">
      <c r="A257" s="275"/>
      <c r="B257" s="275"/>
      <c r="C257" s="275"/>
      <c r="D257" s="275"/>
      <c r="E257" s="275"/>
      <c r="F257" s="275"/>
      <c r="G257" s="275"/>
      <c r="H257" s="275"/>
      <c r="I257" s="275"/>
      <c r="J257" s="275"/>
      <c r="K257" s="275"/>
      <c r="L257" s="275"/>
      <c r="M257" s="275"/>
      <c r="N257" s="275"/>
      <c r="O257" s="275"/>
      <c r="P257" s="275"/>
      <c r="Q257" s="275"/>
      <c r="R257" s="275"/>
      <c r="S257" s="275"/>
      <c r="T257" s="275"/>
      <c r="X257" s="275"/>
      <c r="Y257" s="275"/>
      <c r="AG257" s="665"/>
    </row>
    <row r="258" spans="1:33" x14ac:dyDescent="0.2">
      <c r="A258" s="275"/>
      <c r="B258" s="275"/>
      <c r="C258" s="275"/>
      <c r="D258" s="275"/>
      <c r="E258" s="275"/>
      <c r="F258" s="275"/>
      <c r="G258" s="275"/>
      <c r="H258" s="275"/>
      <c r="I258" s="275"/>
      <c r="J258" s="275"/>
      <c r="K258" s="275"/>
      <c r="L258" s="275"/>
      <c r="M258" s="275"/>
      <c r="N258" s="275"/>
      <c r="O258" s="275"/>
      <c r="P258" s="275"/>
      <c r="Q258" s="275"/>
      <c r="R258" s="275"/>
      <c r="S258" s="275"/>
      <c r="T258" s="275"/>
      <c r="X258" s="275"/>
      <c r="Y258" s="275"/>
      <c r="AG258" s="665"/>
    </row>
    <row r="259" spans="1:33" x14ac:dyDescent="0.2">
      <c r="A259" s="275"/>
      <c r="B259" s="275"/>
      <c r="C259" s="275"/>
      <c r="D259" s="275"/>
      <c r="E259" s="275"/>
      <c r="F259" s="275"/>
      <c r="G259" s="275"/>
      <c r="H259" s="275"/>
      <c r="I259" s="275"/>
      <c r="J259" s="275"/>
      <c r="K259" s="275"/>
      <c r="L259" s="275"/>
      <c r="M259" s="275"/>
      <c r="N259" s="275"/>
      <c r="O259" s="275"/>
      <c r="P259" s="275"/>
      <c r="Q259" s="275"/>
      <c r="R259" s="275"/>
      <c r="S259" s="275"/>
      <c r="T259" s="275"/>
      <c r="X259" s="275"/>
      <c r="Y259" s="275"/>
      <c r="AG259" s="665"/>
    </row>
    <row r="260" spans="1:33" x14ac:dyDescent="0.2">
      <c r="A260" s="275"/>
      <c r="B260" s="275"/>
      <c r="C260" s="275"/>
      <c r="D260" s="275"/>
      <c r="E260" s="275"/>
      <c r="F260" s="275"/>
      <c r="G260" s="275"/>
      <c r="H260" s="275"/>
      <c r="I260" s="275"/>
      <c r="J260" s="275"/>
      <c r="K260" s="275"/>
      <c r="L260" s="275"/>
      <c r="M260" s="275"/>
      <c r="N260" s="275"/>
      <c r="O260" s="275"/>
      <c r="P260" s="275"/>
      <c r="Q260" s="275"/>
      <c r="R260" s="275"/>
      <c r="S260" s="275"/>
      <c r="T260" s="275"/>
      <c r="X260" s="275"/>
      <c r="Y260" s="275"/>
      <c r="AG260" s="665"/>
    </row>
    <row r="261" spans="1:33" x14ac:dyDescent="0.2">
      <c r="A261" s="275"/>
      <c r="B261" s="275"/>
      <c r="C261" s="275"/>
      <c r="D261" s="275"/>
      <c r="E261" s="275"/>
      <c r="F261" s="275"/>
      <c r="G261" s="275"/>
      <c r="H261" s="275"/>
      <c r="I261" s="275"/>
      <c r="J261" s="275"/>
      <c r="K261" s="275"/>
      <c r="L261" s="275"/>
      <c r="M261" s="275"/>
      <c r="N261" s="275"/>
      <c r="O261" s="275"/>
      <c r="P261" s="275"/>
      <c r="Q261" s="275"/>
      <c r="R261" s="275"/>
      <c r="S261" s="275"/>
      <c r="T261" s="275"/>
      <c r="X261" s="275"/>
      <c r="Y261" s="275"/>
      <c r="AG261" s="665"/>
    </row>
    <row r="262" spans="1:33" x14ac:dyDescent="0.2">
      <c r="A262" s="275"/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X262" s="275"/>
      <c r="Y262" s="275"/>
      <c r="AG262" s="665"/>
    </row>
    <row r="263" spans="1:33" x14ac:dyDescent="0.2">
      <c r="A263" s="275"/>
      <c r="B263" s="275"/>
      <c r="C263" s="275"/>
      <c r="D263" s="275"/>
      <c r="E263" s="275"/>
      <c r="F263" s="275"/>
      <c r="G263" s="275"/>
      <c r="H263" s="275"/>
      <c r="I263" s="275"/>
      <c r="J263" s="275"/>
      <c r="K263" s="275"/>
      <c r="L263" s="275"/>
      <c r="M263" s="275"/>
      <c r="N263" s="275"/>
      <c r="O263" s="275"/>
      <c r="P263" s="275"/>
      <c r="Q263" s="275"/>
      <c r="R263" s="275"/>
      <c r="S263" s="275"/>
      <c r="T263" s="275"/>
      <c r="X263" s="275"/>
      <c r="Y263" s="275"/>
      <c r="AG263" s="665"/>
    </row>
    <row r="264" spans="1:33" x14ac:dyDescent="0.2">
      <c r="A264" s="275"/>
      <c r="B264" s="275"/>
      <c r="C264" s="275"/>
      <c r="D264" s="275"/>
      <c r="E264" s="275"/>
      <c r="F264" s="275"/>
      <c r="G264" s="275"/>
      <c r="H264" s="275"/>
      <c r="I264" s="275"/>
      <c r="J264" s="275"/>
      <c r="K264" s="275"/>
      <c r="L264" s="275"/>
      <c r="M264" s="275"/>
      <c r="N264" s="275"/>
      <c r="O264" s="275"/>
      <c r="P264" s="275"/>
      <c r="Q264" s="275"/>
      <c r="R264" s="275"/>
      <c r="S264" s="275"/>
      <c r="T264" s="275"/>
      <c r="X264" s="275"/>
      <c r="Y264" s="275"/>
      <c r="AG264" s="665"/>
    </row>
    <row r="265" spans="1:33" x14ac:dyDescent="0.2">
      <c r="A265" s="275"/>
      <c r="B265" s="275"/>
      <c r="C265" s="275"/>
      <c r="D265" s="275"/>
      <c r="E265" s="275"/>
      <c r="F265" s="275"/>
      <c r="G265" s="275"/>
      <c r="H265" s="275"/>
      <c r="I265" s="275"/>
      <c r="J265" s="275"/>
      <c r="K265" s="275"/>
      <c r="L265" s="275"/>
      <c r="M265" s="275"/>
      <c r="N265" s="275"/>
      <c r="O265" s="275"/>
      <c r="P265" s="275"/>
      <c r="Q265" s="275"/>
      <c r="R265" s="275"/>
      <c r="S265" s="275"/>
      <c r="T265" s="275"/>
      <c r="X265" s="275"/>
      <c r="Y265" s="275"/>
      <c r="AG265" s="665"/>
    </row>
    <row r="266" spans="1:33" x14ac:dyDescent="0.2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75"/>
      <c r="T266" s="275"/>
      <c r="X266" s="275"/>
      <c r="Y266" s="275"/>
      <c r="AG266" s="665"/>
    </row>
    <row r="267" spans="1:33" x14ac:dyDescent="0.2">
      <c r="A267" s="275"/>
      <c r="B267" s="275"/>
      <c r="C267" s="275"/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X267" s="275"/>
      <c r="Y267" s="275"/>
      <c r="AG267" s="665"/>
    </row>
    <row r="268" spans="1:33" x14ac:dyDescent="0.2">
      <c r="A268" s="275"/>
      <c r="B268" s="275"/>
      <c r="C268" s="275"/>
      <c r="D268" s="275"/>
      <c r="E268" s="275"/>
      <c r="F268" s="275"/>
      <c r="G268" s="275"/>
      <c r="H268" s="275"/>
      <c r="I268" s="275"/>
      <c r="J268" s="275"/>
      <c r="K268" s="275"/>
      <c r="L268" s="275"/>
      <c r="M268" s="275"/>
      <c r="N268" s="275"/>
      <c r="O268" s="275"/>
      <c r="P268" s="275"/>
      <c r="Q268" s="275"/>
      <c r="R268" s="275"/>
      <c r="S268" s="275"/>
      <c r="T268" s="275"/>
      <c r="X268" s="275"/>
      <c r="Y268" s="275"/>
      <c r="AG268" s="665"/>
    </row>
    <row r="269" spans="1:33" x14ac:dyDescent="0.2">
      <c r="A269" s="275"/>
      <c r="B269" s="275"/>
      <c r="C269" s="275"/>
      <c r="D269" s="275"/>
      <c r="E269" s="275"/>
      <c r="F269" s="275"/>
      <c r="G269" s="275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X269" s="275"/>
      <c r="Y269" s="275"/>
      <c r="AG269" s="665"/>
    </row>
    <row r="270" spans="1:33" x14ac:dyDescent="0.2">
      <c r="A270" s="275"/>
      <c r="B270" s="275"/>
      <c r="C270" s="275"/>
      <c r="D270" s="275"/>
      <c r="E270" s="275"/>
      <c r="F270" s="275"/>
      <c r="G270" s="275"/>
      <c r="H270" s="275"/>
      <c r="I270" s="275"/>
      <c r="J270" s="275"/>
      <c r="K270" s="275"/>
      <c r="L270" s="275"/>
      <c r="M270" s="275"/>
      <c r="N270" s="275"/>
      <c r="O270" s="275"/>
      <c r="P270" s="275"/>
      <c r="Q270" s="275"/>
      <c r="R270" s="275"/>
      <c r="S270" s="275"/>
      <c r="T270" s="275"/>
      <c r="X270" s="275"/>
      <c r="Y270" s="275"/>
      <c r="AG270" s="665"/>
    </row>
    <row r="271" spans="1:33" x14ac:dyDescent="0.2">
      <c r="A271" s="275"/>
      <c r="B271" s="275"/>
      <c r="C271" s="275"/>
      <c r="D271" s="275"/>
      <c r="E271" s="275"/>
      <c r="F271" s="275"/>
      <c r="G271" s="275"/>
      <c r="H271" s="275"/>
      <c r="I271" s="275"/>
      <c r="J271" s="275"/>
      <c r="K271" s="275"/>
      <c r="L271" s="275"/>
      <c r="M271" s="275"/>
      <c r="N271" s="275"/>
      <c r="O271" s="275"/>
      <c r="P271" s="275"/>
      <c r="Q271" s="275"/>
      <c r="R271" s="275"/>
      <c r="S271" s="275"/>
      <c r="T271" s="275"/>
      <c r="X271" s="275"/>
      <c r="Y271" s="275"/>
      <c r="AG271" s="665"/>
    </row>
    <row r="272" spans="1:33" x14ac:dyDescent="0.2">
      <c r="A272" s="275"/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X272" s="275"/>
      <c r="Y272" s="275"/>
      <c r="AG272" s="665"/>
    </row>
    <row r="273" spans="1:33" x14ac:dyDescent="0.2">
      <c r="A273" s="275"/>
      <c r="B273" s="275"/>
      <c r="C273" s="275"/>
      <c r="D273" s="275"/>
      <c r="E273" s="275"/>
      <c r="F273" s="275"/>
      <c r="G273" s="275"/>
      <c r="H273" s="275"/>
      <c r="I273" s="275"/>
      <c r="J273" s="275"/>
      <c r="K273" s="275"/>
      <c r="L273" s="275"/>
      <c r="M273" s="275"/>
      <c r="N273" s="275"/>
      <c r="O273" s="275"/>
      <c r="P273" s="275"/>
      <c r="Q273" s="275"/>
      <c r="R273" s="275"/>
      <c r="S273" s="275"/>
      <c r="T273" s="275"/>
      <c r="X273" s="275"/>
      <c r="Y273" s="275"/>
      <c r="AG273" s="665"/>
    </row>
    <row r="274" spans="1:33" x14ac:dyDescent="0.2">
      <c r="A274" s="275"/>
      <c r="B274" s="275"/>
      <c r="C274" s="275"/>
      <c r="D274" s="275"/>
      <c r="E274" s="275"/>
      <c r="F274" s="275"/>
      <c r="G274" s="275"/>
      <c r="H274" s="275"/>
      <c r="I274" s="275"/>
      <c r="J274" s="275"/>
      <c r="K274" s="275"/>
      <c r="L274" s="275"/>
      <c r="M274" s="275"/>
      <c r="N274" s="275"/>
      <c r="O274" s="275"/>
      <c r="P274" s="275"/>
      <c r="Q274" s="275"/>
      <c r="R274" s="275"/>
      <c r="S274" s="275"/>
      <c r="T274" s="275"/>
      <c r="X274" s="275"/>
      <c r="Y274" s="275"/>
      <c r="AG274" s="665"/>
    </row>
    <row r="275" spans="1:33" x14ac:dyDescent="0.2">
      <c r="A275" s="275"/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75"/>
      <c r="T275" s="275"/>
      <c r="X275" s="275"/>
      <c r="Y275" s="275"/>
      <c r="AG275" s="665"/>
    </row>
    <row r="276" spans="1:33" x14ac:dyDescent="0.2">
      <c r="A276" s="275"/>
      <c r="B276" s="275"/>
      <c r="C276" s="275"/>
      <c r="D276" s="275"/>
      <c r="E276" s="275"/>
      <c r="F276" s="275"/>
      <c r="G276" s="275"/>
      <c r="H276" s="275"/>
      <c r="I276" s="275"/>
      <c r="J276" s="275"/>
      <c r="K276" s="275"/>
      <c r="L276" s="275"/>
      <c r="M276" s="275"/>
      <c r="N276" s="275"/>
      <c r="O276" s="275"/>
      <c r="P276" s="275"/>
      <c r="Q276" s="275"/>
      <c r="R276" s="275"/>
      <c r="S276" s="275"/>
      <c r="T276" s="275"/>
      <c r="X276" s="275"/>
      <c r="Y276" s="275"/>
      <c r="AG276" s="665"/>
    </row>
    <row r="277" spans="1:33" x14ac:dyDescent="0.2">
      <c r="A277" s="275"/>
      <c r="B277" s="275"/>
      <c r="C277" s="275"/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275"/>
      <c r="X277" s="275"/>
      <c r="Y277" s="275"/>
      <c r="AG277" s="665"/>
    </row>
    <row r="278" spans="1:33" x14ac:dyDescent="0.2">
      <c r="A278" s="275"/>
      <c r="B278" s="275"/>
      <c r="C278" s="275"/>
      <c r="D278" s="275"/>
      <c r="E278" s="275"/>
      <c r="F278" s="275"/>
      <c r="G278" s="275"/>
      <c r="H278" s="275"/>
      <c r="I278" s="275"/>
      <c r="J278" s="275"/>
      <c r="K278" s="275"/>
      <c r="L278" s="275"/>
      <c r="M278" s="275"/>
      <c r="N278" s="275"/>
      <c r="O278" s="275"/>
      <c r="P278" s="275"/>
      <c r="Q278" s="275"/>
      <c r="R278" s="275"/>
      <c r="S278" s="275"/>
      <c r="T278" s="275"/>
      <c r="X278" s="275"/>
      <c r="Y278" s="275"/>
      <c r="AG278" s="665"/>
    </row>
    <row r="279" spans="1:33" x14ac:dyDescent="0.2">
      <c r="A279" s="275"/>
      <c r="B279" s="275"/>
      <c r="C279" s="275"/>
      <c r="D279" s="275"/>
      <c r="E279" s="275"/>
      <c r="F279" s="275"/>
      <c r="G279" s="275"/>
      <c r="H279" s="275"/>
      <c r="I279" s="275"/>
      <c r="J279" s="275"/>
      <c r="K279" s="275"/>
      <c r="L279" s="275"/>
      <c r="M279" s="275"/>
      <c r="N279" s="275"/>
      <c r="O279" s="275"/>
      <c r="P279" s="275"/>
      <c r="Q279" s="275"/>
      <c r="R279" s="275"/>
      <c r="S279" s="275"/>
      <c r="T279" s="275"/>
      <c r="X279" s="275"/>
      <c r="Y279" s="275"/>
      <c r="AG279" s="665"/>
    </row>
    <row r="280" spans="1:33" x14ac:dyDescent="0.2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5"/>
      <c r="N280" s="275"/>
      <c r="O280" s="275"/>
      <c r="P280" s="275"/>
      <c r="Q280" s="275"/>
      <c r="R280" s="275"/>
      <c r="S280" s="275"/>
      <c r="T280" s="275"/>
      <c r="X280" s="275"/>
      <c r="Y280" s="275"/>
      <c r="AG280" s="665"/>
    </row>
    <row r="281" spans="1:33" x14ac:dyDescent="0.2">
      <c r="A281" s="275"/>
      <c r="B281" s="275"/>
      <c r="C281" s="275"/>
      <c r="D281" s="275"/>
      <c r="E281" s="275"/>
      <c r="F281" s="275"/>
      <c r="G281" s="275"/>
      <c r="H281" s="275"/>
      <c r="I281" s="275"/>
      <c r="J281" s="275"/>
      <c r="K281" s="275"/>
      <c r="L281" s="275"/>
      <c r="M281" s="275"/>
      <c r="N281" s="275"/>
      <c r="O281" s="275"/>
      <c r="P281" s="275"/>
      <c r="Q281" s="275"/>
      <c r="R281" s="275"/>
      <c r="S281" s="275"/>
      <c r="T281" s="275"/>
      <c r="X281" s="275"/>
      <c r="Y281" s="275"/>
      <c r="AG281" s="665"/>
    </row>
    <row r="282" spans="1:33" x14ac:dyDescent="0.2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X282" s="275"/>
      <c r="Y282" s="275"/>
      <c r="AG282" s="665"/>
    </row>
    <row r="283" spans="1:33" x14ac:dyDescent="0.2">
      <c r="A283" s="275"/>
      <c r="B283" s="275"/>
      <c r="C283" s="275"/>
      <c r="D283" s="275"/>
      <c r="E283" s="275"/>
      <c r="F283" s="275"/>
      <c r="G283" s="275"/>
      <c r="H283" s="275"/>
      <c r="I283" s="275"/>
      <c r="J283" s="275"/>
      <c r="K283" s="275"/>
      <c r="L283" s="275"/>
      <c r="M283" s="275"/>
      <c r="N283" s="275"/>
      <c r="O283" s="275"/>
      <c r="P283" s="275"/>
      <c r="Q283" s="275"/>
      <c r="R283" s="275"/>
      <c r="S283" s="275"/>
      <c r="T283" s="275"/>
      <c r="X283" s="275"/>
      <c r="Y283" s="275"/>
      <c r="AG283" s="665"/>
    </row>
    <row r="284" spans="1:33" x14ac:dyDescent="0.2">
      <c r="A284" s="275"/>
      <c r="B284" s="275"/>
      <c r="C284" s="275"/>
      <c r="D284" s="275"/>
      <c r="E284" s="275"/>
      <c r="F284" s="275"/>
      <c r="G284" s="275"/>
      <c r="H284" s="275"/>
      <c r="I284" s="275"/>
      <c r="J284" s="275"/>
      <c r="K284" s="275"/>
      <c r="L284" s="275"/>
      <c r="M284" s="275"/>
      <c r="N284" s="275"/>
      <c r="O284" s="275"/>
      <c r="P284" s="275"/>
      <c r="Q284" s="275"/>
      <c r="R284" s="275"/>
      <c r="S284" s="275"/>
      <c r="T284" s="275"/>
      <c r="X284" s="275"/>
      <c r="Y284" s="275"/>
      <c r="AG284" s="665"/>
    </row>
    <row r="285" spans="1:33" x14ac:dyDescent="0.2">
      <c r="A285" s="275"/>
      <c r="B285" s="275"/>
      <c r="C285" s="275"/>
      <c r="D285" s="275"/>
      <c r="E285" s="275"/>
      <c r="F285" s="275"/>
      <c r="G285" s="275"/>
      <c r="H285" s="275"/>
      <c r="I285" s="275"/>
      <c r="J285" s="275"/>
      <c r="K285" s="275"/>
      <c r="L285" s="275"/>
      <c r="M285" s="275"/>
      <c r="N285" s="275"/>
      <c r="O285" s="275"/>
      <c r="P285" s="275"/>
      <c r="Q285" s="275"/>
      <c r="R285" s="275"/>
      <c r="S285" s="275"/>
      <c r="T285" s="275"/>
      <c r="X285" s="275"/>
      <c r="Y285" s="275"/>
      <c r="AG285" s="665"/>
    </row>
    <row r="286" spans="1:33" x14ac:dyDescent="0.2">
      <c r="A286" s="275"/>
      <c r="B286" s="275"/>
      <c r="C286" s="275"/>
      <c r="D286" s="275"/>
      <c r="E286" s="275"/>
      <c r="F286" s="275"/>
      <c r="G286" s="275"/>
      <c r="H286" s="275"/>
      <c r="I286" s="275"/>
      <c r="J286" s="275"/>
      <c r="K286" s="275"/>
      <c r="L286" s="275"/>
      <c r="M286" s="275"/>
      <c r="N286" s="275"/>
      <c r="O286" s="275"/>
      <c r="P286" s="275"/>
      <c r="Q286" s="275"/>
      <c r="R286" s="275"/>
      <c r="S286" s="275"/>
      <c r="T286" s="275"/>
      <c r="X286" s="275"/>
      <c r="Y286" s="275"/>
      <c r="AG286" s="665"/>
    </row>
    <row r="287" spans="1:33" x14ac:dyDescent="0.2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X287" s="275"/>
      <c r="Y287" s="275"/>
      <c r="AG287" s="665"/>
    </row>
    <row r="288" spans="1:33" x14ac:dyDescent="0.2">
      <c r="A288" s="275"/>
      <c r="B288" s="275"/>
      <c r="C288" s="275"/>
      <c r="D288" s="275"/>
      <c r="E288" s="275"/>
      <c r="F288" s="275"/>
      <c r="G288" s="275"/>
      <c r="H288" s="275"/>
      <c r="I288" s="275"/>
      <c r="J288" s="275"/>
      <c r="K288" s="275"/>
      <c r="L288" s="275"/>
      <c r="M288" s="275"/>
      <c r="N288" s="275"/>
      <c r="O288" s="275"/>
      <c r="P288" s="275"/>
      <c r="Q288" s="275"/>
      <c r="R288" s="275"/>
      <c r="S288" s="275"/>
      <c r="T288" s="275"/>
      <c r="X288" s="275"/>
      <c r="Y288" s="275"/>
      <c r="AG288" s="665"/>
    </row>
    <row r="289" spans="1:33" x14ac:dyDescent="0.2">
      <c r="A289" s="275"/>
      <c r="B289" s="275"/>
      <c r="C289" s="275"/>
      <c r="D289" s="275"/>
      <c r="E289" s="275"/>
      <c r="F289" s="275"/>
      <c r="G289" s="275"/>
      <c r="H289" s="275"/>
      <c r="I289" s="275"/>
      <c r="J289" s="275"/>
      <c r="K289" s="275"/>
      <c r="L289" s="275"/>
      <c r="M289" s="275"/>
      <c r="N289" s="275"/>
      <c r="O289" s="275"/>
      <c r="P289" s="275"/>
      <c r="Q289" s="275"/>
      <c r="R289" s="275"/>
      <c r="S289" s="275"/>
      <c r="T289" s="275"/>
      <c r="X289" s="275"/>
      <c r="Y289" s="275"/>
      <c r="AG289" s="665"/>
    </row>
    <row r="290" spans="1:33" x14ac:dyDescent="0.2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75"/>
      <c r="T290" s="275"/>
      <c r="X290" s="275"/>
      <c r="Y290" s="275"/>
      <c r="AG290" s="665"/>
    </row>
    <row r="291" spans="1:33" x14ac:dyDescent="0.2">
      <c r="A291" s="275"/>
      <c r="B291" s="275"/>
      <c r="C291" s="275"/>
      <c r="D291" s="275"/>
      <c r="E291" s="275"/>
      <c r="F291" s="275"/>
      <c r="G291" s="275"/>
      <c r="H291" s="275"/>
      <c r="I291" s="275"/>
      <c r="J291" s="275"/>
      <c r="K291" s="275"/>
      <c r="L291" s="275"/>
      <c r="M291" s="275"/>
      <c r="N291" s="275"/>
      <c r="O291" s="275"/>
      <c r="P291" s="275"/>
      <c r="Q291" s="275"/>
      <c r="R291" s="275"/>
      <c r="S291" s="275"/>
      <c r="T291" s="275"/>
      <c r="X291" s="275"/>
      <c r="Y291" s="275"/>
      <c r="AG291" s="665"/>
    </row>
    <row r="292" spans="1:33" x14ac:dyDescent="0.2">
      <c r="A292" s="275"/>
      <c r="B292" s="275"/>
      <c r="C292" s="275"/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275"/>
      <c r="X292" s="275"/>
      <c r="Y292" s="275"/>
      <c r="AG292" s="665"/>
    </row>
    <row r="293" spans="1:33" x14ac:dyDescent="0.2">
      <c r="A293" s="275"/>
      <c r="B293" s="275"/>
      <c r="C293" s="275"/>
      <c r="D293" s="275"/>
      <c r="E293" s="275"/>
      <c r="F293" s="275"/>
      <c r="G293" s="275"/>
      <c r="H293" s="275"/>
      <c r="I293" s="275"/>
      <c r="J293" s="275"/>
      <c r="K293" s="275"/>
      <c r="L293" s="275"/>
      <c r="M293" s="275"/>
      <c r="N293" s="275"/>
      <c r="O293" s="275"/>
      <c r="P293" s="275"/>
      <c r="Q293" s="275"/>
      <c r="R293" s="275"/>
      <c r="S293" s="275"/>
      <c r="T293" s="275"/>
      <c r="X293" s="275"/>
      <c r="Y293" s="275"/>
      <c r="AG293" s="665"/>
    </row>
    <row r="294" spans="1:33" x14ac:dyDescent="0.2">
      <c r="A294" s="275"/>
      <c r="B294" s="275"/>
      <c r="C294" s="275"/>
      <c r="D294" s="275"/>
      <c r="E294" s="275"/>
      <c r="F294" s="275"/>
      <c r="G294" s="275"/>
      <c r="H294" s="275"/>
      <c r="I294" s="275"/>
      <c r="J294" s="275"/>
      <c r="K294" s="275"/>
      <c r="L294" s="275"/>
      <c r="M294" s="275"/>
      <c r="N294" s="275"/>
      <c r="O294" s="275"/>
      <c r="P294" s="275"/>
      <c r="Q294" s="275"/>
      <c r="R294" s="275"/>
      <c r="S294" s="275"/>
      <c r="T294" s="275"/>
      <c r="X294" s="275"/>
      <c r="Y294" s="275"/>
      <c r="AG294" s="665"/>
    </row>
    <row r="295" spans="1:33" x14ac:dyDescent="0.2">
      <c r="A295" s="275"/>
      <c r="B295" s="275"/>
      <c r="C295" s="275"/>
      <c r="D295" s="275"/>
      <c r="E295" s="275"/>
      <c r="F295" s="275"/>
      <c r="G295" s="275"/>
      <c r="H295" s="275"/>
      <c r="I295" s="275"/>
      <c r="J295" s="275"/>
      <c r="K295" s="275"/>
      <c r="L295" s="275"/>
      <c r="M295" s="275"/>
      <c r="N295" s="275"/>
      <c r="O295" s="275"/>
      <c r="P295" s="275"/>
      <c r="Q295" s="275"/>
      <c r="R295" s="275"/>
      <c r="S295" s="275"/>
      <c r="T295" s="275"/>
      <c r="X295" s="275"/>
      <c r="Y295" s="275"/>
      <c r="AG295" s="665"/>
    </row>
    <row r="296" spans="1:33" x14ac:dyDescent="0.2">
      <c r="A296" s="275"/>
      <c r="B296" s="275"/>
      <c r="C296" s="275"/>
      <c r="D296" s="275"/>
      <c r="E296" s="275"/>
      <c r="F296" s="275"/>
      <c r="G296" s="275"/>
      <c r="H296" s="275"/>
      <c r="I296" s="275"/>
      <c r="J296" s="275"/>
      <c r="K296" s="275"/>
      <c r="L296" s="275"/>
      <c r="M296" s="275"/>
      <c r="N296" s="275"/>
      <c r="O296" s="275"/>
      <c r="P296" s="275"/>
      <c r="Q296" s="275"/>
      <c r="R296" s="275"/>
      <c r="S296" s="275"/>
      <c r="T296" s="275"/>
      <c r="X296" s="275"/>
      <c r="Y296" s="275"/>
      <c r="AG296" s="665"/>
    </row>
    <row r="297" spans="1:33" x14ac:dyDescent="0.2">
      <c r="A297" s="275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275"/>
      <c r="X297" s="275"/>
      <c r="Y297" s="275"/>
      <c r="AG297" s="665"/>
    </row>
    <row r="298" spans="1:33" x14ac:dyDescent="0.2">
      <c r="A298" s="275"/>
      <c r="B298" s="275"/>
      <c r="C298" s="275"/>
      <c r="D298" s="275"/>
      <c r="E298" s="275"/>
      <c r="F298" s="275"/>
      <c r="G298" s="275"/>
      <c r="H298" s="275"/>
      <c r="I298" s="275"/>
      <c r="J298" s="275"/>
      <c r="K298" s="275"/>
      <c r="L298" s="275"/>
      <c r="M298" s="275"/>
      <c r="N298" s="275"/>
      <c r="O298" s="275"/>
      <c r="P298" s="275"/>
      <c r="Q298" s="275"/>
      <c r="R298" s="275"/>
      <c r="S298" s="275"/>
      <c r="T298" s="275"/>
      <c r="X298" s="275"/>
      <c r="Y298" s="275"/>
      <c r="AG298" s="665"/>
    </row>
    <row r="299" spans="1:33" x14ac:dyDescent="0.2">
      <c r="A299" s="275"/>
      <c r="B299" s="275"/>
      <c r="C299" s="275"/>
      <c r="D299" s="275"/>
      <c r="E299" s="275"/>
      <c r="F299" s="275"/>
      <c r="G299" s="275"/>
      <c r="H299" s="275"/>
      <c r="I299" s="275"/>
      <c r="J299" s="275"/>
      <c r="K299" s="275"/>
      <c r="L299" s="275"/>
      <c r="M299" s="275"/>
      <c r="N299" s="275"/>
      <c r="O299" s="275"/>
      <c r="P299" s="275"/>
      <c r="Q299" s="275"/>
      <c r="R299" s="275"/>
      <c r="S299" s="275"/>
      <c r="T299" s="275"/>
      <c r="X299" s="275"/>
      <c r="Y299" s="275"/>
      <c r="AG299" s="665"/>
    </row>
    <row r="300" spans="1:33" x14ac:dyDescent="0.2">
      <c r="A300" s="275"/>
      <c r="B300" s="275"/>
      <c r="C300" s="275"/>
      <c r="D300" s="275"/>
      <c r="E300" s="275"/>
      <c r="F300" s="275"/>
      <c r="G300" s="275"/>
      <c r="H300" s="275"/>
      <c r="I300" s="275"/>
      <c r="J300" s="275"/>
      <c r="K300" s="275"/>
      <c r="L300" s="275"/>
      <c r="M300" s="275"/>
      <c r="N300" s="275"/>
      <c r="O300" s="275"/>
      <c r="P300" s="275"/>
      <c r="Q300" s="275"/>
      <c r="R300" s="275"/>
      <c r="S300" s="275"/>
      <c r="T300" s="275"/>
      <c r="X300" s="275"/>
      <c r="Y300" s="275"/>
      <c r="AG300" s="665"/>
    </row>
    <row r="301" spans="1:33" x14ac:dyDescent="0.2">
      <c r="A301" s="275"/>
      <c r="B301" s="275"/>
      <c r="C301" s="275"/>
      <c r="D301" s="275"/>
      <c r="E301" s="275"/>
      <c r="F301" s="275"/>
      <c r="G301" s="275"/>
      <c r="H301" s="275"/>
      <c r="I301" s="275"/>
      <c r="J301" s="275"/>
      <c r="K301" s="275"/>
      <c r="L301" s="275"/>
      <c r="M301" s="275"/>
      <c r="N301" s="275"/>
      <c r="O301" s="275"/>
      <c r="P301" s="275"/>
      <c r="Q301" s="275"/>
      <c r="R301" s="275"/>
      <c r="S301" s="275"/>
      <c r="T301" s="275"/>
      <c r="X301" s="275"/>
      <c r="Y301" s="275"/>
      <c r="AG301" s="665"/>
    </row>
    <row r="302" spans="1:33" x14ac:dyDescent="0.2">
      <c r="A302" s="275"/>
      <c r="B302" s="275"/>
      <c r="C302" s="275"/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275"/>
      <c r="X302" s="275"/>
      <c r="Y302" s="275"/>
      <c r="AG302" s="665"/>
    </row>
    <row r="303" spans="1:33" x14ac:dyDescent="0.2">
      <c r="A303" s="275"/>
      <c r="B303" s="275"/>
      <c r="C303" s="275"/>
      <c r="D303" s="275"/>
      <c r="E303" s="275"/>
      <c r="F303" s="275"/>
      <c r="G303" s="275"/>
      <c r="H303" s="275"/>
      <c r="I303" s="275"/>
      <c r="J303" s="275"/>
      <c r="K303" s="275"/>
      <c r="L303" s="275"/>
      <c r="M303" s="275"/>
      <c r="N303" s="275"/>
      <c r="O303" s="275"/>
      <c r="P303" s="275"/>
      <c r="Q303" s="275"/>
      <c r="R303" s="275"/>
      <c r="S303" s="275"/>
      <c r="T303" s="275"/>
      <c r="X303" s="275"/>
      <c r="Y303" s="275"/>
      <c r="AG303" s="665"/>
    </row>
    <row r="304" spans="1:33" x14ac:dyDescent="0.2">
      <c r="A304" s="275"/>
      <c r="B304" s="275"/>
      <c r="C304" s="275"/>
      <c r="D304" s="275"/>
      <c r="E304" s="275"/>
      <c r="F304" s="275"/>
      <c r="G304" s="275"/>
      <c r="H304" s="275"/>
      <c r="I304" s="275"/>
      <c r="J304" s="275"/>
      <c r="K304" s="275"/>
      <c r="L304" s="275"/>
      <c r="M304" s="275"/>
      <c r="N304" s="275"/>
      <c r="O304" s="275"/>
      <c r="P304" s="275"/>
      <c r="Q304" s="275"/>
      <c r="R304" s="275"/>
      <c r="S304" s="275"/>
      <c r="T304" s="275"/>
      <c r="X304" s="275"/>
      <c r="Y304" s="275"/>
      <c r="AG304" s="665"/>
    </row>
    <row r="305" spans="1:33" x14ac:dyDescent="0.2">
      <c r="A305" s="275"/>
      <c r="B305" s="275"/>
      <c r="C305" s="275"/>
      <c r="D305" s="275"/>
      <c r="E305" s="275"/>
      <c r="F305" s="275"/>
      <c r="G305" s="275"/>
      <c r="H305" s="275"/>
      <c r="I305" s="275"/>
      <c r="J305" s="275"/>
      <c r="K305" s="275"/>
      <c r="L305" s="275"/>
      <c r="M305" s="275"/>
      <c r="N305" s="275"/>
      <c r="O305" s="275"/>
      <c r="P305" s="275"/>
      <c r="Q305" s="275"/>
      <c r="R305" s="275"/>
      <c r="S305" s="275"/>
      <c r="T305" s="275"/>
      <c r="X305" s="275"/>
      <c r="Y305" s="275"/>
      <c r="AG305" s="665"/>
    </row>
    <row r="306" spans="1:33" x14ac:dyDescent="0.2">
      <c r="A306" s="275"/>
      <c r="B306" s="275"/>
      <c r="C306" s="275"/>
      <c r="D306" s="275"/>
      <c r="E306" s="275"/>
      <c r="F306" s="275"/>
      <c r="G306" s="275"/>
      <c r="H306" s="275"/>
      <c r="I306" s="275"/>
      <c r="J306" s="275"/>
      <c r="K306" s="275"/>
      <c r="L306" s="275"/>
      <c r="M306" s="275"/>
      <c r="N306" s="275"/>
      <c r="O306" s="275"/>
      <c r="P306" s="275"/>
      <c r="Q306" s="275"/>
      <c r="R306" s="275"/>
      <c r="S306" s="275"/>
      <c r="T306" s="275"/>
      <c r="X306" s="275"/>
      <c r="Y306" s="275"/>
      <c r="AG306" s="665"/>
    </row>
    <row r="307" spans="1:33" x14ac:dyDescent="0.2">
      <c r="A307" s="275"/>
      <c r="B307" s="275"/>
      <c r="C307" s="275"/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275"/>
      <c r="X307" s="275"/>
      <c r="Y307" s="275"/>
      <c r="AG307" s="665"/>
    </row>
    <row r="308" spans="1:33" x14ac:dyDescent="0.2">
      <c r="A308" s="275"/>
      <c r="B308" s="275"/>
      <c r="C308" s="275"/>
      <c r="D308" s="275"/>
      <c r="E308" s="275"/>
      <c r="F308" s="275"/>
      <c r="G308" s="275"/>
      <c r="H308" s="275"/>
      <c r="I308" s="275"/>
      <c r="J308" s="275"/>
      <c r="K308" s="275"/>
      <c r="L308" s="275"/>
      <c r="M308" s="275"/>
      <c r="N308" s="275"/>
      <c r="O308" s="275"/>
      <c r="P308" s="275"/>
      <c r="Q308" s="275"/>
      <c r="R308" s="275"/>
      <c r="S308" s="275"/>
      <c r="T308" s="275"/>
      <c r="X308" s="275"/>
      <c r="Y308" s="275"/>
      <c r="AG308" s="665"/>
    </row>
    <row r="309" spans="1:33" x14ac:dyDescent="0.2">
      <c r="A309" s="275"/>
      <c r="B309" s="275"/>
      <c r="C309" s="275"/>
      <c r="D309" s="275"/>
      <c r="E309" s="275"/>
      <c r="F309" s="275"/>
      <c r="G309" s="275"/>
      <c r="H309" s="275"/>
      <c r="I309" s="275"/>
      <c r="J309" s="275"/>
      <c r="K309" s="275"/>
      <c r="L309" s="275"/>
      <c r="M309" s="275"/>
      <c r="N309" s="275"/>
      <c r="O309" s="275"/>
      <c r="P309" s="275"/>
      <c r="Q309" s="275"/>
      <c r="R309" s="275"/>
      <c r="S309" s="275"/>
      <c r="T309" s="275"/>
      <c r="X309" s="275"/>
      <c r="Y309" s="275"/>
      <c r="AG309" s="665"/>
    </row>
    <row r="310" spans="1:33" x14ac:dyDescent="0.2">
      <c r="A310" s="275"/>
      <c r="B310" s="275"/>
      <c r="C310" s="275"/>
      <c r="D310" s="275"/>
      <c r="E310" s="275"/>
      <c r="F310" s="275"/>
      <c r="G310" s="275"/>
      <c r="H310" s="275"/>
      <c r="I310" s="275"/>
      <c r="J310" s="275"/>
      <c r="K310" s="275"/>
      <c r="L310" s="275"/>
      <c r="M310" s="275"/>
      <c r="N310" s="275"/>
      <c r="O310" s="275"/>
      <c r="P310" s="275"/>
      <c r="Q310" s="275"/>
      <c r="R310" s="275"/>
      <c r="S310" s="275"/>
      <c r="T310" s="275"/>
      <c r="X310" s="275"/>
      <c r="Y310" s="275"/>
      <c r="AG310" s="665"/>
    </row>
    <row r="311" spans="1:33" x14ac:dyDescent="0.2">
      <c r="A311" s="275"/>
      <c r="B311" s="275"/>
      <c r="C311" s="275"/>
      <c r="D311" s="275"/>
      <c r="E311" s="275"/>
      <c r="F311" s="275"/>
      <c r="G311" s="275"/>
      <c r="H311" s="275"/>
      <c r="I311" s="275"/>
      <c r="J311" s="275"/>
      <c r="K311" s="275"/>
      <c r="L311" s="275"/>
      <c r="M311" s="275"/>
      <c r="N311" s="275"/>
      <c r="O311" s="275"/>
      <c r="P311" s="275"/>
      <c r="Q311" s="275"/>
      <c r="R311" s="275"/>
      <c r="S311" s="275"/>
      <c r="T311" s="275"/>
      <c r="X311" s="275"/>
      <c r="Y311" s="275"/>
      <c r="AG311" s="665"/>
    </row>
    <row r="312" spans="1:33" x14ac:dyDescent="0.2">
      <c r="A312" s="275"/>
      <c r="B312" s="275"/>
      <c r="C312" s="275"/>
      <c r="D312" s="275"/>
      <c r="E312" s="275"/>
      <c r="F312" s="275"/>
      <c r="G312" s="275"/>
      <c r="H312" s="275"/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75"/>
      <c r="T312" s="275"/>
      <c r="X312" s="275"/>
      <c r="Y312" s="275"/>
      <c r="AG312" s="665"/>
    </row>
    <row r="313" spans="1:33" x14ac:dyDescent="0.2">
      <c r="A313" s="275"/>
      <c r="B313" s="275"/>
      <c r="C313" s="275"/>
      <c r="D313" s="275"/>
      <c r="E313" s="275"/>
      <c r="F313" s="275"/>
      <c r="G313" s="275"/>
      <c r="H313" s="275"/>
      <c r="I313" s="275"/>
      <c r="J313" s="275"/>
      <c r="K313" s="275"/>
      <c r="L313" s="275"/>
      <c r="M313" s="275"/>
      <c r="N313" s="275"/>
      <c r="O313" s="275"/>
      <c r="P313" s="275"/>
      <c r="Q313" s="275"/>
      <c r="R313" s="275"/>
      <c r="S313" s="275"/>
      <c r="T313" s="275"/>
      <c r="X313" s="275"/>
      <c r="Y313" s="275"/>
      <c r="AG313" s="665"/>
    </row>
    <row r="314" spans="1:33" x14ac:dyDescent="0.2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275"/>
      <c r="P314" s="275"/>
      <c r="Q314" s="275"/>
      <c r="R314" s="275"/>
      <c r="S314" s="275"/>
      <c r="T314" s="275"/>
      <c r="X314" s="275"/>
      <c r="Y314" s="275"/>
      <c r="AG314" s="665"/>
    </row>
    <row r="315" spans="1:33" x14ac:dyDescent="0.2">
      <c r="A315" s="275"/>
      <c r="B315" s="275"/>
      <c r="C315" s="275"/>
      <c r="D315" s="275"/>
      <c r="E315" s="275"/>
      <c r="F315" s="275"/>
      <c r="G315" s="275"/>
      <c r="H315" s="275"/>
      <c r="I315" s="275"/>
      <c r="J315" s="275"/>
      <c r="K315" s="275"/>
      <c r="L315" s="275"/>
      <c r="M315" s="275"/>
      <c r="N315" s="275"/>
      <c r="O315" s="275"/>
      <c r="P315" s="275"/>
      <c r="Q315" s="275"/>
      <c r="R315" s="275"/>
      <c r="S315" s="275"/>
      <c r="T315" s="275"/>
      <c r="X315" s="275"/>
      <c r="Y315" s="275"/>
      <c r="AG315" s="665"/>
    </row>
    <row r="316" spans="1:33" x14ac:dyDescent="0.2">
      <c r="A316" s="275"/>
      <c r="B316" s="275"/>
      <c r="C316" s="275"/>
      <c r="D316" s="275"/>
      <c r="E316" s="275"/>
      <c r="F316" s="275"/>
      <c r="G316" s="275"/>
      <c r="H316" s="275"/>
      <c r="I316" s="275"/>
      <c r="J316" s="275"/>
      <c r="K316" s="275"/>
      <c r="L316" s="275"/>
      <c r="M316" s="275"/>
      <c r="N316" s="275"/>
      <c r="O316" s="275"/>
      <c r="P316" s="275"/>
      <c r="Q316" s="275"/>
      <c r="R316" s="275"/>
      <c r="S316" s="275"/>
      <c r="T316" s="275"/>
      <c r="X316" s="275"/>
      <c r="Y316" s="275"/>
      <c r="AG316" s="665"/>
    </row>
    <row r="317" spans="1:33" x14ac:dyDescent="0.2">
      <c r="A317" s="275"/>
      <c r="B317" s="275"/>
      <c r="C317" s="275"/>
      <c r="D317" s="275"/>
      <c r="E317" s="275"/>
      <c r="F317" s="275"/>
      <c r="G317" s="275"/>
      <c r="H317" s="275"/>
      <c r="I317" s="275"/>
      <c r="J317" s="275"/>
      <c r="K317" s="275"/>
      <c r="L317" s="275"/>
      <c r="M317" s="275"/>
      <c r="N317" s="275"/>
      <c r="O317" s="275"/>
      <c r="P317" s="275"/>
      <c r="Q317" s="275"/>
      <c r="R317" s="275"/>
      <c r="S317" s="275"/>
      <c r="T317" s="275"/>
      <c r="X317" s="275"/>
      <c r="Y317" s="275"/>
      <c r="AG317" s="665"/>
    </row>
    <row r="318" spans="1:33" x14ac:dyDescent="0.2">
      <c r="A318" s="275"/>
      <c r="B318" s="275"/>
      <c r="C318" s="275"/>
      <c r="D318" s="275"/>
      <c r="E318" s="275"/>
      <c r="F318" s="275"/>
      <c r="G318" s="275"/>
      <c r="H318" s="275"/>
      <c r="I318" s="275"/>
      <c r="J318" s="275"/>
      <c r="K318" s="275"/>
      <c r="L318" s="275"/>
      <c r="M318" s="275"/>
      <c r="N318" s="275"/>
      <c r="O318" s="275"/>
      <c r="P318" s="275"/>
      <c r="Q318" s="275"/>
      <c r="R318" s="275"/>
      <c r="S318" s="275"/>
      <c r="T318" s="275"/>
      <c r="X318" s="275"/>
      <c r="Y318" s="275"/>
      <c r="AG318" s="665"/>
    </row>
    <row r="319" spans="1:33" x14ac:dyDescent="0.2">
      <c r="A319" s="275"/>
      <c r="B319" s="275"/>
      <c r="C319" s="275"/>
      <c r="D319" s="275"/>
      <c r="E319" s="275"/>
      <c r="F319" s="275"/>
      <c r="G319" s="275"/>
      <c r="H319" s="275"/>
      <c r="I319" s="275"/>
      <c r="J319" s="275"/>
      <c r="K319" s="275"/>
      <c r="L319" s="275"/>
      <c r="M319" s="275"/>
      <c r="N319" s="275"/>
      <c r="O319" s="275"/>
      <c r="P319" s="275"/>
      <c r="Q319" s="275"/>
      <c r="R319" s="275"/>
      <c r="S319" s="275"/>
      <c r="T319" s="275"/>
      <c r="X319" s="275"/>
      <c r="Y319" s="275"/>
      <c r="AG319" s="665"/>
    </row>
    <row r="320" spans="1:33" x14ac:dyDescent="0.2">
      <c r="A320" s="275"/>
      <c r="B320" s="275"/>
      <c r="C320" s="275"/>
      <c r="D320" s="275"/>
      <c r="E320" s="275"/>
      <c r="F320" s="275"/>
      <c r="G320" s="275"/>
      <c r="H320" s="275"/>
      <c r="I320" s="275"/>
      <c r="J320" s="275"/>
      <c r="K320" s="275"/>
      <c r="L320" s="275"/>
      <c r="M320" s="275"/>
      <c r="N320" s="275"/>
      <c r="O320" s="275"/>
      <c r="P320" s="275"/>
      <c r="Q320" s="275"/>
      <c r="R320" s="275"/>
      <c r="S320" s="275"/>
      <c r="T320" s="275"/>
      <c r="X320" s="275"/>
      <c r="Y320" s="275"/>
      <c r="AG320" s="665"/>
    </row>
    <row r="321" spans="1:33" x14ac:dyDescent="0.2">
      <c r="A321" s="275"/>
      <c r="B321" s="275"/>
      <c r="C321" s="275"/>
      <c r="D321" s="275"/>
      <c r="E321" s="275"/>
      <c r="F321" s="275"/>
      <c r="G321" s="275"/>
      <c r="H321" s="275"/>
      <c r="I321" s="275"/>
      <c r="J321" s="275"/>
      <c r="K321" s="275"/>
      <c r="L321" s="275"/>
      <c r="M321" s="275"/>
      <c r="N321" s="275"/>
      <c r="O321" s="275"/>
      <c r="P321" s="275"/>
      <c r="Q321" s="275"/>
      <c r="R321" s="275"/>
      <c r="S321" s="275"/>
      <c r="T321" s="275"/>
      <c r="X321" s="275"/>
      <c r="Y321" s="275"/>
      <c r="AG321" s="665"/>
    </row>
    <row r="322" spans="1:33" x14ac:dyDescent="0.2">
      <c r="A322" s="275"/>
      <c r="B322" s="275"/>
      <c r="C322" s="275"/>
      <c r="D322" s="275"/>
      <c r="E322" s="275"/>
      <c r="F322" s="275"/>
      <c r="G322" s="275"/>
      <c r="H322" s="275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75"/>
      <c r="T322" s="275"/>
      <c r="X322" s="275"/>
      <c r="Y322" s="275"/>
      <c r="AG322" s="665"/>
    </row>
    <row r="323" spans="1:33" x14ac:dyDescent="0.2">
      <c r="A323" s="275"/>
      <c r="B323" s="275"/>
      <c r="C323" s="275"/>
      <c r="D323" s="275"/>
      <c r="E323" s="275"/>
      <c r="F323" s="275"/>
      <c r="G323" s="275"/>
      <c r="H323" s="275"/>
      <c r="I323" s="275"/>
      <c r="J323" s="275"/>
      <c r="K323" s="275"/>
      <c r="L323" s="275"/>
      <c r="M323" s="275"/>
      <c r="N323" s="275"/>
      <c r="O323" s="275"/>
      <c r="P323" s="275"/>
      <c r="Q323" s="275"/>
      <c r="R323" s="275"/>
      <c r="S323" s="275"/>
      <c r="T323" s="275"/>
      <c r="X323" s="275"/>
      <c r="Y323" s="275"/>
      <c r="AG323" s="665"/>
    </row>
    <row r="324" spans="1:33" x14ac:dyDescent="0.2">
      <c r="A324" s="275"/>
      <c r="B324" s="275"/>
      <c r="C324" s="275"/>
      <c r="D324" s="275"/>
      <c r="E324" s="275"/>
      <c r="F324" s="275"/>
      <c r="G324" s="275"/>
      <c r="H324" s="275"/>
      <c r="I324" s="275"/>
      <c r="J324" s="275"/>
      <c r="K324" s="275"/>
      <c r="L324" s="275"/>
      <c r="M324" s="275"/>
      <c r="N324" s="275"/>
      <c r="O324" s="275"/>
      <c r="P324" s="275"/>
      <c r="Q324" s="275"/>
      <c r="R324" s="275"/>
      <c r="S324" s="275"/>
      <c r="T324" s="275"/>
      <c r="X324" s="275"/>
      <c r="Y324" s="275"/>
      <c r="AG324" s="665"/>
    </row>
    <row r="325" spans="1:33" x14ac:dyDescent="0.2">
      <c r="A325" s="275"/>
      <c r="B325" s="275"/>
      <c r="C325" s="275"/>
      <c r="D325" s="275"/>
      <c r="E325" s="275"/>
      <c r="F325" s="275"/>
      <c r="G325" s="275"/>
      <c r="H325" s="275"/>
      <c r="I325" s="275"/>
      <c r="J325" s="275"/>
      <c r="K325" s="275"/>
      <c r="L325" s="275"/>
      <c r="M325" s="275"/>
      <c r="N325" s="275"/>
      <c r="O325" s="275"/>
      <c r="P325" s="275"/>
      <c r="Q325" s="275"/>
      <c r="R325" s="275"/>
      <c r="S325" s="275"/>
      <c r="T325" s="275"/>
      <c r="X325" s="275"/>
      <c r="Y325" s="275"/>
      <c r="AG325" s="665"/>
    </row>
    <row r="326" spans="1:33" x14ac:dyDescent="0.2">
      <c r="A326" s="275"/>
      <c r="B326" s="275"/>
      <c r="C326" s="275"/>
      <c r="D326" s="275"/>
      <c r="E326" s="275"/>
      <c r="F326" s="275"/>
      <c r="G326" s="275"/>
      <c r="H326" s="275"/>
      <c r="I326" s="275"/>
      <c r="J326" s="275"/>
      <c r="K326" s="275"/>
      <c r="L326" s="275"/>
      <c r="M326" s="275"/>
      <c r="N326" s="275"/>
      <c r="O326" s="275"/>
      <c r="P326" s="275"/>
      <c r="Q326" s="275"/>
      <c r="R326" s="275"/>
      <c r="S326" s="275"/>
      <c r="T326" s="275"/>
      <c r="X326" s="275"/>
      <c r="Y326" s="275"/>
      <c r="AG326" s="665"/>
    </row>
    <row r="327" spans="1:33" x14ac:dyDescent="0.2">
      <c r="A327" s="275"/>
      <c r="B327" s="275"/>
      <c r="C327" s="275"/>
      <c r="D327" s="275"/>
      <c r="E327" s="275"/>
      <c r="F327" s="275"/>
      <c r="G327" s="275"/>
      <c r="H327" s="275"/>
      <c r="I327" s="275"/>
      <c r="J327" s="275"/>
      <c r="K327" s="275"/>
      <c r="L327" s="275"/>
      <c r="M327" s="275"/>
      <c r="N327" s="275"/>
      <c r="O327" s="275"/>
      <c r="P327" s="275"/>
      <c r="Q327" s="275"/>
      <c r="R327" s="275"/>
      <c r="S327" s="275"/>
      <c r="T327" s="275"/>
      <c r="X327" s="275"/>
      <c r="Y327" s="275"/>
      <c r="AG327" s="665"/>
    </row>
    <row r="328" spans="1:33" x14ac:dyDescent="0.2">
      <c r="A328" s="275"/>
      <c r="B328" s="275"/>
      <c r="C328" s="275"/>
      <c r="D328" s="275"/>
      <c r="E328" s="275"/>
      <c r="F328" s="275"/>
      <c r="G328" s="275"/>
      <c r="H328" s="275"/>
      <c r="I328" s="275"/>
      <c r="J328" s="275"/>
      <c r="K328" s="275"/>
      <c r="L328" s="275"/>
      <c r="M328" s="275"/>
      <c r="N328" s="275"/>
      <c r="O328" s="275"/>
      <c r="P328" s="275"/>
      <c r="Q328" s="275"/>
      <c r="R328" s="275"/>
      <c r="S328" s="275"/>
      <c r="T328" s="275"/>
      <c r="X328" s="275"/>
      <c r="Y328" s="275"/>
      <c r="AG328" s="665"/>
    </row>
    <row r="329" spans="1:33" x14ac:dyDescent="0.2">
      <c r="A329" s="275"/>
      <c r="B329" s="275"/>
      <c r="C329" s="275"/>
      <c r="D329" s="275"/>
      <c r="E329" s="275"/>
      <c r="F329" s="275"/>
      <c r="G329" s="275"/>
      <c r="H329" s="275"/>
      <c r="I329" s="275"/>
      <c r="J329" s="275"/>
      <c r="K329" s="275"/>
      <c r="L329" s="275"/>
      <c r="M329" s="275"/>
      <c r="N329" s="275"/>
      <c r="O329" s="275"/>
      <c r="P329" s="275"/>
      <c r="Q329" s="275"/>
      <c r="R329" s="275"/>
      <c r="S329" s="275"/>
      <c r="T329" s="275"/>
      <c r="X329" s="275"/>
      <c r="Y329" s="275"/>
      <c r="AG329" s="665"/>
    </row>
    <row r="330" spans="1:33" x14ac:dyDescent="0.2">
      <c r="A330" s="275"/>
      <c r="B330" s="275"/>
      <c r="C330" s="275"/>
      <c r="D330" s="275"/>
      <c r="E330" s="275"/>
      <c r="F330" s="275"/>
      <c r="G330" s="275"/>
      <c r="H330" s="275"/>
      <c r="I330" s="275"/>
      <c r="J330" s="275"/>
      <c r="K330" s="275"/>
      <c r="L330" s="275"/>
      <c r="M330" s="275"/>
      <c r="N330" s="275"/>
      <c r="O330" s="275"/>
      <c r="P330" s="275"/>
      <c r="Q330" s="275"/>
      <c r="R330" s="275"/>
      <c r="S330" s="275"/>
      <c r="T330" s="275"/>
      <c r="X330" s="275"/>
      <c r="Y330" s="275"/>
      <c r="AG330" s="665"/>
    </row>
    <row r="331" spans="1:33" x14ac:dyDescent="0.2">
      <c r="A331" s="275"/>
      <c r="B331" s="275"/>
      <c r="C331" s="275"/>
      <c r="D331" s="275"/>
      <c r="E331" s="275"/>
      <c r="F331" s="275"/>
      <c r="G331" s="275"/>
      <c r="H331" s="275"/>
      <c r="I331" s="275"/>
      <c r="J331" s="275"/>
      <c r="K331" s="275"/>
      <c r="L331" s="275"/>
      <c r="M331" s="275"/>
      <c r="N331" s="275"/>
      <c r="O331" s="275"/>
      <c r="P331" s="275"/>
      <c r="Q331" s="275"/>
      <c r="R331" s="275"/>
      <c r="S331" s="275"/>
      <c r="T331" s="275"/>
      <c r="X331" s="275"/>
      <c r="Y331" s="275"/>
      <c r="AG331" s="665"/>
    </row>
    <row r="332" spans="1:33" x14ac:dyDescent="0.2">
      <c r="A332" s="275"/>
      <c r="B332" s="275"/>
      <c r="C332" s="275"/>
      <c r="D332" s="275"/>
      <c r="E332" s="275"/>
      <c r="F332" s="275"/>
      <c r="G332" s="275"/>
      <c r="H332" s="275"/>
      <c r="I332" s="275"/>
      <c r="J332" s="275"/>
      <c r="K332" s="275"/>
      <c r="L332" s="275"/>
      <c r="M332" s="275"/>
      <c r="N332" s="275"/>
      <c r="O332" s="275"/>
      <c r="P332" s="275"/>
      <c r="Q332" s="275"/>
      <c r="R332" s="275"/>
      <c r="S332" s="275"/>
      <c r="T332" s="275"/>
      <c r="X332" s="275"/>
      <c r="Y332" s="275"/>
      <c r="AG332" s="665"/>
    </row>
    <row r="333" spans="1:33" x14ac:dyDescent="0.2">
      <c r="A333" s="275"/>
      <c r="B333" s="275"/>
      <c r="C333" s="275"/>
      <c r="D333" s="275"/>
      <c r="E333" s="275"/>
      <c r="F333" s="275"/>
      <c r="G333" s="275"/>
      <c r="H333" s="275"/>
      <c r="I333" s="275"/>
      <c r="J333" s="275"/>
      <c r="K333" s="275"/>
      <c r="L333" s="275"/>
      <c r="M333" s="275"/>
      <c r="N333" s="275"/>
      <c r="O333" s="275"/>
      <c r="P333" s="275"/>
      <c r="Q333" s="275"/>
      <c r="R333" s="275"/>
      <c r="S333" s="275"/>
      <c r="T333" s="275"/>
      <c r="X333" s="275"/>
      <c r="Y333" s="275"/>
      <c r="AG333" s="665"/>
    </row>
    <row r="334" spans="1:33" x14ac:dyDescent="0.2">
      <c r="A334" s="275"/>
      <c r="B334" s="275"/>
      <c r="C334" s="275"/>
      <c r="D334" s="275"/>
      <c r="E334" s="275"/>
      <c r="F334" s="275"/>
      <c r="G334" s="275"/>
      <c r="H334" s="275"/>
      <c r="I334" s="275"/>
      <c r="J334" s="275"/>
      <c r="K334" s="275"/>
      <c r="L334" s="275"/>
      <c r="M334" s="275"/>
      <c r="N334" s="275"/>
      <c r="O334" s="275"/>
      <c r="P334" s="275"/>
      <c r="Q334" s="275"/>
      <c r="R334" s="275"/>
      <c r="S334" s="275"/>
      <c r="T334" s="275"/>
      <c r="X334" s="275"/>
      <c r="Y334" s="275"/>
      <c r="AG334" s="665"/>
    </row>
    <row r="335" spans="1:33" x14ac:dyDescent="0.2">
      <c r="A335" s="275"/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75"/>
      <c r="T335" s="275"/>
      <c r="X335" s="275"/>
      <c r="Y335" s="275"/>
      <c r="AG335" s="665"/>
    </row>
    <row r="336" spans="1:33" x14ac:dyDescent="0.2">
      <c r="A336" s="275"/>
      <c r="B336" s="275"/>
      <c r="C336" s="275"/>
      <c r="D336" s="275"/>
      <c r="E336" s="275"/>
      <c r="F336" s="275"/>
      <c r="G336" s="275"/>
      <c r="H336" s="275"/>
      <c r="I336" s="275"/>
      <c r="J336" s="275"/>
      <c r="K336" s="275"/>
      <c r="L336" s="275"/>
      <c r="M336" s="275"/>
      <c r="N336" s="275"/>
      <c r="O336" s="275"/>
      <c r="P336" s="275"/>
      <c r="Q336" s="275"/>
      <c r="R336" s="275"/>
      <c r="S336" s="275"/>
      <c r="T336" s="275"/>
      <c r="X336" s="275"/>
      <c r="Y336" s="275"/>
      <c r="AG336" s="665"/>
    </row>
    <row r="337" spans="1:33" x14ac:dyDescent="0.2">
      <c r="A337" s="275"/>
      <c r="B337" s="275"/>
      <c r="C337" s="275"/>
      <c r="D337" s="275"/>
      <c r="E337" s="275"/>
      <c r="F337" s="275"/>
      <c r="G337" s="275"/>
      <c r="H337" s="275"/>
      <c r="I337" s="275"/>
      <c r="J337" s="275"/>
      <c r="K337" s="275"/>
      <c r="L337" s="275"/>
      <c r="M337" s="275"/>
      <c r="N337" s="275"/>
      <c r="O337" s="275"/>
      <c r="P337" s="275"/>
      <c r="Q337" s="275"/>
      <c r="R337" s="275"/>
      <c r="S337" s="275"/>
      <c r="T337" s="275"/>
      <c r="X337" s="275"/>
      <c r="Y337" s="275"/>
      <c r="AG337" s="665"/>
    </row>
    <row r="338" spans="1:33" x14ac:dyDescent="0.2">
      <c r="A338" s="275"/>
      <c r="B338" s="275"/>
      <c r="C338" s="275"/>
      <c r="D338" s="275"/>
      <c r="E338" s="275"/>
      <c r="F338" s="275"/>
      <c r="G338" s="275"/>
      <c r="H338" s="275"/>
      <c r="I338" s="275"/>
      <c r="J338" s="275"/>
      <c r="K338" s="275"/>
      <c r="L338" s="275"/>
      <c r="M338" s="275"/>
      <c r="N338" s="275"/>
      <c r="O338" s="275"/>
      <c r="P338" s="275"/>
      <c r="Q338" s="275"/>
      <c r="R338" s="275"/>
      <c r="S338" s="275"/>
      <c r="T338" s="275"/>
      <c r="X338" s="275"/>
      <c r="Y338" s="275"/>
      <c r="AG338" s="665"/>
    </row>
    <row r="339" spans="1:33" x14ac:dyDescent="0.2">
      <c r="A339" s="275"/>
      <c r="B339" s="275"/>
      <c r="C339" s="275"/>
      <c r="D339" s="275"/>
      <c r="E339" s="275"/>
      <c r="F339" s="275"/>
      <c r="G339" s="275"/>
      <c r="H339" s="275"/>
      <c r="I339" s="275"/>
      <c r="J339" s="275"/>
      <c r="K339" s="275"/>
      <c r="L339" s="275"/>
      <c r="M339" s="275"/>
      <c r="N339" s="275"/>
      <c r="O339" s="275"/>
      <c r="P339" s="275"/>
      <c r="Q339" s="275"/>
      <c r="R339" s="275"/>
      <c r="S339" s="275"/>
      <c r="T339" s="275"/>
      <c r="X339" s="275"/>
      <c r="Y339" s="275"/>
      <c r="AG339" s="665"/>
    </row>
    <row r="340" spans="1:33" x14ac:dyDescent="0.2">
      <c r="A340" s="275"/>
      <c r="B340" s="275"/>
      <c r="C340" s="275"/>
      <c r="D340" s="275"/>
      <c r="E340" s="275"/>
      <c r="F340" s="275"/>
      <c r="G340" s="275"/>
      <c r="H340" s="275"/>
      <c r="I340" s="275"/>
      <c r="J340" s="275"/>
      <c r="K340" s="275"/>
      <c r="L340" s="275"/>
      <c r="M340" s="275"/>
      <c r="N340" s="275"/>
      <c r="O340" s="275"/>
      <c r="P340" s="275"/>
      <c r="Q340" s="275"/>
      <c r="R340" s="275"/>
      <c r="S340" s="275"/>
      <c r="T340" s="275"/>
      <c r="X340" s="275"/>
      <c r="Y340" s="275"/>
      <c r="AG340" s="665"/>
    </row>
    <row r="341" spans="1:33" x14ac:dyDescent="0.2">
      <c r="A341" s="275"/>
      <c r="B341" s="275"/>
      <c r="C341" s="275"/>
      <c r="D341" s="275"/>
      <c r="E341" s="275"/>
      <c r="F341" s="275"/>
      <c r="G341" s="275"/>
      <c r="H341" s="275"/>
      <c r="I341" s="275"/>
      <c r="J341" s="275"/>
      <c r="K341" s="275"/>
      <c r="L341" s="275"/>
      <c r="M341" s="275"/>
      <c r="N341" s="275"/>
      <c r="O341" s="275"/>
      <c r="P341" s="275"/>
      <c r="Q341" s="275"/>
      <c r="R341" s="275"/>
      <c r="S341" s="275"/>
      <c r="T341" s="275"/>
      <c r="X341" s="275"/>
      <c r="Y341" s="275"/>
      <c r="AG341" s="665"/>
    </row>
    <row r="342" spans="1:33" x14ac:dyDescent="0.2">
      <c r="A342" s="275"/>
      <c r="B342" s="275"/>
      <c r="C342" s="275"/>
      <c r="D342" s="275"/>
      <c r="E342" s="275"/>
      <c r="F342" s="275"/>
      <c r="G342" s="275"/>
      <c r="H342" s="275"/>
      <c r="I342" s="275"/>
      <c r="J342" s="275"/>
      <c r="K342" s="275"/>
      <c r="L342" s="275"/>
      <c r="M342" s="275"/>
      <c r="N342" s="275"/>
      <c r="O342" s="275"/>
      <c r="P342" s="275"/>
      <c r="Q342" s="275"/>
      <c r="R342" s="275"/>
      <c r="S342" s="275"/>
      <c r="T342" s="275"/>
      <c r="X342" s="275"/>
      <c r="Y342" s="275"/>
      <c r="AG342" s="665"/>
    </row>
    <row r="343" spans="1:33" x14ac:dyDescent="0.2">
      <c r="A343" s="275"/>
      <c r="B343" s="275"/>
      <c r="C343" s="275"/>
      <c r="D343" s="275"/>
      <c r="E343" s="275"/>
      <c r="F343" s="275"/>
      <c r="G343" s="275"/>
      <c r="H343" s="275"/>
      <c r="I343" s="275"/>
      <c r="J343" s="275"/>
      <c r="K343" s="275"/>
      <c r="L343" s="275"/>
      <c r="M343" s="275"/>
      <c r="N343" s="275"/>
      <c r="O343" s="275"/>
      <c r="P343" s="275"/>
      <c r="Q343" s="275"/>
      <c r="R343" s="275"/>
      <c r="S343" s="275"/>
      <c r="T343" s="275"/>
      <c r="X343" s="275"/>
      <c r="Y343" s="275"/>
      <c r="AG343" s="665"/>
    </row>
    <row r="344" spans="1:33" x14ac:dyDescent="0.2">
      <c r="A344" s="275"/>
      <c r="B344" s="275"/>
      <c r="C344" s="275"/>
      <c r="D344" s="275"/>
      <c r="E344" s="275"/>
      <c r="F344" s="275"/>
      <c r="G344" s="275"/>
      <c r="H344" s="275"/>
      <c r="I344" s="275"/>
      <c r="J344" s="275"/>
      <c r="K344" s="275"/>
      <c r="L344" s="275"/>
      <c r="M344" s="275"/>
      <c r="N344" s="275"/>
      <c r="O344" s="275"/>
      <c r="P344" s="275"/>
      <c r="Q344" s="275"/>
      <c r="R344" s="275"/>
      <c r="S344" s="275"/>
      <c r="T344" s="275"/>
      <c r="X344" s="275"/>
      <c r="Y344" s="275"/>
      <c r="AG344" s="665"/>
    </row>
    <row r="345" spans="1:33" x14ac:dyDescent="0.2">
      <c r="A345" s="275"/>
      <c r="B345" s="275"/>
      <c r="C345" s="275"/>
      <c r="D345" s="275"/>
      <c r="E345" s="275"/>
      <c r="F345" s="275"/>
      <c r="G345" s="275"/>
      <c r="H345" s="275"/>
      <c r="I345" s="275"/>
      <c r="J345" s="275"/>
      <c r="K345" s="275"/>
      <c r="L345" s="275"/>
      <c r="M345" s="275"/>
      <c r="N345" s="275"/>
      <c r="O345" s="275"/>
      <c r="P345" s="275"/>
      <c r="Q345" s="275"/>
      <c r="R345" s="275"/>
      <c r="S345" s="275"/>
      <c r="T345" s="275"/>
      <c r="X345" s="275"/>
      <c r="Y345" s="275"/>
      <c r="AG345" s="665"/>
    </row>
    <row r="346" spans="1:33" x14ac:dyDescent="0.2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X346" s="275"/>
      <c r="Y346" s="275"/>
      <c r="AG346" s="665"/>
    </row>
    <row r="347" spans="1:33" x14ac:dyDescent="0.2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X347" s="275"/>
      <c r="Y347" s="275"/>
      <c r="AG347" s="665"/>
    </row>
    <row r="348" spans="1:33" x14ac:dyDescent="0.2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X348" s="275"/>
      <c r="Y348" s="275"/>
      <c r="AG348" s="665"/>
    </row>
    <row r="349" spans="1:33" x14ac:dyDescent="0.2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X349" s="275"/>
      <c r="Y349" s="275"/>
      <c r="AG349" s="665"/>
    </row>
    <row r="350" spans="1:33" x14ac:dyDescent="0.2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X350" s="275"/>
      <c r="Y350" s="275"/>
      <c r="AG350" s="665"/>
    </row>
    <row r="351" spans="1:33" x14ac:dyDescent="0.2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X351" s="275"/>
      <c r="Y351" s="275"/>
      <c r="AG351" s="665"/>
    </row>
    <row r="352" spans="1:33" x14ac:dyDescent="0.2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X352" s="275"/>
      <c r="Y352" s="275"/>
      <c r="AG352" s="665"/>
    </row>
    <row r="353" spans="1:33" x14ac:dyDescent="0.2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X353" s="275"/>
      <c r="Y353" s="275"/>
      <c r="AG353" s="665"/>
    </row>
    <row r="354" spans="1:33" x14ac:dyDescent="0.2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X354" s="275"/>
      <c r="Y354" s="275"/>
      <c r="AG354" s="665"/>
    </row>
    <row r="355" spans="1:33" x14ac:dyDescent="0.2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X355" s="275"/>
      <c r="Y355" s="275"/>
      <c r="AG355" s="665"/>
    </row>
    <row r="356" spans="1:33" x14ac:dyDescent="0.2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X356" s="275"/>
      <c r="Y356" s="275"/>
      <c r="AG356" s="665"/>
    </row>
    <row r="357" spans="1:33" x14ac:dyDescent="0.2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X357" s="275"/>
      <c r="Y357" s="275"/>
      <c r="AG357" s="665"/>
    </row>
    <row r="358" spans="1:33" x14ac:dyDescent="0.2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X358" s="275"/>
      <c r="Y358" s="275"/>
      <c r="AG358" s="665"/>
    </row>
    <row r="359" spans="1:33" x14ac:dyDescent="0.2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X359" s="275"/>
      <c r="Y359" s="275"/>
      <c r="AG359" s="665"/>
    </row>
    <row r="360" spans="1:33" x14ac:dyDescent="0.2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X360" s="275"/>
      <c r="Y360" s="275"/>
      <c r="AG360" s="665"/>
    </row>
    <row r="361" spans="1:33" x14ac:dyDescent="0.2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X361" s="275"/>
      <c r="Y361" s="275"/>
      <c r="AG361" s="665"/>
    </row>
    <row r="362" spans="1:33" x14ac:dyDescent="0.2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X362" s="275"/>
      <c r="Y362" s="275"/>
      <c r="AG362" s="665"/>
    </row>
    <row r="363" spans="1:33" x14ac:dyDescent="0.2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X363" s="275"/>
      <c r="Y363" s="275"/>
      <c r="AG363" s="665"/>
    </row>
    <row r="364" spans="1:33" x14ac:dyDescent="0.2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X364" s="275"/>
      <c r="Y364" s="275"/>
      <c r="AG364" s="665"/>
    </row>
    <row r="365" spans="1:33" x14ac:dyDescent="0.2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X365" s="275"/>
      <c r="Y365" s="275"/>
      <c r="AG365" s="665"/>
    </row>
    <row r="366" spans="1:33" x14ac:dyDescent="0.2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X366" s="275"/>
      <c r="Y366" s="275"/>
      <c r="AG366" s="665"/>
    </row>
    <row r="367" spans="1:33" x14ac:dyDescent="0.2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X367" s="275"/>
      <c r="Y367" s="275"/>
      <c r="AG367" s="665"/>
    </row>
    <row r="368" spans="1:33" x14ac:dyDescent="0.2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X368" s="275"/>
      <c r="Y368" s="275"/>
      <c r="AG368" s="665"/>
    </row>
    <row r="369" spans="1:33" x14ac:dyDescent="0.2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X369" s="275"/>
      <c r="Y369" s="275"/>
      <c r="AG369" s="665"/>
    </row>
    <row r="370" spans="1:33" x14ac:dyDescent="0.2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X370" s="275"/>
      <c r="Y370" s="275"/>
      <c r="AG370" s="665"/>
    </row>
    <row r="371" spans="1:33" x14ac:dyDescent="0.2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X371" s="275"/>
      <c r="Y371" s="275"/>
      <c r="AG371" s="665"/>
    </row>
    <row r="372" spans="1:33" x14ac:dyDescent="0.2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X372" s="275"/>
      <c r="Y372" s="275"/>
      <c r="AG372" s="665"/>
    </row>
    <row r="373" spans="1:33" x14ac:dyDescent="0.2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X373" s="275"/>
      <c r="Y373" s="275"/>
      <c r="AG373" s="665"/>
    </row>
    <row r="374" spans="1:33" x14ac:dyDescent="0.2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X374" s="275"/>
      <c r="Y374" s="275"/>
      <c r="AG374" s="665"/>
    </row>
    <row r="375" spans="1:33" x14ac:dyDescent="0.2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X375" s="275"/>
      <c r="Y375" s="275"/>
      <c r="AG375" s="665"/>
    </row>
    <row r="376" spans="1:33" x14ac:dyDescent="0.2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X376" s="275"/>
      <c r="Y376" s="275"/>
      <c r="AG376" s="665"/>
    </row>
    <row r="377" spans="1:33" x14ac:dyDescent="0.2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X377" s="275"/>
      <c r="Y377" s="275"/>
      <c r="AG377" s="665"/>
    </row>
    <row r="378" spans="1:33" x14ac:dyDescent="0.2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X378" s="275"/>
      <c r="Y378" s="275"/>
      <c r="AG378" s="665"/>
    </row>
    <row r="379" spans="1:33" x14ac:dyDescent="0.2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X379" s="275"/>
      <c r="Y379" s="275"/>
      <c r="AG379" s="665"/>
    </row>
    <row r="380" spans="1:33" x14ac:dyDescent="0.2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X380" s="275"/>
      <c r="Y380" s="275"/>
      <c r="AG380" s="665"/>
    </row>
    <row r="381" spans="1:33" x14ac:dyDescent="0.2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X381" s="275"/>
      <c r="Y381" s="275"/>
      <c r="AG381" s="665"/>
    </row>
    <row r="382" spans="1:33" x14ac:dyDescent="0.2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X382" s="275"/>
      <c r="Y382" s="275"/>
      <c r="AG382" s="665"/>
    </row>
    <row r="383" spans="1:33" x14ac:dyDescent="0.2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X383" s="275"/>
      <c r="Y383" s="275"/>
      <c r="AG383" s="665"/>
    </row>
    <row r="384" spans="1:33" x14ac:dyDescent="0.2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X384" s="275"/>
      <c r="Y384" s="275"/>
      <c r="AG384" s="665"/>
    </row>
    <row r="385" spans="1:33" x14ac:dyDescent="0.2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X385" s="275"/>
      <c r="Y385" s="275"/>
      <c r="AG385" s="665"/>
    </row>
    <row r="386" spans="1:33" x14ac:dyDescent="0.2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X386" s="275"/>
      <c r="Y386" s="275"/>
      <c r="AG386" s="665"/>
    </row>
    <row r="387" spans="1:33" x14ac:dyDescent="0.2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X387" s="275"/>
      <c r="Y387" s="275"/>
      <c r="AG387" s="665"/>
    </row>
    <row r="388" spans="1:33" x14ac:dyDescent="0.2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X388" s="275"/>
      <c r="Y388" s="275"/>
      <c r="AG388" s="665"/>
    </row>
    <row r="389" spans="1:33" x14ac:dyDescent="0.2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X389" s="275"/>
      <c r="Y389" s="275"/>
      <c r="AG389" s="665"/>
    </row>
    <row r="390" spans="1:33" x14ac:dyDescent="0.2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X390" s="275"/>
      <c r="Y390" s="275"/>
      <c r="AG390" s="665"/>
    </row>
    <row r="391" spans="1:33" x14ac:dyDescent="0.2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X391" s="275"/>
      <c r="Y391" s="275"/>
      <c r="AG391" s="665"/>
    </row>
    <row r="392" spans="1:33" x14ac:dyDescent="0.2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X392" s="275"/>
      <c r="Y392" s="275"/>
      <c r="AG392" s="665"/>
    </row>
    <row r="393" spans="1:33" x14ac:dyDescent="0.2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X393" s="275"/>
      <c r="Y393" s="275"/>
      <c r="AG393" s="665"/>
    </row>
    <row r="394" spans="1:33" x14ac:dyDescent="0.2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X394" s="275"/>
      <c r="Y394" s="275"/>
      <c r="AG394" s="665"/>
    </row>
    <row r="395" spans="1:33" x14ac:dyDescent="0.2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X395" s="275"/>
      <c r="Y395" s="275"/>
      <c r="AG395" s="665"/>
    </row>
    <row r="396" spans="1:33" x14ac:dyDescent="0.2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X396" s="275"/>
      <c r="Y396" s="275"/>
      <c r="AG396" s="665"/>
    </row>
    <row r="397" spans="1:33" x14ac:dyDescent="0.2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X397" s="275"/>
      <c r="Y397" s="275"/>
      <c r="AG397" s="665"/>
    </row>
    <row r="398" spans="1:33" x14ac:dyDescent="0.2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X398" s="275"/>
      <c r="Y398" s="275"/>
      <c r="AG398" s="665"/>
    </row>
    <row r="399" spans="1:33" x14ac:dyDescent="0.2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X399" s="275"/>
      <c r="Y399" s="275"/>
      <c r="AG399" s="665"/>
    </row>
    <row r="400" spans="1:33" x14ac:dyDescent="0.2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X400" s="275"/>
      <c r="Y400" s="275"/>
      <c r="AG400" s="665"/>
    </row>
    <row r="401" spans="1:33" x14ac:dyDescent="0.2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X401" s="275"/>
      <c r="Y401" s="275"/>
      <c r="AG401" s="665"/>
    </row>
    <row r="402" spans="1:33" x14ac:dyDescent="0.2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X402" s="275"/>
      <c r="Y402" s="275"/>
      <c r="AG402" s="665"/>
    </row>
    <row r="403" spans="1:33" x14ac:dyDescent="0.2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X403" s="275"/>
      <c r="Y403" s="275"/>
      <c r="AG403" s="665"/>
    </row>
    <row r="404" spans="1:33" x14ac:dyDescent="0.2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X404" s="275"/>
      <c r="Y404" s="275"/>
      <c r="AG404" s="665"/>
    </row>
    <row r="405" spans="1:33" x14ac:dyDescent="0.2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X405" s="275"/>
      <c r="Y405" s="275"/>
      <c r="AG405" s="665"/>
    </row>
    <row r="406" spans="1:33" x14ac:dyDescent="0.2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X406" s="275"/>
      <c r="Y406" s="275"/>
      <c r="AG406" s="665"/>
    </row>
    <row r="407" spans="1:33" x14ac:dyDescent="0.2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X407" s="275"/>
      <c r="Y407" s="275"/>
      <c r="AG407" s="665"/>
    </row>
    <row r="408" spans="1:33" x14ac:dyDescent="0.2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X408" s="275"/>
      <c r="Y408" s="275"/>
      <c r="AG408" s="665"/>
    </row>
    <row r="409" spans="1:33" x14ac:dyDescent="0.2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X409" s="275"/>
      <c r="Y409" s="275"/>
      <c r="AG409" s="665"/>
    </row>
    <row r="410" spans="1:33" x14ac:dyDescent="0.2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X410" s="275"/>
      <c r="Y410" s="275"/>
      <c r="AG410" s="665"/>
    </row>
    <row r="411" spans="1:33" x14ac:dyDescent="0.2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X411" s="275"/>
      <c r="Y411" s="275"/>
      <c r="AG411" s="665"/>
    </row>
    <row r="412" spans="1:33" x14ac:dyDescent="0.2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X412" s="275"/>
      <c r="Y412" s="275"/>
      <c r="AG412" s="665"/>
    </row>
    <row r="413" spans="1:33" x14ac:dyDescent="0.2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X413" s="275"/>
      <c r="Y413" s="275"/>
      <c r="AG413" s="665"/>
    </row>
    <row r="414" spans="1:33" x14ac:dyDescent="0.2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X414" s="275"/>
      <c r="Y414" s="275"/>
      <c r="AG414" s="665"/>
    </row>
    <row r="415" spans="1:33" x14ac:dyDescent="0.2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X415" s="275"/>
      <c r="Y415" s="275"/>
      <c r="AG415" s="665"/>
    </row>
    <row r="416" spans="1:33" x14ac:dyDescent="0.2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X416" s="275"/>
      <c r="Y416" s="275"/>
      <c r="AG416" s="665"/>
    </row>
    <row r="417" spans="1:33" x14ac:dyDescent="0.2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X417" s="275"/>
      <c r="Y417" s="275"/>
      <c r="AG417" s="665"/>
    </row>
    <row r="418" spans="1:33" x14ac:dyDescent="0.2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X418" s="275"/>
      <c r="Y418" s="275"/>
      <c r="AG418" s="665"/>
    </row>
    <row r="419" spans="1:33" x14ac:dyDescent="0.2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X419" s="275"/>
      <c r="Y419" s="275"/>
      <c r="AG419" s="665"/>
    </row>
    <row r="420" spans="1:33" x14ac:dyDescent="0.2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X420" s="275"/>
      <c r="Y420" s="275"/>
      <c r="AG420" s="665"/>
    </row>
    <row r="421" spans="1:33" x14ac:dyDescent="0.2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X421" s="275"/>
      <c r="Y421" s="275"/>
      <c r="AG421" s="665"/>
    </row>
    <row r="422" spans="1:33" x14ac:dyDescent="0.2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X422" s="275"/>
      <c r="Y422" s="275"/>
      <c r="AG422" s="665"/>
    </row>
    <row r="423" spans="1:33" x14ac:dyDescent="0.2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X423" s="275"/>
      <c r="Y423" s="275"/>
      <c r="AG423" s="665"/>
    </row>
    <row r="424" spans="1:33" x14ac:dyDescent="0.2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X424" s="275"/>
      <c r="Y424" s="275"/>
      <c r="AG424" s="665"/>
    </row>
    <row r="425" spans="1:33" x14ac:dyDescent="0.2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X425" s="275"/>
      <c r="Y425" s="275"/>
      <c r="AG425" s="665"/>
    </row>
    <row r="426" spans="1:33" x14ac:dyDescent="0.2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X426" s="275"/>
      <c r="Y426" s="275"/>
      <c r="AG426" s="665"/>
    </row>
    <row r="427" spans="1:33" x14ac:dyDescent="0.2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X427" s="275"/>
      <c r="Y427" s="275"/>
      <c r="AG427" s="665"/>
    </row>
    <row r="428" spans="1:33" x14ac:dyDescent="0.2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X428" s="275"/>
      <c r="Y428" s="275"/>
      <c r="AG428" s="665"/>
    </row>
    <row r="429" spans="1:33" x14ac:dyDescent="0.2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X429" s="275"/>
      <c r="Y429" s="275"/>
      <c r="AG429" s="665"/>
    </row>
    <row r="430" spans="1:33" x14ac:dyDescent="0.2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X430" s="275"/>
      <c r="Y430" s="275"/>
      <c r="AG430" s="665"/>
    </row>
    <row r="431" spans="1:33" x14ac:dyDescent="0.2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X431" s="275"/>
      <c r="Y431" s="275"/>
      <c r="AG431" s="665"/>
    </row>
    <row r="432" spans="1:33" x14ac:dyDescent="0.2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X432" s="275"/>
      <c r="Y432" s="275"/>
      <c r="AG432" s="665"/>
    </row>
    <row r="433" spans="1:33" x14ac:dyDescent="0.2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X433" s="275"/>
      <c r="Y433" s="275"/>
      <c r="AG433" s="665"/>
    </row>
    <row r="434" spans="1:33" x14ac:dyDescent="0.2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X434" s="275"/>
      <c r="Y434" s="275"/>
      <c r="AG434" s="665"/>
    </row>
    <row r="435" spans="1:33" x14ac:dyDescent="0.2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X435" s="275"/>
      <c r="Y435" s="275"/>
      <c r="AG435" s="665"/>
    </row>
    <row r="436" spans="1:33" x14ac:dyDescent="0.2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X436" s="275"/>
      <c r="Y436" s="275"/>
      <c r="AG436" s="665"/>
    </row>
    <row r="437" spans="1:33" x14ac:dyDescent="0.2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X437" s="275"/>
      <c r="Y437" s="275"/>
      <c r="AG437" s="665"/>
    </row>
    <row r="438" spans="1:33" x14ac:dyDescent="0.2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X438" s="275"/>
      <c r="Y438" s="275"/>
      <c r="AG438" s="665"/>
    </row>
    <row r="439" spans="1:33" x14ac:dyDescent="0.2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X439" s="275"/>
      <c r="Y439" s="275"/>
      <c r="AG439" s="665"/>
    </row>
    <row r="440" spans="1:33" x14ac:dyDescent="0.2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X440" s="275"/>
      <c r="Y440" s="275"/>
      <c r="AG440" s="665"/>
    </row>
    <row r="441" spans="1:33" x14ac:dyDescent="0.2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X441" s="275"/>
      <c r="Y441" s="275"/>
      <c r="AG441" s="665"/>
    </row>
    <row r="442" spans="1:33" x14ac:dyDescent="0.2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X442" s="275"/>
      <c r="Y442" s="275"/>
      <c r="AG442" s="665"/>
    </row>
    <row r="443" spans="1:33" x14ac:dyDescent="0.2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X443" s="275"/>
      <c r="Y443" s="275"/>
      <c r="AG443" s="665"/>
    </row>
    <row r="444" spans="1:33" x14ac:dyDescent="0.2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X444" s="275"/>
      <c r="Y444" s="275"/>
      <c r="AG444" s="665"/>
    </row>
    <row r="445" spans="1:33" x14ac:dyDescent="0.2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X445" s="275"/>
      <c r="Y445" s="275"/>
      <c r="AG445" s="665"/>
    </row>
    <row r="446" spans="1:33" x14ac:dyDescent="0.2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X446" s="275"/>
      <c r="Y446" s="275"/>
      <c r="AG446" s="665"/>
    </row>
    <row r="447" spans="1:33" x14ac:dyDescent="0.2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X447" s="275"/>
      <c r="Y447" s="275"/>
      <c r="AG447" s="665"/>
    </row>
    <row r="448" spans="1:33" x14ac:dyDescent="0.2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X448" s="275"/>
      <c r="Y448" s="275"/>
      <c r="AG448" s="665"/>
    </row>
    <row r="449" spans="1:33" x14ac:dyDescent="0.2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X449" s="275"/>
      <c r="Y449" s="275"/>
      <c r="AG449" s="665"/>
    </row>
    <row r="450" spans="1:33" x14ac:dyDescent="0.2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X450" s="275"/>
      <c r="Y450" s="275"/>
      <c r="AG450" s="665"/>
    </row>
    <row r="451" spans="1:33" x14ac:dyDescent="0.2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X451" s="275"/>
      <c r="Y451" s="275"/>
      <c r="AG451" s="665"/>
    </row>
    <row r="452" spans="1:33" x14ac:dyDescent="0.2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X452" s="275"/>
      <c r="Y452" s="275"/>
      <c r="AG452" s="665"/>
    </row>
    <row r="453" spans="1:33" x14ac:dyDescent="0.2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X453" s="275"/>
      <c r="Y453" s="275"/>
      <c r="AG453" s="665"/>
    </row>
    <row r="454" spans="1:33" x14ac:dyDescent="0.2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X454" s="275"/>
      <c r="Y454" s="275"/>
      <c r="AG454" s="665"/>
    </row>
    <row r="455" spans="1:33" x14ac:dyDescent="0.2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X455" s="275"/>
      <c r="Y455" s="275"/>
      <c r="AG455" s="665"/>
    </row>
    <row r="456" spans="1:33" x14ac:dyDescent="0.2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X456" s="275"/>
      <c r="Y456" s="275"/>
      <c r="AG456" s="665"/>
    </row>
    <row r="457" spans="1:33" x14ac:dyDescent="0.2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X457" s="275"/>
      <c r="Y457" s="275"/>
      <c r="AG457" s="665"/>
    </row>
    <row r="458" spans="1:33" x14ac:dyDescent="0.2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X458" s="275"/>
      <c r="Y458" s="275"/>
      <c r="AG458" s="665"/>
    </row>
    <row r="459" spans="1:33" x14ac:dyDescent="0.2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X459" s="275"/>
      <c r="Y459" s="275"/>
      <c r="AG459" s="665"/>
    </row>
    <row r="460" spans="1:33" x14ac:dyDescent="0.2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X460" s="275"/>
      <c r="Y460" s="275"/>
      <c r="AG460" s="665"/>
    </row>
    <row r="461" spans="1:33" x14ac:dyDescent="0.2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X461" s="275"/>
      <c r="Y461" s="275"/>
      <c r="AG461" s="665"/>
    </row>
    <row r="462" spans="1:33" x14ac:dyDescent="0.2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X462" s="275"/>
      <c r="Y462" s="275"/>
      <c r="AG462" s="665"/>
    </row>
    <row r="463" spans="1:33" x14ac:dyDescent="0.2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X463" s="275"/>
      <c r="Y463" s="275"/>
      <c r="AG463" s="665"/>
    </row>
    <row r="464" spans="1:33" x14ac:dyDescent="0.2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X464" s="275"/>
      <c r="Y464" s="275"/>
      <c r="AG464" s="665"/>
    </row>
    <row r="465" spans="1:33" x14ac:dyDescent="0.2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X465" s="275"/>
      <c r="Y465" s="275"/>
      <c r="AG465" s="665"/>
    </row>
    <row r="466" spans="1:33" x14ac:dyDescent="0.2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X466" s="275"/>
      <c r="Y466" s="275"/>
      <c r="AG466" s="665"/>
    </row>
    <row r="467" spans="1:33" x14ac:dyDescent="0.2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X467" s="275"/>
      <c r="Y467" s="275"/>
      <c r="AG467" s="665"/>
    </row>
    <row r="468" spans="1:33" x14ac:dyDescent="0.2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X468" s="275"/>
      <c r="Y468" s="275"/>
      <c r="AG468" s="665"/>
    </row>
    <row r="469" spans="1:33" x14ac:dyDescent="0.2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X469" s="275"/>
      <c r="Y469" s="275"/>
      <c r="AG469" s="665"/>
    </row>
    <row r="470" spans="1:33" x14ac:dyDescent="0.2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X470" s="275"/>
      <c r="Y470" s="275"/>
      <c r="AG470" s="665"/>
    </row>
    <row r="471" spans="1:33" x14ac:dyDescent="0.2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X471" s="275"/>
      <c r="Y471" s="275"/>
      <c r="AG471" s="665"/>
    </row>
    <row r="472" spans="1:33" x14ac:dyDescent="0.2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X472" s="275"/>
      <c r="Y472" s="275"/>
      <c r="AG472" s="665"/>
    </row>
    <row r="473" spans="1:33" x14ac:dyDescent="0.2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X473" s="275"/>
      <c r="Y473" s="275"/>
      <c r="AG473" s="665"/>
    </row>
    <row r="474" spans="1:33" x14ac:dyDescent="0.2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X474" s="275"/>
      <c r="Y474" s="275"/>
      <c r="AG474" s="665"/>
    </row>
    <row r="475" spans="1:33" x14ac:dyDescent="0.2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X475" s="275"/>
      <c r="Y475" s="275"/>
      <c r="AG475" s="665"/>
    </row>
    <row r="476" spans="1:33" x14ac:dyDescent="0.2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X476" s="275"/>
      <c r="Y476" s="275"/>
      <c r="AG476" s="665"/>
    </row>
    <row r="477" spans="1:33" x14ac:dyDescent="0.2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X477" s="275"/>
      <c r="Y477" s="275"/>
      <c r="AG477" s="665"/>
    </row>
    <row r="478" spans="1:33" x14ac:dyDescent="0.2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X478" s="275"/>
      <c r="Y478" s="275"/>
      <c r="AG478" s="665"/>
    </row>
    <row r="479" spans="1:33" x14ac:dyDescent="0.2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X479" s="275"/>
      <c r="Y479" s="275"/>
      <c r="AG479" s="665"/>
    </row>
    <row r="480" spans="1:33" x14ac:dyDescent="0.2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X480" s="275"/>
      <c r="Y480" s="275"/>
      <c r="AG480" s="665"/>
    </row>
    <row r="481" spans="1:33" x14ac:dyDescent="0.2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X481" s="275"/>
      <c r="Y481" s="275"/>
      <c r="AG481" s="665"/>
    </row>
    <row r="482" spans="1:33" x14ac:dyDescent="0.2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X482" s="275"/>
      <c r="Y482" s="275"/>
      <c r="AG482" s="665"/>
    </row>
    <row r="483" spans="1:33" x14ac:dyDescent="0.2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X483" s="275"/>
      <c r="Y483" s="275"/>
      <c r="AG483" s="665"/>
    </row>
    <row r="484" spans="1:33" x14ac:dyDescent="0.2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X484" s="275"/>
      <c r="Y484" s="275"/>
      <c r="AG484" s="665"/>
    </row>
    <row r="485" spans="1:33" x14ac:dyDescent="0.2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X485" s="275"/>
      <c r="Y485" s="275"/>
      <c r="AG485" s="665"/>
    </row>
    <row r="486" spans="1:33" x14ac:dyDescent="0.2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X486" s="275"/>
      <c r="Y486" s="275"/>
      <c r="AG486" s="665"/>
    </row>
    <row r="487" spans="1:33" x14ac:dyDescent="0.2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X487" s="275"/>
      <c r="Y487" s="275"/>
      <c r="AG487" s="665"/>
    </row>
    <row r="488" spans="1:33" x14ac:dyDescent="0.2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X488" s="275"/>
      <c r="Y488" s="275"/>
      <c r="AG488" s="665"/>
    </row>
    <row r="489" spans="1:33" x14ac:dyDescent="0.2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X489" s="275"/>
      <c r="Y489" s="275"/>
      <c r="AG489" s="665"/>
    </row>
    <row r="490" spans="1:33" x14ac:dyDescent="0.2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X490" s="275"/>
      <c r="Y490" s="275"/>
      <c r="AG490" s="665"/>
    </row>
    <row r="491" spans="1:33" x14ac:dyDescent="0.2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X491" s="275"/>
      <c r="Y491" s="275"/>
      <c r="AG491" s="665"/>
    </row>
    <row r="492" spans="1:33" x14ac:dyDescent="0.2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X492" s="275"/>
      <c r="Y492" s="275"/>
      <c r="AG492" s="665"/>
    </row>
    <row r="493" spans="1:33" x14ac:dyDescent="0.2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X493" s="275"/>
      <c r="Y493" s="275"/>
      <c r="AG493" s="665"/>
    </row>
    <row r="494" spans="1:33" x14ac:dyDescent="0.2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X494" s="275"/>
      <c r="Y494" s="275"/>
      <c r="AG494" s="665"/>
    </row>
    <row r="495" spans="1:33" x14ac:dyDescent="0.2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X495" s="275"/>
      <c r="Y495" s="275"/>
      <c r="AG495" s="665"/>
    </row>
    <row r="496" spans="1:33" x14ac:dyDescent="0.2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X496" s="275"/>
      <c r="Y496" s="275"/>
      <c r="AG496" s="665"/>
    </row>
    <row r="497" spans="1:33" x14ac:dyDescent="0.2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X497" s="275"/>
      <c r="Y497" s="275"/>
      <c r="AG497" s="665"/>
    </row>
    <row r="498" spans="1:33" x14ac:dyDescent="0.2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X498" s="275"/>
      <c r="Y498" s="275"/>
      <c r="AG498" s="665"/>
    </row>
    <row r="499" spans="1:33" x14ac:dyDescent="0.2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X499" s="275"/>
      <c r="Y499" s="275"/>
      <c r="AG499" s="665"/>
    </row>
    <row r="500" spans="1:33" x14ac:dyDescent="0.2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X500" s="275"/>
      <c r="Y500" s="275"/>
      <c r="AG500" s="665"/>
    </row>
    <row r="501" spans="1:33" x14ac:dyDescent="0.2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X501" s="275"/>
      <c r="Y501" s="275"/>
      <c r="AG501" s="665"/>
    </row>
    <row r="502" spans="1:33" x14ac:dyDescent="0.2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X502" s="275"/>
      <c r="Y502" s="275"/>
      <c r="AG502" s="665"/>
    </row>
    <row r="503" spans="1:33" x14ac:dyDescent="0.2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X503" s="275"/>
      <c r="Y503" s="275"/>
      <c r="AG503" s="665"/>
    </row>
    <row r="504" spans="1:33" x14ac:dyDescent="0.2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X504" s="275"/>
      <c r="Y504" s="275"/>
      <c r="AG504" s="665"/>
    </row>
    <row r="505" spans="1:33" x14ac:dyDescent="0.2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X505" s="275"/>
      <c r="Y505" s="275"/>
      <c r="AG505" s="665"/>
    </row>
    <row r="506" spans="1:33" x14ac:dyDescent="0.2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X506" s="275"/>
      <c r="Y506" s="275"/>
      <c r="AG506" s="665"/>
    </row>
    <row r="507" spans="1:33" x14ac:dyDescent="0.2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X507" s="275"/>
      <c r="Y507" s="275"/>
      <c r="AG507" s="665"/>
    </row>
    <row r="508" spans="1:33" x14ac:dyDescent="0.2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X508" s="275"/>
      <c r="Y508" s="275"/>
      <c r="AG508" s="665"/>
    </row>
    <row r="509" spans="1:33" x14ac:dyDescent="0.2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X509" s="275"/>
      <c r="Y509" s="275"/>
      <c r="AG509" s="665"/>
    </row>
    <row r="510" spans="1:33" x14ac:dyDescent="0.2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X510" s="275"/>
      <c r="Y510" s="275"/>
      <c r="AG510" s="665"/>
    </row>
    <row r="511" spans="1:33" x14ac:dyDescent="0.2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X511" s="275"/>
      <c r="Y511" s="275"/>
      <c r="AG511" s="665"/>
    </row>
    <row r="512" spans="1:33" x14ac:dyDescent="0.2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X512" s="275"/>
      <c r="Y512" s="275"/>
      <c r="AG512" s="665"/>
    </row>
    <row r="513" spans="1:33" x14ac:dyDescent="0.2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X513" s="275"/>
      <c r="Y513" s="275"/>
      <c r="AG513" s="665"/>
    </row>
    <row r="514" spans="1:33" x14ac:dyDescent="0.2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X514" s="275"/>
      <c r="Y514" s="275"/>
      <c r="AG514" s="665"/>
    </row>
    <row r="515" spans="1:33" x14ac:dyDescent="0.2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X515" s="275"/>
      <c r="Y515" s="275"/>
      <c r="AG515" s="665"/>
    </row>
    <row r="516" spans="1:33" x14ac:dyDescent="0.2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X516" s="275"/>
      <c r="Y516" s="275"/>
      <c r="AG516" s="665"/>
    </row>
    <row r="517" spans="1:33" x14ac:dyDescent="0.2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X517" s="275"/>
      <c r="Y517" s="275"/>
      <c r="AG517" s="665"/>
    </row>
    <row r="518" spans="1:33" x14ac:dyDescent="0.2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X518" s="275"/>
      <c r="Y518" s="275"/>
      <c r="AG518" s="665"/>
    </row>
    <row r="519" spans="1:33" x14ac:dyDescent="0.2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X519" s="275"/>
      <c r="Y519" s="275"/>
      <c r="AG519" s="665"/>
    </row>
    <row r="520" spans="1:33" x14ac:dyDescent="0.2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X520" s="275"/>
      <c r="Y520" s="275"/>
      <c r="AG520" s="665"/>
    </row>
    <row r="521" spans="1:33" x14ac:dyDescent="0.2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X521" s="275"/>
      <c r="Y521" s="275"/>
      <c r="AG521" s="665"/>
    </row>
    <row r="522" spans="1:33" x14ac:dyDescent="0.2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X522" s="275"/>
      <c r="Y522" s="275"/>
      <c r="AG522" s="665"/>
    </row>
    <row r="523" spans="1:33" x14ac:dyDescent="0.2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X523" s="275"/>
      <c r="Y523" s="275"/>
      <c r="AG523" s="665"/>
    </row>
    <row r="524" spans="1:33" x14ac:dyDescent="0.2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X524" s="275"/>
      <c r="Y524" s="275"/>
      <c r="AG524" s="665"/>
    </row>
    <row r="525" spans="1:33" x14ac:dyDescent="0.2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X525" s="275"/>
      <c r="Y525" s="275"/>
      <c r="AG525" s="665"/>
    </row>
    <row r="526" spans="1:33" x14ac:dyDescent="0.2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X526" s="275"/>
      <c r="Y526" s="275"/>
      <c r="AG526" s="665"/>
    </row>
    <row r="527" spans="1:33" x14ac:dyDescent="0.2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X527" s="275"/>
      <c r="Y527" s="275"/>
      <c r="AG527" s="665"/>
    </row>
    <row r="528" spans="1:33" x14ac:dyDescent="0.2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X528" s="275"/>
      <c r="Y528" s="275"/>
      <c r="AG528" s="665"/>
    </row>
    <row r="529" spans="1:33" x14ac:dyDescent="0.2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X529" s="275"/>
      <c r="Y529" s="275"/>
      <c r="AG529" s="665"/>
    </row>
    <row r="530" spans="1:33" x14ac:dyDescent="0.2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X530" s="275"/>
      <c r="Y530" s="275"/>
      <c r="AG530" s="665"/>
    </row>
    <row r="531" spans="1:33" x14ac:dyDescent="0.2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X531" s="275"/>
      <c r="Y531" s="275"/>
      <c r="AG531" s="665"/>
    </row>
    <row r="532" spans="1:33" x14ac:dyDescent="0.2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X532" s="275"/>
      <c r="Y532" s="275"/>
      <c r="AG532" s="665"/>
    </row>
    <row r="533" spans="1:33" x14ac:dyDescent="0.2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X533" s="275"/>
      <c r="Y533" s="275"/>
      <c r="AG533" s="665"/>
    </row>
    <row r="534" spans="1:33" x14ac:dyDescent="0.2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X534" s="275"/>
      <c r="Y534" s="275"/>
      <c r="AG534" s="665"/>
    </row>
    <row r="535" spans="1:33" x14ac:dyDescent="0.2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X535" s="275"/>
      <c r="Y535" s="275"/>
      <c r="AG535" s="665"/>
    </row>
    <row r="536" spans="1:33" x14ac:dyDescent="0.2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X536" s="275"/>
      <c r="Y536" s="275"/>
      <c r="AG536" s="665"/>
    </row>
    <row r="537" spans="1:33" x14ac:dyDescent="0.2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X537" s="275"/>
      <c r="Y537" s="275"/>
      <c r="AG537" s="665"/>
    </row>
    <row r="538" spans="1:33" x14ac:dyDescent="0.2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X538" s="275"/>
      <c r="Y538" s="275"/>
      <c r="AG538" s="665"/>
    </row>
    <row r="539" spans="1:33" x14ac:dyDescent="0.2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X539" s="275"/>
      <c r="Y539" s="275"/>
      <c r="AG539" s="665"/>
    </row>
    <row r="540" spans="1:33" x14ac:dyDescent="0.2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X540" s="275"/>
      <c r="Y540" s="275"/>
      <c r="AG540" s="665"/>
    </row>
    <row r="541" spans="1:33" x14ac:dyDescent="0.2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X541" s="275"/>
      <c r="Y541" s="275"/>
      <c r="AG541" s="665"/>
    </row>
    <row r="542" spans="1:33" x14ac:dyDescent="0.2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X542" s="275"/>
      <c r="Y542" s="275"/>
      <c r="AG542" s="665"/>
    </row>
    <row r="543" spans="1:33" x14ac:dyDescent="0.2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X543" s="275"/>
      <c r="Y543" s="275"/>
      <c r="AG543" s="665"/>
    </row>
    <row r="544" spans="1:33" x14ac:dyDescent="0.2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X544" s="275"/>
      <c r="Y544" s="275"/>
      <c r="AG544" s="665"/>
    </row>
    <row r="545" spans="1:33" x14ac:dyDescent="0.2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X545" s="275"/>
      <c r="Y545" s="275"/>
      <c r="AG545" s="665"/>
    </row>
    <row r="546" spans="1:33" x14ac:dyDescent="0.2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X546" s="275"/>
      <c r="Y546" s="275"/>
      <c r="AG546" s="665"/>
    </row>
    <row r="547" spans="1:33" x14ac:dyDescent="0.2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X547" s="275"/>
      <c r="Y547" s="275"/>
      <c r="AG547" s="665"/>
    </row>
    <row r="548" spans="1:33" x14ac:dyDescent="0.2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X548" s="275"/>
      <c r="Y548" s="275"/>
      <c r="AG548" s="665"/>
    </row>
    <row r="549" spans="1:33" x14ac:dyDescent="0.2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X549" s="275"/>
      <c r="Y549" s="275"/>
      <c r="AG549" s="665"/>
    </row>
    <row r="550" spans="1:33" x14ac:dyDescent="0.2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X550" s="275"/>
      <c r="Y550" s="275"/>
      <c r="AG550" s="665"/>
    </row>
    <row r="551" spans="1:33" x14ac:dyDescent="0.2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X551" s="275"/>
      <c r="Y551" s="275"/>
      <c r="AG551" s="665"/>
    </row>
    <row r="552" spans="1:33" x14ac:dyDescent="0.2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X552" s="275"/>
      <c r="Y552" s="275"/>
      <c r="AG552" s="665"/>
    </row>
    <row r="553" spans="1:33" x14ac:dyDescent="0.2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X553" s="275"/>
      <c r="Y553" s="275"/>
      <c r="AG553" s="665"/>
    </row>
    <row r="554" spans="1:33" x14ac:dyDescent="0.2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X554" s="275"/>
      <c r="Y554" s="275"/>
      <c r="AG554" s="665"/>
    </row>
    <row r="555" spans="1:33" x14ac:dyDescent="0.2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X555" s="275"/>
      <c r="Y555" s="275"/>
      <c r="AG555" s="665"/>
    </row>
    <row r="556" spans="1:33" x14ac:dyDescent="0.2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X556" s="275"/>
      <c r="Y556" s="275"/>
      <c r="AG556" s="665"/>
    </row>
    <row r="557" spans="1:33" x14ac:dyDescent="0.2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X557" s="275"/>
      <c r="Y557" s="275"/>
      <c r="AG557" s="665"/>
    </row>
    <row r="558" spans="1:33" x14ac:dyDescent="0.2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X558" s="275"/>
      <c r="Y558" s="275"/>
      <c r="AG558" s="665"/>
    </row>
    <row r="559" spans="1:33" x14ac:dyDescent="0.2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X559" s="275"/>
      <c r="Y559" s="275"/>
      <c r="AG559" s="665"/>
    </row>
    <row r="560" spans="1:33" x14ac:dyDescent="0.2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X560" s="275"/>
      <c r="Y560" s="275"/>
      <c r="AG560" s="665"/>
    </row>
    <row r="561" spans="1:33" x14ac:dyDescent="0.2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X561" s="275"/>
      <c r="Y561" s="275"/>
      <c r="AG561" s="665"/>
    </row>
    <row r="562" spans="1:33" x14ac:dyDescent="0.2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X562" s="275"/>
      <c r="Y562" s="275"/>
      <c r="AG562" s="665"/>
    </row>
    <row r="563" spans="1:33" x14ac:dyDescent="0.2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X563" s="275"/>
      <c r="Y563" s="275"/>
      <c r="AG563" s="665"/>
    </row>
    <row r="564" spans="1:33" x14ac:dyDescent="0.2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X564" s="275"/>
      <c r="Y564" s="275"/>
      <c r="AG564" s="665"/>
    </row>
    <row r="565" spans="1:33" x14ac:dyDescent="0.2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X565" s="275"/>
      <c r="Y565" s="275"/>
      <c r="AG565" s="665"/>
    </row>
    <row r="566" spans="1:33" x14ac:dyDescent="0.2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X566" s="275"/>
      <c r="Y566" s="275"/>
      <c r="AG566" s="665"/>
    </row>
    <row r="567" spans="1:33" x14ac:dyDescent="0.2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X567" s="275"/>
      <c r="Y567" s="275"/>
      <c r="AG567" s="665"/>
    </row>
    <row r="568" spans="1:33" x14ac:dyDescent="0.2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X568" s="275"/>
      <c r="Y568" s="275"/>
      <c r="AG568" s="665"/>
    </row>
    <row r="569" spans="1:33" x14ac:dyDescent="0.2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X569" s="275"/>
      <c r="Y569" s="275"/>
      <c r="AG569" s="665"/>
    </row>
    <row r="570" spans="1:33" x14ac:dyDescent="0.2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X570" s="275"/>
      <c r="Y570" s="275"/>
      <c r="AG570" s="665"/>
    </row>
    <row r="571" spans="1:33" x14ac:dyDescent="0.2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X571" s="275"/>
      <c r="Y571" s="275"/>
      <c r="AG571" s="665"/>
    </row>
    <row r="572" spans="1:33" x14ac:dyDescent="0.2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X572" s="275"/>
      <c r="Y572" s="275"/>
      <c r="AG572" s="665"/>
    </row>
    <row r="573" spans="1:33" x14ac:dyDescent="0.2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X573" s="275"/>
      <c r="Y573" s="275"/>
      <c r="AG573" s="665"/>
    </row>
    <row r="574" spans="1:33" x14ac:dyDescent="0.2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X574" s="275"/>
      <c r="Y574" s="275"/>
      <c r="AG574" s="665"/>
    </row>
    <row r="575" spans="1:33" x14ac:dyDescent="0.2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X575" s="275"/>
      <c r="Y575" s="275"/>
      <c r="AG575" s="665"/>
    </row>
    <row r="576" spans="1:33" x14ac:dyDescent="0.2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X576" s="275"/>
      <c r="Y576" s="275"/>
      <c r="AG576" s="665"/>
    </row>
    <row r="577" spans="1:33" x14ac:dyDescent="0.2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X577" s="275"/>
      <c r="Y577" s="275"/>
      <c r="AG577" s="665"/>
    </row>
    <row r="578" spans="1:33" x14ac:dyDescent="0.2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X578" s="275"/>
      <c r="Y578" s="275"/>
      <c r="AG578" s="665"/>
    </row>
    <row r="579" spans="1:33" x14ac:dyDescent="0.2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X579" s="275"/>
      <c r="Y579" s="275"/>
      <c r="AG579" s="665"/>
    </row>
    <row r="580" spans="1:33" x14ac:dyDescent="0.2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X580" s="275"/>
      <c r="Y580" s="275"/>
      <c r="AG580" s="665"/>
    </row>
    <row r="581" spans="1:33" x14ac:dyDescent="0.2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X581" s="275"/>
      <c r="Y581" s="275"/>
      <c r="AG581" s="665"/>
    </row>
    <row r="582" spans="1:33" x14ac:dyDescent="0.2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X582" s="275"/>
      <c r="Y582" s="275"/>
      <c r="AG582" s="665"/>
    </row>
    <row r="583" spans="1:33" x14ac:dyDescent="0.2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X583" s="275"/>
      <c r="Y583" s="275"/>
      <c r="AG583" s="665"/>
    </row>
    <row r="584" spans="1:33" x14ac:dyDescent="0.2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X584" s="275"/>
      <c r="Y584" s="275"/>
      <c r="AG584" s="665"/>
    </row>
    <row r="585" spans="1:33" x14ac:dyDescent="0.2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X585" s="275"/>
      <c r="Y585" s="275"/>
      <c r="AG585" s="665"/>
    </row>
    <row r="586" spans="1:33" x14ac:dyDescent="0.2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X586" s="275"/>
      <c r="Y586" s="275"/>
      <c r="AG586" s="665"/>
    </row>
    <row r="587" spans="1:33" x14ac:dyDescent="0.2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X587" s="275"/>
      <c r="Y587" s="275"/>
      <c r="AG587" s="665"/>
    </row>
    <row r="588" spans="1:33" x14ac:dyDescent="0.2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X588" s="275"/>
      <c r="Y588" s="275"/>
      <c r="AG588" s="665"/>
    </row>
    <row r="589" spans="1:33" x14ac:dyDescent="0.2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X589" s="275"/>
      <c r="Y589" s="275"/>
      <c r="AG589" s="665"/>
    </row>
    <row r="590" spans="1:33" x14ac:dyDescent="0.2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X590" s="275"/>
      <c r="Y590" s="275"/>
      <c r="AG590" s="665"/>
    </row>
    <row r="591" spans="1:33" x14ac:dyDescent="0.2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X591" s="275"/>
      <c r="Y591" s="275"/>
      <c r="AG591" s="665"/>
    </row>
    <row r="592" spans="1:33" x14ac:dyDescent="0.2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X592" s="275"/>
      <c r="Y592" s="275"/>
      <c r="AG592" s="665"/>
    </row>
    <row r="593" spans="1:33" x14ac:dyDescent="0.2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X593" s="275"/>
      <c r="Y593" s="275"/>
      <c r="AG593" s="665"/>
    </row>
    <row r="594" spans="1:33" x14ac:dyDescent="0.2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X594" s="275"/>
      <c r="Y594" s="275"/>
      <c r="AG594" s="665"/>
    </row>
    <row r="595" spans="1:33" x14ac:dyDescent="0.2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X595" s="275"/>
      <c r="Y595" s="275"/>
      <c r="AG595" s="665"/>
    </row>
    <row r="596" spans="1:33" x14ac:dyDescent="0.2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X596" s="275"/>
      <c r="Y596" s="275"/>
      <c r="AG596" s="665"/>
    </row>
    <row r="597" spans="1:33" x14ac:dyDescent="0.2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X597" s="275"/>
      <c r="Y597" s="275"/>
      <c r="AG597" s="665"/>
    </row>
    <row r="598" spans="1:33" x14ac:dyDescent="0.2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X598" s="275"/>
      <c r="Y598" s="275"/>
      <c r="AG598" s="665"/>
    </row>
    <row r="599" spans="1:33" x14ac:dyDescent="0.2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X599" s="275"/>
      <c r="Y599" s="275"/>
      <c r="AG599" s="665"/>
    </row>
    <row r="600" spans="1:33" x14ac:dyDescent="0.2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X600" s="275"/>
      <c r="Y600" s="275"/>
      <c r="AG600" s="665"/>
    </row>
    <row r="601" spans="1:33" x14ac:dyDescent="0.2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X601" s="275"/>
      <c r="Y601" s="275"/>
      <c r="AG601" s="665"/>
    </row>
    <row r="602" spans="1:33" x14ac:dyDescent="0.2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X602" s="275"/>
      <c r="Y602" s="275"/>
      <c r="AG602" s="665"/>
    </row>
    <row r="603" spans="1:33" x14ac:dyDescent="0.2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X603" s="275"/>
      <c r="Y603" s="275"/>
      <c r="AG603" s="665"/>
    </row>
    <row r="604" spans="1:33" x14ac:dyDescent="0.2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X604" s="275"/>
      <c r="Y604" s="275"/>
      <c r="AG604" s="665"/>
    </row>
    <row r="605" spans="1:33" x14ac:dyDescent="0.2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X605" s="275"/>
      <c r="Y605" s="275"/>
      <c r="AG605" s="665"/>
    </row>
    <row r="606" spans="1:33" x14ac:dyDescent="0.2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X606" s="275"/>
      <c r="Y606" s="275"/>
      <c r="AG606" s="665"/>
    </row>
    <row r="607" spans="1:33" x14ac:dyDescent="0.2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X607" s="275"/>
      <c r="Y607" s="275"/>
      <c r="AG607" s="665"/>
    </row>
    <row r="608" spans="1:33" x14ac:dyDescent="0.2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X608" s="275"/>
      <c r="Y608" s="275"/>
      <c r="AG608" s="665"/>
    </row>
    <row r="609" spans="1:33" x14ac:dyDescent="0.2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X609" s="275"/>
      <c r="Y609" s="275"/>
      <c r="AG609" s="665"/>
    </row>
    <row r="610" spans="1:33" x14ac:dyDescent="0.2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X610" s="275"/>
      <c r="Y610" s="275"/>
      <c r="AG610" s="665"/>
    </row>
    <row r="611" spans="1:33" x14ac:dyDescent="0.2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X611" s="275"/>
      <c r="Y611" s="275"/>
      <c r="AG611" s="665"/>
    </row>
    <row r="612" spans="1:33" x14ac:dyDescent="0.2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X612" s="275"/>
      <c r="Y612" s="275"/>
      <c r="AG612" s="665"/>
    </row>
    <row r="613" spans="1:33" x14ac:dyDescent="0.2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X613" s="275"/>
      <c r="Y613" s="275"/>
      <c r="AG613" s="665"/>
    </row>
    <row r="614" spans="1:33" x14ac:dyDescent="0.2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X614" s="275"/>
      <c r="Y614" s="275"/>
      <c r="AG614" s="665"/>
    </row>
    <row r="615" spans="1:33" x14ac:dyDescent="0.2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X615" s="275"/>
      <c r="Y615" s="275"/>
      <c r="AG615" s="665"/>
    </row>
    <row r="616" spans="1:33" x14ac:dyDescent="0.2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X616" s="275"/>
      <c r="Y616" s="275"/>
      <c r="AG616" s="665"/>
    </row>
    <row r="617" spans="1:33" x14ac:dyDescent="0.2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X617" s="275"/>
      <c r="Y617" s="275"/>
      <c r="AG617" s="665"/>
    </row>
    <row r="618" spans="1:33" x14ac:dyDescent="0.2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X618" s="275"/>
      <c r="Y618" s="275"/>
      <c r="AG618" s="665"/>
    </row>
    <row r="619" spans="1:33" x14ac:dyDescent="0.2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X619" s="275"/>
      <c r="Y619" s="275"/>
      <c r="AG619" s="665"/>
    </row>
    <row r="620" spans="1:33" x14ac:dyDescent="0.2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X620" s="275"/>
      <c r="Y620" s="275"/>
      <c r="AG620" s="665"/>
    </row>
    <row r="621" spans="1:33" x14ac:dyDescent="0.2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X621" s="275"/>
      <c r="Y621" s="275"/>
      <c r="AG621" s="665"/>
    </row>
    <row r="622" spans="1:33" x14ac:dyDescent="0.2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X622" s="275"/>
      <c r="Y622" s="275"/>
      <c r="AG622" s="665"/>
    </row>
    <row r="623" spans="1:33" x14ac:dyDescent="0.2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X623" s="275"/>
      <c r="Y623" s="275"/>
      <c r="AG623" s="665"/>
    </row>
    <row r="624" spans="1:33" x14ac:dyDescent="0.2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X624" s="275"/>
      <c r="Y624" s="275"/>
      <c r="AG624" s="665"/>
    </row>
    <row r="625" spans="1:33" x14ac:dyDescent="0.2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X625" s="275"/>
      <c r="Y625" s="275"/>
      <c r="AG625" s="665"/>
    </row>
    <row r="626" spans="1:33" x14ac:dyDescent="0.2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X626" s="275"/>
      <c r="Y626" s="275"/>
      <c r="AG626" s="665"/>
    </row>
    <row r="627" spans="1:33" x14ac:dyDescent="0.2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X627" s="275"/>
      <c r="Y627" s="275"/>
      <c r="AG627" s="665"/>
    </row>
    <row r="628" spans="1:33" x14ac:dyDescent="0.2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X628" s="275"/>
      <c r="Y628" s="275"/>
      <c r="AG628" s="665"/>
    </row>
    <row r="629" spans="1:33" x14ac:dyDescent="0.2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X629" s="275"/>
      <c r="Y629" s="275"/>
      <c r="AG629" s="665"/>
    </row>
    <row r="630" spans="1:33" x14ac:dyDescent="0.2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X630" s="275"/>
      <c r="Y630" s="275"/>
      <c r="AG630" s="665"/>
    </row>
    <row r="631" spans="1:33" x14ac:dyDescent="0.2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X631" s="275"/>
      <c r="Y631" s="275"/>
      <c r="AG631" s="665"/>
    </row>
    <row r="632" spans="1:33" x14ac:dyDescent="0.2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X632" s="275"/>
      <c r="Y632" s="275"/>
      <c r="AG632" s="665"/>
    </row>
    <row r="633" spans="1:33" x14ac:dyDescent="0.2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X633" s="275"/>
      <c r="Y633" s="275"/>
      <c r="AG633" s="665"/>
    </row>
    <row r="634" spans="1:33" x14ac:dyDescent="0.2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X634" s="275"/>
      <c r="Y634" s="275"/>
      <c r="AG634" s="665"/>
    </row>
    <row r="635" spans="1:33" x14ac:dyDescent="0.2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X635" s="275"/>
      <c r="Y635" s="275"/>
      <c r="AG635" s="665"/>
    </row>
    <row r="636" spans="1:33" x14ac:dyDescent="0.2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X636" s="275"/>
      <c r="Y636" s="275"/>
      <c r="AG636" s="665"/>
    </row>
    <row r="637" spans="1:33" x14ac:dyDescent="0.2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X637" s="275"/>
      <c r="Y637" s="275"/>
      <c r="AG637" s="665"/>
    </row>
    <row r="638" spans="1:33" x14ac:dyDescent="0.2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X638" s="275"/>
      <c r="Y638" s="275"/>
      <c r="AG638" s="665"/>
    </row>
    <row r="639" spans="1:33" x14ac:dyDescent="0.2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X639" s="275"/>
      <c r="Y639" s="275"/>
      <c r="AG639" s="665"/>
    </row>
    <row r="640" spans="1:33" x14ac:dyDescent="0.2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X640" s="275"/>
      <c r="Y640" s="275"/>
      <c r="AG640" s="665"/>
    </row>
    <row r="641" spans="1:33" x14ac:dyDescent="0.2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X641" s="275"/>
      <c r="Y641" s="275"/>
      <c r="AG641" s="665"/>
    </row>
    <row r="642" spans="1:33" x14ac:dyDescent="0.2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X642" s="275"/>
      <c r="Y642" s="275"/>
      <c r="AG642" s="665"/>
    </row>
    <row r="643" spans="1:33" x14ac:dyDescent="0.2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X643" s="275"/>
      <c r="Y643" s="275"/>
      <c r="AG643" s="665"/>
    </row>
    <row r="644" spans="1:33" x14ac:dyDescent="0.2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X644" s="275"/>
      <c r="Y644" s="275"/>
      <c r="AG644" s="665"/>
    </row>
    <row r="645" spans="1:33" x14ac:dyDescent="0.2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X645" s="275"/>
      <c r="Y645" s="275"/>
      <c r="AG645" s="665"/>
    </row>
    <row r="646" spans="1:33" x14ac:dyDescent="0.2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X646" s="275"/>
      <c r="Y646" s="275"/>
      <c r="AG646" s="665"/>
    </row>
    <row r="647" spans="1:33" x14ac:dyDescent="0.2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X647" s="275"/>
      <c r="Y647" s="275"/>
      <c r="AG647" s="665"/>
    </row>
    <row r="648" spans="1:33" x14ac:dyDescent="0.2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X648" s="275"/>
      <c r="Y648" s="275"/>
      <c r="AG648" s="665"/>
    </row>
    <row r="649" spans="1:33" x14ac:dyDescent="0.2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X649" s="275"/>
      <c r="Y649" s="275"/>
      <c r="AG649" s="665"/>
    </row>
    <row r="650" spans="1:33" x14ac:dyDescent="0.2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X650" s="275"/>
      <c r="Y650" s="275"/>
      <c r="AG650" s="665"/>
    </row>
    <row r="651" spans="1:33" x14ac:dyDescent="0.2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X651" s="275"/>
      <c r="Y651" s="275"/>
      <c r="AG651" s="665"/>
    </row>
    <row r="652" spans="1:33" x14ac:dyDescent="0.2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X652" s="275"/>
      <c r="Y652" s="275"/>
      <c r="AG652" s="665"/>
    </row>
    <row r="653" spans="1:33" x14ac:dyDescent="0.2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X653" s="275"/>
      <c r="Y653" s="275"/>
      <c r="AG653" s="665"/>
    </row>
    <row r="654" spans="1:33" x14ac:dyDescent="0.2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X654" s="275"/>
      <c r="Y654" s="275"/>
      <c r="AG654" s="665"/>
    </row>
    <row r="655" spans="1:33" x14ac:dyDescent="0.2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X655" s="275"/>
      <c r="Y655" s="275"/>
      <c r="AG655" s="665"/>
    </row>
    <row r="656" spans="1:33" x14ac:dyDescent="0.2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X656" s="275"/>
      <c r="Y656" s="275"/>
      <c r="AG656" s="665"/>
    </row>
    <row r="657" spans="1:33" x14ac:dyDescent="0.2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X657" s="275"/>
      <c r="Y657" s="275"/>
      <c r="AG657" s="665"/>
    </row>
    <row r="658" spans="1:33" x14ac:dyDescent="0.2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X658" s="275"/>
      <c r="Y658" s="275"/>
      <c r="AG658" s="665"/>
    </row>
    <row r="659" spans="1:33" x14ac:dyDescent="0.2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X659" s="275"/>
      <c r="Y659" s="275"/>
      <c r="AG659" s="665"/>
    </row>
    <row r="660" spans="1:33" x14ac:dyDescent="0.2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X660" s="275"/>
      <c r="Y660" s="275"/>
      <c r="AG660" s="665"/>
    </row>
    <row r="661" spans="1:33" x14ac:dyDescent="0.2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X661" s="275"/>
      <c r="Y661" s="275"/>
      <c r="AG661" s="665"/>
    </row>
    <row r="662" spans="1:33" x14ac:dyDescent="0.2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X662" s="275"/>
      <c r="Y662" s="275"/>
      <c r="AG662" s="665"/>
    </row>
    <row r="663" spans="1:33" x14ac:dyDescent="0.2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X663" s="275"/>
      <c r="Y663" s="275"/>
      <c r="AG663" s="665"/>
    </row>
    <row r="664" spans="1:33" x14ac:dyDescent="0.2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X664" s="275"/>
      <c r="Y664" s="275"/>
      <c r="AG664" s="665"/>
    </row>
    <row r="665" spans="1:33" x14ac:dyDescent="0.2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X665" s="275"/>
      <c r="Y665" s="275"/>
      <c r="AG665" s="665"/>
    </row>
    <row r="666" spans="1:33" x14ac:dyDescent="0.2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X666" s="275"/>
      <c r="Y666" s="275"/>
      <c r="AG666" s="665"/>
    </row>
    <row r="667" spans="1:33" x14ac:dyDescent="0.2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X667" s="275"/>
      <c r="Y667" s="275"/>
      <c r="AG667" s="665"/>
    </row>
    <row r="668" spans="1:33" x14ac:dyDescent="0.2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X668" s="275"/>
      <c r="Y668" s="275"/>
      <c r="AG668" s="665"/>
    </row>
    <row r="669" spans="1:33" x14ac:dyDescent="0.2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X669" s="275"/>
      <c r="Y669" s="275"/>
      <c r="AG669" s="665"/>
    </row>
    <row r="670" spans="1:33" x14ac:dyDescent="0.2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X670" s="275"/>
      <c r="Y670" s="275"/>
      <c r="AG670" s="665"/>
    </row>
    <row r="671" spans="1:33" x14ac:dyDescent="0.2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X671" s="275"/>
      <c r="Y671" s="275"/>
      <c r="AG671" s="665"/>
    </row>
    <row r="672" spans="1:33" x14ac:dyDescent="0.2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X672" s="275"/>
      <c r="Y672" s="275"/>
      <c r="AG672" s="665"/>
    </row>
    <row r="673" spans="1:33" x14ac:dyDescent="0.2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X673" s="275"/>
      <c r="Y673" s="275"/>
      <c r="AG673" s="665"/>
    </row>
    <row r="674" spans="1:33" x14ac:dyDescent="0.2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X674" s="275"/>
      <c r="Y674" s="275"/>
      <c r="AG674" s="665"/>
    </row>
    <row r="675" spans="1:33" x14ac:dyDescent="0.2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X675" s="275"/>
      <c r="Y675" s="275"/>
      <c r="AG675" s="665"/>
    </row>
    <row r="676" spans="1:33" x14ac:dyDescent="0.2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X676" s="275"/>
      <c r="Y676" s="275"/>
      <c r="AG676" s="665"/>
    </row>
    <row r="677" spans="1:33" x14ac:dyDescent="0.2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X677" s="275"/>
      <c r="Y677" s="275"/>
      <c r="AG677" s="665"/>
    </row>
    <row r="678" spans="1:33" x14ac:dyDescent="0.2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X678" s="275"/>
      <c r="Y678" s="275"/>
      <c r="AG678" s="665"/>
    </row>
    <row r="679" spans="1:33" x14ac:dyDescent="0.2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X679" s="275"/>
      <c r="Y679" s="275"/>
      <c r="AG679" s="665"/>
    </row>
    <row r="680" spans="1:33" x14ac:dyDescent="0.2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X680" s="275"/>
      <c r="Y680" s="275"/>
      <c r="AG680" s="665"/>
    </row>
    <row r="681" spans="1:33" x14ac:dyDescent="0.2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X681" s="275"/>
      <c r="Y681" s="275"/>
      <c r="AG681" s="665"/>
    </row>
    <row r="682" spans="1:33" x14ac:dyDescent="0.2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X682" s="275"/>
      <c r="Y682" s="275"/>
      <c r="AG682" s="665"/>
    </row>
    <row r="683" spans="1:33" x14ac:dyDescent="0.2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X683" s="275"/>
      <c r="Y683" s="275"/>
      <c r="AG683" s="665"/>
    </row>
    <row r="684" spans="1:33" x14ac:dyDescent="0.2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X684" s="275"/>
      <c r="Y684" s="275"/>
      <c r="AG684" s="665"/>
    </row>
    <row r="685" spans="1:33" x14ac:dyDescent="0.2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X685" s="275"/>
      <c r="Y685" s="275"/>
      <c r="AG685" s="665"/>
    </row>
    <row r="686" spans="1:33" x14ac:dyDescent="0.2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X686" s="275"/>
      <c r="Y686" s="275"/>
      <c r="AG686" s="665"/>
    </row>
    <row r="687" spans="1:33" x14ac:dyDescent="0.2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X687" s="275"/>
      <c r="Y687" s="275"/>
      <c r="AG687" s="665"/>
    </row>
    <row r="688" spans="1:33" x14ac:dyDescent="0.2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X688" s="275"/>
      <c r="Y688" s="275"/>
      <c r="AG688" s="665"/>
    </row>
    <row r="689" spans="1:33" x14ac:dyDescent="0.2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X689" s="275"/>
      <c r="Y689" s="275"/>
      <c r="AG689" s="665"/>
    </row>
    <row r="690" spans="1:33" x14ac:dyDescent="0.2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X690" s="275"/>
      <c r="Y690" s="275"/>
      <c r="AG690" s="665"/>
    </row>
    <row r="691" spans="1:33" x14ac:dyDescent="0.2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X691" s="275"/>
      <c r="Y691" s="275"/>
      <c r="AG691" s="665"/>
    </row>
    <row r="692" spans="1:33" x14ac:dyDescent="0.2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X692" s="275"/>
      <c r="Y692" s="275"/>
      <c r="AG692" s="665"/>
    </row>
    <row r="693" spans="1:33" x14ac:dyDescent="0.2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X693" s="275"/>
      <c r="Y693" s="275"/>
      <c r="AG693" s="665"/>
    </row>
    <row r="694" spans="1:33" x14ac:dyDescent="0.2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X694" s="275"/>
      <c r="Y694" s="275"/>
      <c r="AG694" s="665"/>
    </row>
    <row r="695" spans="1:33" x14ac:dyDescent="0.2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X695" s="275"/>
      <c r="Y695" s="275"/>
      <c r="AG695" s="665"/>
    </row>
    <row r="696" spans="1:33" x14ac:dyDescent="0.2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X696" s="275"/>
      <c r="Y696" s="275"/>
      <c r="AG696" s="665"/>
    </row>
    <row r="697" spans="1:33" x14ac:dyDescent="0.2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X697" s="275"/>
      <c r="Y697" s="275"/>
      <c r="AG697" s="665"/>
    </row>
    <row r="698" spans="1:33" x14ac:dyDescent="0.2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X698" s="275"/>
      <c r="Y698" s="275"/>
      <c r="AG698" s="665"/>
    </row>
    <row r="699" spans="1:33" x14ac:dyDescent="0.2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X699" s="275"/>
      <c r="Y699" s="275"/>
      <c r="AG699" s="665"/>
    </row>
    <row r="700" spans="1:33" x14ac:dyDescent="0.2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X700" s="275"/>
      <c r="Y700" s="275"/>
      <c r="AG700" s="665"/>
    </row>
    <row r="701" spans="1:33" x14ac:dyDescent="0.2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X701" s="275"/>
      <c r="Y701" s="275"/>
      <c r="AG701" s="665"/>
    </row>
    <row r="702" spans="1:33" x14ac:dyDescent="0.2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X702" s="275"/>
      <c r="Y702" s="275"/>
      <c r="AG702" s="665"/>
    </row>
    <row r="703" spans="1:33" x14ac:dyDescent="0.2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X703" s="275"/>
      <c r="Y703" s="275"/>
      <c r="AG703" s="665"/>
    </row>
    <row r="704" spans="1:33" x14ac:dyDescent="0.2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X704" s="275"/>
      <c r="Y704" s="275"/>
      <c r="AG704" s="665"/>
    </row>
    <row r="705" spans="1:33" x14ac:dyDescent="0.2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X705" s="275"/>
      <c r="Y705" s="275"/>
      <c r="AG705" s="665"/>
    </row>
    <row r="706" spans="1:33" x14ac:dyDescent="0.2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X706" s="275"/>
      <c r="Y706" s="275"/>
      <c r="AG706" s="665"/>
    </row>
    <row r="707" spans="1:33" x14ac:dyDescent="0.2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X707" s="275"/>
      <c r="Y707" s="275"/>
      <c r="AG707" s="665"/>
    </row>
    <row r="708" spans="1:33" x14ac:dyDescent="0.2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X708" s="275"/>
      <c r="Y708" s="275"/>
      <c r="AG708" s="665"/>
    </row>
    <row r="709" spans="1:33" x14ac:dyDescent="0.2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X709" s="275"/>
      <c r="Y709" s="275"/>
      <c r="AG709" s="665"/>
    </row>
    <row r="710" spans="1:33" x14ac:dyDescent="0.2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X710" s="275"/>
      <c r="Y710" s="275"/>
      <c r="AG710" s="665"/>
    </row>
    <row r="711" spans="1:33" x14ac:dyDescent="0.2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X711" s="275"/>
      <c r="Y711" s="275"/>
      <c r="AG711" s="665"/>
    </row>
    <row r="712" spans="1:33" x14ac:dyDescent="0.2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X712" s="275"/>
      <c r="Y712" s="275"/>
      <c r="AG712" s="665"/>
    </row>
    <row r="713" spans="1:33" x14ac:dyDescent="0.2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X713" s="275"/>
      <c r="Y713" s="275"/>
      <c r="AG713" s="665"/>
    </row>
    <row r="714" spans="1:33" x14ac:dyDescent="0.2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X714" s="275"/>
      <c r="Y714" s="275"/>
      <c r="AG714" s="665"/>
    </row>
    <row r="715" spans="1:33" x14ac:dyDescent="0.2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X715" s="275"/>
      <c r="Y715" s="275"/>
      <c r="AG715" s="665"/>
    </row>
    <row r="716" spans="1:33" x14ac:dyDescent="0.2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X716" s="275"/>
      <c r="Y716" s="275"/>
      <c r="AG716" s="665"/>
    </row>
    <row r="717" spans="1:33" x14ac:dyDescent="0.2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X717" s="275"/>
      <c r="Y717" s="275"/>
      <c r="AG717" s="665"/>
    </row>
    <row r="718" spans="1:33" x14ac:dyDescent="0.2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X718" s="275"/>
      <c r="Y718" s="275"/>
      <c r="AG718" s="665"/>
    </row>
    <row r="719" spans="1:33" x14ac:dyDescent="0.2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X719" s="275"/>
      <c r="Y719" s="275"/>
      <c r="AG719" s="665"/>
    </row>
    <row r="720" spans="1:33" x14ac:dyDescent="0.2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X720" s="275"/>
      <c r="Y720" s="275"/>
      <c r="AG720" s="665"/>
    </row>
    <row r="721" spans="1:33" x14ac:dyDescent="0.2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X721" s="275"/>
      <c r="Y721" s="275"/>
      <c r="AG721" s="665"/>
    </row>
    <row r="722" spans="1:33" x14ac:dyDescent="0.2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X722" s="275"/>
      <c r="Y722" s="275"/>
      <c r="AG722" s="665"/>
    </row>
    <row r="723" spans="1:33" x14ac:dyDescent="0.2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X723" s="275"/>
      <c r="Y723" s="275"/>
      <c r="AG723" s="665"/>
    </row>
    <row r="724" spans="1:33" x14ac:dyDescent="0.2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X724" s="275"/>
      <c r="Y724" s="275"/>
      <c r="AG724" s="665"/>
    </row>
    <row r="725" spans="1:33" x14ac:dyDescent="0.2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X725" s="275"/>
      <c r="Y725" s="275"/>
      <c r="AG725" s="665"/>
    </row>
    <row r="726" spans="1:33" x14ac:dyDescent="0.2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X726" s="275"/>
      <c r="Y726" s="275"/>
      <c r="AG726" s="665"/>
    </row>
    <row r="727" spans="1:33" x14ac:dyDescent="0.2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X727" s="275"/>
      <c r="Y727" s="275"/>
      <c r="AG727" s="665"/>
    </row>
    <row r="728" spans="1:33" x14ac:dyDescent="0.2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X728" s="275"/>
      <c r="Y728" s="275"/>
      <c r="AG728" s="665"/>
    </row>
    <row r="729" spans="1:33" x14ac:dyDescent="0.2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X729" s="275"/>
      <c r="Y729" s="275"/>
      <c r="AG729" s="665"/>
    </row>
    <row r="730" spans="1:33" x14ac:dyDescent="0.2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X730" s="275"/>
      <c r="Y730" s="275"/>
      <c r="AG730" s="665"/>
    </row>
    <row r="731" spans="1:33" x14ac:dyDescent="0.2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X731" s="275"/>
      <c r="Y731" s="275"/>
      <c r="AG731" s="665"/>
    </row>
    <row r="732" spans="1:33" x14ac:dyDescent="0.2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X732" s="275"/>
      <c r="Y732" s="275"/>
      <c r="AG732" s="665"/>
    </row>
    <row r="733" spans="1:33" x14ac:dyDescent="0.2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X733" s="275"/>
      <c r="Y733" s="275"/>
      <c r="AG733" s="665"/>
    </row>
    <row r="734" spans="1:33" x14ac:dyDescent="0.2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X734" s="275"/>
      <c r="Y734" s="275"/>
      <c r="AG734" s="665"/>
    </row>
    <row r="735" spans="1:33" x14ac:dyDescent="0.2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X735" s="275"/>
      <c r="Y735" s="275"/>
      <c r="AG735" s="665"/>
    </row>
    <row r="736" spans="1:33" x14ac:dyDescent="0.2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X736" s="275"/>
      <c r="Y736" s="275"/>
      <c r="AG736" s="665"/>
    </row>
    <row r="737" spans="1:33" x14ac:dyDescent="0.2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X737" s="275"/>
      <c r="Y737" s="275"/>
      <c r="AG737" s="665"/>
    </row>
    <row r="738" spans="1:33" x14ac:dyDescent="0.2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X738" s="275"/>
      <c r="Y738" s="275"/>
      <c r="AG738" s="665"/>
    </row>
    <row r="739" spans="1:33" x14ac:dyDescent="0.2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X739" s="275"/>
      <c r="Y739" s="275"/>
      <c r="AG739" s="665"/>
    </row>
    <row r="740" spans="1:33" x14ac:dyDescent="0.2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X740" s="275"/>
      <c r="Y740" s="275"/>
      <c r="AG740" s="665"/>
    </row>
    <row r="741" spans="1:33" x14ac:dyDescent="0.2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X741" s="275"/>
      <c r="Y741" s="275"/>
      <c r="AG741" s="665"/>
    </row>
    <row r="742" spans="1:33" x14ac:dyDescent="0.2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X742" s="275"/>
      <c r="Y742" s="275"/>
      <c r="AG742" s="665"/>
    </row>
    <row r="743" spans="1:33" x14ac:dyDescent="0.2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X743" s="275"/>
      <c r="Y743" s="275"/>
      <c r="AG743" s="665"/>
    </row>
    <row r="744" spans="1:33" x14ac:dyDescent="0.2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X744" s="275"/>
      <c r="Y744" s="275"/>
      <c r="AG744" s="665"/>
    </row>
    <row r="745" spans="1:33" x14ac:dyDescent="0.2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X745" s="275"/>
      <c r="Y745" s="275"/>
      <c r="AG745" s="665"/>
    </row>
    <row r="746" spans="1:33" x14ac:dyDescent="0.2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X746" s="275"/>
      <c r="Y746" s="275"/>
      <c r="AG746" s="665"/>
    </row>
    <row r="747" spans="1:33" x14ac:dyDescent="0.2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X747" s="275"/>
      <c r="Y747" s="275"/>
      <c r="AG747" s="665"/>
    </row>
    <row r="748" spans="1:33" x14ac:dyDescent="0.2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X748" s="275"/>
      <c r="Y748" s="275"/>
      <c r="AG748" s="665"/>
    </row>
    <row r="749" spans="1:33" x14ac:dyDescent="0.2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X749" s="275"/>
      <c r="Y749" s="275"/>
      <c r="AG749" s="665"/>
    </row>
    <row r="750" spans="1:33" x14ac:dyDescent="0.2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X750" s="275"/>
      <c r="Y750" s="275"/>
      <c r="AG750" s="665"/>
    </row>
    <row r="751" spans="1:33" x14ac:dyDescent="0.2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X751" s="275"/>
      <c r="Y751" s="275"/>
      <c r="AG751" s="665"/>
    </row>
    <row r="752" spans="1:33" x14ac:dyDescent="0.2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X752" s="275"/>
      <c r="Y752" s="275"/>
      <c r="AG752" s="665"/>
    </row>
    <row r="753" spans="1:33" x14ac:dyDescent="0.2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X753" s="275"/>
      <c r="Y753" s="275"/>
      <c r="AG753" s="665"/>
    </row>
    <row r="754" spans="1:33" x14ac:dyDescent="0.2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X754" s="275"/>
      <c r="Y754" s="275"/>
      <c r="AG754" s="665"/>
    </row>
    <row r="755" spans="1:33" x14ac:dyDescent="0.2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X755" s="275"/>
      <c r="Y755" s="275"/>
      <c r="AG755" s="665"/>
    </row>
    <row r="756" spans="1:33" x14ac:dyDescent="0.2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X756" s="275"/>
      <c r="Y756" s="275"/>
      <c r="AG756" s="665"/>
    </row>
    <row r="757" spans="1:33" x14ac:dyDescent="0.2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X757" s="275"/>
      <c r="Y757" s="275"/>
      <c r="AG757" s="665"/>
    </row>
    <row r="758" spans="1:33" x14ac:dyDescent="0.2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X758" s="275"/>
      <c r="Y758" s="275"/>
      <c r="AG758" s="665"/>
    </row>
    <row r="759" spans="1:33" x14ac:dyDescent="0.2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X759" s="275"/>
      <c r="Y759" s="275"/>
      <c r="AG759" s="665"/>
    </row>
    <row r="760" spans="1:33" x14ac:dyDescent="0.2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X760" s="275"/>
      <c r="Y760" s="275"/>
      <c r="AG760" s="665"/>
    </row>
    <row r="761" spans="1:33" x14ac:dyDescent="0.2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X761" s="275"/>
      <c r="Y761" s="275"/>
      <c r="AG761" s="665"/>
    </row>
    <row r="762" spans="1:33" x14ac:dyDescent="0.2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X762" s="275"/>
      <c r="Y762" s="275"/>
      <c r="AG762" s="665"/>
    </row>
    <row r="763" spans="1:33" x14ac:dyDescent="0.2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X763" s="275"/>
      <c r="Y763" s="275"/>
      <c r="AG763" s="665"/>
    </row>
    <row r="764" spans="1:33" x14ac:dyDescent="0.2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X764" s="275"/>
      <c r="Y764" s="275"/>
      <c r="AG764" s="665"/>
    </row>
    <row r="765" spans="1:33" x14ac:dyDescent="0.2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X765" s="275"/>
      <c r="Y765" s="275"/>
      <c r="AG765" s="665"/>
    </row>
    <row r="766" spans="1:33" x14ac:dyDescent="0.2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X766" s="275"/>
      <c r="Y766" s="275"/>
      <c r="AG766" s="665"/>
    </row>
    <row r="767" spans="1:33" x14ac:dyDescent="0.2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X767" s="275"/>
      <c r="Y767" s="275"/>
      <c r="AG767" s="665"/>
    </row>
    <row r="768" spans="1:33" x14ac:dyDescent="0.2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X768" s="275"/>
      <c r="Y768" s="275"/>
      <c r="AG768" s="665"/>
    </row>
    <row r="769" spans="1:33" x14ac:dyDescent="0.2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X769" s="275"/>
      <c r="Y769" s="275"/>
      <c r="AG769" s="665"/>
    </row>
    <row r="770" spans="1:33" x14ac:dyDescent="0.2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X770" s="275"/>
      <c r="Y770" s="275"/>
      <c r="AG770" s="665"/>
    </row>
    <row r="771" spans="1:33" x14ac:dyDescent="0.2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X771" s="275"/>
      <c r="Y771" s="275"/>
      <c r="AG771" s="665"/>
    </row>
    <row r="772" spans="1:33" x14ac:dyDescent="0.2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X772" s="275"/>
      <c r="Y772" s="275"/>
      <c r="AG772" s="665"/>
    </row>
    <row r="773" spans="1:33" x14ac:dyDescent="0.2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X773" s="275"/>
      <c r="Y773" s="275"/>
      <c r="AG773" s="665"/>
    </row>
    <row r="774" spans="1:33" x14ac:dyDescent="0.2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X774" s="275"/>
      <c r="Y774" s="275"/>
      <c r="AG774" s="665"/>
    </row>
    <row r="775" spans="1:33" x14ac:dyDescent="0.2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X775" s="275"/>
      <c r="Y775" s="275"/>
      <c r="AG775" s="665"/>
    </row>
    <row r="776" spans="1:33" x14ac:dyDescent="0.2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X776" s="275"/>
      <c r="Y776" s="275"/>
      <c r="AG776" s="665"/>
    </row>
    <row r="777" spans="1:33" x14ac:dyDescent="0.2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X777" s="275"/>
      <c r="Y777" s="275"/>
      <c r="AG777" s="665"/>
    </row>
    <row r="778" spans="1:33" x14ac:dyDescent="0.2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X778" s="275"/>
      <c r="Y778" s="275"/>
      <c r="AG778" s="665"/>
    </row>
    <row r="779" spans="1:33" x14ac:dyDescent="0.2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X779" s="275"/>
      <c r="Y779" s="275"/>
      <c r="AG779" s="665"/>
    </row>
    <row r="780" spans="1:33" x14ac:dyDescent="0.2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X780" s="275"/>
      <c r="Y780" s="275"/>
      <c r="AG780" s="665"/>
    </row>
    <row r="781" spans="1:33" x14ac:dyDescent="0.2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X781" s="275"/>
      <c r="Y781" s="275"/>
      <c r="AG781" s="665"/>
    </row>
    <row r="782" spans="1:33" x14ac:dyDescent="0.2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X782" s="275"/>
      <c r="Y782" s="275"/>
      <c r="AG782" s="665"/>
    </row>
    <row r="783" spans="1:33" x14ac:dyDescent="0.2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X783" s="275"/>
      <c r="Y783" s="275"/>
      <c r="AG783" s="665"/>
    </row>
    <row r="784" spans="1:33" x14ac:dyDescent="0.2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X784" s="275"/>
      <c r="Y784" s="275"/>
      <c r="AG784" s="665"/>
    </row>
    <row r="785" spans="1:33" x14ac:dyDescent="0.2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X785" s="275"/>
      <c r="Y785" s="275"/>
      <c r="AG785" s="665"/>
    </row>
    <row r="786" spans="1:33" x14ac:dyDescent="0.2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X786" s="275"/>
      <c r="Y786" s="275"/>
      <c r="AG786" s="665"/>
    </row>
    <row r="787" spans="1:33" x14ac:dyDescent="0.2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X787" s="275"/>
      <c r="Y787" s="275"/>
      <c r="AG787" s="665"/>
    </row>
    <row r="788" spans="1:33" x14ac:dyDescent="0.2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X788" s="275"/>
      <c r="Y788" s="275"/>
      <c r="AG788" s="665"/>
    </row>
    <row r="789" spans="1:33" x14ac:dyDescent="0.2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X789" s="275"/>
      <c r="Y789" s="275"/>
      <c r="AG789" s="665"/>
    </row>
    <row r="790" spans="1:33" x14ac:dyDescent="0.2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X790" s="275"/>
      <c r="Y790" s="275"/>
      <c r="AG790" s="665"/>
    </row>
    <row r="791" spans="1:33" x14ac:dyDescent="0.2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X791" s="275"/>
      <c r="Y791" s="275"/>
      <c r="AG791" s="665"/>
    </row>
    <row r="792" spans="1:33" x14ac:dyDescent="0.2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X792" s="275"/>
      <c r="Y792" s="275"/>
      <c r="AG792" s="665"/>
    </row>
    <row r="793" spans="1:33" x14ac:dyDescent="0.2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X793" s="275"/>
      <c r="Y793" s="275"/>
      <c r="AG793" s="665"/>
    </row>
    <row r="794" spans="1:33" x14ac:dyDescent="0.2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X794" s="275"/>
      <c r="Y794" s="275"/>
      <c r="AG794" s="665"/>
    </row>
    <row r="795" spans="1:33" x14ac:dyDescent="0.2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X795" s="275"/>
      <c r="Y795" s="275"/>
      <c r="AG795" s="665"/>
    </row>
    <row r="796" spans="1:33" x14ac:dyDescent="0.2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X796" s="275"/>
      <c r="Y796" s="275"/>
      <c r="AG796" s="665"/>
    </row>
    <row r="797" spans="1:33" x14ac:dyDescent="0.2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X797" s="275"/>
      <c r="Y797" s="275"/>
      <c r="AG797" s="665"/>
    </row>
    <row r="798" spans="1:33" x14ac:dyDescent="0.2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X798" s="275"/>
      <c r="Y798" s="275"/>
      <c r="AG798" s="665"/>
    </row>
    <row r="799" spans="1:33" x14ac:dyDescent="0.2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X799" s="275"/>
      <c r="Y799" s="275"/>
      <c r="AG799" s="665"/>
    </row>
    <row r="800" spans="1:33" x14ac:dyDescent="0.2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X800" s="275"/>
      <c r="Y800" s="275"/>
      <c r="AG800" s="665"/>
    </row>
    <row r="801" spans="1:33" x14ac:dyDescent="0.2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X801" s="275"/>
      <c r="Y801" s="275"/>
      <c r="AG801" s="665"/>
    </row>
    <row r="802" spans="1:33" x14ac:dyDescent="0.2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X802" s="275"/>
      <c r="Y802" s="275"/>
      <c r="AG802" s="665"/>
    </row>
    <row r="803" spans="1:33" x14ac:dyDescent="0.2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X803" s="275"/>
      <c r="Y803" s="275"/>
      <c r="AG803" s="665"/>
    </row>
    <row r="804" spans="1:33" x14ac:dyDescent="0.2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X804" s="275"/>
      <c r="Y804" s="275"/>
      <c r="AG804" s="665"/>
    </row>
    <row r="805" spans="1:33" x14ac:dyDescent="0.2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X805" s="275"/>
      <c r="Y805" s="275"/>
      <c r="AG805" s="665"/>
    </row>
    <row r="806" spans="1:33" x14ac:dyDescent="0.2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X806" s="275"/>
      <c r="Y806" s="275"/>
      <c r="AG806" s="665"/>
    </row>
    <row r="807" spans="1:33" x14ac:dyDescent="0.2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X807" s="275"/>
      <c r="Y807" s="275"/>
      <c r="AG807" s="665"/>
    </row>
    <row r="808" spans="1:33" x14ac:dyDescent="0.2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X808" s="275"/>
      <c r="Y808" s="275"/>
      <c r="AG808" s="665"/>
    </row>
    <row r="809" spans="1:33" x14ac:dyDescent="0.2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X809" s="275"/>
      <c r="Y809" s="275"/>
      <c r="AG809" s="665"/>
    </row>
    <row r="810" spans="1:33" x14ac:dyDescent="0.2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X810" s="275"/>
      <c r="Y810" s="275"/>
      <c r="AG810" s="665"/>
    </row>
    <row r="811" spans="1:33" x14ac:dyDescent="0.2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X811" s="275"/>
      <c r="Y811" s="275"/>
      <c r="AG811" s="665"/>
    </row>
    <row r="812" spans="1:33" x14ac:dyDescent="0.2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X812" s="275"/>
      <c r="Y812" s="275"/>
      <c r="AG812" s="665"/>
    </row>
    <row r="813" spans="1:33" x14ac:dyDescent="0.2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X813" s="275"/>
      <c r="Y813" s="275"/>
      <c r="AG813" s="665"/>
    </row>
    <row r="814" spans="1:33" x14ac:dyDescent="0.2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X814" s="275"/>
      <c r="Y814" s="275"/>
      <c r="AG814" s="665"/>
    </row>
    <row r="815" spans="1:33" x14ac:dyDescent="0.2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X815" s="275"/>
      <c r="Y815" s="275"/>
      <c r="AG815" s="665"/>
    </row>
    <row r="816" spans="1:33" x14ac:dyDescent="0.2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X816" s="275"/>
      <c r="Y816" s="275"/>
      <c r="AG816" s="665"/>
    </row>
    <row r="817" spans="1:33" x14ac:dyDescent="0.2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X817" s="275"/>
      <c r="Y817" s="275"/>
      <c r="AG817" s="665"/>
    </row>
    <row r="818" spans="1:33" x14ac:dyDescent="0.2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X818" s="275"/>
      <c r="Y818" s="275"/>
      <c r="AG818" s="665"/>
    </row>
    <row r="819" spans="1:33" x14ac:dyDescent="0.2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X819" s="275"/>
      <c r="Y819" s="275"/>
      <c r="AG819" s="665"/>
    </row>
    <row r="820" spans="1:33" x14ac:dyDescent="0.2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X820" s="275"/>
      <c r="Y820" s="275"/>
      <c r="AG820" s="665"/>
    </row>
    <row r="821" spans="1:33" x14ac:dyDescent="0.2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X821" s="275"/>
      <c r="Y821" s="275"/>
      <c r="AG821" s="665"/>
    </row>
    <row r="822" spans="1:33" x14ac:dyDescent="0.2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X822" s="275"/>
      <c r="Y822" s="275"/>
      <c r="AG822" s="665"/>
    </row>
    <row r="823" spans="1:33" x14ac:dyDescent="0.2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X823" s="275"/>
      <c r="Y823" s="275"/>
      <c r="AG823" s="665"/>
    </row>
    <row r="824" spans="1:33" x14ac:dyDescent="0.2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X824" s="275"/>
      <c r="Y824" s="275"/>
      <c r="AG824" s="665"/>
    </row>
    <row r="825" spans="1:33" x14ac:dyDescent="0.2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X825" s="275"/>
      <c r="Y825" s="275"/>
      <c r="AG825" s="665"/>
    </row>
    <row r="826" spans="1:33" x14ac:dyDescent="0.2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X826" s="275"/>
      <c r="Y826" s="275"/>
      <c r="AG826" s="665"/>
    </row>
    <row r="827" spans="1:33" x14ac:dyDescent="0.2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X827" s="275"/>
      <c r="Y827" s="275"/>
      <c r="AG827" s="665"/>
    </row>
    <row r="828" spans="1:33" x14ac:dyDescent="0.2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X828" s="275"/>
      <c r="Y828" s="275"/>
      <c r="AG828" s="665"/>
    </row>
    <row r="829" spans="1:33" x14ac:dyDescent="0.2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X829" s="275"/>
      <c r="Y829" s="275"/>
      <c r="AG829" s="665"/>
    </row>
    <row r="830" spans="1:33" x14ac:dyDescent="0.2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X830" s="275"/>
      <c r="Y830" s="275"/>
      <c r="AG830" s="665"/>
    </row>
    <row r="831" spans="1:33" x14ac:dyDescent="0.2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X831" s="275"/>
      <c r="Y831" s="275"/>
      <c r="AG831" s="665"/>
    </row>
    <row r="832" spans="1:33" x14ac:dyDescent="0.2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X832" s="275"/>
      <c r="Y832" s="275"/>
      <c r="AG832" s="665"/>
    </row>
    <row r="833" spans="1:33" x14ac:dyDescent="0.2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X833" s="275"/>
      <c r="Y833" s="275"/>
      <c r="AG833" s="665"/>
    </row>
    <row r="834" spans="1:33" x14ac:dyDescent="0.2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X834" s="275"/>
      <c r="Y834" s="275"/>
      <c r="AG834" s="665"/>
    </row>
    <row r="835" spans="1:33" x14ac:dyDescent="0.2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X835" s="275"/>
      <c r="Y835" s="275"/>
      <c r="AG835" s="665"/>
    </row>
    <row r="836" spans="1:33" x14ac:dyDescent="0.2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X836" s="275"/>
      <c r="Y836" s="275"/>
      <c r="AG836" s="665"/>
    </row>
    <row r="837" spans="1:33" x14ac:dyDescent="0.2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X837" s="275"/>
      <c r="Y837" s="275"/>
      <c r="AG837" s="665"/>
    </row>
    <row r="838" spans="1:33" x14ac:dyDescent="0.2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X838" s="275"/>
      <c r="Y838" s="275"/>
      <c r="AG838" s="665"/>
    </row>
    <row r="839" spans="1:33" x14ac:dyDescent="0.2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X839" s="275"/>
      <c r="Y839" s="275"/>
      <c r="AG839" s="665"/>
    </row>
    <row r="840" spans="1:33" x14ac:dyDescent="0.2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X840" s="275"/>
      <c r="Y840" s="275"/>
      <c r="AG840" s="665"/>
    </row>
    <row r="841" spans="1:33" x14ac:dyDescent="0.2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X841" s="275"/>
      <c r="Y841" s="275"/>
      <c r="AG841" s="665"/>
    </row>
    <row r="842" spans="1:33" x14ac:dyDescent="0.2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X842" s="275"/>
      <c r="Y842" s="275"/>
      <c r="AG842" s="665"/>
    </row>
    <row r="843" spans="1:33" x14ac:dyDescent="0.2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X843" s="275"/>
      <c r="Y843" s="275"/>
      <c r="AG843" s="665"/>
    </row>
    <row r="844" spans="1:33" x14ac:dyDescent="0.2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X844" s="275"/>
      <c r="Y844" s="275"/>
      <c r="AG844" s="665"/>
    </row>
    <row r="845" spans="1:33" x14ac:dyDescent="0.2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X845" s="275"/>
      <c r="Y845" s="275"/>
      <c r="AG845" s="665"/>
    </row>
    <row r="846" spans="1:33" x14ac:dyDescent="0.2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X846" s="275"/>
      <c r="Y846" s="275"/>
      <c r="AG846" s="665"/>
    </row>
    <row r="847" spans="1:33" x14ac:dyDescent="0.2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X847" s="275"/>
      <c r="Y847" s="275"/>
      <c r="AG847" s="665"/>
    </row>
    <row r="848" spans="1:33" x14ac:dyDescent="0.2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X848" s="275"/>
      <c r="Y848" s="275"/>
      <c r="AG848" s="665"/>
    </row>
    <row r="849" spans="1:33" x14ac:dyDescent="0.2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X849" s="275"/>
      <c r="Y849" s="275"/>
      <c r="AG849" s="665"/>
    </row>
    <row r="850" spans="1:33" x14ac:dyDescent="0.2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X850" s="275"/>
      <c r="Y850" s="275"/>
      <c r="AG850" s="665"/>
    </row>
    <row r="851" spans="1:33" x14ac:dyDescent="0.2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X851" s="275"/>
      <c r="Y851" s="275"/>
      <c r="AG851" s="665"/>
    </row>
    <row r="852" spans="1:33" x14ac:dyDescent="0.2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X852" s="275"/>
      <c r="Y852" s="275"/>
      <c r="AG852" s="665"/>
    </row>
    <row r="853" spans="1:33" x14ac:dyDescent="0.2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X853" s="275"/>
      <c r="Y853" s="275"/>
      <c r="AG853" s="665"/>
    </row>
    <row r="854" spans="1:33" x14ac:dyDescent="0.2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X854" s="275"/>
      <c r="Y854" s="275"/>
      <c r="AG854" s="665"/>
    </row>
    <row r="855" spans="1:33" x14ac:dyDescent="0.2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X855" s="275"/>
      <c r="Y855" s="275"/>
      <c r="AG855" s="665"/>
    </row>
    <row r="856" spans="1:33" x14ac:dyDescent="0.2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X856" s="275"/>
      <c r="Y856" s="275"/>
      <c r="AG856" s="665"/>
    </row>
    <row r="857" spans="1:33" x14ac:dyDescent="0.2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X857" s="275"/>
      <c r="Y857" s="275"/>
      <c r="AG857" s="665"/>
    </row>
    <row r="858" spans="1:33" x14ac:dyDescent="0.2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X858" s="275"/>
      <c r="Y858" s="275"/>
      <c r="AG858" s="665"/>
    </row>
    <row r="859" spans="1:33" x14ac:dyDescent="0.2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X859" s="275"/>
      <c r="Y859" s="275"/>
      <c r="AG859" s="665"/>
    </row>
    <row r="860" spans="1:33" x14ac:dyDescent="0.2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X860" s="275"/>
      <c r="Y860" s="275"/>
      <c r="AG860" s="665"/>
    </row>
    <row r="861" spans="1:33" x14ac:dyDescent="0.2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X861" s="275"/>
      <c r="Y861" s="275"/>
      <c r="AG861" s="665"/>
    </row>
    <row r="862" spans="1:33" x14ac:dyDescent="0.2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X862" s="275"/>
      <c r="Y862" s="275"/>
      <c r="AG862" s="665"/>
    </row>
    <row r="863" spans="1:33" x14ac:dyDescent="0.2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X863" s="275"/>
      <c r="Y863" s="275"/>
      <c r="AG863" s="665"/>
    </row>
    <row r="864" spans="1:33" x14ac:dyDescent="0.2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X864" s="275"/>
      <c r="Y864" s="275"/>
      <c r="AG864" s="665"/>
    </row>
    <row r="865" spans="1:33" x14ac:dyDescent="0.2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X865" s="275"/>
      <c r="Y865" s="275"/>
      <c r="AG865" s="665"/>
    </row>
    <row r="866" spans="1:33" x14ac:dyDescent="0.2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X866" s="275"/>
      <c r="Y866" s="275"/>
      <c r="AG866" s="665"/>
    </row>
    <row r="867" spans="1:33" x14ac:dyDescent="0.2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X867" s="275"/>
      <c r="Y867" s="275"/>
      <c r="AG867" s="665"/>
    </row>
    <row r="868" spans="1:33" x14ac:dyDescent="0.2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X868" s="275"/>
      <c r="Y868" s="275"/>
      <c r="AG868" s="665"/>
    </row>
    <row r="869" spans="1:33" x14ac:dyDescent="0.2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X869" s="275"/>
      <c r="Y869" s="275"/>
      <c r="AG869" s="665"/>
    </row>
    <row r="870" spans="1:33" x14ac:dyDescent="0.2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X870" s="275"/>
      <c r="Y870" s="275"/>
      <c r="AG870" s="665"/>
    </row>
    <row r="871" spans="1:33" x14ac:dyDescent="0.2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X871" s="275"/>
      <c r="Y871" s="275"/>
      <c r="AG871" s="665"/>
    </row>
    <row r="872" spans="1:33" x14ac:dyDescent="0.2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X872" s="275"/>
      <c r="Y872" s="275"/>
      <c r="AG872" s="665"/>
    </row>
    <row r="873" spans="1:33" x14ac:dyDescent="0.2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X873" s="275"/>
      <c r="Y873" s="275"/>
      <c r="AG873" s="665"/>
    </row>
    <row r="874" spans="1:33" x14ac:dyDescent="0.2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X874" s="275"/>
      <c r="Y874" s="275"/>
      <c r="AG874" s="665"/>
    </row>
    <row r="875" spans="1:33" x14ac:dyDescent="0.2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X875" s="275"/>
      <c r="Y875" s="275"/>
      <c r="AG875" s="665"/>
    </row>
    <row r="876" spans="1:33" x14ac:dyDescent="0.2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X876" s="275"/>
      <c r="Y876" s="275"/>
      <c r="AG876" s="665"/>
    </row>
    <row r="877" spans="1:33" x14ac:dyDescent="0.2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X877" s="275"/>
      <c r="Y877" s="275"/>
      <c r="AG877" s="665"/>
    </row>
    <row r="878" spans="1:33" x14ac:dyDescent="0.2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X878" s="275"/>
      <c r="Y878" s="275"/>
      <c r="AG878" s="665"/>
    </row>
    <row r="879" spans="1:33" x14ac:dyDescent="0.2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X879" s="275"/>
      <c r="Y879" s="275"/>
      <c r="AG879" s="665"/>
    </row>
    <row r="880" spans="1:33" x14ac:dyDescent="0.2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X880" s="275"/>
      <c r="Y880" s="275"/>
      <c r="AG880" s="665"/>
    </row>
    <row r="881" spans="1:33" x14ac:dyDescent="0.2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X881" s="275"/>
      <c r="Y881" s="275"/>
      <c r="AG881" s="665"/>
    </row>
    <row r="882" spans="1:33" x14ac:dyDescent="0.2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X882" s="275"/>
      <c r="Y882" s="275"/>
      <c r="AG882" s="665"/>
    </row>
    <row r="883" spans="1:33" x14ac:dyDescent="0.2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X883" s="275"/>
      <c r="Y883" s="275"/>
      <c r="AG883" s="665"/>
    </row>
    <row r="884" spans="1:33" x14ac:dyDescent="0.2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X884" s="275"/>
      <c r="Y884" s="275"/>
      <c r="AG884" s="665"/>
    </row>
    <row r="885" spans="1:33" x14ac:dyDescent="0.2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X885" s="275"/>
      <c r="Y885" s="275"/>
      <c r="AG885" s="665"/>
    </row>
    <row r="886" spans="1:33" x14ac:dyDescent="0.2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X886" s="275"/>
      <c r="Y886" s="275"/>
      <c r="AG886" s="665"/>
    </row>
    <row r="887" spans="1:33" x14ac:dyDescent="0.2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X887" s="275"/>
      <c r="Y887" s="275"/>
      <c r="AG887" s="665"/>
    </row>
    <row r="888" spans="1:33" x14ac:dyDescent="0.2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X888" s="275"/>
      <c r="Y888" s="275"/>
      <c r="AG888" s="665"/>
    </row>
    <row r="889" spans="1:33" x14ac:dyDescent="0.2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X889" s="275"/>
      <c r="Y889" s="275"/>
      <c r="AG889" s="665"/>
    </row>
    <row r="890" spans="1:33" x14ac:dyDescent="0.2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X890" s="275"/>
      <c r="Y890" s="275"/>
      <c r="AG890" s="665"/>
    </row>
    <row r="891" spans="1:33" x14ac:dyDescent="0.2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X891" s="275"/>
      <c r="Y891" s="275"/>
      <c r="AG891" s="665"/>
    </row>
    <row r="892" spans="1:33" x14ac:dyDescent="0.2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X892" s="275"/>
      <c r="Y892" s="275"/>
      <c r="AG892" s="665"/>
    </row>
    <row r="893" spans="1:33" x14ac:dyDescent="0.2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X893" s="275"/>
      <c r="Y893" s="275"/>
      <c r="AG893" s="665"/>
    </row>
    <row r="894" spans="1:33" x14ac:dyDescent="0.2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X894" s="275"/>
      <c r="Y894" s="275"/>
      <c r="AG894" s="665"/>
    </row>
    <row r="895" spans="1:33" x14ac:dyDescent="0.2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X895" s="275"/>
      <c r="Y895" s="275"/>
      <c r="AG895" s="665"/>
    </row>
    <row r="896" spans="1:33" x14ac:dyDescent="0.2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X896" s="275"/>
      <c r="Y896" s="275"/>
      <c r="AG896" s="665"/>
    </row>
    <row r="897" spans="1:33" x14ac:dyDescent="0.2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X897" s="275"/>
      <c r="Y897" s="275"/>
      <c r="AG897" s="665"/>
    </row>
    <row r="898" spans="1:33" x14ac:dyDescent="0.2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X898" s="275"/>
      <c r="Y898" s="275"/>
      <c r="AG898" s="665"/>
    </row>
    <row r="899" spans="1:33" x14ac:dyDescent="0.2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X899" s="275"/>
      <c r="Y899" s="275"/>
      <c r="AG899" s="665"/>
    </row>
    <row r="900" spans="1:33" x14ac:dyDescent="0.2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X900" s="275"/>
      <c r="Y900" s="275"/>
      <c r="AG900" s="665"/>
    </row>
    <row r="901" spans="1:33" x14ac:dyDescent="0.2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X901" s="275"/>
      <c r="Y901" s="275"/>
      <c r="AG901" s="665"/>
    </row>
    <row r="902" spans="1:33" x14ac:dyDescent="0.2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X902" s="275"/>
      <c r="Y902" s="275"/>
      <c r="AG902" s="665"/>
    </row>
    <row r="903" spans="1:33" x14ac:dyDescent="0.2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X903" s="275"/>
      <c r="Y903" s="275"/>
      <c r="AG903" s="665"/>
    </row>
    <row r="904" spans="1:33" x14ac:dyDescent="0.2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X904" s="275"/>
      <c r="Y904" s="275"/>
      <c r="AG904" s="665"/>
    </row>
    <row r="905" spans="1:33" x14ac:dyDescent="0.2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X905" s="275"/>
      <c r="Y905" s="275"/>
      <c r="AG905" s="665"/>
    </row>
    <row r="906" spans="1:33" x14ac:dyDescent="0.2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X906" s="275"/>
      <c r="Y906" s="275"/>
      <c r="AG906" s="665"/>
    </row>
    <row r="907" spans="1:33" x14ac:dyDescent="0.2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X907" s="275"/>
      <c r="Y907" s="275"/>
      <c r="AG907" s="665"/>
    </row>
    <row r="908" spans="1:33" x14ac:dyDescent="0.2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X908" s="275"/>
      <c r="Y908" s="275"/>
      <c r="AG908" s="665"/>
    </row>
    <row r="909" spans="1:33" x14ac:dyDescent="0.2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X909" s="275"/>
      <c r="Y909" s="275"/>
      <c r="AG909" s="665"/>
    </row>
    <row r="910" spans="1:33" x14ac:dyDescent="0.2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X910" s="275"/>
      <c r="Y910" s="275"/>
      <c r="AG910" s="665"/>
    </row>
    <row r="911" spans="1:33" x14ac:dyDescent="0.2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X911" s="275"/>
      <c r="Y911" s="275"/>
      <c r="AG911" s="665"/>
    </row>
    <row r="912" spans="1:33" x14ac:dyDescent="0.2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X912" s="275"/>
      <c r="Y912" s="275"/>
      <c r="AG912" s="665"/>
    </row>
    <row r="913" spans="1:33" x14ac:dyDescent="0.2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X913" s="275"/>
      <c r="Y913" s="275"/>
      <c r="AG913" s="665"/>
    </row>
    <row r="914" spans="1:33" x14ac:dyDescent="0.2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X914" s="275"/>
      <c r="Y914" s="275"/>
      <c r="AG914" s="665"/>
    </row>
    <row r="915" spans="1:33" x14ac:dyDescent="0.2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X915" s="275"/>
      <c r="Y915" s="275"/>
      <c r="AG915" s="665"/>
    </row>
    <row r="916" spans="1:33" x14ac:dyDescent="0.2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X916" s="275"/>
      <c r="Y916" s="275"/>
      <c r="AG916" s="665"/>
    </row>
    <row r="917" spans="1:33" x14ac:dyDescent="0.2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X917" s="275"/>
      <c r="Y917" s="275"/>
      <c r="AG917" s="665"/>
    </row>
    <row r="918" spans="1:33" x14ac:dyDescent="0.2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X918" s="275"/>
      <c r="Y918" s="275"/>
      <c r="AG918" s="665"/>
    </row>
    <row r="919" spans="1:33" x14ac:dyDescent="0.2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X919" s="275"/>
      <c r="Y919" s="275"/>
      <c r="AG919" s="665"/>
    </row>
    <row r="920" spans="1:33" x14ac:dyDescent="0.2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X920" s="275"/>
      <c r="Y920" s="275"/>
      <c r="AG920" s="665"/>
    </row>
    <row r="921" spans="1:33" x14ac:dyDescent="0.2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X921" s="275"/>
      <c r="Y921" s="275"/>
      <c r="AG921" s="665"/>
    </row>
    <row r="922" spans="1:33" x14ac:dyDescent="0.2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X922" s="275"/>
      <c r="Y922" s="275"/>
      <c r="AG922" s="665"/>
    </row>
    <row r="923" spans="1:33" x14ac:dyDescent="0.2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X923" s="275"/>
      <c r="Y923" s="275"/>
      <c r="AG923" s="665"/>
    </row>
    <row r="924" spans="1:33" x14ac:dyDescent="0.2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X924" s="275"/>
      <c r="Y924" s="275"/>
      <c r="AG924" s="665"/>
    </row>
    <row r="925" spans="1:33" x14ac:dyDescent="0.2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X925" s="275"/>
      <c r="Y925" s="275"/>
      <c r="AG925" s="665"/>
    </row>
    <row r="926" spans="1:33" x14ac:dyDescent="0.2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X926" s="275"/>
      <c r="Y926" s="275"/>
      <c r="AG926" s="665"/>
    </row>
    <row r="927" spans="1:33" x14ac:dyDescent="0.2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X927" s="275"/>
      <c r="Y927" s="275"/>
      <c r="AG927" s="665"/>
    </row>
    <row r="928" spans="1:33" x14ac:dyDescent="0.2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X928" s="275"/>
      <c r="Y928" s="275"/>
      <c r="AG928" s="665"/>
    </row>
    <row r="929" spans="1:33" x14ac:dyDescent="0.2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X929" s="275"/>
      <c r="Y929" s="275"/>
      <c r="AG929" s="665"/>
    </row>
    <row r="930" spans="1:33" x14ac:dyDescent="0.2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X930" s="275"/>
      <c r="Y930" s="275"/>
      <c r="AG930" s="665"/>
    </row>
    <row r="931" spans="1:33" x14ac:dyDescent="0.2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X931" s="275"/>
      <c r="Y931" s="275"/>
      <c r="AG931" s="665"/>
    </row>
    <row r="932" spans="1:33" x14ac:dyDescent="0.2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X932" s="275"/>
      <c r="Y932" s="275"/>
      <c r="AG932" s="665"/>
    </row>
    <row r="933" spans="1:33" x14ac:dyDescent="0.2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X933" s="275"/>
      <c r="Y933" s="275"/>
      <c r="AG933" s="665"/>
    </row>
    <row r="934" spans="1:33" x14ac:dyDescent="0.2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X934" s="275"/>
      <c r="Y934" s="275"/>
      <c r="AG934" s="665"/>
    </row>
    <row r="935" spans="1:33" x14ac:dyDescent="0.2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X935" s="275"/>
      <c r="Y935" s="275"/>
      <c r="AG935" s="665"/>
    </row>
    <row r="936" spans="1:33" x14ac:dyDescent="0.2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X936" s="275"/>
      <c r="Y936" s="275"/>
      <c r="AG936" s="665"/>
    </row>
    <row r="937" spans="1:33" x14ac:dyDescent="0.2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X937" s="275"/>
      <c r="Y937" s="275"/>
      <c r="AG937" s="665"/>
    </row>
    <row r="938" spans="1:33" x14ac:dyDescent="0.2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X938" s="275"/>
      <c r="Y938" s="275"/>
      <c r="AG938" s="665"/>
    </row>
    <row r="939" spans="1:33" x14ac:dyDescent="0.2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X939" s="275"/>
      <c r="Y939" s="275"/>
      <c r="AG939" s="665"/>
    </row>
    <row r="940" spans="1:33" x14ac:dyDescent="0.2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X940" s="275"/>
      <c r="Y940" s="275"/>
      <c r="AG940" s="665"/>
    </row>
    <row r="941" spans="1:33" x14ac:dyDescent="0.2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X941" s="275"/>
      <c r="Y941" s="275"/>
      <c r="AG941" s="665"/>
    </row>
    <row r="942" spans="1:33" x14ac:dyDescent="0.2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X942" s="275"/>
      <c r="Y942" s="275"/>
      <c r="AG942" s="665"/>
    </row>
    <row r="943" spans="1:33" x14ac:dyDescent="0.2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X943" s="275"/>
      <c r="Y943" s="275"/>
      <c r="AG943" s="665"/>
    </row>
    <row r="944" spans="1:33" x14ac:dyDescent="0.2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X944" s="275"/>
      <c r="Y944" s="275"/>
      <c r="AG944" s="665"/>
    </row>
    <row r="945" spans="1:33" x14ac:dyDescent="0.2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X945" s="275"/>
      <c r="Y945" s="275"/>
      <c r="AG945" s="665"/>
    </row>
    <row r="946" spans="1:33" x14ac:dyDescent="0.2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X946" s="275"/>
      <c r="Y946" s="275"/>
      <c r="AG946" s="665"/>
    </row>
    <row r="947" spans="1:33" x14ac:dyDescent="0.2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X947" s="275"/>
      <c r="Y947" s="275"/>
      <c r="AG947" s="665"/>
    </row>
    <row r="948" spans="1:33" x14ac:dyDescent="0.2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X948" s="275"/>
      <c r="Y948" s="275"/>
      <c r="AG948" s="665"/>
    </row>
    <row r="949" spans="1:33" x14ac:dyDescent="0.2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X949" s="275"/>
      <c r="Y949" s="275"/>
      <c r="AG949" s="665"/>
    </row>
    <row r="950" spans="1:33" x14ac:dyDescent="0.2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X950" s="275"/>
      <c r="Y950" s="275"/>
      <c r="AG950" s="665"/>
    </row>
    <row r="951" spans="1:33" x14ac:dyDescent="0.2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X951" s="275"/>
      <c r="Y951" s="275"/>
      <c r="AG951" s="665"/>
    </row>
    <row r="952" spans="1:33" x14ac:dyDescent="0.2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X952" s="275"/>
      <c r="Y952" s="275"/>
      <c r="AG952" s="665"/>
    </row>
    <row r="953" spans="1:33" x14ac:dyDescent="0.2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X953" s="275"/>
      <c r="Y953" s="275"/>
      <c r="AG953" s="665"/>
    </row>
    <row r="954" spans="1:33" x14ac:dyDescent="0.2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X954" s="275"/>
      <c r="Y954" s="275"/>
      <c r="AG954" s="665"/>
    </row>
    <row r="955" spans="1:33" x14ac:dyDescent="0.2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X955" s="275"/>
      <c r="Y955" s="275"/>
      <c r="AG955" s="665"/>
    </row>
    <row r="956" spans="1:33" x14ac:dyDescent="0.2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X956" s="275"/>
      <c r="Y956" s="275"/>
      <c r="AG956" s="665"/>
    </row>
    <row r="957" spans="1:33" x14ac:dyDescent="0.2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X957" s="275"/>
      <c r="Y957" s="275"/>
      <c r="AG957" s="665"/>
    </row>
    <row r="958" spans="1:33" x14ac:dyDescent="0.2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X958" s="275"/>
      <c r="Y958" s="275"/>
      <c r="AG958" s="665"/>
    </row>
    <row r="959" spans="1:33" x14ac:dyDescent="0.2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X959" s="275"/>
      <c r="Y959" s="275"/>
      <c r="AG959" s="665"/>
    </row>
    <row r="960" spans="1:33" x14ac:dyDescent="0.2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X960" s="275"/>
      <c r="Y960" s="275"/>
      <c r="AG960" s="665"/>
    </row>
    <row r="961" spans="1:33" x14ac:dyDescent="0.2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X961" s="275"/>
      <c r="Y961" s="275"/>
      <c r="AG961" s="665"/>
    </row>
    <row r="962" spans="1:33" x14ac:dyDescent="0.2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X962" s="275"/>
      <c r="Y962" s="275"/>
      <c r="AG962" s="665"/>
    </row>
    <row r="963" spans="1:33" x14ac:dyDescent="0.2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X963" s="275"/>
      <c r="Y963" s="275"/>
      <c r="AG963" s="665"/>
    </row>
    <row r="964" spans="1:33" x14ac:dyDescent="0.2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X964" s="275"/>
      <c r="Y964" s="275"/>
      <c r="AG964" s="665"/>
    </row>
    <row r="965" spans="1:33" x14ac:dyDescent="0.2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X965" s="275"/>
      <c r="Y965" s="275"/>
      <c r="AG965" s="665"/>
    </row>
    <row r="966" spans="1:33" x14ac:dyDescent="0.2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X966" s="275"/>
      <c r="Y966" s="275"/>
      <c r="AG966" s="665"/>
    </row>
    <row r="967" spans="1:33" x14ac:dyDescent="0.2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X967" s="275"/>
      <c r="Y967" s="275"/>
      <c r="AG967" s="665"/>
    </row>
    <row r="968" spans="1:33" x14ac:dyDescent="0.2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X968" s="275"/>
      <c r="Y968" s="275"/>
      <c r="AG968" s="665"/>
    </row>
    <row r="969" spans="1:33" x14ac:dyDescent="0.2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X969" s="275"/>
      <c r="Y969" s="275"/>
      <c r="AG969" s="665"/>
    </row>
    <row r="970" spans="1:33" x14ac:dyDescent="0.2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X970" s="275"/>
      <c r="Y970" s="275"/>
      <c r="AG970" s="665"/>
    </row>
    <row r="971" spans="1:33" x14ac:dyDescent="0.2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X971" s="275"/>
      <c r="Y971" s="275"/>
      <c r="AG971" s="665"/>
    </row>
    <row r="972" spans="1:33" x14ac:dyDescent="0.2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X972" s="275"/>
      <c r="Y972" s="275"/>
      <c r="AG972" s="665"/>
    </row>
    <row r="973" spans="1:33" x14ac:dyDescent="0.2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X973" s="275"/>
      <c r="Y973" s="275"/>
      <c r="AG973" s="665"/>
    </row>
    <row r="974" spans="1:33" x14ac:dyDescent="0.2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X974" s="275"/>
      <c r="Y974" s="275"/>
      <c r="AG974" s="665"/>
    </row>
    <row r="975" spans="1:33" x14ac:dyDescent="0.2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X975" s="275"/>
      <c r="Y975" s="275"/>
      <c r="AG975" s="665"/>
    </row>
    <row r="976" spans="1:33" x14ac:dyDescent="0.2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X976" s="275"/>
      <c r="Y976" s="275"/>
      <c r="AG976" s="665"/>
    </row>
    <row r="977" spans="1:33" x14ac:dyDescent="0.2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X977" s="275"/>
      <c r="Y977" s="275"/>
      <c r="AG977" s="665"/>
    </row>
    <row r="978" spans="1:33" x14ac:dyDescent="0.2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X978" s="275"/>
      <c r="Y978" s="275"/>
      <c r="AG978" s="665"/>
    </row>
    <row r="979" spans="1:33" x14ac:dyDescent="0.2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X979" s="275"/>
      <c r="Y979" s="275"/>
      <c r="AG979" s="665"/>
    </row>
    <row r="980" spans="1:33" x14ac:dyDescent="0.2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X980" s="275"/>
      <c r="Y980" s="275"/>
      <c r="AG980" s="665"/>
    </row>
    <row r="981" spans="1:33" x14ac:dyDescent="0.2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X981" s="275"/>
      <c r="Y981" s="275"/>
      <c r="AG981" s="665"/>
    </row>
    <row r="982" spans="1:33" x14ac:dyDescent="0.2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X982" s="275"/>
      <c r="Y982" s="275"/>
      <c r="AG982" s="665"/>
    </row>
    <row r="983" spans="1:33" x14ac:dyDescent="0.2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X983" s="275"/>
      <c r="Y983" s="275"/>
      <c r="AG983" s="665"/>
    </row>
    <row r="984" spans="1:33" x14ac:dyDescent="0.2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X984" s="275"/>
      <c r="Y984" s="275"/>
      <c r="AG984" s="665"/>
    </row>
    <row r="985" spans="1:33" x14ac:dyDescent="0.2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X985" s="275"/>
      <c r="Y985" s="275"/>
      <c r="AG985" s="665"/>
    </row>
    <row r="986" spans="1:33" x14ac:dyDescent="0.2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X986" s="275"/>
      <c r="Y986" s="275"/>
      <c r="AG986" s="665"/>
    </row>
    <row r="987" spans="1:33" x14ac:dyDescent="0.2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X987" s="275"/>
      <c r="Y987" s="275"/>
      <c r="AG987" s="665"/>
    </row>
    <row r="988" spans="1:33" x14ac:dyDescent="0.2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X988" s="275"/>
      <c r="Y988" s="275"/>
      <c r="AG988" s="665"/>
    </row>
    <row r="989" spans="1:33" x14ac:dyDescent="0.2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X989" s="275"/>
      <c r="Y989" s="275"/>
      <c r="AG989" s="665"/>
    </row>
    <row r="990" spans="1:33" x14ac:dyDescent="0.2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X990" s="275"/>
      <c r="Y990" s="275"/>
      <c r="AG990" s="665"/>
    </row>
    <row r="991" spans="1:33" x14ac:dyDescent="0.2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X991" s="275"/>
      <c r="Y991" s="275"/>
      <c r="AG991" s="665"/>
    </row>
    <row r="992" spans="1:33" x14ac:dyDescent="0.2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X992" s="275"/>
      <c r="Y992" s="275"/>
      <c r="AG992" s="665"/>
    </row>
    <row r="993" spans="1:33" x14ac:dyDescent="0.2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X993" s="275"/>
      <c r="Y993" s="275"/>
      <c r="AG993" s="665"/>
    </row>
    <row r="994" spans="1:33" x14ac:dyDescent="0.2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X994" s="275"/>
      <c r="Y994" s="275"/>
      <c r="AG994" s="665"/>
    </row>
    <row r="995" spans="1:33" x14ac:dyDescent="0.2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X995" s="275"/>
      <c r="Y995" s="275"/>
      <c r="AG995" s="665"/>
    </row>
    <row r="996" spans="1:33" x14ac:dyDescent="0.2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X996" s="275"/>
      <c r="Y996" s="275"/>
      <c r="AG996" s="665"/>
    </row>
    <row r="997" spans="1:33" x14ac:dyDescent="0.2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X997" s="275"/>
      <c r="Y997" s="275"/>
      <c r="AG997" s="665"/>
    </row>
    <row r="998" spans="1:33" x14ac:dyDescent="0.2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X998" s="275"/>
      <c r="Y998" s="275"/>
      <c r="AG998" s="665"/>
    </row>
    <row r="999" spans="1:33" x14ac:dyDescent="0.2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X999" s="275"/>
      <c r="Y999" s="275"/>
      <c r="AG999" s="665"/>
    </row>
    <row r="1000" spans="1:33" x14ac:dyDescent="0.2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X1000" s="275"/>
      <c r="Y1000" s="275"/>
      <c r="AG1000" s="665"/>
    </row>
    <row r="1001" spans="1:33" x14ac:dyDescent="0.2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X1001" s="275"/>
      <c r="Y1001" s="275"/>
      <c r="AG1001" s="665"/>
    </row>
    <row r="1002" spans="1:33" x14ac:dyDescent="0.2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  <c r="O1002" s="275"/>
      <c r="P1002" s="275"/>
      <c r="Q1002" s="275"/>
      <c r="R1002" s="275"/>
      <c r="S1002" s="275"/>
      <c r="T1002" s="275"/>
      <c r="X1002" s="275"/>
      <c r="Y1002" s="275"/>
      <c r="AG1002" s="665"/>
    </row>
    <row r="1003" spans="1:33" x14ac:dyDescent="0.2">
      <c r="A1003" s="275"/>
      <c r="B1003" s="275"/>
      <c r="C1003" s="275"/>
      <c r="D1003" s="275"/>
      <c r="E1003" s="275"/>
      <c r="F1003" s="275"/>
      <c r="G1003" s="275"/>
      <c r="H1003" s="275"/>
      <c r="I1003" s="275"/>
      <c r="J1003" s="275"/>
      <c r="K1003" s="275"/>
      <c r="L1003" s="275"/>
      <c r="M1003" s="275"/>
      <c r="N1003" s="275"/>
      <c r="O1003" s="275"/>
      <c r="P1003" s="275"/>
      <c r="Q1003" s="275"/>
      <c r="R1003" s="275"/>
      <c r="S1003" s="275"/>
      <c r="T1003" s="275"/>
      <c r="X1003" s="275"/>
      <c r="Y1003" s="275"/>
      <c r="AG1003" s="665"/>
    </row>
    <row r="1004" spans="1:33" x14ac:dyDescent="0.2">
      <c r="A1004" s="275"/>
      <c r="B1004" s="275"/>
      <c r="C1004" s="275"/>
      <c r="D1004" s="275"/>
      <c r="E1004" s="275"/>
      <c r="F1004" s="275"/>
      <c r="G1004" s="275"/>
      <c r="H1004" s="275"/>
      <c r="I1004" s="275"/>
      <c r="J1004" s="275"/>
      <c r="K1004" s="275"/>
      <c r="L1004" s="275"/>
      <c r="M1004" s="275"/>
      <c r="N1004" s="275"/>
      <c r="O1004" s="275"/>
      <c r="P1004" s="275"/>
      <c r="Q1004" s="275"/>
      <c r="R1004" s="275"/>
      <c r="S1004" s="275"/>
      <c r="T1004" s="275"/>
      <c r="X1004" s="275"/>
      <c r="Y1004" s="275"/>
      <c r="AG1004" s="665"/>
    </row>
    <row r="1005" spans="1:33" x14ac:dyDescent="0.2">
      <c r="A1005" s="275"/>
      <c r="B1005" s="275"/>
      <c r="C1005" s="275"/>
      <c r="D1005" s="275"/>
      <c r="E1005" s="275"/>
      <c r="F1005" s="275"/>
      <c r="G1005" s="275"/>
      <c r="H1005" s="275"/>
      <c r="I1005" s="275"/>
      <c r="J1005" s="275"/>
      <c r="K1005" s="275"/>
      <c r="L1005" s="275"/>
      <c r="M1005" s="275"/>
      <c r="N1005" s="275"/>
      <c r="O1005" s="275"/>
      <c r="P1005" s="275"/>
      <c r="Q1005" s="275"/>
      <c r="R1005" s="275"/>
      <c r="S1005" s="275"/>
      <c r="T1005" s="275"/>
      <c r="X1005" s="275"/>
      <c r="Y1005" s="275"/>
      <c r="AG1005" s="665"/>
    </row>
    <row r="1006" spans="1:33" x14ac:dyDescent="0.2">
      <c r="A1006" s="275"/>
      <c r="B1006" s="275"/>
      <c r="C1006" s="275"/>
      <c r="D1006" s="275"/>
      <c r="E1006" s="275"/>
      <c r="F1006" s="275"/>
      <c r="G1006" s="275"/>
      <c r="H1006" s="275"/>
      <c r="I1006" s="275"/>
      <c r="J1006" s="275"/>
      <c r="K1006" s="275"/>
      <c r="L1006" s="275"/>
      <c r="M1006" s="275"/>
      <c r="N1006" s="275"/>
      <c r="O1006" s="275"/>
      <c r="P1006" s="275"/>
      <c r="Q1006" s="275"/>
      <c r="R1006" s="275"/>
      <c r="S1006" s="275"/>
      <c r="T1006" s="275"/>
      <c r="X1006" s="275"/>
      <c r="Y1006" s="275"/>
      <c r="AG1006" s="665"/>
    </row>
    <row r="1007" spans="1:33" x14ac:dyDescent="0.2">
      <c r="A1007" s="275"/>
      <c r="B1007" s="275"/>
      <c r="C1007" s="275"/>
      <c r="D1007" s="275"/>
      <c r="E1007" s="275"/>
      <c r="F1007" s="275"/>
      <c r="G1007" s="275"/>
      <c r="H1007" s="275"/>
      <c r="I1007" s="275"/>
      <c r="J1007" s="275"/>
      <c r="K1007" s="275"/>
      <c r="L1007" s="275"/>
      <c r="M1007" s="275"/>
      <c r="N1007" s="275"/>
      <c r="O1007" s="275"/>
      <c r="P1007" s="275"/>
      <c r="Q1007" s="275"/>
      <c r="R1007" s="275"/>
      <c r="S1007" s="275"/>
      <c r="T1007" s="275"/>
      <c r="X1007" s="275"/>
      <c r="Y1007" s="275"/>
      <c r="AG1007" s="665"/>
    </row>
    <row r="1008" spans="1:33" x14ac:dyDescent="0.2">
      <c r="A1008" s="275"/>
      <c r="B1008" s="275"/>
      <c r="C1008" s="275"/>
      <c r="D1008" s="275"/>
      <c r="E1008" s="275"/>
      <c r="F1008" s="275"/>
      <c r="G1008" s="275"/>
      <c r="H1008" s="275"/>
      <c r="I1008" s="275"/>
      <c r="J1008" s="275"/>
      <c r="K1008" s="275"/>
      <c r="L1008" s="275"/>
      <c r="M1008" s="275"/>
      <c r="N1008" s="275"/>
      <c r="O1008" s="275"/>
      <c r="P1008" s="275"/>
      <c r="Q1008" s="275"/>
      <c r="R1008" s="275"/>
      <c r="S1008" s="275"/>
      <c r="T1008" s="275"/>
      <c r="X1008" s="275"/>
      <c r="Y1008" s="275"/>
      <c r="AG1008" s="665"/>
    </row>
    <row r="1009" spans="1:33" x14ac:dyDescent="0.2">
      <c r="A1009" s="275"/>
      <c r="B1009" s="275"/>
      <c r="C1009" s="275"/>
      <c r="D1009" s="275"/>
      <c r="E1009" s="275"/>
      <c r="F1009" s="275"/>
      <c r="G1009" s="275"/>
      <c r="H1009" s="275"/>
      <c r="I1009" s="275"/>
      <c r="J1009" s="275"/>
      <c r="K1009" s="275"/>
      <c r="L1009" s="275"/>
      <c r="M1009" s="275"/>
      <c r="N1009" s="275"/>
      <c r="O1009" s="275"/>
      <c r="P1009" s="275"/>
      <c r="Q1009" s="275"/>
      <c r="R1009" s="275"/>
      <c r="S1009" s="275"/>
      <c r="T1009" s="275"/>
      <c r="X1009" s="275"/>
      <c r="Y1009" s="275"/>
      <c r="AG1009" s="665"/>
    </row>
    <row r="1010" spans="1:33" x14ac:dyDescent="0.2">
      <c r="A1010" s="275"/>
      <c r="B1010" s="275"/>
      <c r="C1010" s="275"/>
      <c r="D1010" s="275"/>
      <c r="E1010" s="275"/>
      <c r="F1010" s="275"/>
      <c r="G1010" s="275"/>
      <c r="H1010" s="275"/>
      <c r="I1010" s="275"/>
      <c r="J1010" s="275"/>
      <c r="K1010" s="275"/>
      <c r="L1010" s="275"/>
      <c r="M1010" s="275"/>
      <c r="N1010" s="275"/>
      <c r="O1010" s="275"/>
      <c r="P1010" s="275"/>
      <c r="Q1010" s="275"/>
      <c r="R1010" s="275"/>
      <c r="S1010" s="275"/>
      <c r="T1010" s="275"/>
      <c r="X1010" s="275"/>
      <c r="Y1010" s="275"/>
      <c r="AG1010" s="665"/>
    </row>
    <row r="1011" spans="1:33" x14ac:dyDescent="0.2">
      <c r="A1011" s="275"/>
      <c r="B1011" s="275"/>
      <c r="C1011" s="275"/>
      <c r="D1011" s="275"/>
      <c r="E1011" s="275"/>
      <c r="F1011" s="275"/>
      <c r="G1011" s="275"/>
      <c r="H1011" s="275"/>
      <c r="I1011" s="275"/>
      <c r="J1011" s="275"/>
      <c r="K1011" s="275"/>
      <c r="L1011" s="275"/>
      <c r="M1011" s="275"/>
      <c r="N1011" s="275"/>
      <c r="O1011" s="275"/>
      <c r="P1011" s="275"/>
      <c r="Q1011" s="275"/>
      <c r="R1011" s="275"/>
      <c r="S1011" s="275"/>
      <c r="T1011" s="275"/>
      <c r="X1011" s="275"/>
      <c r="Y1011" s="275"/>
      <c r="AG1011" s="665"/>
    </row>
    <row r="1012" spans="1:33" x14ac:dyDescent="0.2">
      <c r="A1012" s="275"/>
      <c r="B1012" s="275"/>
      <c r="C1012" s="275"/>
      <c r="D1012" s="275"/>
      <c r="E1012" s="275"/>
      <c r="F1012" s="275"/>
      <c r="G1012" s="275"/>
      <c r="H1012" s="275"/>
      <c r="I1012" s="275"/>
      <c r="J1012" s="275"/>
      <c r="K1012" s="275"/>
      <c r="L1012" s="275"/>
      <c r="M1012" s="275"/>
      <c r="N1012" s="275"/>
      <c r="O1012" s="275"/>
      <c r="P1012" s="275"/>
      <c r="Q1012" s="275"/>
      <c r="R1012" s="275"/>
      <c r="S1012" s="275"/>
      <c r="T1012" s="275"/>
      <c r="X1012" s="275"/>
      <c r="Y1012" s="275"/>
      <c r="AG1012" s="665"/>
    </row>
    <row r="1013" spans="1:33" x14ac:dyDescent="0.2">
      <c r="A1013" s="275"/>
      <c r="B1013" s="275"/>
      <c r="C1013" s="275"/>
      <c r="D1013" s="275"/>
      <c r="E1013" s="275"/>
      <c r="F1013" s="275"/>
      <c r="G1013" s="275"/>
      <c r="H1013" s="275"/>
      <c r="I1013" s="275"/>
      <c r="J1013" s="275"/>
      <c r="K1013" s="275"/>
      <c r="L1013" s="275"/>
      <c r="M1013" s="275"/>
      <c r="N1013" s="275"/>
      <c r="O1013" s="275"/>
      <c r="P1013" s="275"/>
      <c r="Q1013" s="275"/>
      <c r="R1013" s="275"/>
      <c r="S1013" s="275"/>
      <c r="T1013" s="275"/>
      <c r="X1013" s="275"/>
      <c r="Y1013" s="275"/>
      <c r="AG1013" s="665"/>
    </row>
    <row r="1014" spans="1:33" x14ac:dyDescent="0.2">
      <c r="A1014" s="275"/>
      <c r="B1014" s="275"/>
      <c r="C1014" s="275"/>
      <c r="D1014" s="275"/>
      <c r="E1014" s="275"/>
      <c r="F1014" s="275"/>
      <c r="G1014" s="275"/>
      <c r="H1014" s="275"/>
      <c r="I1014" s="275"/>
      <c r="J1014" s="275"/>
      <c r="K1014" s="275"/>
      <c r="L1014" s="275"/>
      <c r="M1014" s="275"/>
      <c r="N1014" s="275"/>
      <c r="O1014" s="275"/>
      <c r="P1014" s="275"/>
      <c r="Q1014" s="275"/>
      <c r="R1014" s="275"/>
      <c r="S1014" s="275"/>
      <c r="T1014" s="275"/>
      <c r="X1014" s="275"/>
      <c r="Y1014" s="275"/>
      <c r="AG1014" s="665"/>
    </row>
    <row r="1015" spans="1:33" x14ac:dyDescent="0.2">
      <c r="A1015" s="275"/>
      <c r="B1015" s="275"/>
      <c r="C1015" s="275"/>
      <c r="D1015" s="275"/>
      <c r="E1015" s="275"/>
      <c r="F1015" s="275"/>
      <c r="G1015" s="275"/>
      <c r="H1015" s="275"/>
      <c r="I1015" s="275"/>
      <c r="J1015" s="275"/>
      <c r="K1015" s="275"/>
      <c r="L1015" s="275"/>
      <c r="M1015" s="275"/>
      <c r="N1015" s="275"/>
      <c r="O1015" s="275"/>
      <c r="P1015" s="275"/>
      <c r="Q1015" s="275"/>
      <c r="R1015" s="275"/>
      <c r="S1015" s="275"/>
      <c r="T1015" s="275"/>
      <c r="X1015" s="275"/>
      <c r="Y1015" s="275"/>
      <c r="AG1015" s="665"/>
    </row>
    <row r="1016" spans="1:33" x14ac:dyDescent="0.2">
      <c r="A1016" s="275"/>
      <c r="B1016" s="275"/>
      <c r="C1016" s="275"/>
      <c r="D1016" s="275"/>
      <c r="E1016" s="275"/>
      <c r="F1016" s="275"/>
      <c r="G1016" s="275"/>
      <c r="H1016" s="275"/>
      <c r="I1016" s="275"/>
      <c r="J1016" s="275"/>
      <c r="K1016" s="275"/>
      <c r="L1016" s="275"/>
      <c r="M1016" s="275"/>
      <c r="N1016" s="275"/>
      <c r="O1016" s="275"/>
      <c r="P1016" s="275"/>
      <c r="Q1016" s="275"/>
      <c r="R1016" s="275"/>
      <c r="S1016" s="275"/>
      <c r="T1016" s="275"/>
      <c r="X1016" s="275"/>
      <c r="Y1016" s="275"/>
      <c r="AG1016" s="665"/>
    </row>
    <row r="1017" spans="1:33" x14ac:dyDescent="0.2">
      <c r="A1017" s="275"/>
      <c r="B1017" s="275"/>
      <c r="C1017" s="275"/>
      <c r="D1017" s="275"/>
      <c r="E1017" s="275"/>
      <c r="F1017" s="275"/>
      <c r="G1017" s="275"/>
      <c r="H1017" s="275"/>
      <c r="I1017" s="275"/>
      <c r="J1017" s="275"/>
      <c r="K1017" s="275"/>
      <c r="L1017" s="275"/>
      <c r="M1017" s="275"/>
      <c r="N1017" s="275"/>
      <c r="O1017" s="275"/>
      <c r="P1017" s="275"/>
      <c r="Q1017" s="275"/>
      <c r="R1017" s="275"/>
      <c r="S1017" s="275"/>
      <c r="T1017" s="275"/>
      <c r="X1017" s="275"/>
      <c r="Y1017" s="275"/>
      <c r="AG1017" s="665"/>
    </row>
    <row r="1018" spans="1:33" x14ac:dyDescent="0.2">
      <c r="A1018" s="275"/>
      <c r="B1018" s="275"/>
      <c r="C1018" s="275"/>
      <c r="D1018" s="275"/>
      <c r="E1018" s="275"/>
      <c r="F1018" s="275"/>
      <c r="G1018" s="275"/>
      <c r="H1018" s="275"/>
      <c r="I1018" s="275"/>
      <c r="J1018" s="275"/>
      <c r="K1018" s="275"/>
      <c r="L1018" s="275"/>
      <c r="M1018" s="275"/>
      <c r="N1018" s="275"/>
      <c r="O1018" s="275"/>
      <c r="P1018" s="275"/>
      <c r="Q1018" s="275"/>
      <c r="R1018" s="275"/>
      <c r="S1018" s="275"/>
      <c r="T1018" s="275"/>
      <c r="X1018" s="275"/>
      <c r="Y1018" s="275"/>
      <c r="AG1018" s="665"/>
    </row>
    <row r="1019" spans="1:33" x14ac:dyDescent="0.2">
      <c r="A1019" s="275"/>
      <c r="B1019" s="275"/>
      <c r="C1019" s="275"/>
      <c r="D1019" s="275"/>
      <c r="E1019" s="275"/>
      <c r="F1019" s="275"/>
      <c r="G1019" s="275"/>
      <c r="H1019" s="275"/>
      <c r="I1019" s="275"/>
      <c r="J1019" s="275"/>
      <c r="K1019" s="275"/>
      <c r="L1019" s="275"/>
      <c r="M1019" s="275"/>
      <c r="N1019" s="275"/>
      <c r="O1019" s="275"/>
      <c r="P1019" s="275"/>
      <c r="Q1019" s="275"/>
      <c r="R1019" s="275"/>
      <c r="S1019" s="275"/>
      <c r="T1019" s="275"/>
      <c r="X1019" s="275"/>
      <c r="Y1019" s="275"/>
      <c r="AG1019" s="665"/>
    </row>
    <row r="1020" spans="1:33" x14ac:dyDescent="0.2">
      <c r="A1020" s="275"/>
      <c r="B1020" s="275"/>
      <c r="C1020" s="275"/>
      <c r="D1020" s="275"/>
      <c r="E1020" s="275"/>
      <c r="F1020" s="275"/>
      <c r="G1020" s="275"/>
      <c r="H1020" s="275"/>
      <c r="I1020" s="275"/>
      <c r="J1020" s="275"/>
      <c r="K1020" s="275"/>
      <c r="L1020" s="275"/>
      <c r="M1020" s="275"/>
      <c r="N1020" s="275"/>
      <c r="O1020" s="275"/>
      <c r="P1020" s="275"/>
      <c r="Q1020" s="275"/>
      <c r="R1020" s="275"/>
      <c r="S1020" s="275"/>
      <c r="T1020" s="275"/>
      <c r="X1020" s="275"/>
      <c r="Y1020" s="275"/>
      <c r="AG1020" s="665"/>
    </row>
    <row r="1021" spans="1:33" x14ac:dyDescent="0.2">
      <c r="A1021" s="275"/>
      <c r="B1021" s="275"/>
      <c r="C1021" s="275"/>
      <c r="D1021" s="275"/>
      <c r="E1021" s="275"/>
      <c r="F1021" s="275"/>
      <c r="G1021" s="275"/>
      <c r="H1021" s="275"/>
      <c r="I1021" s="275"/>
      <c r="J1021" s="275"/>
      <c r="K1021" s="275"/>
      <c r="L1021" s="275"/>
      <c r="M1021" s="275"/>
      <c r="N1021" s="275"/>
      <c r="O1021" s="275"/>
      <c r="P1021" s="275"/>
      <c r="Q1021" s="275"/>
      <c r="R1021" s="275"/>
      <c r="S1021" s="275"/>
      <c r="T1021" s="275"/>
      <c r="X1021" s="275"/>
      <c r="Y1021" s="275"/>
      <c r="AG1021" s="665"/>
    </row>
    <row r="1022" spans="1:33" x14ac:dyDescent="0.2">
      <c r="A1022" s="275"/>
      <c r="B1022" s="275"/>
      <c r="C1022" s="275"/>
      <c r="D1022" s="275"/>
      <c r="E1022" s="275"/>
      <c r="F1022" s="275"/>
      <c r="G1022" s="275"/>
      <c r="H1022" s="275"/>
      <c r="I1022" s="275"/>
      <c r="J1022" s="275"/>
      <c r="K1022" s="275"/>
      <c r="L1022" s="275"/>
      <c r="M1022" s="275"/>
      <c r="N1022" s="275"/>
      <c r="O1022" s="275"/>
      <c r="P1022" s="275"/>
      <c r="Q1022" s="275"/>
      <c r="R1022" s="275"/>
      <c r="S1022" s="275"/>
      <c r="T1022" s="275"/>
      <c r="X1022" s="275"/>
      <c r="Y1022" s="275"/>
      <c r="AG1022" s="665"/>
    </row>
    <row r="1023" spans="1:33" x14ac:dyDescent="0.2">
      <c r="A1023" s="275"/>
      <c r="B1023" s="275"/>
      <c r="C1023" s="275"/>
      <c r="D1023" s="275"/>
      <c r="E1023" s="275"/>
      <c r="F1023" s="275"/>
      <c r="G1023" s="275"/>
      <c r="H1023" s="275"/>
      <c r="I1023" s="275"/>
      <c r="J1023" s="275"/>
      <c r="K1023" s="275"/>
      <c r="L1023" s="275"/>
      <c r="M1023" s="275"/>
      <c r="N1023" s="275"/>
      <c r="O1023" s="275"/>
      <c r="P1023" s="275"/>
      <c r="Q1023" s="275"/>
      <c r="R1023" s="275"/>
      <c r="S1023" s="275"/>
      <c r="T1023" s="275"/>
      <c r="X1023" s="275"/>
      <c r="Y1023" s="275"/>
      <c r="AG1023" s="665"/>
    </row>
    <row r="1024" spans="1:33" x14ac:dyDescent="0.2">
      <c r="A1024" s="275"/>
      <c r="B1024" s="275"/>
      <c r="C1024" s="275"/>
      <c r="D1024" s="275"/>
      <c r="E1024" s="275"/>
      <c r="F1024" s="275"/>
      <c r="G1024" s="275"/>
      <c r="H1024" s="275"/>
      <c r="I1024" s="275"/>
      <c r="J1024" s="275"/>
      <c r="K1024" s="275"/>
      <c r="L1024" s="275"/>
      <c r="M1024" s="275"/>
      <c r="N1024" s="275"/>
      <c r="O1024" s="275"/>
      <c r="P1024" s="275"/>
      <c r="Q1024" s="275"/>
      <c r="R1024" s="275"/>
      <c r="S1024" s="275"/>
      <c r="T1024" s="275"/>
      <c r="X1024" s="275"/>
      <c r="Y1024" s="275"/>
      <c r="AG1024" s="665"/>
    </row>
    <row r="1025" spans="1:33" x14ac:dyDescent="0.2">
      <c r="A1025" s="275"/>
      <c r="B1025" s="275"/>
      <c r="C1025" s="275"/>
      <c r="D1025" s="275"/>
      <c r="E1025" s="275"/>
      <c r="F1025" s="275"/>
      <c r="G1025" s="275"/>
      <c r="H1025" s="275"/>
      <c r="I1025" s="275"/>
      <c r="J1025" s="275"/>
      <c r="K1025" s="275"/>
      <c r="L1025" s="275"/>
      <c r="M1025" s="275"/>
      <c r="N1025" s="275"/>
      <c r="O1025" s="275"/>
      <c r="P1025" s="275"/>
      <c r="Q1025" s="275"/>
      <c r="R1025" s="275"/>
      <c r="S1025" s="275"/>
      <c r="T1025" s="275"/>
      <c r="X1025" s="275"/>
      <c r="Y1025" s="275"/>
      <c r="AG1025" s="665"/>
    </row>
    <row r="1026" spans="1:33" x14ac:dyDescent="0.2">
      <c r="A1026" s="275"/>
      <c r="B1026" s="275"/>
      <c r="C1026" s="275"/>
      <c r="D1026" s="275"/>
      <c r="E1026" s="275"/>
      <c r="F1026" s="275"/>
      <c r="G1026" s="275"/>
      <c r="H1026" s="275"/>
      <c r="I1026" s="275"/>
      <c r="J1026" s="275"/>
      <c r="K1026" s="275"/>
      <c r="L1026" s="275"/>
      <c r="M1026" s="275"/>
      <c r="N1026" s="275"/>
      <c r="O1026" s="275"/>
      <c r="P1026" s="275"/>
      <c r="Q1026" s="275"/>
      <c r="R1026" s="275"/>
      <c r="S1026" s="275"/>
      <c r="T1026" s="275"/>
      <c r="X1026" s="275"/>
      <c r="Y1026" s="275"/>
      <c r="AG1026" s="665"/>
    </row>
    <row r="1027" spans="1:33" x14ac:dyDescent="0.2">
      <c r="A1027" s="275"/>
      <c r="B1027" s="275"/>
      <c r="C1027" s="275"/>
      <c r="D1027" s="275"/>
      <c r="E1027" s="275"/>
      <c r="F1027" s="275"/>
      <c r="G1027" s="275"/>
      <c r="H1027" s="275"/>
      <c r="I1027" s="275"/>
      <c r="J1027" s="275"/>
      <c r="K1027" s="275"/>
      <c r="L1027" s="275"/>
      <c r="M1027" s="275"/>
      <c r="N1027" s="275"/>
      <c r="O1027" s="275"/>
      <c r="P1027" s="275"/>
      <c r="Q1027" s="275"/>
      <c r="R1027" s="275"/>
      <c r="S1027" s="275"/>
      <c r="T1027" s="275"/>
      <c r="X1027" s="275"/>
      <c r="Y1027" s="275"/>
      <c r="AG1027" s="665"/>
    </row>
    <row r="1028" spans="1:33" x14ac:dyDescent="0.2">
      <c r="A1028" s="275"/>
      <c r="B1028" s="275"/>
      <c r="C1028" s="275"/>
      <c r="D1028" s="275"/>
      <c r="E1028" s="275"/>
      <c r="F1028" s="275"/>
      <c r="G1028" s="275"/>
      <c r="H1028" s="275"/>
      <c r="I1028" s="275"/>
      <c r="J1028" s="275"/>
      <c r="K1028" s="275"/>
      <c r="L1028" s="275"/>
      <c r="M1028" s="275"/>
      <c r="N1028" s="275"/>
      <c r="O1028" s="275"/>
      <c r="P1028" s="275"/>
      <c r="Q1028" s="275"/>
      <c r="R1028" s="275"/>
      <c r="S1028" s="275"/>
      <c r="T1028" s="275"/>
      <c r="X1028" s="275"/>
      <c r="Y1028" s="275"/>
      <c r="AG1028" s="665"/>
    </row>
    <row r="1029" spans="1:33" x14ac:dyDescent="0.2">
      <c r="A1029" s="275"/>
      <c r="B1029" s="275"/>
      <c r="C1029" s="275"/>
      <c r="D1029" s="275"/>
      <c r="E1029" s="275"/>
      <c r="F1029" s="275"/>
      <c r="G1029" s="275"/>
      <c r="H1029" s="275"/>
      <c r="I1029" s="275"/>
      <c r="J1029" s="275"/>
      <c r="K1029" s="275"/>
      <c r="L1029" s="275"/>
      <c r="M1029" s="275"/>
      <c r="N1029" s="275"/>
      <c r="O1029" s="275"/>
      <c r="P1029" s="275"/>
      <c r="Q1029" s="275"/>
      <c r="R1029" s="275"/>
      <c r="S1029" s="275"/>
      <c r="T1029" s="275"/>
      <c r="X1029" s="275"/>
      <c r="Y1029" s="275"/>
      <c r="AG1029" s="665"/>
    </row>
    <row r="1030" spans="1:33" x14ac:dyDescent="0.2">
      <c r="A1030" s="275"/>
      <c r="B1030" s="275"/>
      <c r="C1030" s="275"/>
      <c r="D1030" s="275"/>
      <c r="E1030" s="275"/>
      <c r="F1030" s="275"/>
      <c r="G1030" s="275"/>
      <c r="H1030" s="275"/>
      <c r="I1030" s="275"/>
      <c r="J1030" s="275"/>
      <c r="K1030" s="275"/>
      <c r="L1030" s="275"/>
      <c r="M1030" s="275"/>
      <c r="N1030" s="275"/>
      <c r="O1030" s="275"/>
      <c r="P1030" s="275"/>
      <c r="Q1030" s="275"/>
      <c r="R1030" s="275"/>
      <c r="S1030" s="275"/>
      <c r="T1030" s="275"/>
      <c r="X1030" s="275"/>
      <c r="Y1030" s="275"/>
      <c r="AG1030" s="665"/>
    </row>
    <row r="1031" spans="1:33" x14ac:dyDescent="0.2">
      <c r="A1031" s="275"/>
      <c r="B1031" s="275"/>
      <c r="C1031" s="275"/>
      <c r="D1031" s="275"/>
      <c r="E1031" s="275"/>
      <c r="F1031" s="275"/>
      <c r="G1031" s="275"/>
      <c r="H1031" s="275"/>
      <c r="I1031" s="275"/>
      <c r="J1031" s="275"/>
      <c r="K1031" s="275"/>
      <c r="L1031" s="275"/>
      <c r="M1031" s="275"/>
      <c r="N1031" s="275"/>
      <c r="O1031" s="275"/>
      <c r="P1031" s="275"/>
      <c r="Q1031" s="275"/>
      <c r="R1031" s="275"/>
      <c r="S1031" s="275"/>
      <c r="T1031" s="275"/>
      <c r="X1031" s="275"/>
      <c r="Y1031" s="275"/>
      <c r="AG1031" s="665"/>
    </row>
    <row r="1032" spans="1:33" x14ac:dyDescent="0.2">
      <c r="A1032" s="275"/>
      <c r="B1032" s="275"/>
      <c r="C1032" s="275"/>
      <c r="D1032" s="275"/>
      <c r="E1032" s="275"/>
      <c r="F1032" s="275"/>
      <c r="G1032" s="275"/>
      <c r="H1032" s="275"/>
      <c r="I1032" s="275"/>
      <c r="J1032" s="275"/>
      <c r="K1032" s="275"/>
      <c r="L1032" s="275"/>
      <c r="M1032" s="275"/>
      <c r="N1032" s="275"/>
      <c r="O1032" s="275"/>
      <c r="P1032" s="275"/>
      <c r="Q1032" s="275"/>
      <c r="R1032" s="275"/>
      <c r="S1032" s="275"/>
      <c r="T1032" s="275"/>
      <c r="X1032" s="275"/>
      <c r="Y1032" s="275"/>
      <c r="AG1032" s="665"/>
    </row>
    <row r="1033" spans="1:33" x14ac:dyDescent="0.2">
      <c r="A1033" s="275"/>
      <c r="B1033" s="275"/>
      <c r="C1033" s="275"/>
      <c r="D1033" s="275"/>
      <c r="E1033" s="275"/>
      <c r="F1033" s="275"/>
      <c r="G1033" s="275"/>
      <c r="H1033" s="275"/>
      <c r="I1033" s="275"/>
      <c r="J1033" s="275"/>
      <c r="K1033" s="275"/>
      <c r="L1033" s="275"/>
      <c r="M1033" s="275"/>
      <c r="N1033" s="275"/>
      <c r="O1033" s="275"/>
      <c r="P1033" s="275"/>
      <c r="Q1033" s="275"/>
      <c r="R1033" s="275"/>
      <c r="S1033" s="275"/>
      <c r="T1033" s="275"/>
      <c r="X1033" s="275"/>
      <c r="Y1033" s="275"/>
      <c r="AG1033" s="665"/>
    </row>
    <row r="1034" spans="1:33" x14ac:dyDescent="0.2">
      <c r="A1034" s="275"/>
      <c r="B1034" s="275"/>
      <c r="C1034" s="275"/>
      <c r="D1034" s="275"/>
      <c r="E1034" s="275"/>
      <c r="F1034" s="275"/>
      <c r="G1034" s="275"/>
      <c r="H1034" s="275"/>
      <c r="I1034" s="275"/>
      <c r="J1034" s="275"/>
      <c r="K1034" s="275"/>
      <c r="L1034" s="275"/>
      <c r="M1034" s="275"/>
      <c r="N1034" s="275"/>
      <c r="O1034" s="275"/>
      <c r="P1034" s="275"/>
      <c r="Q1034" s="275"/>
      <c r="R1034" s="275"/>
      <c r="S1034" s="275"/>
      <c r="T1034" s="275"/>
      <c r="X1034" s="275"/>
      <c r="Y1034" s="275"/>
      <c r="AG1034" s="665"/>
    </row>
    <row r="1035" spans="1:33" x14ac:dyDescent="0.2">
      <c r="A1035" s="275"/>
      <c r="B1035" s="275"/>
      <c r="C1035" s="275"/>
      <c r="D1035" s="275"/>
      <c r="E1035" s="275"/>
      <c r="F1035" s="275"/>
      <c r="G1035" s="275"/>
      <c r="H1035" s="275"/>
      <c r="I1035" s="275"/>
      <c r="J1035" s="275"/>
      <c r="K1035" s="275"/>
      <c r="L1035" s="275"/>
      <c r="M1035" s="275"/>
      <c r="N1035" s="275"/>
      <c r="O1035" s="275"/>
      <c r="P1035" s="275"/>
      <c r="Q1035" s="275"/>
      <c r="R1035" s="275"/>
      <c r="S1035" s="275"/>
      <c r="T1035" s="275"/>
      <c r="X1035" s="275"/>
      <c r="Y1035" s="275"/>
      <c r="AG1035" s="665"/>
    </row>
    <row r="1036" spans="1:33" x14ac:dyDescent="0.2">
      <c r="A1036" s="275"/>
      <c r="B1036" s="275"/>
      <c r="C1036" s="275"/>
      <c r="D1036" s="275"/>
      <c r="E1036" s="275"/>
      <c r="F1036" s="275"/>
      <c r="G1036" s="275"/>
      <c r="H1036" s="275"/>
      <c r="I1036" s="275"/>
      <c r="J1036" s="275"/>
      <c r="K1036" s="275"/>
      <c r="L1036" s="275"/>
      <c r="M1036" s="275"/>
      <c r="N1036" s="275"/>
      <c r="O1036" s="275"/>
      <c r="P1036" s="275"/>
      <c r="Q1036" s="275"/>
      <c r="R1036" s="275"/>
      <c r="S1036" s="275"/>
      <c r="T1036" s="275"/>
      <c r="X1036" s="275"/>
      <c r="Y1036" s="275"/>
      <c r="AG1036" s="665"/>
    </row>
    <row r="1037" spans="1:33" x14ac:dyDescent="0.2">
      <c r="A1037" s="275"/>
      <c r="B1037" s="275"/>
      <c r="C1037" s="275"/>
      <c r="D1037" s="275"/>
      <c r="E1037" s="275"/>
      <c r="F1037" s="275"/>
      <c r="G1037" s="275"/>
      <c r="H1037" s="275"/>
      <c r="I1037" s="275"/>
      <c r="J1037" s="275"/>
      <c r="K1037" s="275"/>
      <c r="L1037" s="275"/>
      <c r="M1037" s="275"/>
      <c r="N1037" s="275"/>
      <c r="O1037" s="275"/>
      <c r="P1037" s="275"/>
      <c r="Q1037" s="275"/>
      <c r="R1037" s="275"/>
      <c r="S1037" s="275"/>
      <c r="T1037" s="275"/>
      <c r="X1037" s="275"/>
      <c r="Y1037" s="275"/>
      <c r="AG1037" s="665"/>
    </row>
    <row r="1038" spans="1:33" x14ac:dyDescent="0.2">
      <c r="A1038" s="275"/>
      <c r="B1038" s="275"/>
      <c r="C1038" s="275"/>
      <c r="D1038" s="275"/>
      <c r="E1038" s="275"/>
      <c r="F1038" s="275"/>
      <c r="G1038" s="275"/>
      <c r="H1038" s="275"/>
      <c r="I1038" s="275"/>
      <c r="J1038" s="275"/>
      <c r="K1038" s="275"/>
      <c r="L1038" s="275"/>
      <c r="M1038" s="275"/>
      <c r="N1038" s="275"/>
      <c r="O1038" s="275"/>
      <c r="P1038" s="275"/>
      <c r="Q1038" s="275"/>
      <c r="R1038" s="275"/>
      <c r="S1038" s="275"/>
      <c r="T1038" s="275"/>
      <c r="X1038" s="275"/>
      <c r="Y1038" s="275"/>
      <c r="AG1038" s="665"/>
    </row>
    <row r="1039" spans="1:33" x14ac:dyDescent="0.2">
      <c r="A1039" s="275"/>
      <c r="B1039" s="275"/>
      <c r="C1039" s="275"/>
      <c r="D1039" s="275"/>
      <c r="E1039" s="275"/>
      <c r="F1039" s="275"/>
      <c r="G1039" s="275"/>
      <c r="H1039" s="275"/>
      <c r="I1039" s="275"/>
      <c r="J1039" s="275"/>
      <c r="K1039" s="275"/>
      <c r="L1039" s="275"/>
      <c r="M1039" s="275"/>
      <c r="N1039" s="275"/>
      <c r="O1039" s="275"/>
      <c r="P1039" s="275"/>
      <c r="Q1039" s="275"/>
      <c r="R1039" s="275"/>
      <c r="S1039" s="275"/>
      <c r="T1039" s="275"/>
      <c r="X1039" s="275"/>
      <c r="Y1039" s="275"/>
      <c r="AG1039" s="665"/>
    </row>
    <row r="1040" spans="1:33" x14ac:dyDescent="0.2">
      <c r="A1040" s="275"/>
      <c r="B1040" s="275"/>
      <c r="C1040" s="275"/>
      <c r="D1040" s="275"/>
      <c r="E1040" s="275"/>
      <c r="F1040" s="275"/>
      <c r="G1040" s="275"/>
      <c r="H1040" s="275"/>
      <c r="I1040" s="275"/>
      <c r="J1040" s="275"/>
      <c r="K1040" s="275"/>
      <c r="L1040" s="275"/>
      <c r="M1040" s="275"/>
      <c r="N1040" s="275"/>
      <c r="O1040" s="275"/>
      <c r="P1040" s="275"/>
      <c r="Q1040" s="275"/>
      <c r="R1040" s="275"/>
      <c r="S1040" s="275"/>
      <c r="T1040" s="275"/>
      <c r="X1040" s="275"/>
      <c r="Y1040" s="275"/>
      <c r="AG1040" s="665"/>
    </row>
    <row r="1041" spans="1:33" x14ac:dyDescent="0.2">
      <c r="A1041" s="275"/>
      <c r="B1041" s="275"/>
      <c r="C1041" s="275"/>
      <c r="D1041" s="275"/>
      <c r="E1041" s="275"/>
      <c r="F1041" s="275"/>
      <c r="G1041" s="275"/>
      <c r="H1041" s="275"/>
      <c r="I1041" s="275"/>
      <c r="J1041" s="275"/>
      <c r="K1041" s="275"/>
      <c r="L1041" s="275"/>
      <c r="M1041" s="275"/>
      <c r="N1041" s="275"/>
      <c r="O1041" s="275"/>
      <c r="P1041" s="275"/>
      <c r="Q1041" s="275"/>
      <c r="R1041" s="275"/>
      <c r="S1041" s="275"/>
      <c r="T1041" s="275"/>
      <c r="X1041" s="275"/>
      <c r="Y1041" s="275"/>
      <c r="AG1041" s="665"/>
    </row>
    <row r="1042" spans="1:33" x14ac:dyDescent="0.2">
      <c r="A1042" s="275"/>
      <c r="B1042" s="275"/>
      <c r="C1042" s="275"/>
      <c r="D1042" s="275"/>
      <c r="E1042" s="275"/>
      <c r="F1042" s="275"/>
      <c r="G1042" s="275"/>
      <c r="H1042" s="275"/>
      <c r="I1042" s="275"/>
      <c r="J1042" s="275"/>
      <c r="K1042" s="275"/>
      <c r="L1042" s="275"/>
      <c r="M1042" s="275"/>
      <c r="N1042" s="275"/>
      <c r="O1042" s="275"/>
      <c r="P1042" s="275"/>
      <c r="Q1042" s="275"/>
      <c r="R1042" s="275"/>
      <c r="S1042" s="275"/>
      <c r="T1042" s="275"/>
      <c r="X1042" s="275"/>
      <c r="Y1042" s="275"/>
      <c r="AG1042" s="665"/>
    </row>
    <row r="1043" spans="1:33" x14ac:dyDescent="0.2">
      <c r="A1043" s="275"/>
      <c r="B1043" s="275"/>
      <c r="C1043" s="275"/>
      <c r="D1043" s="275"/>
      <c r="E1043" s="275"/>
      <c r="F1043" s="275"/>
      <c r="G1043" s="275"/>
      <c r="H1043" s="275"/>
      <c r="I1043" s="275"/>
      <c r="J1043" s="275"/>
      <c r="K1043" s="275"/>
      <c r="L1043" s="275"/>
      <c r="M1043" s="275"/>
      <c r="N1043" s="275"/>
      <c r="O1043" s="275"/>
      <c r="P1043" s="275"/>
      <c r="Q1043" s="275"/>
      <c r="R1043" s="275"/>
      <c r="S1043" s="275"/>
      <c r="T1043" s="275"/>
      <c r="X1043" s="275"/>
      <c r="Y1043" s="275"/>
      <c r="AG1043" s="665"/>
    </row>
    <row r="1044" spans="1:33" x14ac:dyDescent="0.2">
      <c r="A1044" s="275"/>
      <c r="B1044" s="275"/>
      <c r="C1044" s="275"/>
      <c r="D1044" s="275"/>
      <c r="E1044" s="275"/>
      <c r="F1044" s="275"/>
      <c r="G1044" s="275"/>
      <c r="H1044" s="275"/>
      <c r="I1044" s="275"/>
      <c r="J1044" s="275"/>
      <c r="K1044" s="275"/>
      <c r="L1044" s="275"/>
      <c r="M1044" s="275"/>
      <c r="N1044" s="275"/>
      <c r="O1044" s="275"/>
      <c r="P1044" s="275"/>
      <c r="Q1044" s="275"/>
      <c r="R1044" s="275"/>
      <c r="S1044" s="275"/>
      <c r="T1044" s="275"/>
      <c r="X1044" s="275"/>
      <c r="Y1044" s="275"/>
      <c r="AG1044" s="665"/>
    </row>
    <row r="1045" spans="1:33" x14ac:dyDescent="0.2">
      <c r="A1045" s="275"/>
      <c r="B1045" s="275"/>
      <c r="C1045" s="275"/>
      <c r="D1045" s="275"/>
      <c r="E1045" s="275"/>
      <c r="F1045" s="275"/>
      <c r="G1045" s="275"/>
      <c r="H1045" s="275"/>
      <c r="I1045" s="275"/>
      <c r="J1045" s="275"/>
      <c r="K1045" s="275"/>
      <c r="L1045" s="275"/>
      <c r="M1045" s="275"/>
      <c r="N1045" s="275"/>
      <c r="O1045" s="275"/>
      <c r="P1045" s="275"/>
      <c r="Q1045" s="275"/>
      <c r="R1045" s="275"/>
      <c r="S1045" s="275"/>
      <c r="T1045" s="275"/>
      <c r="X1045" s="275"/>
      <c r="Y1045" s="275"/>
      <c r="AG1045" s="665"/>
    </row>
    <row r="1046" spans="1:33" x14ac:dyDescent="0.2">
      <c r="A1046" s="275"/>
      <c r="B1046" s="275"/>
      <c r="C1046" s="275"/>
      <c r="D1046" s="275"/>
      <c r="E1046" s="275"/>
      <c r="F1046" s="275"/>
      <c r="G1046" s="275"/>
      <c r="H1046" s="275"/>
      <c r="I1046" s="275"/>
      <c r="J1046" s="275"/>
      <c r="K1046" s="275"/>
      <c r="L1046" s="275"/>
      <c r="M1046" s="275"/>
      <c r="N1046" s="275"/>
      <c r="O1046" s="275"/>
      <c r="P1046" s="275"/>
      <c r="Q1046" s="275"/>
      <c r="R1046" s="275"/>
      <c r="S1046" s="275"/>
      <c r="T1046" s="275"/>
      <c r="X1046" s="275"/>
      <c r="Y1046" s="275"/>
      <c r="AG1046" s="665"/>
    </row>
    <row r="1047" spans="1:33" x14ac:dyDescent="0.2">
      <c r="A1047" s="275"/>
      <c r="B1047" s="275"/>
      <c r="C1047" s="275"/>
      <c r="D1047" s="275"/>
      <c r="E1047" s="275"/>
      <c r="F1047" s="275"/>
      <c r="G1047" s="275"/>
      <c r="H1047" s="275"/>
      <c r="I1047" s="275"/>
      <c r="J1047" s="275"/>
      <c r="K1047" s="275"/>
      <c r="L1047" s="275"/>
      <c r="M1047" s="275"/>
      <c r="N1047" s="275"/>
      <c r="O1047" s="275"/>
      <c r="P1047" s="275"/>
      <c r="Q1047" s="275"/>
      <c r="R1047" s="275"/>
      <c r="S1047" s="275"/>
      <c r="T1047" s="275"/>
      <c r="X1047" s="275"/>
      <c r="Y1047" s="275"/>
      <c r="AG1047" s="665"/>
    </row>
    <row r="1048" spans="1:33" x14ac:dyDescent="0.2">
      <c r="A1048" s="275"/>
      <c r="B1048" s="275"/>
      <c r="C1048" s="275"/>
      <c r="D1048" s="275"/>
      <c r="E1048" s="275"/>
      <c r="F1048" s="275"/>
      <c r="G1048" s="275"/>
      <c r="H1048" s="275"/>
      <c r="I1048" s="275"/>
      <c r="J1048" s="275"/>
      <c r="K1048" s="275"/>
      <c r="L1048" s="275"/>
      <c r="M1048" s="275"/>
      <c r="N1048" s="275"/>
      <c r="O1048" s="275"/>
      <c r="P1048" s="275"/>
      <c r="Q1048" s="275"/>
      <c r="R1048" s="275"/>
      <c r="S1048" s="275"/>
      <c r="T1048" s="275"/>
      <c r="X1048" s="275"/>
      <c r="Y1048" s="275"/>
      <c r="AG1048" s="665"/>
    </row>
    <row r="1049" spans="1:33" x14ac:dyDescent="0.2">
      <c r="A1049" s="275"/>
      <c r="B1049" s="275"/>
      <c r="C1049" s="275"/>
      <c r="D1049" s="275"/>
      <c r="E1049" s="275"/>
      <c r="F1049" s="275"/>
      <c r="G1049" s="275"/>
      <c r="H1049" s="275"/>
      <c r="I1049" s="275"/>
      <c r="J1049" s="275"/>
      <c r="K1049" s="275"/>
      <c r="L1049" s="275"/>
      <c r="M1049" s="275"/>
      <c r="N1049" s="275"/>
      <c r="O1049" s="275"/>
      <c r="P1049" s="275"/>
      <c r="Q1049" s="275"/>
      <c r="R1049" s="275"/>
      <c r="S1049" s="275"/>
      <c r="T1049" s="275"/>
      <c r="X1049" s="275"/>
      <c r="Y1049" s="275"/>
      <c r="AG1049" s="665"/>
    </row>
    <row r="1050" spans="1:33" x14ac:dyDescent="0.2">
      <c r="A1050" s="275"/>
      <c r="B1050" s="275"/>
      <c r="C1050" s="275"/>
      <c r="D1050" s="275"/>
      <c r="E1050" s="275"/>
      <c r="F1050" s="275"/>
      <c r="G1050" s="275"/>
      <c r="H1050" s="275"/>
      <c r="I1050" s="275"/>
      <c r="J1050" s="275"/>
      <c r="K1050" s="275"/>
      <c r="L1050" s="275"/>
      <c r="M1050" s="275"/>
      <c r="N1050" s="275"/>
      <c r="O1050" s="275"/>
      <c r="P1050" s="275"/>
      <c r="Q1050" s="275"/>
      <c r="R1050" s="275"/>
      <c r="S1050" s="275"/>
      <c r="T1050" s="275"/>
      <c r="X1050" s="275"/>
      <c r="Y1050" s="275"/>
      <c r="AG1050" s="665"/>
    </row>
    <row r="1051" spans="1:33" x14ac:dyDescent="0.2">
      <c r="A1051" s="275"/>
      <c r="B1051" s="275"/>
      <c r="C1051" s="275"/>
      <c r="D1051" s="275"/>
      <c r="E1051" s="275"/>
      <c r="F1051" s="275"/>
      <c r="G1051" s="275"/>
      <c r="H1051" s="275"/>
      <c r="I1051" s="275"/>
      <c r="J1051" s="275"/>
      <c r="K1051" s="275"/>
      <c r="L1051" s="275"/>
      <c r="M1051" s="275"/>
      <c r="N1051" s="275"/>
      <c r="O1051" s="275"/>
      <c r="P1051" s="275"/>
      <c r="Q1051" s="275"/>
      <c r="R1051" s="275"/>
      <c r="S1051" s="275"/>
      <c r="T1051" s="275"/>
      <c r="X1051" s="275"/>
      <c r="Y1051" s="275"/>
      <c r="AG1051" s="665"/>
    </row>
    <row r="1052" spans="1:33" x14ac:dyDescent="0.2">
      <c r="A1052" s="275"/>
      <c r="B1052" s="275"/>
      <c r="C1052" s="275"/>
      <c r="D1052" s="275"/>
      <c r="E1052" s="275"/>
      <c r="F1052" s="275"/>
      <c r="G1052" s="275"/>
      <c r="H1052" s="275"/>
      <c r="I1052" s="275"/>
      <c r="J1052" s="275"/>
      <c r="K1052" s="275"/>
      <c r="L1052" s="275"/>
      <c r="M1052" s="275"/>
      <c r="N1052" s="275"/>
      <c r="O1052" s="275"/>
      <c r="P1052" s="275"/>
      <c r="Q1052" s="275"/>
      <c r="R1052" s="275"/>
      <c r="S1052" s="275"/>
      <c r="T1052" s="275"/>
      <c r="X1052" s="275"/>
      <c r="Y1052" s="275"/>
      <c r="AG1052" s="665"/>
    </row>
    <row r="1053" spans="1:33" x14ac:dyDescent="0.2">
      <c r="A1053" s="275"/>
      <c r="B1053" s="275"/>
      <c r="C1053" s="275"/>
      <c r="D1053" s="275"/>
      <c r="E1053" s="275"/>
      <c r="F1053" s="275"/>
      <c r="G1053" s="275"/>
      <c r="H1053" s="275"/>
      <c r="I1053" s="275"/>
      <c r="J1053" s="275"/>
      <c r="K1053" s="275"/>
      <c r="L1053" s="275"/>
      <c r="M1053" s="275"/>
      <c r="N1053" s="275"/>
      <c r="O1053" s="275"/>
      <c r="P1053" s="275"/>
      <c r="Q1053" s="275"/>
      <c r="R1053" s="275"/>
      <c r="S1053" s="275"/>
      <c r="T1053" s="275"/>
      <c r="X1053" s="275"/>
      <c r="Y1053" s="275"/>
      <c r="AG1053" s="665"/>
    </row>
    <row r="1054" spans="1:33" x14ac:dyDescent="0.2">
      <c r="A1054" s="275"/>
      <c r="B1054" s="275"/>
      <c r="C1054" s="275"/>
      <c r="D1054" s="275"/>
      <c r="E1054" s="275"/>
      <c r="F1054" s="275"/>
      <c r="G1054" s="275"/>
      <c r="H1054" s="275"/>
      <c r="I1054" s="275"/>
      <c r="J1054" s="275"/>
      <c r="K1054" s="275"/>
      <c r="L1054" s="275"/>
      <c r="M1054" s="275"/>
      <c r="N1054" s="275"/>
      <c r="O1054" s="275"/>
      <c r="P1054" s="275"/>
      <c r="Q1054" s="275"/>
      <c r="R1054" s="275"/>
      <c r="S1054" s="275"/>
      <c r="T1054" s="275"/>
      <c r="X1054" s="275"/>
      <c r="Y1054" s="275"/>
      <c r="AG1054" s="665"/>
    </row>
    <row r="1055" spans="1:33" x14ac:dyDescent="0.2">
      <c r="A1055" s="275"/>
      <c r="B1055" s="275"/>
      <c r="C1055" s="275"/>
      <c r="D1055" s="275"/>
      <c r="E1055" s="275"/>
      <c r="F1055" s="275"/>
      <c r="G1055" s="275"/>
      <c r="H1055" s="275"/>
      <c r="I1055" s="275"/>
      <c r="J1055" s="275"/>
      <c r="K1055" s="275"/>
      <c r="L1055" s="275"/>
      <c r="M1055" s="275"/>
      <c r="N1055" s="275"/>
      <c r="O1055" s="275"/>
      <c r="P1055" s="275"/>
      <c r="Q1055" s="275"/>
      <c r="R1055" s="275"/>
      <c r="S1055" s="275"/>
      <c r="T1055" s="275"/>
      <c r="X1055" s="275"/>
      <c r="Y1055" s="275"/>
      <c r="AG1055" s="665"/>
    </row>
    <row r="1056" spans="1:33" x14ac:dyDescent="0.2">
      <c r="A1056" s="275"/>
      <c r="B1056" s="275"/>
      <c r="C1056" s="275"/>
      <c r="D1056" s="275"/>
      <c r="E1056" s="275"/>
      <c r="F1056" s="275"/>
      <c r="G1056" s="275"/>
      <c r="H1056" s="275"/>
      <c r="I1056" s="275"/>
      <c r="J1056" s="275"/>
      <c r="K1056" s="275"/>
      <c r="L1056" s="275"/>
      <c r="M1056" s="275"/>
      <c r="N1056" s="275"/>
      <c r="O1056" s="275"/>
      <c r="P1056" s="275"/>
      <c r="Q1056" s="275"/>
      <c r="R1056" s="275"/>
      <c r="S1056" s="275"/>
      <c r="T1056" s="275"/>
      <c r="X1056" s="275"/>
      <c r="Y1056" s="275"/>
      <c r="AG1056" s="665"/>
    </row>
    <row r="1057" spans="1:33" x14ac:dyDescent="0.2">
      <c r="A1057" s="275"/>
      <c r="B1057" s="275"/>
      <c r="C1057" s="275"/>
      <c r="D1057" s="275"/>
      <c r="E1057" s="275"/>
      <c r="F1057" s="275"/>
      <c r="G1057" s="275"/>
      <c r="H1057" s="275"/>
      <c r="I1057" s="275"/>
      <c r="J1057" s="275"/>
      <c r="K1057" s="275"/>
      <c r="L1057" s="275"/>
      <c r="M1057" s="275"/>
      <c r="N1057" s="275"/>
      <c r="O1057" s="275"/>
      <c r="P1057" s="275"/>
      <c r="Q1057" s="275"/>
      <c r="R1057" s="275"/>
      <c r="S1057" s="275"/>
      <c r="T1057" s="275"/>
      <c r="X1057" s="275"/>
      <c r="Y1057" s="275"/>
      <c r="AG1057" s="665"/>
    </row>
    <row r="1058" spans="1:33" x14ac:dyDescent="0.2">
      <c r="A1058" s="275"/>
      <c r="B1058" s="275"/>
      <c r="C1058" s="275"/>
      <c r="D1058" s="275"/>
      <c r="E1058" s="275"/>
      <c r="F1058" s="275"/>
      <c r="G1058" s="275"/>
      <c r="H1058" s="275"/>
      <c r="I1058" s="275"/>
      <c r="J1058" s="275"/>
      <c r="K1058" s="275"/>
      <c r="L1058" s="275"/>
      <c r="M1058" s="275"/>
      <c r="N1058" s="275"/>
      <c r="O1058" s="275"/>
      <c r="P1058" s="275"/>
      <c r="Q1058" s="275"/>
      <c r="R1058" s="275"/>
      <c r="S1058" s="275"/>
      <c r="T1058" s="275"/>
      <c r="X1058" s="275"/>
      <c r="Y1058" s="275"/>
      <c r="AG1058" s="665"/>
    </row>
    <row r="1059" spans="1:33" x14ac:dyDescent="0.2">
      <c r="A1059" s="275"/>
      <c r="B1059" s="275"/>
      <c r="C1059" s="275"/>
      <c r="D1059" s="275"/>
      <c r="E1059" s="275"/>
      <c r="F1059" s="275"/>
      <c r="G1059" s="275"/>
      <c r="H1059" s="275"/>
      <c r="I1059" s="275"/>
      <c r="J1059" s="275"/>
      <c r="K1059" s="275"/>
      <c r="L1059" s="275"/>
      <c r="M1059" s="275"/>
      <c r="N1059" s="275"/>
      <c r="O1059" s="275"/>
      <c r="P1059" s="275"/>
      <c r="Q1059" s="275"/>
      <c r="R1059" s="275"/>
      <c r="S1059" s="275"/>
      <c r="T1059" s="275"/>
      <c r="X1059" s="275"/>
      <c r="Y1059" s="275"/>
      <c r="AG1059" s="665"/>
    </row>
    <row r="1060" spans="1:33" x14ac:dyDescent="0.2">
      <c r="A1060" s="275"/>
      <c r="B1060" s="275"/>
      <c r="C1060" s="275"/>
      <c r="D1060" s="275"/>
      <c r="E1060" s="275"/>
      <c r="F1060" s="275"/>
      <c r="G1060" s="275"/>
      <c r="H1060" s="275"/>
      <c r="I1060" s="275"/>
      <c r="J1060" s="275"/>
      <c r="K1060" s="275"/>
      <c r="L1060" s="275"/>
      <c r="M1060" s="275"/>
      <c r="N1060" s="275"/>
      <c r="O1060" s="275"/>
      <c r="P1060" s="275"/>
      <c r="Q1060" s="275"/>
      <c r="R1060" s="275"/>
      <c r="S1060" s="275"/>
      <c r="T1060" s="275"/>
      <c r="X1060" s="275"/>
      <c r="Y1060" s="275"/>
      <c r="AG1060" s="665"/>
    </row>
    <row r="1061" spans="1:33" x14ac:dyDescent="0.2">
      <c r="A1061" s="275"/>
      <c r="B1061" s="275"/>
      <c r="C1061" s="275"/>
      <c r="D1061" s="275"/>
      <c r="E1061" s="275"/>
      <c r="F1061" s="275"/>
      <c r="G1061" s="275"/>
      <c r="H1061" s="275"/>
      <c r="I1061" s="275"/>
      <c r="J1061" s="275"/>
      <c r="K1061" s="275"/>
      <c r="L1061" s="275"/>
      <c r="M1061" s="275"/>
      <c r="N1061" s="275"/>
      <c r="O1061" s="275"/>
      <c r="P1061" s="275"/>
      <c r="Q1061" s="275"/>
      <c r="R1061" s="275"/>
      <c r="S1061" s="275"/>
      <c r="T1061" s="275"/>
      <c r="X1061" s="275"/>
      <c r="Y1061" s="275"/>
      <c r="AG1061" s="665"/>
    </row>
    <row r="1062" spans="1:33" x14ac:dyDescent="0.2">
      <c r="A1062" s="275"/>
      <c r="B1062" s="275"/>
      <c r="C1062" s="275"/>
      <c r="D1062" s="275"/>
      <c r="E1062" s="275"/>
      <c r="F1062" s="275"/>
      <c r="G1062" s="275"/>
      <c r="H1062" s="275"/>
      <c r="I1062" s="275"/>
      <c r="J1062" s="275"/>
      <c r="K1062" s="275"/>
      <c r="L1062" s="275"/>
      <c r="M1062" s="275"/>
      <c r="N1062" s="275"/>
      <c r="O1062" s="275"/>
      <c r="P1062" s="275"/>
      <c r="Q1062" s="275"/>
      <c r="R1062" s="275"/>
      <c r="S1062" s="275"/>
      <c r="T1062" s="275"/>
      <c r="X1062" s="275"/>
      <c r="Y1062" s="275"/>
      <c r="AG1062" s="665"/>
    </row>
    <row r="1063" spans="1:33" x14ac:dyDescent="0.2">
      <c r="A1063" s="275"/>
      <c r="B1063" s="275"/>
      <c r="C1063" s="275"/>
      <c r="D1063" s="275"/>
      <c r="E1063" s="275"/>
      <c r="F1063" s="275"/>
      <c r="G1063" s="275"/>
      <c r="H1063" s="275"/>
      <c r="I1063" s="275"/>
      <c r="J1063" s="275"/>
      <c r="K1063" s="275"/>
      <c r="L1063" s="275"/>
      <c r="M1063" s="275"/>
      <c r="N1063" s="275"/>
      <c r="O1063" s="275"/>
      <c r="P1063" s="275"/>
      <c r="Q1063" s="275"/>
      <c r="R1063" s="275"/>
      <c r="S1063" s="275"/>
      <c r="T1063" s="275"/>
      <c r="X1063" s="275"/>
      <c r="Y1063" s="275"/>
      <c r="AG1063" s="665"/>
    </row>
    <row r="1064" spans="1:33" x14ac:dyDescent="0.2">
      <c r="A1064" s="275"/>
      <c r="B1064" s="275"/>
      <c r="C1064" s="275"/>
      <c r="D1064" s="275"/>
      <c r="E1064" s="275"/>
      <c r="F1064" s="275"/>
      <c r="G1064" s="275"/>
      <c r="H1064" s="275"/>
      <c r="I1064" s="275"/>
      <c r="J1064" s="275"/>
      <c r="K1064" s="275"/>
      <c r="L1064" s="275"/>
      <c r="M1064" s="275"/>
      <c r="N1064" s="275"/>
      <c r="O1064" s="275"/>
      <c r="P1064" s="275"/>
      <c r="Q1064" s="275"/>
      <c r="R1064" s="275"/>
      <c r="S1064" s="275"/>
      <c r="T1064" s="275"/>
      <c r="X1064" s="275"/>
      <c r="Y1064" s="275"/>
      <c r="AG1064" s="665"/>
    </row>
    <row r="1065" spans="1:33" x14ac:dyDescent="0.2">
      <c r="A1065" s="275"/>
      <c r="B1065" s="275"/>
      <c r="C1065" s="275"/>
      <c r="D1065" s="275"/>
      <c r="E1065" s="275"/>
      <c r="F1065" s="275"/>
      <c r="G1065" s="275"/>
      <c r="H1065" s="275"/>
      <c r="I1065" s="275"/>
      <c r="J1065" s="275"/>
      <c r="K1065" s="275"/>
      <c r="L1065" s="275"/>
      <c r="M1065" s="275"/>
      <c r="N1065" s="275"/>
      <c r="O1065" s="275"/>
      <c r="P1065" s="275"/>
      <c r="Q1065" s="275"/>
      <c r="R1065" s="275"/>
      <c r="S1065" s="275"/>
      <c r="T1065" s="275"/>
      <c r="X1065" s="275"/>
      <c r="Y1065" s="275"/>
      <c r="AG1065" s="665"/>
    </row>
    <row r="1066" spans="1:33" x14ac:dyDescent="0.2">
      <c r="A1066" s="275"/>
      <c r="B1066" s="275"/>
      <c r="C1066" s="275"/>
      <c r="D1066" s="275"/>
      <c r="E1066" s="275"/>
      <c r="F1066" s="275"/>
      <c r="G1066" s="275"/>
      <c r="H1066" s="275"/>
      <c r="I1066" s="275"/>
      <c r="J1066" s="275"/>
      <c r="K1066" s="275"/>
      <c r="L1066" s="275"/>
      <c r="M1066" s="275"/>
      <c r="N1066" s="275"/>
      <c r="O1066" s="275"/>
      <c r="P1066" s="275"/>
      <c r="Q1066" s="275"/>
      <c r="R1066" s="275"/>
      <c r="S1066" s="275"/>
      <c r="T1066" s="275"/>
      <c r="X1066" s="275"/>
      <c r="Y1066" s="275"/>
      <c r="AG1066" s="665"/>
    </row>
    <row r="1067" spans="1:33" x14ac:dyDescent="0.2">
      <c r="A1067" s="275"/>
      <c r="B1067" s="275"/>
      <c r="C1067" s="275"/>
      <c r="D1067" s="275"/>
      <c r="E1067" s="275"/>
      <c r="F1067" s="275"/>
      <c r="G1067" s="275"/>
      <c r="H1067" s="275"/>
      <c r="I1067" s="275"/>
      <c r="J1067" s="275"/>
      <c r="K1067" s="275"/>
      <c r="L1067" s="275"/>
      <c r="M1067" s="275"/>
      <c r="N1067" s="275"/>
      <c r="O1067" s="275"/>
      <c r="P1067" s="275"/>
      <c r="Q1067" s="275"/>
      <c r="R1067" s="275"/>
      <c r="S1067" s="275"/>
      <c r="T1067" s="275"/>
      <c r="X1067" s="275"/>
      <c r="Y1067" s="275"/>
      <c r="AG1067" s="665"/>
    </row>
    <row r="1068" spans="1:33" x14ac:dyDescent="0.2">
      <c r="A1068" s="275"/>
      <c r="B1068" s="275"/>
      <c r="C1068" s="275"/>
      <c r="D1068" s="275"/>
      <c r="E1068" s="275"/>
      <c r="F1068" s="275"/>
      <c r="G1068" s="275"/>
      <c r="H1068" s="275"/>
      <c r="I1068" s="275"/>
      <c r="J1068" s="275"/>
      <c r="K1068" s="275"/>
      <c r="L1068" s="275"/>
      <c r="M1068" s="275"/>
      <c r="N1068" s="275"/>
      <c r="O1068" s="275"/>
      <c r="P1068" s="275"/>
      <c r="Q1068" s="275"/>
      <c r="R1068" s="275"/>
      <c r="S1068" s="275"/>
      <c r="T1068" s="275"/>
      <c r="X1068" s="275"/>
      <c r="Y1068" s="275"/>
      <c r="AG1068" s="665"/>
    </row>
    <row r="1069" spans="1:33" x14ac:dyDescent="0.2">
      <c r="A1069" s="275"/>
      <c r="B1069" s="275"/>
      <c r="C1069" s="275"/>
      <c r="D1069" s="275"/>
      <c r="E1069" s="275"/>
      <c r="F1069" s="275"/>
      <c r="G1069" s="275"/>
      <c r="H1069" s="275"/>
      <c r="I1069" s="275"/>
      <c r="J1069" s="275"/>
      <c r="K1069" s="275"/>
      <c r="L1069" s="275"/>
      <c r="M1069" s="275"/>
      <c r="N1069" s="275"/>
      <c r="O1069" s="275"/>
      <c r="P1069" s="275"/>
      <c r="Q1069" s="275"/>
      <c r="R1069" s="275"/>
      <c r="S1069" s="275"/>
      <c r="T1069" s="275"/>
      <c r="X1069" s="275"/>
      <c r="Y1069" s="275"/>
      <c r="AG1069" s="665"/>
    </row>
    <row r="1070" spans="1:33" x14ac:dyDescent="0.2">
      <c r="A1070" s="275"/>
      <c r="B1070" s="275"/>
      <c r="C1070" s="275"/>
      <c r="D1070" s="275"/>
      <c r="E1070" s="275"/>
      <c r="F1070" s="275"/>
      <c r="G1070" s="275"/>
      <c r="H1070" s="275"/>
      <c r="I1070" s="275"/>
      <c r="J1070" s="275"/>
      <c r="K1070" s="275"/>
      <c r="L1070" s="275"/>
      <c r="M1070" s="275"/>
      <c r="N1070" s="275"/>
      <c r="O1070" s="275"/>
      <c r="P1070" s="275"/>
      <c r="Q1070" s="275"/>
      <c r="R1070" s="275"/>
      <c r="S1070" s="275"/>
      <c r="T1070" s="275"/>
      <c r="X1070" s="275"/>
      <c r="Y1070" s="275"/>
      <c r="AG1070" s="665"/>
    </row>
    <row r="1071" spans="1:33" x14ac:dyDescent="0.2">
      <c r="A1071" s="275"/>
      <c r="B1071" s="275"/>
      <c r="C1071" s="275"/>
      <c r="D1071" s="275"/>
      <c r="E1071" s="275"/>
      <c r="F1071" s="275"/>
      <c r="G1071" s="275"/>
      <c r="H1071" s="275"/>
      <c r="I1071" s="275"/>
      <c r="J1071" s="275"/>
      <c r="K1071" s="275"/>
      <c r="L1071" s="275"/>
      <c r="M1071" s="275"/>
      <c r="N1071" s="275"/>
      <c r="O1071" s="275"/>
      <c r="P1071" s="275"/>
      <c r="Q1071" s="275"/>
      <c r="R1071" s="275"/>
      <c r="S1071" s="275"/>
      <c r="T1071" s="275"/>
      <c r="X1071" s="275"/>
      <c r="Y1071" s="275"/>
      <c r="AG1071" s="665"/>
    </row>
    <row r="1072" spans="1:33" x14ac:dyDescent="0.2">
      <c r="A1072" s="275"/>
      <c r="B1072" s="275"/>
      <c r="C1072" s="275"/>
      <c r="D1072" s="275"/>
      <c r="E1072" s="275"/>
      <c r="F1072" s="275"/>
      <c r="G1072" s="275"/>
      <c r="H1072" s="275"/>
      <c r="I1072" s="275"/>
      <c r="J1072" s="275"/>
      <c r="K1072" s="275"/>
      <c r="L1072" s="275"/>
      <c r="M1072" s="275"/>
      <c r="N1072" s="275"/>
      <c r="O1072" s="275"/>
      <c r="P1072" s="275"/>
      <c r="Q1072" s="275"/>
      <c r="R1072" s="275"/>
      <c r="S1072" s="275"/>
      <c r="T1072" s="275"/>
      <c r="X1072" s="275"/>
      <c r="Y1072" s="275"/>
      <c r="AG1072" s="665"/>
    </row>
    <row r="1073" spans="1:33" x14ac:dyDescent="0.2">
      <c r="A1073" s="275"/>
      <c r="B1073" s="275"/>
      <c r="C1073" s="275"/>
      <c r="D1073" s="275"/>
      <c r="E1073" s="275"/>
      <c r="F1073" s="275"/>
      <c r="G1073" s="275"/>
      <c r="H1073" s="275"/>
      <c r="I1073" s="275"/>
      <c r="J1073" s="275"/>
      <c r="K1073" s="275"/>
      <c r="L1073" s="275"/>
      <c r="M1073" s="275"/>
      <c r="N1073" s="275"/>
      <c r="O1073" s="275"/>
      <c r="P1073" s="275"/>
      <c r="Q1073" s="275"/>
      <c r="R1073" s="275"/>
      <c r="S1073" s="275"/>
      <c r="T1073" s="275"/>
      <c r="X1073" s="275"/>
      <c r="Y1073" s="275"/>
      <c r="AG1073" s="665"/>
    </row>
    <row r="1074" spans="1:33" x14ac:dyDescent="0.2">
      <c r="A1074" s="275"/>
      <c r="B1074" s="275"/>
      <c r="C1074" s="275"/>
      <c r="D1074" s="275"/>
      <c r="E1074" s="275"/>
      <c r="F1074" s="275"/>
      <c r="G1074" s="275"/>
      <c r="H1074" s="275"/>
      <c r="I1074" s="275"/>
      <c r="J1074" s="275"/>
      <c r="K1074" s="275"/>
      <c r="L1074" s="275"/>
      <c r="M1074" s="275"/>
      <c r="N1074" s="275"/>
      <c r="O1074" s="275"/>
      <c r="P1074" s="275"/>
      <c r="Q1074" s="275"/>
      <c r="R1074" s="275"/>
      <c r="S1074" s="275"/>
      <c r="T1074" s="275"/>
      <c r="X1074" s="275"/>
      <c r="Y1074" s="275"/>
      <c r="AG1074" s="665"/>
    </row>
    <row r="1075" spans="1:33" x14ac:dyDescent="0.2">
      <c r="A1075" s="275"/>
      <c r="B1075" s="275"/>
      <c r="C1075" s="275"/>
      <c r="D1075" s="275"/>
      <c r="E1075" s="275"/>
      <c r="F1075" s="275"/>
      <c r="G1075" s="275"/>
      <c r="H1075" s="275"/>
      <c r="I1075" s="275"/>
      <c r="J1075" s="275"/>
      <c r="K1075" s="275"/>
      <c r="L1075" s="275"/>
      <c r="M1075" s="275"/>
      <c r="N1075" s="275"/>
      <c r="O1075" s="275"/>
      <c r="P1075" s="275"/>
      <c r="Q1075" s="275"/>
      <c r="R1075" s="275"/>
      <c r="S1075" s="275"/>
      <c r="T1075" s="275"/>
      <c r="X1075" s="275"/>
      <c r="Y1075" s="275"/>
      <c r="AG1075" s="665"/>
    </row>
    <row r="1076" spans="1:33" x14ac:dyDescent="0.2">
      <c r="A1076" s="275"/>
      <c r="B1076" s="275"/>
      <c r="C1076" s="275"/>
      <c r="D1076" s="275"/>
      <c r="E1076" s="275"/>
      <c r="F1076" s="275"/>
      <c r="G1076" s="275"/>
      <c r="H1076" s="275"/>
      <c r="I1076" s="275"/>
      <c r="J1076" s="275"/>
      <c r="K1076" s="275"/>
      <c r="L1076" s="275"/>
      <c r="M1076" s="275"/>
      <c r="N1076" s="275"/>
      <c r="O1076" s="275"/>
      <c r="P1076" s="275"/>
      <c r="Q1076" s="275"/>
      <c r="R1076" s="275"/>
      <c r="S1076" s="275"/>
      <c r="T1076" s="275"/>
      <c r="X1076" s="275"/>
      <c r="Y1076" s="275"/>
      <c r="AG1076" s="665"/>
    </row>
    <row r="1077" spans="1:33" x14ac:dyDescent="0.2">
      <c r="A1077" s="275"/>
      <c r="B1077" s="275"/>
      <c r="C1077" s="275"/>
      <c r="D1077" s="275"/>
      <c r="E1077" s="275"/>
      <c r="F1077" s="275"/>
      <c r="G1077" s="275"/>
      <c r="H1077" s="275"/>
      <c r="I1077" s="275"/>
      <c r="J1077" s="275"/>
      <c r="K1077" s="275"/>
      <c r="L1077" s="275"/>
      <c r="M1077" s="275"/>
      <c r="N1077" s="275"/>
      <c r="O1077" s="275"/>
      <c r="P1077" s="275"/>
      <c r="Q1077" s="275"/>
      <c r="R1077" s="275"/>
      <c r="S1077" s="275"/>
      <c r="T1077" s="275"/>
      <c r="X1077" s="275"/>
      <c r="Y1077" s="275"/>
      <c r="AG1077" s="665"/>
    </row>
    <row r="1078" spans="1:33" x14ac:dyDescent="0.2">
      <c r="A1078" s="275"/>
      <c r="B1078" s="275"/>
      <c r="C1078" s="275"/>
      <c r="D1078" s="275"/>
      <c r="E1078" s="275"/>
      <c r="F1078" s="275"/>
      <c r="G1078" s="275"/>
      <c r="H1078" s="275"/>
      <c r="I1078" s="275"/>
      <c r="J1078" s="275"/>
      <c r="K1078" s="275"/>
      <c r="L1078" s="275"/>
      <c r="M1078" s="275"/>
      <c r="N1078" s="275"/>
      <c r="O1078" s="275"/>
      <c r="P1078" s="275"/>
      <c r="Q1078" s="275"/>
      <c r="R1078" s="275"/>
      <c r="S1078" s="275"/>
      <c r="T1078" s="275"/>
      <c r="X1078" s="275"/>
      <c r="Y1078" s="275"/>
      <c r="AG1078" s="665"/>
    </row>
    <row r="1079" spans="1:33" x14ac:dyDescent="0.2">
      <c r="A1079" s="275"/>
      <c r="B1079" s="275"/>
      <c r="C1079" s="275"/>
      <c r="D1079" s="275"/>
      <c r="E1079" s="275"/>
      <c r="F1079" s="275"/>
      <c r="G1079" s="275"/>
      <c r="H1079" s="275"/>
      <c r="I1079" s="275"/>
      <c r="J1079" s="275"/>
      <c r="K1079" s="275"/>
      <c r="L1079" s="275"/>
      <c r="M1079" s="275"/>
      <c r="N1079" s="275"/>
      <c r="O1079" s="275"/>
      <c r="P1079" s="275"/>
      <c r="Q1079" s="275"/>
      <c r="R1079" s="275"/>
      <c r="S1079" s="275"/>
      <c r="T1079" s="275"/>
      <c r="X1079" s="275"/>
      <c r="Y1079" s="275"/>
      <c r="AG1079" s="665"/>
    </row>
    <row r="1080" spans="1:33" x14ac:dyDescent="0.2">
      <c r="A1080" s="275"/>
      <c r="B1080" s="275"/>
      <c r="C1080" s="275"/>
      <c r="D1080" s="275"/>
      <c r="E1080" s="275"/>
      <c r="F1080" s="275"/>
      <c r="G1080" s="275"/>
      <c r="H1080" s="275"/>
      <c r="I1080" s="275"/>
      <c r="J1080" s="275"/>
      <c r="K1080" s="275"/>
      <c r="L1080" s="275"/>
      <c r="M1080" s="275"/>
      <c r="N1080" s="275"/>
      <c r="O1080" s="275"/>
      <c r="P1080" s="275"/>
      <c r="Q1080" s="275"/>
      <c r="R1080" s="275"/>
      <c r="S1080" s="275"/>
      <c r="T1080" s="275"/>
      <c r="X1080" s="275"/>
      <c r="Y1080" s="275"/>
      <c r="AG1080" s="665"/>
    </row>
    <row r="1081" spans="1:33" x14ac:dyDescent="0.2">
      <c r="A1081" s="275"/>
      <c r="B1081" s="275"/>
      <c r="C1081" s="275"/>
      <c r="D1081" s="275"/>
      <c r="E1081" s="275"/>
      <c r="F1081" s="275"/>
      <c r="G1081" s="275"/>
      <c r="H1081" s="275"/>
      <c r="I1081" s="275"/>
      <c r="J1081" s="275"/>
      <c r="K1081" s="275"/>
      <c r="L1081" s="275"/>
      <c r="M1081" s="275"/>
      <c r="N1081" s="275"/>
      <c r="O1081" s="275"/>
      <c r="P1081" s="275"/>
      <c r="Q1081" s="275"/>
      <c r="R1081" s="275"/>
      <c r="S1081" s="275"/>
      <c r="T1081" s="275"/>
      <c r="X1081" s="275"/>
      <c r="Y1081" s="275"/>
      <c r="AG1081" s="665"/>
    </row>
    <row r="1082" spans="1:33" x14ac:dyDescent="0.2">
      <c r="A1082" s="275"/>
      <c r="B1082" s="275"/>
      <c r="C1082" s="275"/>
      <c r="D1082" s="275"/>
      <c r="E1082" s="275"/>
      <c r="F1082" s="275"/>
      <c r="G1082" s="275"/>
      <c r="H1082" s="275"/>
      <c r="I1082" s="275"/>
      <c r="J1082" s="275"/>
      <c r="K1082" s="275"/>
      <c r="L1082" s="275"/>
      <c r="M1082" s="275"/>
      <c r="N1082" s="275"/>
      <c r="O1082" s="275"/>
      <c r="P1082" s="275"/>
      <c r="Q1082" s="275"/>
      <c r="R1082" s="275"/>
      <c r="S1082" s="275"/>
      <c r="T1082" s="275"/>
      <c r="X1082" s="275"/>
      <c r="Y1082" s="275"/>
      <c r="AG1082" s="665"/>
    </row>
    <row r="1083" spans="1:33" x14ac:dyDescent="0.2">
      <c r="A1083" s="275"/>
      <c r="B1083" s="275"/>
      <c r="C1083" s="275"/>
      <c r="D1083" s="275"/>
      <c r="E1083" s="275"/>
      <c r="F1083" s="275"/>
      <c r="G1083" s="275"/>
      <c r="H1083" s="275"/>
      <c r="I1083" s="275"/>
      <c r="J1083" s="275"/>
      <c r="K1083" s="275"/>
      <c r="L1083" s="275"/>
      <c r="M1083" s="275"/>
      <c r="N1083" s="275"/>
      <c r="O1083" s="275"/>
      <c r="P1083" s="275"/>
      <c r="Q1083" s="275"/>
      <c r="R1083" s="275"/>
      <c r="S1083" s="275"/>
      <c r="T1083" s="275"/>
      <c r="X1083" s="275"/>
      <c r="Y1083" s="275"/>
      <c r="AG1083" s="665"/>
    </row>
    <row r="1084" spans="1:33" x14ac:dyDescent="0.2">
      <c r="A1084" s="275"/>
      <c r="B1084" s="275"/>
      <c r="C1084" s="275"/>
      <c r="D1084" s="275"/>
      <c r="E1084" s="275"/>
      <c r="F1084" s="275"/>
      <c r="G1084" s="275"/>
      <c r="H1084" s="275"/>
      <c r="I1084" s="275"/>
      <c r="J1084" s="275"/>
      <c r="K1084" s="275"/>
      <c r="L1084" s="275"/>
      <c r="M1084" s="275"/>
      <c r="N1084" s="275"/>
      <c r="O1084" s="275"/>
      <c r="P1084" s="275"/>
      <c r="Q1084" s="275"/>
      <c r="R1084" s="275"/>
      <c r="S1084" s="275"/>
      <c r="T1084" s="275"/>
      <c r="X1084" s="275"/>
      <c r="Y1084" s="275"/>
      <c r="AG1084" s="665"/>
    </row>
    <row r="1085" spans="1:33" x14ac:dyDescent="0.2">
      <c r="A1085" s="275"/>
      <c r="B1085" s="275"/>
      <c r="C1085" s="275"/>
      <c r="D1085" s="275"/>
      <c r="E1085" s="275"/>
      <c r="F1085" s="275"/>
      <c r="G1085" s="275"/>
      <c r="H1085" s="275"/>
      <c r="I1085" s="275"/>
      <c r="J1085" s="275"/>
      <c r="K1085" s="275"/>
      <c r="L1085" s="275"/>
      <c r="M1085" s="275"/>
      <c r="N1085" s="275"/>
      <c r="O1085" s="275"/>
      <c r="P1085" s="275"/>
      <c r="Q1085" s="275"/>
      <c r="R1085" s="275"/>
      <c r="S1085" s="275"/>
      <c r="T1085" s="275"/>
      <c r="X1085" s="275"/>
      <c r="Y1085" s="275"/>
      <c r="AG1085" s="665"/>
    </row>
    <row r="1086" spans="1:33" x14ac:dyDescent="0.2">
      <c r="A1086" s="275"/>
      <c r="B1086" s="275"/>
      <c r="C1086" s="275"/>
      <c r="D1086" s="275"/>
      <c r="E1086" s="275"/>
      <c r="F1086" s="275"/>
      <c r="G1086" s="275"/>
      <c r="H1086" s="275"/>
      <c r="I1086" s="275"/>
      <c r="J1086" s="275"/>
      <c r="K1086" s="275"/>
      <c r="L1086" s="275"/>
      <c r="M1086" s="275"/>
      <c r="N1086" s="275"/>
      <c r="O1086" s="275"/>
      <c r="P1086" s="275"/>
      <c r="Q1086" s="275"/>
      <c r="R1086" s="275"/>
      <c r="S1086" s="275"/>
      <c r="T1086" s="275"/>
      <c r="X1086" s="275"/>
      <c r="Y1086" s="275"/>
      <c r="AG1086" s="665"/>
    </row>
    <row r="1087" spans="1:33" x14ac:dyDescent="0.2">
      <c r="A1087" s="275"/>
      <c r="B1087" s="275"/>
      <c r="C1087" s="275"/>
      <c r="D1087" s="275"/>
      <c r="E1087" s="275"/>
      <c r="F1087" s="275"/>
      <c r="G1087" s="275"/>
      <c r="H1087" s="275"/>
      <c r="I1087" s="275"/>
      <c r="J1087" s="275"/>
      <c r="K1087" s="275"/>
      <c r="L1087" s="275"/>
      <c r="M1087" s="275"/>
      <c r="N1087" s="275"/>
      <c r="O1087" s="275"/>
      <c r="P1087" s="275"/>
      <c r="Q1087" s="275"/>
      <c r="R1087" s="275"/>
      <c r="S1087" s="275"/>
      <c r="T1087" s="275"/>
      <c r="X1087" s="275"/>
      <c r="Y1087" s="275"/>
      <c r="AG1087" s="665"/>
    </row>
    <row r="1088" spans="1:33" x14ac:dyDescent="0.2">
      <c r="A1088" s="275"/>
      <c r="B1088" s="275"/>
      <c r="C1088" s="275"/>
      <c r="D1088" s="275"/>
      <c r="E1088" s="275"/>
      <c r="F1088" s="275"/>
      <c r="G1088" s="275"/>
      <c r="H1088" s="275"/>
      <c r="I1088" s="275"/>
      <c r="J1088" s="275"/>
      <c r="K1088" s="275"/>
      <c r="L1088" s="275"/>
      <c r="M1088" s="275"/>
      <c r="N1088" s="275"/>
      <c r="O1088" s="275"/>
      <c r="P1088" s="275"/>
      <c r="Q1088" s="275"/>
      <c r="R1088" s="275"/>
      <c r="S1088" s="275"/>
      <c r="T1088" s="275"/>
      <c r="X1088" s="275"/>
      <c r="Y1088" s="275"/>
      <c r="AG1088" s="665"/>
    </row>
    <row r="1089" spans="1:33" x14ac:dyDescent="0.2">
      <c r="A1089" s="275"/>
      <c r="B1089" s="275"/>
      <c r="C1089" s="275"/>
      <c r="D1089" s="275"/>
      <c r="E1089" s="275"/>
      <c r="F1089" s="275"/>
      <c r="G1089" s="275"/>
      <c r="H1089" s="275"/>
      <c r="I1089" s="275"/>
      <c r="J1089" s="275"/>
      <c r="K1089" s="275"/>
      <c r="L1089" s="275"/>
      <c r="M1089" s="275"/>
      <c r="N1089" s="275"/>
      <c r="O1089" s="275"/>
      <c r="P1089" s="275"/>
      <c r="Q1089" s="275"/>
      <c r="R1089" s="275"/>
      <c r="S1089" s="275"/>
      <c r="T1089" s="275"/>
      <c r="X1089" s="275"/>
      <c r="Y1089" s="275"/>
      <c r="AG1089" s="665"/>
    </row>
    <row r="1090" spans="1:33" x14ac:dyDescent="0.2">
      <c r="A1090" s="275"/>
      <c r="B1090" s="275"/>
      <c r="C1090" s="275"/>
      <c r="D1090" s="275"/>
      <c r="E1090" s="275"/>
      <c r="F1090" s="275"/>
      <c r="G1090" s="275"/>
      <c r="H1090" s="275"/>
      <c r="I1090" s="275"/>
      <c r="J1090" s="275"/>
      <c r="K1090" s="275"/>
      <c r="L1090" s="275"/>
      <c r="M1090" s="275"/>
      <c r="N1090" s="275"/>
      <c r="O1090" s="275"/>
      <c r="P1090" s="275"/>
      <c r="Q1090" s="275"/>
      <c r="R1090" s="275"/>
      <c r="S1090" s="275"/>
      <c r="T1090" s="275"/>
      <c r="X1090" s="275"/>
      <c r="Y1090" s="275"/>
      <c r="AG1090" s="665"/>
    </row>
    <row r="1091" spans="1:33" x14ac:dyDescent="0.2">
      <c r="A1091" s="275"/>
      <c r="B1091" s="275"/>
      <c r="C1091" s="275"/>
      <c r="D1091" s="275"/>
      <c r="E1091" s="275"/>
      <c r="F1091" s="275"/>
      <c r="G1091" s="275"/>
      <c r="H1091" s="275"/>
      <c r="I1091" s="275"/>
      <c r="J1091" s="275"/>
      <c r="K1091" s="275"/>
      <c r="L1091" s="275"/>
      <c r="M1091" s="275"/>
      <c r="N1091" s="275"/>
      <c r="O1091" s="275"/>
      <c r="P1091" s="275"/>
      <c r="Q1091" s="275"/>
      <c r="R1091" s="275"/>
      <c r="S1091" s="275"/>
      <c r="T1091" s="275"/>
      <c r="X1091" s="275"/>
      <c r="Y1091" s="275"/>
      <c r="AG1091" s="665"/>
    </row>
    <row r="1092" spans="1:33" x14ac:dyDescent="0.2">
      <c r="A1092" s="275"/>
      <c r="B1092" s="275"/>
      <c r="C1092" s="275"/>
      <c r="D1092" s="275"/>
      <c r="E1092" s="275"/>
      <c r="F1092" s="275"/>
      <c r="G1092" s="275"/>
      <c r="H1092" s="275"/>
      <c r="I1092" s="275"/>
      <c r="J1092" s="275"/>
      <c r="K1092" s="275"/>
      <c r="L1092" s="275"/>
      <c r="M1092" s="275"/>
      <c r="N1092" s="275"/>
      <c r="O1092" s="275"/>
      <c r="P1092" s="275"/>
      <c r="Q1092" s="275"/>
      <c r="R1092" s="275"/>
      <c r="S1092" s="275"/>
      <c r="T1092" s="275"/>
      <c r="X1092" s="275"/>
      <c r="Y1092" s="275"/>
      <c r="AG1092" s="665"/>
    </row>
    <row r="1093" spans="1:33" x14ac:dyDescent="0.2">
      <c r="A1093" s="275"/>
      <c r="B1093" s="275"/>
      <c r="C1093" s="275"/>
      <c r="D1093" s="275"/>
      <c r="E1093" s="275"/>
      <c r="F1093" s="275"/>
      <c r="G1093" s="275"/>
      <c r="H1093" s="275"/>
      <c r="I1093" s="275"/>
      <c r="J1093" s="275"/>
      <c r="K1093" s="275"/>
      <c r="L1093" s="275"/>
      <c r="M1093" s="275"/>
      <c r="N1093" s="275"/>
      <c r="O1093" s="275"/>
      <c r="P1093" s="275"/>
      <c r="Q1093" s="275"/>
      <c r="R1093" s="275"/>
      <c r="S1093" s="275"/>
      <c r="T1093" s="275"/>
      <c r="X1093" s="275"/>
      <c r="Y1093" s="275"/>
      <c r="AG1093" s="665"/>
    </row>
    <row r="1094" spans="1:33" x14ac:dyDescent="0.2">
      <c r="A1094" s="275"/>
      <c r="B1094" s="275"/>
      <c r="C1094" s="275"/>
      <c r="D1094" s="275"/>
      <c r="E1094" s="275"/>
      <c r="F1094" s="275"/>
      <c r="G1094" s="275"/>
      <c r="H1094" s="275"/>
      <c r="I1094" s="275"/>
      <c r="J1094" s="275"/>
      <c r="K1094" s="275"/>
      <c r="L1094" s="275"/>
      <c r="M1094" s="275"/>
      <c r="N1094" s="275"/>
      <c r="O1094" s="275"/>
      <c r="P1094" s="275"/>
      <c r="Q1094" s="275"/>
      <c r="R1094" s="275"/>
      <c r="S1094" s="275"/>
      <c r="T1094" s="275"/>
      <c r="X1094" s="275"/>
      <c r="Y1094" s="275"/>
      <c r="AG1094" s="665"/>
    </row>
    <row r="1095" spans="1:33" x14ac:dyDescent="0.2">
      <c r="A1095" s="275"/>
      <c r="B1095" s="275"/>
      <c r="C1095" s="275"/>
      <c r="D1095" s="275"/>
      <c r="E1095" s="275"/>
      <c r="F1095" s="275"/>
      <c r="G1095" s="275"/>
      <c r="H1095" s="275"/>
      <c r="I1095" s="275"/>
      <c r="J1095" s="275"/>
      <c r="K1095" s="275"/>
      <c r="L1095" s="275"/>
      <c r="M1095" s="275"/>
      <c r="N1095" s="275"/>
      <c r="O1095" s="275"/>
      <c r="P1095" s="275"/>
      <c r="Q1095" s="275"/>
      <c r="R1095" s="275"/>
      <c r="S1095" s="275"/>
      <c r="T1095" s="275"/>
      <c r="X1095" s="275"/>
      <c r="Y1095" s="275"/>
      <c r="AG1095" s="665"/>
    </row>
    <row r="1096" spans="1:33" x14ac:dyDescent="0.2">
      <c r="A1096" s="275"/>
      <c r="B1096" s="275"/>
      <c r="C1096" s="275"/>
      <c r="D1096" s="275"/>
      <c r="E1096" s="275"/>
      <c r="F1096" s="275"/>
      <c r="G1096" s="275"/>
      <c r="H1096" s="275"/>
      <c r="I1096" s="275"/>
      <c r="J1096" s="275"/>
      <c r="K1096" s="275"/>
      <c r="L1096" s="275"/>
      <c r="M1096" s="275"/>
      <c r="N1096" s="275"/>
      <c r="O1096" s="275"/>
      <c r="P1096" s="275"/>
      <c r="Q1096" s="275"/>
      <c r="R1096" s="275"/>
      <c r="S1096" s="275"/>
      <c r="T1096" s="275"/>
      <c r="X1096" s="275"/>
      <c r="Y1096" s="275"/>
      <c r="AG1096" s="665"/>
    </row>
    <row r="1097" spans="1:33" x14ac:dyDescent="0.2">
      <c r="A1097" s="275"/>
      <c r="B1097" s="275"/>
      <c r="C1097" s="275"/>
      <c r="D1097" s="275"/>
      <c r="E1097" s="275"/>
      <c r="F1097" s="275"/>
      <c r="G1097" s="275"/>
      <c r="H1097" s="275"/>
      <c r="I1097" s="275"/>
      <c r="J1097" s="275"/>
      <c r="K1097" s="275"/>
      <c r="L1097" s="275"/>
      <c r="M1097" s="275"/>
      <c r="N1097" s="275"/>
      <c r="O1097" s="275"/>
      <c r="P1097" s="275"/>
      <c r="Q1097" s="275"/>
      <c r="R1097" s="275"/>
      <c r="S1097" s="275"/>
      <c r="T1097" s="275"/>
      <c r="X1097" s="275"/>
      <c r="Y1097" s="275"/>
      <c r="AG1097" s="665"/>
    </row>
    <row r="1098" spans="1:33" x14ac:dyDescent="0.2">
      <c r="A1098" s="275"/>
      <c r="B1098" s="275"/>
      <c r="C1098" s="275"/>
      <c r="D1098" s="275"/>
      <c r="E1098" s="275"/>
      <c r="F1098" s="275"/>
      <c r="G1098" s="275"/>
      <c r="H1098" s="275"/>
      <c r="I1098" s="275"/>
      <c r="J1098" s="275"/>
      <c r="K1098" s="275"/>
      <c r="L1098" s="275"/>
      <c r="M1098" s="275"/>
      <c r="N1098" s="275"/>
      <c r="O1098" s="275"/>
      <c r="P1098" s="275"/>
      <c r="Q1098" s="275"/>
      <c r="R1098" s="275"/>
      <c r="S1098" s="275"/>
      <c r="T1098" s="275"/>
      <c r="X1098" s="275"/>
      <c r="Y1098" s="275"/>
      <c r="AG1098" s="665"/>
    </row>
    <row r="1099" spans="1:33" x14ac:dyDescent="0.2">
      <c r="A1099" s="275"/>
      <c r="B1099" s="275"/>
      <c r="C1099" s="275"/>
      <c r="D1099" s="275"/>
      <c r="E1099" s="275"/>
      <c r="F1099" s="275"/>
      <c r="G1099" s="275"/>
      <c r="H1099" s="275"/>
      <c r="I1099" s="275"/>
      <c r="J1099" s="275"/>
      <c r="K1099" s="275"/>
      <c r="L1099" s="275"/>
      <c r="M1099" s="275"/>
      <c r="N1099" s="275"/>
      <c r="O1099" s="275"/>
      <c r="P1099" s="275"/>
      <c r="Q1099" s="275"/>
      <c r="R1099" s="275"/>
      <c r="S1099" s="275"/>
      <c r="T1099" s="275"/>
      <c r="X1099" s="275"/>
      <c r="Y1099" s="275"/>
      <c r="AG1099" s="665"/>
    </row>
    <row r="1100" spans="1:33" x14ac:dyDescent="0.2">
      <c r="A1100" s="275"/>
      <c r="B1100" s="275"/>
      <c r="C1100" s="275"/>
      <c r="D1100" s="275"/>
      <c r="E1100" s="275"/>
      <c r="F1100" s="275"/>
      <c r="G1100" s="275"/>
      <c r="H1100" s="275"/>
      <c r="I1100" s="275"/>
      <c r="J1100" s="275"/>
      <c r="K1100" s="275"/>
      <c r="L1100" s="275"/>
      <c r="M1100" s="275"/>
      <c r="N1100" s="275"/>
      <c r="O1100" s="275"/>
      <c r="P1100" s="275"/>
      <c r="Q1100" s="275"/>
      <c r="R1100" s="275"/>
      <c r="S1100" s="275"/>
      <c r="T1100" s="275"/>
      <c r="X1100" s="275"/>
      <c r="Y1100" s="275"/>
      <c r="AG1100" s="665"/>
    </row>
    <row r="1101" spans="1:33" x14ac:dyDescent="0.2">
      <c r="A1101" s="275"/>
      <c r="B1101" s="275"/>
      <c r="C1101" s="275"/>
      <c r="D1101" s="275"/>
      <c r="E1101" s="275"/>
      <c r="F1101" s="275"/>
      <c r="G1101" s="275"/>
      <c r="H1101" s="275"/>
      <c r="I1101" s="275"/>
      <c r="J1101" s="275"/>
      <c r="K1101" s="275"/>
      <c r="L1101" s="275"/>
      <c r="M1101" s="275"/>
      <c r="N1101" s="275"/>
      <c r="O1101" s="275"/>
      <c r="P1101" s="275"/>
      <c r="Q1101" s="275"/>
      <c r="R1101" s="275"/>
      <c r="S1101" s="275"/>
      <c r="T1101" s="275"/>
      <c r="X1101" s="275"/>
      <c r="Y1101" s="275"/>
      <c r="AG1101" s="665"/>
    </row>
    <row r="1102" spans="1:33" x14ac:dyDescent="0.2">
      <c r="A1102" s="275"/>
      <c r="B1102" s="275"/>
      <c r="C1102" s="275"/>
      <c r="D1102" s="275"/>
      <c r="E1102" s="275"/>
      <c r="F1102" s="275"/>
      <c r="G1102" s="275"/>
      <c r="H1102" s="275"/>
      <c r="I1102" s="275"/>
      <c r="J1102" s="275"/>
      <c r="K1102" s="275"/>
      <c r="L1102" s="275"/>
      <c r="M1102" s="275"/>
      <c r="N1102" s="275"/>
      <c r="O1102" s="275"/>
      <c r="P1102" s="275"/>
      <c r="Q1102" s="275"/>
      <c r="R1102" s="275"/>
      <c r="S1102" s="275"/>
      <c r="T1102" s="275"/>
      <c r="X1102" s="275"/>
      <c r="Y1102" s="275"/>
      <c r="AG1102" s="665"/>
    </row>
    <row r="1103" spans="1:33" x14ac:dyDescent="0.2">
      <c r="A1103" s="275"/>
      <c r="B1103" s="275"/>
      <c r="C1103" s="275"/>
      <c r="D1103" s="275"/>
      <c r="E1103" s="275"/>
      <c r="F1103" s="275"/>
      <c r="G1103" s="275"/>
      <c r="H1103" s="275"/>
      <c r="I1103" s="275"/>
      <c r="J1103" s="275"/>
      <c r="K1103" s="275"/>
      <c r="L1103" s="275"/>
      <c r="M1103" s="275"/>
      <c r="N1103" s="275"/>
      <c r="O1103" s="275"/>
      <c r="P1103" s="275"/>
      <c r="Q1103" s="275"/>
      <c r="R1103" s="275"/>
      <c r="S1103" s="275"/>
      <c r="T1103" s="275"/>
      <c r="X1103" s="275"/>
      <c r="Y1103" s="275"/>
      <c r="AG1103" s="665"/>
    </row>
    <row r="1104" spans="1:33" x14ac:dyDescent="0.2">
      <c r="A1104" s="275"/>
      <c r="B1104" s="275"/>
      <c r="C1104" s="275"/>
      <c r="D1104" s="275"/>
      <c r="E1104" s="275"/>
      <c r="F1104" s="275"/>
      <c r="G1104" s="275"/>
      <c r="H1104" s="275"/>
      <c r="I1104" s="275"/>
      <c r="J1104" s="275"/>
      <c r="K1104" s="275"/>
      <c r="L1104" s="275"/>
      <c r="M1104" s="275"/>
      <c r="N1104" s="275"/>
      <c r="O1104" s="275"/>
      <c r="P1104" s="275"/>
      <c r="Q1104" s="275"/>
      <c r="R1104" s="275"/>
      <c r="S1104" s="275"/>
      <c r="T1104" s="275"/>
      <c r="X1104" s="275"/>
      <c r="Y1104" s="275"/>
      <c r="AG1104" s="665"/>
    </row>
    <row r="1105" spans="1:33" x14ac:dyDescent="0.2">
      <c r="A1105" s="275"/>
      <c r="B1105" s="275"/>
      <c r="C1105" s="275"/>
      <c r="D1105" s="275"/>
      <c r="E1105" s="275"/>
      <c r="F1105" s="275"/>
      <c r="G1105" s="275"/>
      <c r="H1105" s="275"/>
      <c r="I1105" s="275"/>
      <c r="J1105" s="275"/>
      <c r="K1105" s="275"/>
      <c r="L1105" s="275"/>
      <c r="M1105" s="275"/>
      <c r="N1105" s="275"/>
      <c r="O1105" s="275"/>
      <c r="P1105" s="275"/>
      <c r="Q1105" s="275"/>
      <c r="R1105" s="275"/>
      <c r="S1105" s="275"/>
      <c r="T1105" s="275"/>
      <c r="X1105" s="275"/>
      <c r="Y1105" s="275"/>
      <c r="AG1105" s="665"/>
    </row>
    <row r="1106" spans="1:33" x14ac:dyDescent="0.2">
      <c r="A1106" s="275"/>
      <c r="B1106" s="275"/>
      <c r="C1106" s="275"/>
      <c r="D1106" s="275"/>
      <c r="E1106" s="275"/>
      <c r="F1106" s="275"/>
      <c r="G1106" s="275"/>
      <c r="H1106" s="275"/>
      <c r="I1106" s="275"/>
      <c r="J1106" s="275"/>
      <c r="K1106" s="275"/>
      <c r="L1106" s="275"/>
      <c r="M1106" s="275"/>
      <c r="N1106" s="275"/>
      <c r="O1106" s="275"/>
      <c r="P1106" s="275"/>
      <c r="Q1106" s="275"/>
      <c r="R1106" s="275"/>
      <c r="S1106" s="275"/>
      <c r="T1106" s="275"/>
      <c r="X1106" s="275"/>
      <c r="Y1106" s="275"/>
      <c r="AG1106" s="665"/>
    </row>
    <row r="1107" spans="1:33" x14ac:dyDescent="0.2">
      <c r="A1107" s="275"/>
      <c r="B1107" s="275"/>
      <c r="C1107" s="275"/>
      <c r="D1107" s="275"/>
      <c r="E1107" s="275"/>
      <c r="F1107" s="275"/>
      <c r="G1107" s="275"/>
      <c r="H1107" s="275"/>
      <c r="I1107" s="275"/>
      <c r="J1107" s="275"/>
      <c r="K1107" s="275"/>
      <c r="L1107" s="275"/>
      <c r="M1107" s="275"/>
      <c r="N1107" s="275"/>
      <c r="O1107" s="275"/>
      <c r="P1107" s="275"/>
      <c r="Q1107" s="275"/>
      <c r="R1107" s="275"/>
      <c r="S1107" s="275"/>
      <c r="T1107" s="275"/>
      <c r="X1107" s="275"/>
      <c r="Y1107" s="275"/>
      <c r="AG1107" s="665"/>
    </row>
    <row r="1108" spans="1:33" x14ac:dyDescent="0.2">
      <c r="A1108" s="275"/>
      <c r="B1108" s="275"/>
      <c r="C1108" s="275"/>
      <c r="D1108" s="275"/>
      <c r="E1108" s="275"/>
      <c r="F1108" s="275"/>
      <c r="G1108" s="275"/>
      <c r="H1108" s="275"/>
      <c r="I1108" s="275"/>
      <c r="J1108" s="275"/>
      <c r="K1108" s="275"/>
      <c r="L1108" s="275"/>
      <c r="M1108" s="275"/>
      <c r="N1108" s="275"/>
      <c r="O1108" s="275"/>
      <c r="P1108" s="275"/>
      <c r="Q1108" s="275"/>
      <c r="R1108" s="275"/>
      <c r="S1108" s="275"/>
      <c r="T1108" s="275"/>
      <c r="X1108" s="275"/>
      <c r="Y1108" s="275"/>
      <c r="AG1108" s="665"/>
    </row>
    <row r="1109" spans="1:33" x14ac:dyDescent="0.2">
      <c r="A1109" s="275"/>
      <c r="B1109" s="275"/>
      <c r="C1109" s="275"/>
      <c r="D1109" s="275"/>
      <c r="E1109" s="275"/>
      <c r="F1109" s="275"/>
      <c r="G1109" s="275"/>
      <c r="H1109" s="275"/>
      <c r="I1109" s="275"/>
      <c r="J1109" s="275"/>
      <c r="K1109" s="275"/>
      <c r="L1109" s="275"/>
      <c r="M1109" s="275"/>
      <c r="N1109" s="275"/>
      <c r="O1109" s="275"/>
      <c r="P1109" s="275"/>
      <c r="Q1109" s="275"/>
      <c r="R1109" s="275"/>
      <c r="S1109" s="275"/>
      <c r="T1109" s="275"/>
      <c r="X1109" s="275"/>
      <c r="Y1109" s="275"/>
      <c r="AG1109" s="665"/>
    </row>
    <row r="1110" spans="1:33" x14ac:dyDescent="0.2">
      <c r="A1110" s="275"/>
      <c r="B1110" s="275"/>
      <c r="C1110" s="275"/>
      <c r="D1110" s="275"/>
      <c r="E1110" s="275"/>
      <c r="F1110" s="275"/>
      <c r="G1110" s="275"/>
      <c r="H1110" s="275"/>
      <c r="I1110" s="275"/>
      <c r="J1110" s="275"/>
      <c r="K1110" s="275"/>
      <c r="L1110" s="275"/>
      <c r="M1110" s="275"/>
      <c r="N1110" s="275"/>
      <c r="O1110" s="275"/>
      <c r="P1110" s="275"/>
      <c r="Q1110" s="275"/>
      <c r="R1110" s="275"/>
      <c r="S1110" s="275"/>
      <c r="T1110" s="275"/>
      <c r="X1110" s="275"/>
      <c r="Y1110" s="275"/>
      <c r="AG1110" s="665"/>
    </row>
    <row r="1111" spans="1:33" x14ac:dyDescent="0.2">
      <c r="A1111" s="275"/>
      <c r="B1111" s="275"/>
      <c r="C1111" s="275"/>
      <c r="D1111" s="275"/>
      <c r="E1111" s="275"/>
      <c r="F1111" s="275"/>
      <c r="G1111" s="275"/>
      <c r="H1111" s="275"/>
      <c r="I1111" s="275"/>
      <c r="J1111" s="275"/>
      <c r="K1111" s="275"/>
      <c r="L1111" s="275"/>
      <c r="M1111" s="275"/>
      <c r="N1111" s="275"/>
      <c r="O1111" s="275"/>
      <c r="P1111" s="275"/>
      <c r="Q1111" s="275"/>
      <c r="R1111" s="275"/>
      <c r="S1111" s="275"/>
      <c r="T1111" s="275"/>
      <c r="X1111" s="275"/>
      <c r="Y1111" s="275"/>
      <c r="AG1111" s="665"/>
    </row>
    <row r="1112" spans="1:33" x14ac:dyDescent="0.2">
      <c r="A1112" s="275"/>
      <c r="B1112" s="275"/>
      <c r="C1112" s="275"/>
      <c r="D1112" s="275"/>
      <c r="E1112" s="275"/>
      <c r="F1112" s="275"/>
      <c r="G1112" s="275"/>
      <c r="H1112" s="275"/>
      <c r="I1112" s="275"/>
      <c r="J1112" s="275"/>
      <c r="K1112" s="275"/>
      <c r="L1112" s="275"/>
      <c r="M1112" s="275"/>
      <c r="N1112" s="275"/>
      <c r="O1112" s="275"/>
      <c r="P1112" s="275"/>
      <c r="Q1112" s="275"/>
      <c r="R1112" s="275"/>
      <c r="S1112" s="275"/>
      <c r="T1112" s="275"/>
      <c r="X1112" s="275"/>
      <c r="Y1112" s="275"/>
      <c r="AG1112" s="665"/>
    </row>
    <row r="1113" spans="1:33" x14ac:dyDescent="0.2">
      <c r="A1113" s="275"/>
      <c r="B1113" s="275"/>
      <c r="C1113" s="275"/>
      <c r="D1113" s="275"/>
      <c r="E1113" s="275"/>
      <c r="F1113" s="275"/>
      <c r="G1113" s="275"/>
      <c r="H1113" s="275"/>
      <c r="I1113" s="275"/>
      <c r="J1113" s="275"/>
      <c r="K1113" s="275"/>
      <c r="L1113" s="275"/>
      <c r="M1113" s="275"/>
      <c r="N1113" s="275"/>
      <c r="O1113" s="275"/>
      <c r="P1113" s="275"/>
      <c r="Q1113" s="275"/>
      <c r="R1113" s="275"/>
      <c r="S1113" s="275"/>
      <c r="T1113" s="275"/>
      <c r="X1113" s="275"/>
      <c r="Y1113" s="275"/>
      <c r="AG1113" s="665"/>
    </row>
    <row r="1114" spans="1:33" x14ac:dyDescent="0.2">
      <c r="A1114" s="275"/>
      <c r="B1114" s="275"/>
      <c r="C1114" s="275"/>
      <c r="D1114" s="275"/>
      <c r="E1114" s="275"/>
      <c r="F1114" s="275"/>
      <c r="G1114" s="275"/>
      <c r="H1114" s="275"/>
      <c r="I1114" s="275"/>
      <c r="J1114" s="275"/>
      <c r="K1114" s="275"/>
      <c r="L1114" s="275"/>
      <c r="M1114" s="275"/>
      <c r="N1114" s="275"/>
      <c r="O1114" s="275"/>
      <c r="P1114" s="275"/>
      <c r="Q1114" s="275"/>
      <c r="R1114" s="275"/>
      <c r="S1114" s="275"/>
      <c r="T1114" s="275"/>
      <c r="X1114" s="275"/>
      <c r="Y1114" s="275"/>
      <c r="AG1114" s="665"/>
    </row>
    <row r="1115" spans="1:33" x14ac:dyDescent="0.2">
      <c r="A1115" s="275"/>
      <c r="B1115" s="275"/>
      <c r="C1115" s="275"/>
      <c r="D1115" s="275"/>
      <c r="E1115" s="275"/>
      <c r="F1115" s="275"/>
      <c r="G1115" s="275"/>
      <c r="H1115" s="275"/>
      <c r="I1115" s="275"/>
      <c r="J1115" s="275"/>
      <c r="K1115" s="275"/>
      <c r="L1115" s="275"/>
      <c r="M1115" s="275"/>
      <c r="N1115" s="275"/>
      <c r="O1115" s="275"/>
      <c r="P1115" s="275"/>
      <c r="Q1115" s="275"/>
      <c r="R1115" s="275"/>
      <c r="S1115" s="275"/>
      <c r="T1115" s="275"/>
      <c r="X1115" s="275"/>
      <c r="Y1115" s="275"/>
      <c r="AG1115" s="665"/>
    </row>
    <row r="1116" spans="1:33" x14ac:dyDescent="0.2">
      <c r="A1116" s="275"/>
      <c r="B1116" s="275"/>
      <c r="C1116" s="275"/>
      <c r="D1116" s="275"/>
      <c r="E1116" s="275"/>
      <c r="F1116" s="275"/>
      <c r="G1116" s="275"/>
      <c r="H1116" s="275"/>
      <c r="I1116" s="275"/>
      <c r="J1116" s="275"/>
      <c r="K1116" s="275"/>
      <c r="L1116" s="275"/>
      <c r="M1116" s="275"/>
      <c r="N1116" s="275"/>
      <c r="O1116" s="275"/>
      <c r="P1116" s="275"/>
      <c r="Q1116" s="275"/>
      <c r="R1116" s="275"/>
      <c r="S1116" s="275"/>
      <c r="T1116" s="275"/>
      <c r="X1116" s="275"/>
      <c r="Y1116" s="275"/>
      <c r="AG1116" s="665"/>
    </row>
    <row r="1117" spans="1:33" x14ac:dyDescent="0.2">
      <c r="A1117" s="275"/>
      <c r="B1117" s="275"/>
      <c r="C1117" s="275"/>
      <c r="D1117" s="275"/>
      <c r="E1117" s="275"/>
      <c r="F1117" s="275"/>
      <c r="G1117" s="275"/>
      <c r="H1117" s="275"/>
      <c r="I1117" s="275"/>
      <c r="J1117" s="275"/>
      <c r="K1117" s="275"/>
      <c r="L1117" s="275"/>
      <c r="M1117" s="275"/>
      <c r="N1117" s="275"/>
      <c r="O1117" s="275"/>
      <c r="P1117" s="275"/>
      <c r="Q1117" s="275"/>
      <c r="R1117" s="275"/>
      <c r="S1117" s="275"/>
      <c r="T1117" s="275"/>
      <c r="X1117" s="275"/>
      <c r="Y1117" s="275"/>
      <c r="AG1117" s="665"/>
    </row>
    <row r="1118" spans="1:33" x14ac:dyDescent="0.2">
      <c r="A1118" s="275"/>
      <c r="B1118" s="275"/>
      <c r="C1118" s="275"/>
      <c r="D1118" s="275"/>
      <c r="E1118" s="275"/>
      <c r="F1118" s="275"/>
      <c r="G1118" s="275"/>
      <c r="H1118" s="275"/>
      <c r="I1118" s="275"/>
      <c r="J1118" s="275"/>
      <c r="K1118" s="275"/>
      <c r="L1118" s="275"/>
      <c r="M1118" s="275"/>
      <c r="N1118" s="275"/>
      <c r="O1118" s="275"/>
      <c r="P1118" s="275"/>
      <c r="Q1118" s="275"/>
      <c r="R1118" s="275"/>
      <c r="S1118" s="275"/>
      <c r="T1118" s="275"/>
      <c r="X1118" s="275"/>
      <c r="Y1118" s="275"/>
      <c r="AG1118" s="665"/>
    </row>
    <row r="1119" spans="1:33" x14ac:dyDescent="0.2">
      <c r="A1119" s="275"/>
      <c r="B1119" s="275"/>
      <c r="C1119" s="275"/>
      <c r="D1119" s="275"/>
      <c r="E1119" s="275"/>
      <c r="F1119" s="275"/>
      <c r="G1119" s="275"/>
      <c r="H1119" s="275"/>
      <c r="I1119" s="275"/>
      <c r="J1119" s="275"/>
      <c r="K1119" s="275"/>
      <c r="L1119" s="275"/>
      <c r="M1119" s="275"/>
      <c r="N1119" s="275"/>
      <c r="O1119" s="275"/>
      <c r="P1119" s="275"/>
      <c r="Q1119" s="275"/>
      <c r="R1119" s="275"/>
      <c r="S1119" s="275"/>
      <c r="T1119" s="275"/>
      <c r="X1119" s="275"/>
      <c r="Y1119" s="275"/>
      <c r="AG1119" s="665"/>
    </row>
    <row r="1120" spans="1:33" x14ac:dyDescent="0.2">
      <c r="A1120" s="275"/>
      <c r="B1120" s="275"/>
      <c r="C1120" s="275"/>
      <c r="D1120" s="275"/>
      <c r="E1120" s="275"/>
      <c r="F1120" s="275"/>
      <c r="G1120" s="275"/>
      <c r="H1120" s="275"/>
      <c r="I1120" s="275"/>
      <c r="J1120" s="275"/>
      <c r="K1120" s="275"/>
      <c r="L1120" s="275"/>
      <c r="M1120" s="275"/>
      <c r="N1120" s="275"/>
      <c r="O1120" s="275"/>
      <c r="P1120" s="275"/>
      <c r="Q1120" s="275"/>
      <c r="R1120" s="275"/>
      <c r="S1120" s="275"/>
      <c r="T1120" s="275"/>
      <c r="X1120" s="275"/>
      <c r="Y1120" s="275"/>
      <c r="AG1120" s="665"/>
    </row>
    <row r="1121" spans="1:33" x14ac:dyDescent="0.2">
      <c r="A1121" s="275"/>
      <c r="B1121" s="275"/>
      <c r="C1121" s="275"/>
      <c r="D1121" s="275"/>
      <c r="E1121" s="275"/>
      <c r="F1121" s="275"/>
      <c r="G1121" s="275"/>
      <c r="H1121" s="275"/>
      <c r="I1121" s="275"/>
      <c r="J1121" s="275"/>
      <c r="K1121" s="275"/>
      <c r="L1121" s="275"/>
      <c r="M1121" s="275"/>
      <c r="N1121" s="275"/>
      <c r="O1121" s="275"/>
      <c r="P1121" s="275"/>
      <c r="Q1121" s="275"/>
      <c r="R1121" s="275"/>
      <c r="S1121" s="275"/>
      <c r="T1121" s="275"/>
      <c r="X1121" s="275"/>
      <c r="Y1121" s="275"/>
      <c r="AG1121" s="665"/>
    </row>
    <row r="1122" spans="1:33" x14ac:dyDescent="0.2">
      <c r="A1122" s="275"/>
      <c r="B1122" s="275"/>
      <c r="C1122" s="275"/>
      <c r="D1122" s="275"/>
      <c r="E1122" s="275"/>
      <c r="F1122" s="275"/>
      <c r="G1122" s="275"/>
      <c r="H1122" s="275"/>
      <c r="I1122" s="275"/>
      <c r="J1122" s="275"/>
      <c r="K1122" s="275"/>
      <c r="L1122" s="275"/>
      <c r="M1122" s="275"/>
      <c r="N1122" s="275"/>
      <c r="O1122" s="275"/>
      <c r="P1122" s="275"/>
      <c r="Q1122" s="275"/>
      <c r="R1122" s="275"/>
      <c r="S1122" s="275"/>
      <c r="T1122" s="275"/>
      <c r="X1122" s="275"/>
      <c r="Y1122" s="275"/>
      <c r="AG1122" s="665"/>
    </row>
    <row r="1123" spans="1:33" x14ac:dyDescent="0.2">
      <c r="A1123" s="275"/>
      <c r="B1123" s="275"/>
      <c r="C1123" s="275"/>
      <c r="D1123" s="275"/>
      <c r="E1123" s="275"/>
      <c r="F1123" s="275"/>
      <c r="G1123" s="275"/>
      <c r="H1123" s="275"/>
      <c r="I1123" s="275"/>
      <c r="J1123" s="275"/>
      <c r="K1123" s="275"/>
      <c r="L1123" s="275"/>
      <c r="M1123" s="275"/>
      <c r="N1123" s="275"/>
      <c r="O1123" s="275"/>
      <c r="P1123" s="275"/>
      <c r="Q1123" s="275"/>
      <c r="R1123" s="275"/>
      <c r="S1123" s="275"/>
      <c r="T1123" s="275"/>
      <c r="X1123" s="275"/>
      <c r="Y1123" s="275"/>
      <c r="AG1123" s="665"/>
    </row>
    <row r="1124" spans="1:33" x14ac:dyDescent="0.2">
      <c r="A1124" s="275"/>
      <c r="B1124" s="275"/>
      <c r="C1124" s="275"/>
      <c r="D1124" s="275"/>
      <c r="E1124" s="275"/>
      <c r="F1124" s="275"/>
      <c r="G1124" s="275"/>
      <c r="H1124" s="275"/>
      <c r="I1124" s="275"/>
      <c r="J1124" s="275"/>
      <c r="K1124" s="275"/>
      <c r="L1124" s="275"/>
      <c r="M1124" s="275"/>
      <c r="N1124" s="275"/>
      <c r="O1124" s="275"/>
      <c r="P1124" s="275"/>
      <c r="Q1124" s="275"/>
      <c r="R1124" s="275"/>
      <c r="S1124" s="275"/>
      <c r="T1124" s="275"/>
      <c r="X1124" s="275"/>
      <c r="Y1124" s="275"/>
      <c r="AG1124" s="665"/>
    </row>
    <row r="1125" spans="1:33" x14ac:dyDescent="0.2">
      <c r="A1125" s="275"/>
      <c r="B1125" s="275"/>
      <c r="C1125" s="275"/>
      <c r="D1125" s="275"/>
      <c r="E1125" s="275"/>
      <c r="F1125" s="275"/>
      <c r="G1125" s="275"/>
      <c r="H1125" s="275"/>
      <c r="I1125" s="275"/>
      <c r="J1125" s="275"/>
      <c r="K1125" s="275"/>
      <c r="L1125" s="275"/>
      <c r="M1125" s="275"/>
      <c r="N1125" s="275"/>
      <c r="O1125" s="275"/>
      <c r="P1125" s="275"/>
      <c r="Q1125" s="275"/>
      <c r="R1125" s="275"/>
      <c r="S1125" s="275"/>
      <c r="T1125" s="275"/>
      <c r="X1125" s="275"/>
      <c r="Y1125" s="275"/>
      <c r="AG1125" s="665"/>
    </row>
    <row r="1126" spans="1:33" x14ac:dyDescent="0.2">
      <c r="A1126" s="275"/>
      <c r="B1126" s="275"/>
      <c r="C1126" s="275"/>
      <c r="D1126" s="275"/>
      <c r="E1126" s="275"/>
      <c r="F1126" s="275"/>
      <c r="G1126" s="275"/>
      <c r="H1126" s="275"/>
      <c r="I1126" s="275"/>
      <c r="J1126" s="275"/>
      <c r="K1126" s="275"/>
      <c r="L1126" s="275"/>
      <c r="M1126" s="275"/>
      <c r="N1126" s="275"/>
      <c r="O1126" s="275"/>
      <c r="P1126" s="275"/>
      <c r="Q1126" s="275"/>
      <c r="R1126" s="275"/>
      <c r="S1126" s="275"/>
      <c r="T1126" s="275"/>
      <c r="X1126" s="275"/>
      <c r="Y1126" s="275"/>
      <c r="AG1126" s="665"/>
    </row>
    <row r="1127" spans="1:33" x14ac:dyDescent="0.2">
      <c r="A1127" s="275"/>
      <c r="B1127" s="275"/>
      <c r="C1127" s="275"/>
      <c r="D1127" s="275"/>
      <c r="E1127" s="275"/>
      <c r="F1127" s="275"/>
      <c r="G1127" s="275"/>
      <c r="H1127" s="275"/>
      <c r="I1127" s="275"/>
      <c r="J1127" s="275"/>
      <c r="K1127" s="275"/>
      <c r="L1127" s="275"/>
      <c r="M1127" s="275"/>
      <c r="N1127" s="275"/>
      <c r="O1127" s="275"/>
      <c r="P1127" s="275"/>
      <c r="Q1127" s="275"/>
      <c r="R1127" s="275"/>
      <c r="S1127" s="275"/>
      <c r="T1127" s="275"/>
      <c r="X1127" s="275"/>
      <c r="Y1127" s="275"/>
      <c r="AG1127" s="665"/>
    </row>
    <row r="1128" spans="1:33" x14ac:dyDescent="0.2">
      <c r="A1128" s="275"/>
      <c r="B1128" s="275"/>
      <c r="C1128" s="275"/>
      <c r="D1128" s="275"/>
      <c r="E1128" s="275"/>
      <c r="F1128" s="275"/>
      <c r="G1128" s="275"/>
      <c r="H1128" s="275"/>
      <c r="I1128" s="275"/>
      <c r="J1128" s="275"/>
      <c r="K1128" s="275"/>
      <c r="L1128" s="275"/>
      <c r="M1128" s="275"/>
      <c r="N1128" s="275"/>
      <c r="O1128" s="275"/>
      <c r="P1128" s="275"/>
      <c r="Q1128" s="275"/>
      <c r="R1128" s="275"/>
      <c r="S1128" s="275"/>
      <c r="T1128" s="275"/>
      <c r="X1128" s="275"/>
      <c r="Y1128" s="275"/>
      <c r="AG1128" s="665"/>
    </row>
    <row r="1129" spans="1:33" x14ac:dyDescent="0.2">
      <c r="A1129" s="275"/>
      <c r="B1129" s="275"/>
      <c r="C1129" s="275"/>
      <c r="D1129" s="275"/>
      <c r="E1129" s="275"/>
      <c r="F1129" s="275"/>
      <c r="G1129" s="275"/>
      <c r="H1129" s="275"/>
      <c r="I1129" s="275"/>
      <c r="J1129" s="275"/>
      <c r="K1129" s="275"/>
      <c r="L1129" s="275"/>
      <c r="M1129" s="275"/>
      <c r="N1129" s="275"/>
      <c r="O1129" s="275"/>
      <c r="P1129" s="275"/>
      <c r="Q1129" s="275"/>
      <c r="R1129" s="275"/>
      <c r="S1129" s="275"/>
      <c r="T1129" s="275"/>
      <c r="X1129" s="275"/>
      <c r="Y1129" s="275"/>
      <c r="AG1129" s="665"/>
    </row>
    <row r="1130" spans="1:33" x14ac:dyDescent="0.2">
      <c r="A1130" s="275"/>
      <c r="B1130" s="275"/>
      <c r="C1130" s="275"/>
      <c r="D1130" s="275"/>
      <c r="E1130" s="275"/>
      <c r="F1130" s="275"/>
      <c r="G1130" s="275"/>
      <c r="H1130" s="275"/>
      <c r="I1130" s="275"/>
      <c r="J1130" s="275"/>
      <c r="K1130" s="275"/>
      <c r="L1130" s="275"/>
      <c r="M1130" s="275"/>
      <c r="N1130" s="275"/>
      <c r="O1130" s="275"/>
      <c r="P1130" s="275"/>
      <c r="Q1130" s="275"/>
      <c r="R1130" s="275"/>
      <c r="S1130" s="275"/>
      <c r="T1130" s="275"/>
      <c r="X1130" s="275"/>
      <c r="Y1130" s="275"/>
      <c r="AG1130" s="665"/>
    </row>
    <row r="1131" spans="1:33" x14ac:dyDescent="0.2">
      <c r="A1131" s="275"/>
      <c r="B1131" s="275"/>
      <c r="C1131" s="275"/>
      <c r="D1131" s="275"/>
      <c r="E1131" s="275"/>
      <c r="F1131" s="275"/>
      <c r="G1131" s="275"/>
      <c r="H1131" s="275"/>
      <c r="I1131" s="275"/>
      <c r="J1131" s="275"/>
      <c r="K1131" s="275"/>
      <c r="L1131" s="275"/>
      <c r="M1131" s="275"/>
      <c r="N1131" s="275"/>
      <c r="O1131" s="275"/>
      <c r="P1131" s="275"/>
      <c r="Q1131" s="275"/>
      <c r="R1131" s="275"/>
      <c r="S1131" s="275"/>
      <c r="T1131" s="275"/>
      <c r="X1131" s="275"/>
      <c r="Y1131" s="275"/>
      <c r="AG1131" s="665"/>
    </row>
    <row r="1132" spans="1:33" x14ac:dyDescent="0.2">
      <c r="A1132" s="275"/>
      <c r="B1132" s="275"/>
      <c r="C1132" s="275"/>
      <c r="D1132" s="275"/>
      <c r="E1132" s="275"/>
      <c r="F1132" s="275"/>
      <c r="G1132" s="275"/>
      <c r="H1132" s="275"/>
      <c r="I1132" s="275"/>
      <c r="J1132" s="275"/>
      <c r="K1132" s="275"/>
      <c r="L1132" s="275"/>
      <c r="M1132" s="275"/>
      <c r="N1132" s="275"/>
      <c r="O1132" s="275"/>
      <c r="P1132" s="275"/>
      <c r="Q1132" s="275"/>
      <c r="R1132" s="275"/>
      <c r="S1132" s="275"/>
      <c r="T1132" s="275"/>
      <c r="X1132" s="275"/>
      <c r="Y1132" s="275"/>
      <c r="AG1132" s="665"/>
    </row>
    <row r="1133" spans="1:33" x14ac:dyDescent="0.2">
      <c r="A1133" s="275"/>
      <c r="B1133" s="275"/>
      <c r="C1133" s="275"/>
      <c r="D1133" s="275"/>
      <c r="E1133" s="275"/>
      <c r="F1133" s="275"/>
      <c r="G1133" s="275"/>
      <c r="H1133" s="275"/>
      <c r="I1133" s="275"/>
      <c r="J1133" s="275"/>
      <c r="K1133" s="275"/>
      <c r="L1133" s="275"/>
      <c r="M1133" s="275"/>
      <c r="N1133" s="275"/>
      <c r="O1133" s="275"/>
      <c r="P1133" s="275"/>
      <c r="Q1133" s="275"/>
      <c r="R1133" s="275"/>
      <c r="S1133" s="275"/>
      <c r="T1133" s="275"/>
      <c r="X1133" s="275"/>
      <c r="Y1133" s="275"/>
      <c r="AG1133" s="665"/>
    </row>
    <row r="1134" spans="1:33" x14ac:dyDescent="0.2">
      <c r="A1134" s="275"/>
      <c r="B1134" s="275"/>
      <c r="C1134" s="275"/>
      <c r="D1134" s="275"/>
      <c r="E1134" s="275"/>
      <c r="F1134" s="275"/>
      <c r="G1134" s="275"/>
      <c r="H1134" s="275"/>
      <c r="I1134" s="275"/>
      <c r="J1134" s="275"/>
      <c r="K1134" s="275"/>
      <c r="L1134" s="275"/>
      <c r="M1134" s="275"/>
      <c r="N1134" s="275"/>
      <c r="O1134" s="275"/>
      <c r="P1134" s="275"/>
      <c r="Q1134" s="275"/>
      <c r="R1134" s="275"/>
      <c r="S1134" s="275"/>
      <c r="T1134" s="275"/>
      <c r="X1134" s="275"/>
      <c r="Y1134" s="275"/>
      <c r="AG1134" s="665"/>
    </row>
    <row r="1135" spans="1:33" x14ac:dyDescent="0.2">
      <c r="A1135" s="275"/>
      <c r="B1135" s="275"/>
      <c r="C1135" s="275"/>
      <c r="D1135" s="275"/>
      <c r="E1135" s="275"/>
      <c r="F1135" s="275"/>
      <c r="G1135" s="275"/>
      <c r="H1135" s="275"/>
      <c r="I1135" s="275"/>
      <c r="J1135" s="275"/>
      <c r="K1135" s="275"/>
      <c r="L1135" s="275"/>
      <c r="M1135" s="275"/>
      <c r="N1135" s="275"/>
      <c r="O1135" s="275"/>
      <c r="P1135" s="275"/>
      <c r="Q1135" s="275"/>
      <c r="R1135" s="275"/>
      <c r="S1135" s="275"/>
      <c r="T1135" s="275"/>
      <c r="X1135" s="275"/>
      <c r="Y1135" s="275"/>
      <c r="AG1135" s="665"/>
    </row>
    <row r="1136" spans="1:33" x14ac:dyDescent="0.2">
      <c r="A1136" s="275"/>
      <c r="B1136" s="275"/>
      <c r="C1136" s="275"/>
      <c r="D1136" s="275"/>
      <c r="E1136" s="275"/>
      <c r="F1136" s="275"/>
      <c r="G1136" s="275"/>
      <c r="H1136" s="275"/>
      <c r="I1136" s="275"/>
      <c r="J1136" s="275"/>
      <c r="K1136" s="275"/>
      <c r="L1136" s="275"/>
      <c r="M1136" s="275"/>
      <c r="N1136" s="275"/>
      <c r="O1136" s="275"/>
      <c r="P1136" s="275"/>
      <c r="Q1136" s="275"/>
      <c r="R1136" s="275"/>
      <c r="S1136" s="275"/>
      <c r="T1136" s="275"/>
      <c r="X1136" s="275"/>
      <c r="Y1136" s="275"/>
      <c r="AG1136" s="665"/>
    </row>
    <row r="1137" spans="1:33" x14ac:dyDescent="0.2">
      <c r="A1137" s="275"/>
      <c r="B1137" s="275"/>
      <c r="C1137" s="275"/>
      <c r="D1137" s="275"/>
      <c r="E1137" s="275"/>
      <c r="F1137" s="275"/>
      <c r="G1137" s="275"/>
      <c r="H1137" s="275"/>
      <c r="I1137" s="275"/>
      <c r="J1137" s="275"/>
      <c r="K1137" s="275"/>
      <c r="L1137" s="275"/>
      <c r="M1137" s="275"/>
      <c r="N1137" s="275"/>
      <c r="O1137" s="275"/>
      <c r="P1137" s="275"/>
      <c r="Q1137" s="275"/>
      <c r="R1137" s="275"/>
      <c r="S1137" s="275"/>
      <c r="T1137" s="275"/>
      <c r="X1137" s="275"/>
      <c r="Y1137" s="275"/>
      <c r="AG1137" s="665"/>
    </row>
    <row r="1138" spans="1:33" x14ac:dyDescent="0.2">
      <c r="A1138" s="275"/>
      <c r="B1138" s="275"/>
      <c r="C1138" s="275"/>
      <c r="D1138" s="275"/>
      <c r="E1138" s="275"/>
      <c r="F1138" s="275"/>
      <c r="G1138" s="275"/>
      <c r="H1138" s="275"/>
      <c r="I1138" s="275"/>
      <c r="J1138" s="275"/>
      <c r="K1138" s="275"/>
      <c r="L1138" s="275"/>
      <c r="M1138" s="275"/>
      <c r="N1138" s="275"/>
      <c r="O1138" s="275"/>
      <c r="P1138" s="275"/>
      <c r="Q1138" s="275"/>
      <c r="R1138" s="275"/>
      <c r="S1138" s="275"/>
      <c r="T1138" s="275"/>
      <c r="X1138" s="275"/>
      <c r="Y1138" s="275"/>
      <c r="AG1138" s="665"/>
    </row>
    <row r="1139" spans="1:33" x14ac:dyDescent="0.2">
      <c r="A1139" s="275"/>
      <c r="B1139" s="275"/>
      <c r="C1139" s="275"/>
      <c r="D1139" s="275"/>
      <c r="E1139" s="275"/>
      <c r="F1139" s="275"/>
      <c r="G1139" s="275"/>
      <c r="H1139" s="275"/>
      <c r="I1139" s="275"/>
      <c r="J1139" s="275"/>
      <c r="K1139" s="275"/>
      <c r="L1139" s="275"/>
      <c r="M1139" s="275"/>
      <c r="N1139" s="275"/>
      <c r="O1139" s="275"/>
      <c r="P1139" s="275"/>
      <c r="Q1139" s="275"/>
      <c r="R1139" s="275"/>
      <c r="S1139" s="275"/>
      <c r="T1139" s="275"/>
      <c r="X1139" s="275"/>
      <c r="Y1139" s="275"/>
      <c r="AG1139" s="665"/>
    </row>
    <row r="1140" spans="1:33" x14ac:dyDescent="0.2">
      <c r="A1140" s="275"/>
      <c r="B1140" s="275"/>
      <c r="C1140" s="275"/>
      <c r="D1140" s="275"/>
      <c r="E1140" s="275"/>
      <c r="F1140" s="275"/>
      <c r="G1140" s="275"/>
      <c r="H1140" s="275"/>
      <c r="I1140" s="275"/>
      <c r="J1140" s="275"/>
      <c r="K1140" s="275"/>
      <c r="L1140" s="275"/>
      <c r="M1140" s="275"/>
      <c r="N1140" s="275"/>
      <c r="O1140" s="275"/>
      <c r="P1140" s="275"/>
      <c r="Q1140" s="275"/>
      <c r="R1140" s="275"/>
      <c r="S1140" s="275"/>
      <c r="T1140" s="275"/>
      <c r="X1140" s="275"/>
      <c r="Y1140" s="275"/>
      <c r="AG1140" s="665"/>
    </row>
    <row r="1141" spans="1:33" x14ac:dyDescent="0.2">
      <c r="A1141" s="275"/>
      <c r="B1141" s="275"/>
      <c r="C1141" s="275"/>
      <c r="D1141" s="275"/>
      <c r="E1141" s="275"/>
      <c r="F1141" s="275"/>
      <c r="G1141" s="275"/>
      <c r="H1141" s="275"/>
      <c r="I1141" s="275"/>
      <c r="J1141" s="275"/>
      <c r="K1141" s="275"/>
      <c r="L1141" s="275"/>
      <c r="M1141" s="275"/>
      <c r="N1141" s="275"/>
      <c r="O1141" s="275"/>
      <c r="P1141" s="275"/>
      <c r="Q1141" s="275"/>
      <c r="R1141" s="275"/>
      <c r="S1141" s="275"/>
      <c r="T1141" s="275"/>
      <c r="X1141" s="275"/>
      <c r="Y1141" s="275"/>
      <c r="AG1141" s="665"/>
    </row>
    <row r="1142" spans="1:33" x14ac:dyDescent="0.2">
      <c r="A1142" s="275"/>
      <c r="B1142" s="275"/>
      <c r="C1142" s="275"/>
      <c r="D1142" s="275"/>
      <c r="E1142" s="275"/>
      <c r="F1142" s="275"/>
      <c r="G1142" s="275"/>
      <c r="H1142" s="275"/>
      <c r="I1142" s="275"/>
      <c r="J1142" s="275"/>
      <c r="K1142" s="275"/>
      <c r="L1142" s="275"/>
      <c r="M1142" s="275"/>
      <c r="N1142" s="275"/>
      <c r="O1142" s="275"/>
      <c r="P1142" s="275"/>
      <c r="Q1142" s="275"/>
      <c r="R1142" s="275"/>
      <c r="S1142" s="275"/>
      <c r="T1142" s="275"/>
      <c r="X1142" s="275"/>
      <c r="Y1142" s="275"/>
      <c r="AG1142" s="665"/>
    </row>
    <row r="1143" spans="1:33" x14ac:dyDescent="0.2">
      <c r="A1143" s="275"/>
      <c r="B1143" s="275"/>
      <c r="C1143" s="275"/>
      <c r="D1143" s="275"/>
      <c r="E1143" s="275"/>
      <c r="F1143" s="275"/>
      <c r="G1143" s="275"/>
      <c r="H1143" s="275"/>
      <c r="I1143" s="275"/>
      <c r="J1143" s="275"/>
      <c r="K1143" s="275"/>
      <c r="L1143" s="275"/>
      <c r="M1143" s="275"/>
      <c r="N1143" s="275"/>
      <c r="O1143" s="275"/>
      <c r="P1143" s="275"/>
      <c r="Q1143" s="275"/>
      <c r="R1143" s="275"/>
      <c r="S1143" s="275"/>
      <c r="T1143" s="275"/>
      <c r="X1143" s="275"/>
      <c r="Y1143" s="275"/>
      <c r="AG1143" s="665"/>
    </row>
    <row r="1144" spans="1:33" x14ac:dyDescent="0.2">
      <c r="A1144" s="275"/>
      <c r="B1144" s="275"/>
      <c r="C1144" s="275"/>
      <c r="D1144" s="275"/>
      <c r="E1144" s="275"/>
      <c r="F1144" s="275"/>
      <c r="G1144" s="275"/>
      <c r="H1144" s="275"/>
      <c r="I1144" s="275"/>
      <c r="J1144" s="275"/>
      <c r="K1144" s="275"/>
      <c r="L1144" s="275"/>
      <c r="M1144" s="275"/>
      <c r="N1144" s="275"/>
      <c r="O1144" s="275"/>
      <c r="P1144" s="275"/>
      <c r="Q1144" s="275"/>
      <c r="R1144" s="275"/>
      <c r="S1144" s="275"/>
      <c r="T1144" s="275"/>
      <c r="X1144" s="275"/>
      <c r="Y1144" s="275"/>
      <c r="AG1144" s="665"/>
    </row>
    <row r="1145" spans="1:33" x14ac:dyDescent="0.2">
      <c r="A1145" s="275"/>
      <c r="B1145" s="275"/>
      <c r="C1145" s="275"/>
      <c r="D1145" s="275"/>
      <c r="E1145" s="275"/>
      <c r="F1145" s="275"/>
      <c r="G1145" s="275"/>
      <c r="H1145" s="275"/>
      <c r="I1145" s="275"/>
      <c r="J1145" s="275"/>
      <c r="K1145" s="275"/>
      <c r="L1145" s="275"/>
      <c r="M1145" s="275"/>
      <c r="N1145" s="275"/>
      <c r="O1145" s="275"/>
      <c r="P1145" s="275"/>
      <c r="Q1145" s="275"/>
      <c r="R1145" s="275"/>
      <c r="S1145" s="275"/>
      <c r="T1145" s="275"/>
      <c r="X1145" s="275"/>
      <c r="Y1145" s="275"/>
      <c r="AG1145" s="665"/>
    </row>
    <row r="1146" spans="1:33" x14ac:dyDescent="0.2">
      <c r="A1146" s="275"/>
      <c r="B1146" s="275"/>
      <c r="C1146" s="275"/>
      <c r="D1146" s="275"/>
      <c r="E1146" s="275"/>
      <c r="F1146" s="275"/>
      <c r="G1146" s="275"/>
      <c r="H1146" s="275"/>
      <c r="I1146" s="275"/>
      <c r="J1146" s="275"/>
      <c r="K1146" s="275"/>
      <c r="L1146" s="275"/>
      <c r="M1146" s="275"/>
      <c r="N1146" s="275"/>
      <c r="O1146" s="275"/>
      <c r="P1146" s="275"/>
      <c r="Q1146" s="275"/>
      <c r="R1146" s="275"/>
      <c r="S1146" s="275"/>
      <c r="T1146" s="275"/>
      <c r="X1146" s="275"/>
      <c r="Y1146" s="275"/>
      <c r="AG1146" s="665"/>
    </row>
    <row r="1147" spans="1:33" x14ac:dyDescent="0.2">
      <c r="A1147" s="275"/>
      <c r="B1147" s="275"/>
      <c r="C1147" s="275"/>
      <c r="D1147" s="275"/>
      <c r="E1147" s="275"/>
      <c r="F1147" s="275"/>
      <c r="G1147" s="275"/>
      <c r="H1147" s="275"/>
      <c r="I1147" s="275"/>
      <c r="J1147" s="275"/>
      <c r="K1147" s="275"/>
      <c r="L1147" s="275"/>
      <c r="M1147" s="275"/>
      <c r="N1147" s="275"/>
      <c r="O1147" s="275"/>
      <c r="P1147" s="275"/>
      <c r="Q1147" s="275"/>
      <c r="R1147" s="275"/>
      <c r="S1147" s="275"/>
      <c r="T1147" s="275"/>
      <c r="X1147" s="275"/>
      <c r="Y1147" s="275"/>
      <c r="AG1147" s="665"/>
    </row>
    <row r="1148" spans="1:33" x14ac:dyDescent="0.2">
      <c r="A1148" s="275"/>
      <c r="B1148" s="275"/>
      <c r="C1148" s="275"/>
      <c r="D1148" s="275"/>
      <c r="E1148" s="275"/>
      <c r="F1148" s="275"/>
      <c r="G1148" s="275"/>
      <c r="H1148" s="275"/>
      <c r="I1148" s="275"/>
      <c r="J1148" s="275"/>
      <c r="K1148" s="275"/>
      <c r="L1148" s="275"/>
      <c r="M1148" s="275"/>
      <c r="N1148" s="275"/>
      <c r="O1148" s="275"/>
      <c r="P1148" s="275"/>
      <c r="Q1148" s="275"/>
      <c r="R1148" s="275"/>
      <c r="S1148" s="275"/>
      <c r="T1148" s="275"/>
      <c r="X1148" s="275"/>
      <c r="Y1148" s="275"/>
      <c r="AG1148" s="665"/>
    </row>
    <row r="1149" spans="1:33" x14ac:dyDescent="0.2">
      <c r="A1149" s="275"/>
      <c r="B1149" s="275"/>
      <c r="C1149" s="275"/>
      <c r="D1149" s="275"/>
      <c r="E1149" s="275"/>
      <c r="F1149" s="275"/>
      <c r="G1149" s="275"/>
      <c r="H1149" s="275"/>
      <c r="I1149" s="275"/>
      <c r="J1149" s="275"/>
      <c r="K1149" s="275"/>
      <c r="L1149" s="275"/>
      <c r="M1149" s="275"/>
      <c r="N1149" s="275"/>
      <c r="O1149" s="275"/>
      <c r="P1149" s="275"/>
      <c r="Q1149" s="275"/>
      <c r="R1149" s="275"/>
      <c r="S1149" s="275"/>
      <c r="T1149" s="275"/>
      <c r="X1149" s="275"/>
      <c r="Y1149" s="275"/>
      <c r="AG1149" s="665"/>
    </row>
    <row r="1150" spans="1:33" x14ac:dyDescent="0.2">
      <c r="A1150" s="275"/>
      <c r="B1150" s="275"/>
      <c r="C1150" s="275"/>
      <c r="D1150" s="275"/>
      <c r="E1150" s="275"/>
      <c r="F1150" s="275"/>
      <c r="G1150" s="275"/>
      <c r="H1150" s="275"/>
      <c r="I1150" s="275"/>
      <c r="J1150" s="275"/>
      <c r="K1150" s="275"/>
      <c r="L1150" s="275"/>
      <c r="M1150" s="275"/>
      <c r="N1150" s="275"/>
      <c r="O1150" s="275"/>
      <c r="P1150" s="275"/>
      <c r="Q1150" s="275"/>
      <c r="R1150" s="275"/>
      <c r="S1150" s="275"/>
      <c r="T1150" s="275"/>
      <c r="X1150" s="275"/>
      <c r="Y1150" s="275"/>
      <c r="AG1150" s="665"/>
    </row>
    <row r="1151" spans="1:33" x14ac:dyDescent="0.2">
      <c r="A1151" s="275"/>
      <c r="B1151" s="275"/>
      <c r="C1151" s="275"/>
      <c r="D1151" s="275"/>
      <c r="E1151" s="275"/>
      <c r="F1151" s="275"/>
      <c r="G1151" s="275"/>
      <c r="H1151" s="275"/>
      <c r="I1151" s="275"/>
      <c r="J1151" s="275"/>
      <c r="K1151" s="275"/>
      <c r="L1151" s="275"/>
      <c r="M1151" s="275"/>
      <c r="N1151" s="275"/>
      <c r="O1151" s="275"/>
      <c r="P1151" s="275"/>
      <c r="Q1151" s="275"/>
      <c r="R1151" s="275"/>
      <c r="S1151" s="275"/>
      <c r="T1151" s="275"/>
      <c r="X1151" s="275"/>
      <c r="Y1151" s="275"/>
      <c r="AG1151" s="665"/>
    </row>
    <row r="1152" spans="1:33" x14ac:dyDescent="0.2">
      <c r="A1152" s="275"/>
      <c r="B1152" s="275"/>
      <c r="C1152" s="275"/>
      <c r="D1152" s="275"/>
      <c r="E1152" s="275"/>
      <c r="F1152" s="275"/>
      <c r="G1152" s="275"/>
      <c r="H1152" s="275"/>
      <c r="I1152" s="275"/>
      <c r="J1152" s="275"/>
      <c r="K1152" s="275"/>
      <c r="L1152" s="275"/>
      <c r="M1152" s="275"/>
      <c r="N1152" s="275"/>
      <c r="O1152" s="275"/>
      <c r="P1152" s="275"/>
      <c r="Q1152" s="275"/>
      <c r="R1152" s="275"/>
      <c r="S1152" s="275"/>
      <c r="T1152" s="275"/>
      <c r="X1152" s="275"/>
      <c r="Y1152" s="275"/>
      <c r="AG1152" s="665"/>
    </row>
    <row r="1153" spans="1:33" x14ac:dyDescent="0.2">
      <c r="A1153" s="275"/>
      <c r="B1153" s="275"/>
      <c r="C1153" s="275"/>
      <c r="D1153" s="275"/>
      <c r="E1153" s="275"/>
      <c r="F1153" s="275"/>
      <c r="G1153" s="275"/>
      <c r="H1153" s="275"/>
      <c r="I1153" s="275"/>
      <c r="J1153" s="275"/>
      <c r="K1153" s="275"/>
      <c r="L1153" s="275"/>
      <c r="M1153" s="275"/>
      <c r="N1153" s="275"/>
      <c r="O1153" s="275"/>
      <c r="P1153" s="275"/>
      <c r="Q1153" s="275"/>
      <c r="R1153" s="275"/>
      <c r="S1153" s="275"/>
      <c r="T1153" s="275"/>
      <c r="X1153" s="275"/>
      <c r="Y1153" s="275"/>
      <c r="AG1153" s="665"/>
    </row>
    <row r="1154" spans="1:33" x14ac:dyDescent="0.2">
      <c r="A1154" s="275"/>
      <c r="B1154" s="275"/>
      <c r="C1154" s="275"/>
      <c r="D1154" s="275"/>
      <c r="E1154" s="275"/>
      <c r="F1154" s="275"/>
      <c r="G1154" s="275"/>
      <c r="H1154" s="275"/>
      <c r="I1154" s="275"/>
      <c r="J1154" s="275"/>
      <c r="K1154" s="275"/>
      <c r="L1154" s="275"/>
      <c r="M1154" s="275"/>
      <c r="N1154" s="275"/>
      <c r="O1154" s="275"/>
      <c r="P1154" s="275"/>
      <c r="Q1154" s="275"/>
      <c r="R1154" s="275"/>
      <c r="S1154" s="275"/>
      <c r="T1154" s="275"/>
      <c r="X1154" s="275"/>
      <c r="Y1154" s="275"/>
      <c r="AG1154" s="665"/>
    </row>
    <row r="1155" spans="1:33" x14ac:dyDescent="0.2">
      <c r="A1155" s="275"/>
      <c r="B1155" s="275"/>
      <c r="C1155" s="275"/>
      <c r="D1155" s="275"/>
      <c r="E1155" s="275"/>
      <c r="F1155" s="275"/>
      <c r="G1155" s="275"/>
      <c r="H1155" s="275"/>
      <c r="I1155" s="275"/>
      <c r="J1155" s="275"/>
      <c r="K1155" s="275"/>
      <c r="L1155" s="275"/>
      <c r="M1155" s="275"/>
      <c r="N1155" s="275"/>
      <c r="O1155" s="275"/>
      <c r="P1155" s="275"/>
      <c r="Q1155" s="275"/>
      <c r="R1155" s="275"/>
      <c r="S1155" s="275"/>
      <c r="T1155" s="275"/>
      <c r="X1155" s="275"/>
      <c r="Y1155" s="275"/>
      <c r="AG1155" s="665"/>
    </row>
    <row r="1156" spans="1:33" x14ac:dyDescent="0.2">
      <c r="A1156" s="275"/>
      <c r="B1156" s="275"/>
      <c r="C1156" s="275"/>
      <c r="D1156" s="275"/>
      <c r="E1156" s="275"/>
      <c r="F1156" s="275"/>
      <c r="G1156" s="275"/>
      <c r="H1156" s="275"/>
      <c r="I1156" s="275"/>
      <c r="J1156" s="275"/>
      <c r="K1156" s="275"/>
      <c r="L1156" s="275"/>
      <c r="M1156" s="275"/>
      <c r="N1156" s="275"/>
      <c r="O1156" s="275"/>
      <c r="P1156" s="275"/>
      <c r="Q1156" s="275"/>
      <c r="R1156" s="275"/>
      <c r="S1156" s="275"/>
      <c r="T1156" s="275"/>
      <c r="X1156" s="275"/>
      <c r="Y1156" s="275"/>
      <c r="AG1156" s="665"/>
    </row>
    <row r="1157" spans="1:33" x14ac:dyDescent="0.2">
      <c r="A1157" s="275"/>
      <c r="B1157" s="275"/>
      <c r="C1157" s="275"/>
      <c r="D1157" s="275"/>
      <c r="E1157" s="275"/>
      <c r="F1157" s="275"/>
      <c r="G1157" s="275"/>
      <c r="H1157" s="275"/>
      <c r="I1157" s="275"/>
      <c r="J1157" s="275"/>
      <c r="K1157" s="275"/>
      <c r="L1157" s="275"/>
      <c r="M1157" s="275"/>
      <c r="N1157" s="275"/>
      <c r="O1157" s="275"/>
      <c r="P1157" s="275"/>
      <c r="Q1157" s="275"/>
      <c r="R1157" s="275"/>
      <c r="S1157" s="275"/>
      <c r="T1157" s="275"/>
      <c r="X1157" s="275"/>
      <c r="Y1157" s="275"/>
      <c r="AG1157" s="665"/>
    </row>
    <row r="1158" spans="1:33" x14ac:dyDescent="0.2">
      <c r="A1158" s="275"/>
      <c r="B1158" s="275"/>
      <c r="C1158" s="275"/>
      <c r="D1158" s="275"/>
      <c r="E1158" s="275"/>
      <c r="F1158" s="275"/>
      <c r="G1158" s="275"/>
      <c r="H1158" s="275"/>
      <c r="I1158" s="275"/>
      <c r="J1158" s="275"/>
      <c r="K1158" s="275"/>
      <c r="L1158" s="275"/>
      <c r="M1158" s="275"/>
      <c r="N1158" s="275"/>
      <c r="O1158" s="275"/>
      <c r="P1158" s="275"/>
      <c r="Q1158" s="275"/>
      <c r="R1158" s="275"/>
      <c r="S1158" s="275"/>
      <c r="T1158" s="275"/>
      <c r="X1158" s="275"/>
      <c r="Y1158" s="275"/>
      <c r="AG1158" s="665"/>
    </row>
    <row r="1159" spans="1:33" x14ac:dyDescent="0.2">
      <c r="A1159" s="275"/>
      <c r="B1159" s="275"/>
      <c r="C1159" s="275"/>
      <c r="D1159" s="275"/>
      <c r="E1159" s="275"/>
      <c r="F1159" s="275"/>
      <c r="G1159" s="275"/>
      <c r="H1159" s="275"/>
      <c r="I1159" s="275"/>
      <c r="J1159" s="275"/>
      <c r="K1159" s="275"/>
      <c r="L1159" s="275"/>
      <c r="M1159" s="275"/>
      <c r="N1159" s="275"/>
      <c r="O1159" s="275"/>
      <c r="P1159" s="275"/>
      <c r="Q1159" s="275"/>
      <c r="R1159" s="275"/>
      <c r="S1159" s="275"/>
      <c r="T1159" s="275"/>
      <c r="X1159" s="275"/>
      <c r="Y1159" s="275"/>
      <c r="AG1159" s="665"/>
    </row>
    <row r="1160" spans="1:33" x14ac:dyDescent="0.2">
      <c r="A1160" s="275"/>
      <c r="B1160" s="275"/>
      <c r="C1160" s="275"/>
      <c r="D1160" s="275"/>
      <c r="E1160" s="275"/>
      <c r="F1160" s="275"/>
      <c r="G1160" s="275"/>
      <c r="H1160" s="275"/>
      <c r="I1160" s="275"/>
      <c r="J1160" s="275"/>
      <c r="K1160" s="275"/>
      <c r="L1160" s="275"/>
      <c r="M1160" s="275"/>
      <c r="N1160" s="275"/>
      <c r="O1160" s="275"/>
      <c r="P1160" s="275"/>
      <c r="Q1160" s="275"/>
      <c r="R1160" s="275"/>
      <c r="S1160" s="275"/>
      <c r="T1160" s="275"/>
      <c r="X1160" s="275"/>
      <c r="Y1160" s="275"/>
      <c r="AG1160" s="665"/>
    </row>
    <row r="1161" spans="1:33" x14ac:dyDescent="0.2">
      <c r="A1161" s="275"/>
      <c r="B1161" s="275"/>
      <c r="C1161" s="275"/>
      <c r="D1161" s="275"/>
      <c r="E1161" s="275"/>
      <c r="F1161" s="275"/>
      <c r="G1161" s="275"/>
      <c r="H1161" s="275"/>
      <c r="I1161" s="275"/>
      <c r="J1161" s="275"/>
      <c r="K1161" s="275"/>
      <c r="L1161" s="275"/>
      <c r="M1161" s="275"/>
      <c r="N1161" s="275"/>
      <c r="O1161" s="275"/>
      <c r="P1161" s="275"/>
      <c r="Q1161" s="275"/>
      <c r="R1161" s="275"/>
      <c r="S1161" s="275"/>
      <c r="T1161" s="275"/>
      <c r="X1161" s="275"/>
      <c r="Y1161" s="275"/>
      <c r="AG1161" s="665"/>
    </row>
    <row r="1162" spans="1:33" x14ac:dyDescent="0.2">
      <c r="A1162" s="275"/>
      <c r="B1162" s="275"/>
      <c r="C1162" s="275"/>
      <c r="D1162" s="275"/>
      <c r="E1162" s="275"/>
      <c r="F1162" s="275"/>
      <c r="G1162" s="275"/>
      <c r="H1162" s="275"/>
      <c r="I1162" s="275"/>
      <c r="J1162" s="275"/>
      <c r="K1162" s="275"/>
      <c r="L1162" s="275"/>
      <c r="M1162" s="275"/>
      <c r="N1162" s="275"/>
      <c r="O1162" s="275"/>
      <c r="P1162" s="275"/>
      <c r="Q1162" s="275"/>
      <c r="R1162" s="275"/>
      <c r="S1162" s="275"/>
      <c r="T1162" s="275"/>
      <c r="X1162" s="275"/>
      <c r="Y1162" s="275"/>
      <c r="AG1162" s="665"/>
    </row>
    <row r="1163" spans="1:33" x14ac:dyDescent="0.2">
      <c r="A1163" s="275"/>
      <c r="B1163" s="275"/>
      <c r="C1163" s="275"/>
      <c r="D1163" s="275"/>
      <c r="E1163" s="275"/>
      <c r="F1163" s="275"/>
      <c r="G1163" s="275"/>
      <c r="H1163" s="275"/>
      <c r="I1163" s="275"/>
      <c r="J1163" s="275"/>
      <c r="K1163" s="275"/>
      <c r="L1163" s="275"/>
      <c r="M1163" s="275"/>
      <c r="N1163" s="275"/>
      <c r="O1163" s="275"/>
      <c r="P1163" s="275"/>
      <c r="Q1163" s="275"/>
      <c r="R1163" s="275"/>
      <c r="S1163" s="275"/>
      <c r="T1163" s="275"/>
      <c r="X1163" s="275"/>
      <c r="Y1163" s="275"/>
      <c r="AG1163" s="665"/>
    </row>
    <row r="1164" spans="1:33" x14ac:dyDescent="0.2">
      <c r="A1164" s="275"/>
      <c r="B1164" s="275"/>
      <c r="C1164" s="275"/>
      <c r="D1164" s="275"/>
      <c r="E1164" s="275"/>
      <c r="F1164" s="275"/>
      <c r="G1164" s="275"/>
      <c r="H1164" s="275"/>
      <c r="I1164" s="275"/>
      <c r="J1164" s="275"/>
      <c r="K1164" s="275"/>
      <c r="L1164" s="275"/>
      <c r="M1164" s="275"/>
      <c r="N1164" s="275"/>
      <c r="O1164" s="275"/>
      <c r="P1164" s="275"/>
      <c r="Q1164" s="275"/>
      <c r="R1164" s="275"/>
      <c r="S1164" s="275"/>
      <c r="T1164" s="275"/>
      <c r="X1164" s="275"/>
      <c r="Y1164" s="275"/>
      <c r="AG1164" s="665"/>
    </row>
    <row r="1165" spans="1:33" x14ac:dyDescent="0.2">
      <c r="A1165" s="275"/>
      <c r="B1165" s="275"/>
      <c r="C1165" s="275"/>
      <c r="D1165" s="275"/>
      <c r="E1165" s="275"/>
      <c r="F1165" s="275"/>
      <c r="G1165" s="275"/>
      <c r="H1165" s="275"/>
      <c r="I1165" s="275"/>
      <c r="J1165" s="275"/>
      <c r="K1165" s="275"/>
      <c r="L1165" s="275"/>
      <c r="M1165" s="275"/>
      <c r="N1165" s="275"/>
      <c r="O1165" s="275"/>
      <c r="P1165" s="275"/>
      <c r="Q1165" s="275"/>
      <c r="R1165" s="275"/>
      <c r="S1165" s="275"/>
      <c r="T1165" s="275"/>
      <c r="X1165" s="275"/>
      <c r="Y1165" s="275"/>
      <c r="AG1165" s="665"/>
    </row>
    <row r="1166" spans="1:33" x14ac:dyDescent="0.2">
      <c r="A1166" s="275"/>
      <c r="B1166" s="275"/>
      <c r="C1166" s="275"/>
      <c r="D1166" s="275"/>
      <c r="E1166" s="275"/>
      <c r="F1166" s="275"/>
      <c r="G1166" s="275"/>
      <c r="H1166" s="275"/>
      <c r="I1166" s="275"/>
      <c r="J1166" s="275"/>
      <c r="K1166" s="275"/>
      <c r="L1166" s="275"/>
      <c r="M1166" s="275"/>
      <c r="N1166" s="275"/>
      <c r="O1166" s="275"/>
      <c r="P1166" s="275"/>
      <c r="Q1166" s="275"/>
      <c r="R1166" s="275"/>
      <c r="S1166" s="275"/>
      <c r="T1166" s="275"/>
      <c r="X1166" s="275"/>
      <c r="Y1166" s="275"/>
      <c r="AG1166" s="665"/>
    </row>
    <row r="1167" spans="1:33" x14ac:dyDescent="0.2">
      <c r="A1167" s="275"/>
      <c r="B1167" s="275"/>
      <c r="C1167" s="275"/>
      <c r="D1167" s="275"/>
      <c r="E1167" s="275"/>
      <c r="F1167" s="275"/>
      <c r="G1167" s="275"/>
      <c r="H1167" s="275"/>
      <c r="I1167" s="275"/>
      <c r="J1167" s="275"/>
      <c r="K1167" s="275"/>
      <c r="L1167" s="275"/>
      <c r="M1167" s="275"/>
      <c r="N1167" s="275"/>
      <c r="O1167" s="275"/>
      <c r="P1167" s="275"/>
      <c r="Q1167" s="275"/>
      <c r="R1167" s="275"/>
      <c r="S1167" s="275"/>
      <c r="T1167" s="275"/>
      <c r="X1167" s="275"/>
      <c r="Y1167" s="275"/>
      <c r="AG1167" s="665"/>
    </row>
    <row r="1168" spans="1:33" x14ac:dyDescent="0.2">
      <c r="A1168" s="275"/>
      <c r="B1168" s="275"/>
      <c r="C1168" s="275"/>
      <c r="D1168" s="275"/>
      <c r="E1168" s="275"/>
      <c r="F1168" s="275"/>
      <c r="G1168" s="275"/>
      <c r="H1168" s="275"/>
      <c r="I1168" s="275"/>
      <c r="J1168" s="275"/>
      <c r="K1168" s="275"/>
      <c r="L1168" s="275"/>
      <c r="M1168" s="275"/>
      <c r="N1168" s="275"/>
      <c r="O1168" s="275"/>
      <c r="P1168" s="275"/>
      <c r="Q1168" s="275"/>
      <c r="R1168" s="275"/>
      <c r="S1168" s="275"/>
      <c r="T1168" s="275"/>
      <c r="X1168" s="275"/>
      <c r="Y1168" s="275"/>
      <c r="AG1168" s="665"/>
    </row>
    <row r="1169" spans="1:33" x14ac:dyDescent="0.2">
      <c r="A1169" s="275"/>
      <c r="B1169" s="275"/>
      <c r="C1169" s="275"/>
      <c r="D1169" s="275"/>
      <c r="E1169" s="275"/>
      <c r="F1169" s="275"/>
      <c r="G1169" s="275"/>
      <c r="H1169" s="275"/>
      <c r="I1169" s="275"/>
      <c r="J1169" s="275"/>
      <c r="K1169" s="275"/>
      <c r="L1169" s="275"/>
      <c r="M1169" s="275"/>
      <c r="N1169" s="275"/>
      <c r="O1169" s="275"/>
      <c r="P1169" s="275"/>
      <c r="Q1169" s="275"/>
      <c r="R1169" s="275"/>
      <c r="S1169" s="275"/>
      <c r="T1169" s="275"/>
      <c r="X1169" s="275"/>
      <c r="Y1169" s="275"/>
      <c r="AG1169" s="665"/>
    </row>
    <row r="1170" spans="1:33" x14ac:dyDescent="0.2">
      <c r="A1170" s="275"/>
      <c r="B1170" s="275"/>
      <c r="C1170" s="275"/>
      <c r="D1170" s="275"/>
      <c r="E1170" s="275"/>
      <c r="F1170" s="275"/>
      <c r="G1170" s="275"/>
      <c r="H1170" s="275"/>
      <c r="I1170" s="275"/>
      <c r="J1170" s="275"/>
      <c r="K1170" s="275"/>
      <c r="L1170" s="275"/>
      <c r="M1170" s="275"/>
      <c r="N1170" s="275"/>
      <c r="O1170" s="275"/>
      <c r="P1170" s="275"/>
      <c r="Q1170" s="275"/>
      <c r="R1170" s="275"/>
      <c r="S1170" s="275"/>
      <c r="T1170" s="275"/>
      <c r="X1170" s="275"/>
      <c r="Y1170" s="275"/>
      <c r="AG1170" s="665"/>
    </row>
    <row r="1171" spans="1:33" x14ac:dyDescent="0.2">
      <c r="A1171" s="275"/>
      <c r="B1171" s="275"/>
      <c r="C1171" s="275"/>
      <c r="D1171" s="275"/>
      <c r="E1171" s="275"/>
      <c r="F1171" s="275"/>
      <c r="G1171" s="275"/>
      <c r="H1171" s="275"/>
      <c r="I1171" s="275"/>
      <c r="J1171" s="275"/>
      <c r="K1171" s="275"/>
      <c r="L1171" s="275"/>
      <c r="M1171" s="275"/>
      <c r="N1171" s="275"/>
      <c r="O1171" s="275"/>
      <c r="P1171" s="275"/>
      <c r="Q1171" s="275"/>
      <c r="R1171" s="275"/>
      <c r="S1171" s="275"/>
      <c r="T1171" s="275"/>
      <c r="X1171" s="275"/>
      <c r="Y1171" s="275"/>
      <c r="AG1171" s="665"/>
    </row>
    <row r="1172" spans="1:33" x14ac:dyDescent="0.2">
      <c r="A1172" s="275"/>
      <c r="B1172" s="275"/>
      <c r="C1172" s="275"/>
      <c r="D1172" s="275"/>
      <c r="E1172" s="275"/>
      <c r="F1172" s="275"/>
      <c r="G1172" s="275"/>
      <c r="H1172" s="275"/>
      <c r="I1172" s="275"/>
      <c r="J1172" s="275"/>
      <c r="K1172" s="275"/>
      <c r="L1172" s="275"/>
      <c r="M1172" s="275"/>
      <c r="N1172" s="275"/>
      <c r="O1172" s="275"/>
      <c r="P1172" s="275"/>
      <c r="Q1172" s="275"/>
      <c r="R1172" s="275"/>
      <c r="S1172" s="275"/>
      <c r="T1172" s="275"/>
      <c r="X1172" s="275"/>
      <c r="Y1172" s="275"/>
      <c r="AG1172" s="665"/>
    </row>
    <row r="1173" spans="1:33" x14ac:dyDescent="0.2">
      <c r="A1173" s="275"/>
      <c r="B1173" s="275"/>
      <c r="C1173" s="275"/>
      <c r="D1173" s="275"/>
      <c r="E1173" s="275"/>
      <c r="F1173" s="275"/>
      <c r="G1173" s="275"/>
      <c r="H1173" s="275"/>
      <c r="I1173" s="275"/>
      <c r="J1173" s="275"/>
      <c r="K1173" s="275"/>
      <c r="L1173" s="275"/>
      <c r="M1173" s="275"/>
      <c r="N1173" s="275"/>
      <c r="O1173" s="275"/>
      <c r="P1173" s="275"/>
      <c r="Q1173" s="275"/>
      <c r="R1173" s="275"/>
      <c r="S1173" s="275"/>
      <c r="T1173" s="275"/>
      <c r="X1173" s="275"/>
      <c r="Y1173" s="275"/>
      <c r="AG1173" s="665"/>
    </row>
    <row r="1174" spans="1:33" x14ac:dyDescent="0.2">
      <c r="A1174" s="275"/>
      <c r="B1174" s="275"/>
      <c r="C1174" s="275"/>
      <c r="D1174" s="275"/>
      <c r="E1174" s="275"/>
      <c r="F1174" s="275"/>
      <c r="G1174" s="275"/>
      <c r="H1174" s="275"/>
      <c r="I1174" s="275"/>
      <c r="J1174" s="275"/>
      <c r="K1174" s="275"/>
      <c r="L1174" s="275"/>
      <c r="M1174" s="275"/>
      <c r="N1174" s="275"/>
      <c r="O1174" s="275"/>
      <c r="P1174" s="275"/>
      <c r="Q1174" s="275"/>
      <c r="R1174" s="275"/>
      <c r="S1174" s="275"/>
      <c r="T1174" s="275"/>
      <c r="X1174" s="275"/>
      <c r="Y1174" s="275"/>
      <c r="AG1174" s="665"/>
    </row>
    <row r="1175" spans="1:33" x14ac:dyDescent="0.2">
      <c r="A1175" s="275"/>
      <c r="B1175" s="275"/>
      <c r="C1175" s="275"/>
      <c r="D1175" s="275"/>
      <c r="E1175" s="275"/>
      <c r="F1175" s="275"/>
      <c r="G1175" s="275"/>
      <c r="H1175" s="275"/>
      <c r="I1175" s="275"/>
      <c r="J1175" s="275"/>
      <c r="K1175" s="275"/>
      <c r="L1175" s="275"/>
      <c r="M1175" s="275"/>
      <c r="N1175" s="275"/>
      <c r="O1175" s="275"/>
      <c r="P1175" s="275"/>
      <c r="Q1175" s="275"/>
      <c r="R1175" s="275"/>
      <c r="S1175" s="275"/>
      <c r="T1175" s="275"/>
      <c r="X1175" s="275"/>
      <c r="Y1175" s="275"/>
      <c r="AG1175" s="665"/>
    </row>
    <row r="1176" spans="1:33" x14ac:dyDescent="0.2">
      <c r="A1176" s="275"/>
      <c r="B1176" s="275"/>
      <c r="C1176" s="275"/>
      <c r="D1176" s="275"/>
      <c r="E1176" s="275"/>
      <c r="F1176" s="275"/>
      <c r="G1176" s="275"/>
      <c r="H1176" s="275"/>
      <c r="I1176" s="275"/>
      <c r="J1176" s="275"/>
      <c r="K1176" s="275"/>
      <c r="L1176" s="275"/>
      <c r="M1176" s="275"/>
      <c r="N1176" s="275"/>
      <c r="O1176" s="275"/>
      <c r="P1176" s="275"/>
      <c r="Q1176" s="275"/>
      <c r="R1176" s="275"/>
      <c r="S1176" s="275"/>
      <c r="T1176" s="275"/>
      <c r="X1176" s="275"/>
      <c r="Y1176" s="275"/>
      <c r="AG1176" s="665"/>
    </row>
    <row r="1177" spans="1:33" x14ac:dyDescent="0.2">
      <c r="A1177" s="275"/>
      <c r="B1177" s="275"/>
      <c r="C1177" s="275"/>
      <c r="D1177" s="275"/>
      <c r="E1177" s="275"/>
      <c r="F1177" s="275"/>
      <c r="G1177" s="275"/>
      <c r="H1177" s="275"/>
      <c r="I1177" s="275"/>
      <c r="J1177" s="275"/>
      <c r="K1177" s="275"/>
      <c r="L1177" s="275"/>
      <c r="M1177" s="275"/>
      <c r="N1177" s="275"/>
      <c r="O1177" s="275"/>
      <c r="P1177" s="275"/>
      <c r="Q1177" s="275"/>
      <c r="R1177" s="275"/>
      <c r="S1177" s="275"/>
      <c r="T1177" s="275"/>
      <c r="X1177" s="275"/>
      <c r="Y1177" s="275"/>
      <c r="AG1177" s="665"/>
    </row>
    <row r="1178" spans="1:33" x14ac:dyDescent="0.2">
      <c r="A1178" s="275"/>
      <c r="B1178" s="275"/>
      <c r="C1178" s="275"/>
      <c r="D1178" s="275"/>
      <c r="E1178" s="275"/>
      <c r="F1178" s="275"/>
      <c r="G1178" s="275"/>
      <c r="H1178" s="275"/>
      <c r="I1178" s="275"/>
      <c r="J1178" s="275"/>
      <c r="K1178" s="275"/>
      <c r="L1178" s="275"/>
      <c r="M1178" s="275"/>
      <c r="N1178" s="275"/>
      <c r="O1178" s="275"/>
      <c r="P1178" s="275"/>
      <c r="Q1178" s="275"/>
      <c r="R1178" s="275"/>
      <c r="S1178" s="275"/>
      <c r="T1178" s="275"/>
      <c r="X1178" s="275"/>
      <c r="Y1178" s="275"/>
      <c r="AG1178" s="665"/>
    </row>
    <row r="1179" spans="1:33" x14ac:dyDescent="0.2">
      <c r="A1179" s="275"/>
      <c r="B1179" s="275"/>
      <c r="C1179" s="275"/>
      <c r="D1179" s="275"/>
      <c r="E1179" s="275"/>
      <c r="F1179" s="275"/>
      <c r="G1179" s="275"/>
      <c r="H1179" s="275"/>
      <c r="I1179" s="275"/>
      <c r="J1179" s="275"/>
      <c r="K1179" s="275"/>
      <c r="L1179" s="275"/>
      <c r="M1179" s="275"/>
      <c r="N1179" s="275"/>
      <c r="O1179" s="275"/>
      <c r="P1179" s="275"/>
      <c r="Q1179" s="275"/>
      <c r="R1179" s="275"/>
      <c r="S1179" s="275"/>
      <c r="T1179" s="275"/>
      <c r="X1179" s="275"/>
      <c r="Y1179" s="275"/>
      <c r="AG1179" s="665"/>
    </row>
    <row r="1180" spans="1:33" x14ac:dyDescent="0.2">
      <c r="A1180" s="275"/>
      <c r="B1180" s="275"/>
      <c r="C1180" s="275"/>
      <c r="D1180" s="275"/>
      <c r="E1180" s="275"/>
      <c r="F1180" s="275"/>
      <c r="G1180" s="275"/>
      <c r="H1180" s="275"/>
      <c r="I1180" s="275"/>
      <c r="J1180" s="275"/>
      <c r="K1180" s="275"/>
      <c r="L1180" s="275"/>
      <c r="M1180" s="275"/>
      <c r="N1180" s="275"/>
      <c r="O1180" s="275"/>
      <c r="P1180" s="275"/>
      <c r="Q1180" s="275"/>
      <c r="R1180" s="275"/>
      <c r="S1180" s="275"/>
      <c r="T1180" s="275"/>
      <c r="X1180" s="275"/>
      <c r="Y1180" s="275"/>
      <c r="AG1180" s="665"/>
    </row>
    <row r="1181" spans="1:33" x14ac:dyDescent="0.2">
      <c r="A1181" s="275"/>
      <c r="B1181" s="275"/>
      <c r="C1181" s="275"/>
      <c r="D1181" s="275"/>
      <c r="E1181" s="275"/>
      <c r="F1181" s="275"/>
      <c r="G1181" s="275"/>
      <c r="H1181" s="275"/>
      <c r="I1181" s="275"/>
      <c r="J1181" s="275"/>
      <c r="K1181" s="275"/>
      <c r="L1181" s="275"/>
      <c r="M1181" s="275"/>
      <c r="N1181" s="275"/>
      <c r="O1181" s="275"/>
      <c r="P1181" s="275"/>
      <c r="Q1181" s="275"/>
      <c r="R1181" s="275"/>
      <c r="S1181" s="275"/>
      <c r="T1181" s="275"/>
      <c r="X1181" s="275"/>
      <c r="Y1181" s="275"/>
      <c r="AG1181" s="665"/>
    </row>
    <row r="1182" spans="1:33" x14ac:dyDescent="0.2">
      <c r="A1182" s="275"/>
      <c r="B1182" s="275"/>
      <c r="C1182" s="275"/>
      <c r="D1182" s="275"/>
      <c r="E1182" s="275"/>
      <c r="F1182" s="275"/>
      <c r="G1182" s="275"/>
      <c r="H1182" s="275"/>
      <c r="I1182" s="275"/>
      <c r="J1182" s="275"/>
      <c r="K1182" s="275"/>
      <c r="L1182" s="275"/>
      <c r="M1182" s="275"/>
      <c r="N1182" s="275"/>
      <c r="O1182" s="275"/>
      <c r="P1182" s="275"/>
      <c r="Q1182" s="275"/>
      <c r="R1182" s="275"/>
      <c r="S1182" s="275"/>
      <c r="T1182" s="275"/>
      <c r="X1182" s="275"/>
      <c r="Y1182" s="275"/>
      <c r="AG1182" s="665"/>
    </row>
    <row r="1183" spans="1:33" x14ac:dyDescent="0.2">
      <c r="A1183" s="275"/>
      <c r="B1183" s="275"/>
      <c r="C1183" s="275"/>
      <c r="D1183" s="275"/>
      <c r="E1183" s="275"/>
      <c r="F1183" s="275"/>
      <c r="G1183" s="275"/>
      <c r="H1183" s="275"/>
      <c r="I1183" s="275"/>
      <c r="J1183" s="275"/>
      <c r="K1183" s="275"/>
      <c r="L1183" s="275"/>
      <c r="M1183" s="275"/>
      <c r="N1183" s="275"/>
      <c r="O1183" s="275"/>
      <c r="P1183" s="275"/>
      <c r="Q1183" s="275"/>
      <c r="R1183" s="275"/>
      <c r="S1183" s="275"/>
      <c r="T1183" s="275"/>
      <c r="X1183" s="275"/>
      <c r="Y1183" s="275"/>
      <c r="AG1183" s="665"/>
    </row>
    <row r="1184" spans="1:33" x14ac:dyDescent="0.2">
      <c r="A1184" s="275"/>
      <c r="B1184" s="275"/>
      <c r="C1184" s="275"/>
      <c r="D1184" s="275"/>
      <c r="E1184" s="275"/>
      <c r="F1184" s="275"/>
      <c r="G1184" s="275"/>
      <c r="H1184" s="275"/>
      <c r="I1184" s="275"/>
      <c r="J1184" s="275"/>
      <c r="K1184" s="275"/>
      <c r="L1184" s="275"/>
      <c r="M1184" s="275"/>
      <c r="N1184" s="275"/>
      <c r="O1184" s="275"/>
      <c r="P1184" s="275"/>
      <c r="Q1184" s="275"/>
      <c r="R1184" s="275"/>
      <c r="S1184" s="275"/>
      <c r="T1184" s="275"/>
      <c r="X1184" s="275"/>
      <c r="Y1184" s="275"/>
      <c r="AG1184" s="665"/>
    </row>
    <row r="1185" spans="1:33" x14ac:dyDescent="0.2">
      <c r="A1185" s="275"/>
      <c r="B1185" s="275"/>
      <c r="C1185" s="275"/>
      <c r="D1185" s="275"/>
      <c r="E1185" s="275"/>
      <c r="F1185" s="275"/>
      <c r="G1185" s="275"/>
      <c r="H1185" s="275"/>
      <c r="I1185" s="275"/>
      <c r="J1185" s="275"/>
      <c r="K1185" s="275"/>
      <c r="L1185" s="275"/>
      <c r="M1185" s="275"/>
      <c r="N1185" s="275"/>
      <c r="O1185" s="275"/>
      <c r="P1185" s="275"/>
      <c r="Q1185" s="275"/>
      <c r="R1185" s="275"/>
      <c r="S1185" s="275"/>
      <c r="T1185" s="275"/>
      <c r="X1185" s="275"/>
      <c r="Y1185" s="275"/>
      <c r="AG1185" s="665"/>
    </row>
    <row r="1186" spans="1:33" x14ac:dyDescent="0.2">
      <c r="A1186" s="275"/>
      <c r="B1186" s="275"/>
      <c r="C1186" s="275"/>
      <c r="D1186" s="275"/>
      <c r="E1186" s="275"/>
      <c r="F1186" s="275"/>
      <c r="G1186" s="275"/>
      <c r="H1186" s="275"/>
      <c r="I1186" s="275"/>
      <c r="J1186" s="275"/>
      <c r="K1186" s="275"/>
      <c r="L1186" s="275"/>
      <c r="M1186" s="275"/>
      <c r="N1186" s="275"/>
      <c r="O1186" s="275"/>
      <c r="P1186" s="275"/>
      <c r="Q1186" s="275"/>
      <c r="R1186" s="275"/>
      <c r="S1186" s="275"/>
      <c r="T1186" s="275"/>
      <c r="X1186" s="275"/>
      <c r="Y1186" s="275"/>
      <c r="AG1186" s="665"/>
    </row>
    <row r="1187" spans="1:33" x14ac:dyDescent="0.2">
      <c r="A1187" s="275"/>
      <c r="B1187" s="275"/>
      <c r="C1187" s="275"/>
      <c r="D1187" s="275"/>
      <c r="E1187" s="275"/>
      <c r="F1187" s="275"/>
      <c r="G1187" s="275"/>
      <c r="H1187" s="275"/>
      <c r="I1187" s="275"/>
      <c r="J1187" s="275"/>
      <c r="K1187" s="275"/>
      <c r="L1187" s="275"/>
      <c r="M1187" s="275"/>
      <c r="N1187" s="275"/>
      <c r="O1187" s="275"/>
      <c r="P1187" s="275"/>
      <c r="Q1187" s="275"/>
      <c r="R1187" s="275"/>
      <c r="S1187" s="275"/>
      <c r="T1187" s="275"/>
      <c r="X1187" s="275"/>
      <c r="Y1187" s="275"/>
      <c r="AG1187" s="665"/>
    </row>
    <row r="1188" spans="1:33" x14ac:dyDescent="0.2">
      <c r="A1188" s="275"/>
      <c r="B1188" s="275"/>
      <c r="C1188" s="275"/>
      <c r="D1188" s="275"/>
      <c r="E1188" s="275"/>
      <c r="F1188" s="275"/>
      <c r="G1188" s="275"/>
      <c r="H1188" s="275"/>
      <c r="I1188" s="275"/>
      <c r="J1188" s="275"/>
      <c r="K1188" s="275"/>
      <c r="L1188" s="275"/>
      <c r="M1188" s="275"/>
      <c r="N1188" s="275"/>
      <c r="O1188" s="275"/>
      <c r="P1188" s="275"/>
      <c r="Q1188" s="275"/>
      <c r="R1188" s="275"/>
      <c r="S1188" s="275"/>
      <c r="T1188" s="275"/>
      <c r="X1188" s="275"/>
      <c r="Y1188" s="275"/>
      <c r="AG1188" s="665"/>
    </row>
    <row r="1189" spans="1:33" x14ac:dyDescent="0.2">
      <c r="A1189" s="275"/>
      <c r="B1189" s="275"/>
      <c r="C1189" s="275"/>
      <c r="D1189" s="275"/>
      <c r="E1189" s="275"/>
      <c r="F1189" s="275"/>
      <c r="G1189" s="275"/>
      <c r="H1189" s="275"/>
      <c r="I1189" s="275"/>
      <c r="J1189" s="275"/>
      <c r="K1189" s="275"/>
      <c r="L1189" s="275"/>
      <c r="M1189" s="275"/>
      <c r="N1189" s="275"/>
      <c r="O1189" s="275"/>
      <c r="P1189" s="275"/>
      <c r="Q1189" s="275"/>
      <c r="R1189" s="275"/>
      <c r="S1189" s="275"/>
      <c r="T1189" s="275"/>
      <c r="X1189" s="275"/>
      <c r="Y1189" s="275"/>
      <c r="AG1189" s="665"/>
    </row>
    <row r="1190" spans="1:33" x14ac:dyDescent="0.2">
      <c r="A1190" s="275"/>
      <c r="B1190" s="275"/>
      <c r="C1190" s="275"/>
      <c r="D1190" s="275"/>
      <c r="E1190" s="275"/>
      <c r="F1190" s="275"/>
      <c r="G1190" s="275"/>
      <c r="H1190" s="275"/>
      <c r="I1190" s="275"/>
      <c r="J1190" s="275"/>
      <c r="K1190" s="275"/>
      <c r="L1190" s="275"/>
      <c r="M1190" s="275"/>
      <c r="N1190" s="275"/>
      <c r="O1190" s="275"/>
      <c r="P1190" s="275"/>
      <c r="Q1190" s="275"/>
      <c r="R1190" s="275"/>
      <c r="S1190" s="275"/>
      <c r="T1190" s="275"/>
      <c r="X1190" s="275"/>
      <c r="Y1190" s="275"/>
      <c r="AG1190" s="665"/>
    </row>
    <row r="1191" spans="1:33" x14ac:dyDescent="0.2">
      <c r="A1191" s="275"/>
      <c r="B1191" s="275"/>
      <c r="C1191" s="275"/>
      <c r="D1191" s="275"/>
      <c r="E1191" s="275"/>
      <c r="F1191" s="275"/>
      <c r="G1191" s="275"/>
      <c r="H1191" s="275"/>
      <c r="I1191" s="275"/>
      <c r="J1191" s="275"/>
      <c r="K1191" s="275"/>
      <c r="L1191" s="275"/>
      <c r="M1191" s="275"/>
      <c r="N1191" s="275"/>
      <c r="O1191" s="275"/>
      <c r="P1191" s="275"/>
      <c r="Q1191" s="275"/>
      <c r="R1191" s="275"/>
      <c r="S1191" s="275"/>
      <c r="T1191" s="275"/>
      <c r="X1191" s="275"/>
      <c r="Y1191" s="275"/>
      <c r="AG1191" s="665"/>
    </row>
    <row r="1192" spans="1:33" x14ac:dyDescent="0.2">
      <c r="A1192" s="275"/>
      <c r="B1192" s="275"/>
      <c r="C1192" s="275"/>
      <c r="D1192" s="275"/>
      <c r="E1192" s="275"/>
      <c r="F1192" s="275"/>
      <c r="G1192" s="275"/>
      <c r="H1192" s="275"/>
      <c r="I1192" s="275"/>
      <c r="J1192" s="275"/>
      <c r="K1192" s="275"/>
      <c r="L1192" s="275"/>
      <c r="M1192" s="275"/>
      <c r="N1192" s="275"/>
      <c r="O1192" s="275"/>
      <c r="P1192" s="275"/>
      <c r="Q1192" s="275"/>
      <c r="R1192" s="275"/>
      <c r="S1192" s="275"/>
      <c r="T1192" s="275"/>
      <c r="X1192" s="275"/>
      <c r="Y1192" s="275"/>
      <c r="AG1192" s="665"/>
    </row>
    <row r="1193" spans="1:33" x14ac:dyDescent="0.2">
      <c r="A1193" s="275"/>
      <c r="B1193" s="275"/>
      <c r="C1193" s="275"/>
      <c r="D1193" s="275"/>
      <c r="E1193" s="275"/>
      <c r="F1193" s="275"/>
      <c r="G1193" s="275"/>
      <c r="H1193" s="275"/>
      <c r="I1193" s="275"/>
      <c r="J1193" s="275"/>
      <c r="K1193" s="275"/>
      <c r="L1193" s="275"/>
      <c r="M1193" s="275"/>
      <c r="N1193" s="275"/>
      <c r="O1193" s="275"/>
      <c r="P1193" s="275"/>
      <c r="Q1193" s="275"/>
      <c r="R1193" s="275"/>
      <c r="S1193" s="275"/>
      <c r="T1193" s="275"/>
      <c r="X1193" s="275"/>
      <c r="Y1193" s="275"/>
      <c r="AG1193" s="665"/>
    </row>
    <row r="1194" spans="1:33" x14ac:dyDescent="0.2">
      <c r="A1194" s="275"/>
      <c r="B1194" s="275"/>
      <c r="C1194" s="275"/>
      <c r="D1194" s="275"/>
      <c r="E1194" s="275"/>
      <c r="F1194" s="275"/>
      <c r="G1194" s="275"/>
      <c r="H1194" s="275"/>
      <c r="I1194" s="275"/>
      <c r="J1194" s="275"/>
      <c r="K1194" s="275"/>
      <c r="L1194" s="275"/>
      <c r="M1194" s="275"/>
      <c r="N1194" s="275"/>
      <c r="O1194" s="275"/>
      <c r="P1194" s="275"/>
      <c r="Q1194" s="275"/>
      <c r="R1194" s="275"/>
      <c r="S1194" s="275"/>
      <c r="T1194" s="275"/>
      <c r="X1194" s="275"/>
      <c r="Y1194" s="275"/>
      <c r="AG1194" s="665"/>
    </row>
    <row r="1195" spans="1:33" x14ac:dyDescent="0.2">
      <c r="A1195" s="275"/>
      <c r="B1195" s="275"/>
      <c r="C1195" s="275"/>
      <c r="D1195" s="275"/>
      <c r="E1195" s="275"/>
      <c r="F1195" s="275"/>
      <c r="G1195" s="275"/>
      <c r="H1195" s="275"/>
      <c r="I1195" s="275"/>
      <c r="J1195" s="275"/>
      <c r="K1195" s="275"/>
      <c r="L1195" s="275"/>
      <c r="M1195" s="275"/>
      <c r="N1195" s="275"/>
      <c r="O1195" s="275"/>
      <c r="P1195" s="275"/>
      <c r="Q1195" s="275"/>
      <c r="R1195" s="275"/>
      <c r="S1195" s="275"/>
      <c r="T1195" s="275"/>
      <c r="X1195" s="275"/>
      <c r="Y1195" s="275"/>
      <c r="AG1195" s="665"/>
    </row>
    <row r="1196" spans="1:33" x14ac:dyDescent="0.2">
      <c r="A1196" s="275"/>
      <c r="B1196" s="275"/>
      <c r="C1196" s="275"/>
      <c r="D1196" s="275"/>
      <c r="E1196" s="275"/>
      <c r="F1196" s="275"/>
      <c r="G1196" s="275"/>
      <c r="H1196" s="275"/>
      <c r="I1196" s="275"/>
      <c r="J1196" s="275"/>
      <c r="K1196" s="275"/>
      <c r="L1196" s="275"/>
      <c r="M1196" s="275"/>
      <c r="N1196" s="275"/>
      <c r="O1196" s="275"/>
      <c r="P1196" s="275"/>
      <c r="Q1196" s="275"/>
      <c r="R1196" s="275"/>
      <c r="S1196" s="275"/>
      <c r="T1196" s="275"/>
      <c r="X1196" s="275"/>
      <c r="Y1196" s="275"/>
      <c r="AG1196" s="665"/>
    </row>
    <row r="1197" spans="1:33" x14ac:dyDescent="0.2">
      <c r="A1197" s="275"/>
      <c r="B1197" s="275"/>
      <c r="C1197" s="275"/>
      <c r="D1197" s="275"/>
      <c r="E1197" s="275"/>
      <c r="F1197" s="275"/>
      <c r="G1197" s="275"/>
      <c r="H1197" s="275"/>
      <c r="I1197" s="275"/>
      <c r="J1197" s="275"/>
      <c r="K1197" s="275"/>
      <c r="L1197" s="275"/>
      <c r="M1197" s="275"/>
      <c r="N1197" s="275"/>
      <c r="O1197" s="275"/>
      <c r="P1197" s="275"/>
      <c r="Q1197" s="275"/>
      <c r="R1197" s="275"/>
      <c r="S1197" s="275"/>
      <c r="T1197" s="275"/>
      <c r="X1197" s="275"/>
      <c r="Y1197" s="275"/>
      <c r="AG1197" s="665"/>
    </row>
    <row r="1198" spans="1:33" x14ac:dyDescent="0.2">
      <c r="A1198" s="275"/>
      <c r="B1198" s="275"/>
      <c r="C1198" s="275"/>
      <c r="D1198" s="275"/>
      <c r="E1198" s="275"/>
      <c r="F1198" s="275"/>
      <c r="G1198" s="275"/>
      <c r="H1198" s="275"/>
      <c r="I1198" s="275"/>
      <c r="J1198" s="275"/>
      <c r="K1198" s="275"/>
      <c r="L1198" s="275"/>
      <c r="M1198" s="275"/>
      <c r="N1198" s="275"/>
      <c r="O1198" s="275"/>
      <c r="P1198" s="275"/>
      <c r="Q1198" s="275"/>
      <c r="R1198" s="275"/>
      <c r="S1198" s="275"/>
      <c r="T1198" s="275"/>
      <c r="X1198" s="275"/>
      <c r="Y1198" s="275"/>
      <c r="AG1198" s="665"/>
    </row>
    <row r="1199" spans="1:33" x14ac:dyDescent="0.2">
      <c r="A1199" s="275"/>
      <c r="B1199" s="275"/>
      <c r="C1199" s="275"/>
      <c r="D1199" s="275"/>
      <c r="E1199" s="275"/>
      <c r="F1199" s="275"/>
      <c r="G1199" s="275"/>
      <c r="H1199" s="275"/>
      <c r="I1199" s="275"/>
      <c r="J1199" s="275"/>
      <c r="K1199" s="275"/>
      <c r="L1199" s="275"/>
      <c r="M1199" s="275"/>
      <c r="N1199" s="275"/>
      <c r="O1199" s="275"/>
      <c r="P1199" s="275"/>
      <c r="Q1199" s="275"/>
      <c r="R1199" s="275"/>
      <c r="S1199" s="275"/>
      <c r="T1199" s="275"/>
      <c r="X1199" s="275"/>
      <c r="Y1199" s="275"/>
      <c r="AG1199" s="665"/>
    </row>
    <row r="1200" spans="1:33" x14ac:dyDescent="0.2">
      <c r="A1200" s="275"/>
      <c r="B1200" s="275"/>
      <c r="C1200" s="275"/>
      <c r="D1200" s="275"/>
      <c r="E1200" s="275"/>
      <c r="F1200" s="275"/>
      <c r="G1200" s="275"/>
      <c r="H1200" s="275"/>
      <c r="I1200" s="275"/>
      <c r="J1200" s="275"/>
      <c r="K1200" s="275"/>
      <c r="L1200" s="275"/>
      <c r="M1200" s="275"/>
      <c r="N1200" s="275"/>
      <c r="O1200" s="275"/>
      <c r="P1200" s="275"/>
      <c r="Q1200" s="275"/>
      <c r="R1200" s="275"/>
      <c r="S1200" s="275"/>
      <c r="T1200" s="275"/>
      <c r="X1200" s="275"/>
      <c r="Y1200" s="275"/>
      <c r="AG1200" s="665"/>
    </row>
    <row r="1201" spans="1:33" x14ac:dyDescent="0.2">
      <c r="A1201" s="275"/>
      <c r="B1201" s="275"/>
      <c r="C1201" s="275"/>
      <c r="D1201" s="275"/>
      <c r="E1201" s="275"/>
      <c r="F1201" s="275"/>
      <c r="G1201" s="275"/>
      <c r="H1201" s="275"/>
      <c r="I1201" s="275"/>
      <c r="J1201" s="275"/>
      <c r="K1201" s="275"/>
      <c r="L1201" s="275"/>
      <c r="M1201" s="275"/>
      <c r="N1201" s="275"/>
      <c r="O1201" s="275"/>
      <c r="P1201" s="275"/>
      <c r="Q1201" s="275"/>
      <c r="R1201" s="275"/>
      <c r="S1201" s="275"/>
      <c r="T1201" s="275"/>
      <c r="X1201" s="275"/>
      <c r="Y1201" s="275"/>
      <c r="AG1201" s="665"/>
    </row>
    <row r="1202" spans="1:33" x14ac:dyDescent="0.2">
      <c r="A1202" s="275"/>
      <c r="B1202" s="275"/>
      <c r="C1202" s="275"/>
      <c r="D1202" s="275"/>
      <c r="E1202" s="275"/>
      <c r="F1202" s="275"/>
      <c r="G1202" s="275"/>
      <c r="H1202" s="275"/>
      <c r="I1202" s="275"/>
      <c r="J1202" s="275"/>
      <c r="K1202" s="275"/>
      <c r="L1202" s="275"/>
      <c r="M1202" s="275"/>
      <c r="N1202" s="275"/>
      <c r="O1202" s="275"/>
      <c r="P1202" s="275"/>
      <c r="Q1202" s="275"/>
      <c r="R1202" s="275"/>
      <c r="S1202" s="275"/>
      <c r="T1202" s="275"/>
      <c r="X1202" s="275"/>
      <c r="Y1202" s="275"/>
      <c r="AG1202" s="665"/>
    </row>
    <row r="1203" spans="1:33" x14ac:dyDescent="0.2">
      <c r="A1203" s="275"/>
      <c r="B1203" s="275"/>
      <c r="C1203" s="275"/>
      <c r="D1203" s="275"/>
      <c r="E1203" s="275"/>
      <c r="F1203" s="275"/>
      <c r="G1203" s="275"/>
      <c r="H1203" s="275"/>
      <c r="I1203" s="275"/>
      <c r="J1203" s="275"/>
      <c r="K1203" s="275"/>
      <c r="L1203" s="275"/>
      <c r="M1203" s="275"/>
      <c r="N1203" s="275"/>
      <c r="O1203" s="275"/>
      <c r="P1203" s="275"/>
      <c r="Q1203" s="275"/>
      <c r="R1203" s="275"/>
      <c r="S1203" s="275"/>
      <c r="T1203" s="275"/>
      <c r="X1203" s="275"/>
      <c r="Y1203" s="275"/>
      <c r="AG1203" s="665"/>
    </row>
    <row r="1204" spans="1:33" x14ac:dyDescent="0.2">
      <c r="A1204" s="275"/>
      <c r="B1204" s="275"/>
      <c r="C1204" s="275"/>
      <c r="D1204" s="275"/>
      <c r="E1204" s="275"/>
      <c r="F1204" s="275"/>
      <c r="G1204" s="275"/>
      <c r="H1204" s="275"/>
      <c r="I1204" s="275"/>
      <c r="J1204" s="275"/>
      <c r="K1204" s="275"/>
      <c r="L1204" s="275"/>
      <c r="M1204" s="275"/>
      <c r="N1204" s="275"/>
      <c r="O1204" s="275"/>
      <c r="P1204" s="275"/>
      <c r="Q1204" s="275"/>
      <c r="R1204" s="275"/>
      <c r="S1204" s="275"/>
      <c r="T1204" s="275"/>
      <c r="X1204" s="275"/>
      <c r="Y1204" s="275"/>
      <c r="AG1204" s="665"/>
    </row>
    <row r="1205" spans="1:33" x14ac:dyDescent="0.2">
      <c r="A1205" s="275"/>
      <c r="B1205" s="275"/>
      <c r="C1205" s="275"/>
      <c r="D1205" s="275"/>
      <c r="E1205" s="275"/>
      <c r="F1205" s="275"/>
      <c r="G1205" s="275"/>
      <c r="H1205" s="275"/>
      <c r="I1205" s="275"/>
      <c r="J1205" s="275"/>
      <c r="K1205" s="275"/>
      <c r="L1205" s="275"/>
      <c r="M1205" s="275"/>
      <c r="N1205" s="275"/>
      <c r="O1205" s="275"/>
      <c r="P1205" s="275"/>
      <c r="Q1205" s="275"/>
      <c r="R1205" s="275"/>
      <c r="S1205" s="275"/>
      <c r="T1205" s="275"/>
      <c r="X1205" s="275"/>
      <c r="Y1205" s="275"/>
      <c r="AG1205" s="665"/>
    </row>
    <row r="1206" spans="1:33" x14ac:dyDescent="0.2">
      <c r="A1206" s="275"/>
      <c r="B1206" s="275"/>
      <c r="C1206" s="275"/>
      <c r="D1206" s="275"/>
      <c r="E1206" s="275"/>
      <c r="F1206" s="275"/>
      <c r="G1206" s="275"/>
      <c r="H1206" s="275"/>
      <c r="I1206" s="275"/>
      <c r="J1206" s="275"/>
      <c r="K1206" s="275"/>
      <c r="L1206" s="275"/>
      <c r="M1206" s="275"/>
      <c r="N1206" s="275"/>
      <c r="O1206" s="275"/>
      <c r="P1206" s="275"/>
      <c r="Q1206" s="275"/>
      <c r="R1206" s="275"/>
      <c r="S1206" s="275"/>
      <c r="T1206" s="275"/>
      <c r="X1206" s="275"/>
      <c r="Y1206" s="275"/>
      <c r="AG1206" s="665"/>
    </row>
    <row r="1207" spans="1:33" x14ac:dyDescent="0.2">
      <c r="A1207" s="275"/>
      <c r="B1207" s="275"/>
      <c r="C1207" s="275"/>
      <c r="D1207" s="275"/>
      <c r="E1207" s="275"/>
      <c r="F1207" s="275"/>
      <c r="G1207" s="275"/>
      <c r="H1207" s="275"/>
      <c r="I1207" s="275"/>
      <c r="J1207" s="275"/>
      <c r="K1207" s="275"/>
      <c r="L1207" s="275"/>
      <c r="M1207" s="275"/>
      <c r="N1207" s="275"/>
      <c r="O1207" s="275"/>
      <c r="P1207" s="275"/>
      <c r="Q1207" s="275"/>
      <c r="R1207" s="275"/>
      <c r="S1207" s="275"/>
      <c r="T1207" s="275"/>
      <c r="X1207" s="275"/>
      <c r="Y1207" s="275"/>
      <c r="AG1207" s="665"/>
    </row>
    <row r="1208" spans="1:33" x14ac:dyDescent="0.2">
      <c r="A1208" s="275"/>
      <c r="B1208" s="275"/>
      <c r="C1208" s="275"/>
      <c r="D1208" s="275"/>
      <c r="E1208" s="275"/>
      <c r="F1208" s="275"/>
      <c r="G1208" s="275"/>
      <c r="H1208" s="275"/>
      <c r="I1208" s="275"/>
      <c r="J1208" s="275"/>
      <c r="K1208" s="275"/>
      <c r="L1208" s="275"/>
      <c r="M1208" s="275"/>
      <c r="N1208" s="275"/>
      <c r="O1208" s="275"/>
      <c r="P1208" s="275"/>
      <c r="Q1208" s="275"/>
      <c r="R1208" s="275"/>
      <c r="S1208" s="275"/>
      <c r="T1208" s="275"/>
      <c r="X1208" s="275"/>
      <c r="Y1208" s="275"/>
      <c r="AG1208" s="665"/>
    </row>
    <row r="1209" spans="1:33" x14ac:dyDescent="0.2">
      <c r="A1209" s="275"/>
      <c r="B1209" s="275"/>
      <c r="C1209" s="275"/>
      <c r="D1209" s="275"/>
      <c r="E1209" s="275"/>
      <c r="F1209" s="275"/>
      <c r="G1209" s="275"/>
      <c r="H1209" s="275"/>
      <c r="I1209" s="275"/>
      <c r="J1209" s="275"/>
      <c r="K1209" s="275"/>
      <c r="L1209" s="275"/>
      <c r="M1209" s="275"/>
      <c r="N1209" s="275"/>
      <c r="O1209" s="275"/>
      <c r="P1209" s="275"/>
      <c r="Q1209" s="275"/>
      <c r="R1209" s="275"/>
      <c r="S1209" s="275"/>
      <c r="T1209" s="275"/>
      <c r="X1209" s="275"/>
      <c r="Y1209" s="275"/>
      <c r="AG1209" s="665"/>
    </row>
    <row r="1210" spans="1:33" x14ac:dyDescent="0.2">
      <c r="A1210" s="275"/>
      <c r="B1210" s="275"/>
      <c r="C1210" s="275"/>
      <c r="D1210" s="275"/>
      <c r="E1210" s="275"/>
      <c r="F1210" s="275"/>
      <c r="G1210" s="275"/>
      <c r="H1210" s="275"/>
      <c r="I1210" s="275"/>
      <c r="J1210" s="275"/>
      <c r="K1210" s="275"/>
      <c r="L1210" s="275"/>
      <c r="M1210" s="275"/>
      <c r="N1210" s="275"/>
      <c r="O1210" s="275"/>
      <c r="P1210" s="275"/>
      <c r="Q1210" s="275"/>
      <c r="R1210" s="275"/>
      <c r="S1210" s="275"/>
      <c r="T1210" s="275"/>
      <c r="X1210" s="275"/>
      <c r="Y1210" s="275"/>
      <c r="AG1210" s="665"/>
    </row>
    <row r="1211" spans="1:33" x14ac:dyDescent="0.2">
      <c r="A1211" s="275"/>
      <c r="B1211" s="275"/>
      <c r="C1211" s="275"/>
      <c r="D1211" s="275"/>
      <c r="E1211" s="275"/>
      <c r="F1211" s="275"/>
      <c r="G1211" s="275"/>
      <c r="H1211" s="275"/>
      <c r="I1211" s="275"/>
      <c r="J1211" s="275"/>
      <c r="K1211" s="275"/>
      <c r="L1211" s="275"/>
      <c r="M1211" s="275"/>
      <c r="N1211" s="275"/>
      <c r="O1211" s="275"/>
      <c r="P1211" s="275"/>
      <c r="Q1211" s="275"/>
      <c r="R1211" s="275"/>
      <c r="S1211" s="275"/>
      <c r="T1211" s="275"/>
      <c r="X1211" s="275"/>
      <c r="Y1211" s="275"/>
      <c r="AG1211" s="665"/>
    </row>
    <row r="1212" spans="1:33" x14ac:dyDescent="0.2">
      <c r="A1212" s="275"/>
      <c r="B1212" s="275"/>
      <c r="C1212" s="275"/>
      <c r="D1212" s="275"/>
      <c r="E1212" s="275"/>
      <c r="F1212" s="275"/>
      <c r="G1212" s="275"/>
      <c r="H1212" s="275"/>
      <c r="I1212" s="275"/>
      <c r="J1212" s="275"/>
      <c r="K1212" s="275"/>
      <c r="L1212" s="275"/>
      <c r="M1212" s="275"/>
      <c r="N1212" s="275"/>
      <c r="O1212" s="275"/>
      <c r="P1212" s="275"/>
      <c r="Q1212" s="275"/>
      <c r="R1212" s="275"/>
      <c r="S1212" s="275"/>
      <c r="T1212" s="275"/>
      <c r="X1212" s="275"/>
      <c r="Y1212" s="275"/>
      <c r="AG1212" s="665"/>
    </row>
    <row r="1213" spans="1:33" x14ac:dyDescent="0.2">
      <c r="A1213" s="275"/>
      <c r="B1213" s="275"/>
      <c r="C1213" s="275"/>
      <c r="D1213" s="275"/>
      <c r="E1213" s="275"/>
      <c r="F1213" s="275"/>
      <c r="G1213" s="275"/>
      <c r="H1213" s="275"/>
      <c r="I1213" s="275"/>
      <c r="J1213" s="275"/>
      <c r="K1213" s="275"/>
      <c r="L1213" s="275"/>
      <c r="M1213" s="275"/>
      <c r="N1213" s="275"/>
      <c r="O1213" s="275"/>
      <c r="P1213" s="275"/>
      <c r="Q1213" s="275"/>
      <c r="R1213" s="275"/>
      <c r="S1213" s="275"/>
      <c r="T1213" s="275"/>
      <c r="X1213" s="275"/>
      <c r="Y1213" s="275"/>
      <c r="AG1213" s="665"/>
    </row>
    <row r="1214" spans="1:33" x14ac:dyDescent="0.2">
      <c r="A1214" s="275"/>
      <c r="B1214" s="275"/>
      <c r="C1214" s="275"/>
      <c r="D1214" s="275"/>
      <c r="E1214" s="275"/>
      <c r="F1214" s="275"/>
      <c r="G1214" s="275"/>
      <c r="H1214" s="275"/>
      <c r="I1214" s="275"/>
      <c r="J1214" s="275"/>
      <c r="K1214" s="275"/>
      <c r="L1214" s="275"/>
      <c r="M1214" s="275"/>
      <c r="N1214" s="275"/>
      <c r="O1214" s="275"/>
      <c r="P1214" s="275"/>
      <c r="Q1214" s="275"/>
      <c r="R1214" s="275"/>
      <c r="S1214" s="275"/>
      <c r="T1214" s="275"/>
      <c r="X1214" s="275"/>
      <c r="Y1214" s="275"/>
      <c r="AG1214" s="665"/>
    </row>
    <row r="1215" spans="1:33" x14ac:dyDescent="0.2">
      <c r="A1215" s="275"/>
      <c r="B1215" s="275"/>
      <c r="C1215" s="275"/>
      <c r="D1215" s="275"/>
      <c r="E1215" s="275"/>
      <c r="F1215" s="275"/>
      <c r="G1215" s="275"/>
      <c r="H1215" s="275"/>
      <c r="I1215" s="275"/>
      <c r="J1215" s="275"/>
      <c r="K1215" s="275"/>
      <c r="L1215" s="275"/>
      <c r="M1215" s="275"/>
      <c r="N1215" s="275"/>
      <c r="O1215" s="275"/>
      <c r="P1215" s="275"/>
      <c r="Q1215" s="275"/>
      <c r="R1215" s="275"/>
      <c r="S1215" s="275"/>
      <c r="T1215" s="275"/>
      <c r="X1215" s="275"/>
      <c r="Y1215" s="275"/>
      <c r="AG1215" s="665"/>
    </row>
    <row r="1216" spans="1:33" x14ac:dyDescent="0.2">
      <c r="A1216" s="275"/>
      <c r="B1216" s="275"/>
      <c r="C1216" s="275"/>
      <c r="D1216" s="275"/>
      <c r="E1216" s="275"/>
      <c r="F1216" s="275"/>
      <c r="G1216" s="275"/>
      <c r="H1216" s="275"/>
      <c r="I1216" s="275"/>
      <c r="J1216" s="275"/>
      <c r="K1216" s="275"/>
      <c r="L1216" s="275"/>
      <c r="M1216" s="275"/>
      <c r="N1216" s="275"/>
      <c r="O1216" s="275"/>
      <c r="P1216" s="275"/>
      <c r="Q1216" s="275"/>
      <c r="R1216" s="275"/>
      <c r="S1216" s="275"/>
      <c r="T1216" s="275"/>
      <c r="X1216" s="275"/>
      <c r="Y1216" s="275"/>
      <c r="AG1216" s="665"/>
    </row>
    <row r="1217" spans="1:33" x14ac:dyDescent="0.2">
      <c r="A1217" s="275"/>
      <c r="B1217" s="275"/>
      <c r="C1217" s="275"/>
      <c r="D1217" s="275"/>
      <c r="E1217" s="275"/>
      <c r="F1217" s="275"/>
      <c r="G1217" s="275"/>
      <c r="H1217" s="275"/>
      <c r="I1217" s="275"/>
      <c r="J1217" s="275"/>
      <c r="K1217" s="275"/>
      <c r="L1217" s="275"/>
      <c r="M1217" s="275"/>
      <c r="N1217" s="275"/>
      <c r="O1217" s="275"/>
      <c r="P1217" s="275"/>
      <c r="Q1217" s="275"/>
      <c r="R1217" s="275"/>
      <c r="S1217" s="275"/>
      <c r="T1217" s="275"/>
      <c r="X1217" s="275"/>
      <c r="Y1217" s="275"/>
      <c r="AG1217" s="665"/>
    </row>
    <row r="1218" spans="1:33" x14ac:dyDescent="0.2">
      <c r="A1218" s="275"/>
      <c r="B1218" s="275"/>
      <c r="C1218" s="275"/>
      <c r="D1218" s="275"/>
      <c r="E1218" s="275"/>
      <c r="F1218" s="275"/>
      <c r="G1218" s="275"/>
      <c r="H1218" s="275"/>
      <c r="I1218" s="275"/>
      <c r="J1218" s="275"/>
      <c r="K1218" s="275"/>
      <c r="L1218" s="275"/>
      <c r="M1218" s="275"/>
      <c r="N1218" s="275"/>
      <c r="O1218" s="275"/>
      <c r="P1218" s="275"/>
      <c r="Q1218" s="275"/>
      <c r="R1218" s="275"/>
      <c r="S1218" s="275"/>
      <c r="T1218" s="275"/>
      <c r="X1218" s="275"/>
      <c r="Y1218" s="275"/>
      <c r="AG1218" s="665"/>
    </row>
    <row r="1219" spans="1:33" x14ac:dyDescent="0.2">
      <c r="A1219" s="275"/>
      <c r="B1219" s="275"/>
      <c r="C1219" s="275"/>
      <c r="D1219" s="275"/>
      <c r="E1219" s="275"/>
      <c r="F1219" s="275"/>
      <c r="G1219" s="275"/>
      <c r="H1219" s="275"/>
      <c r="I1219" s="275"/>
      <c r="J1219" s="275"/>
      <c r="K1219" s="275"/>
      <c r="L1219" s="275"/>
      <c r="M1219" s="275"/>
      <c r="N1219" s="275"/>
      <c r="O1219" s="275"/>
      <c r="P1219" s="275"/>
      <c r="Q1219" s="275"/>
      <c r="R1219" s="275"/>
      <c r="S1219" s="275"/>
      <c r="T1219" s="275"/>
      <c r="X1219" s="275"/>
      <c r="Y1219" s="275"/>
      <c r="AG1219" s="665"/>
    </row>
    <row r="1220" spans="1:33" x14ac:dyDescent="0.2">
      <c r="A1220" s="275"/>
      <c r="B1220" s="275"/>
      <c r="C1220" s="275"/>
      <c r="D1220" s="275"/>
      <c r="E1220" s="275"/>
      <c r="F1220" s="275"/>
      <c r="G1220" s="275"/>
      <c r="H1220" s="275"/>
      <c r="I1220" s="275"/>
      <c r="J1220" s="275"/>
      <c r="K1220" s="275"/>
      <c r="L1220" s="275"/>
      <c r="M1220" s="275"/>
      <c r="N1220" s="275"/>
      <c r="O1220" s="275"/>
      <c r="P1220" s="275"/>
      <c r="Q1220" s="275"/>
      <c r="R1220" s="275"/>
      <c r="S1220" s="275"/>
      <c r="T1220" s="275"/>
      <c r="X1220" s="275"/>
      <c r="Y1220" s="275"/>
      <c r="AG1220" s="665"/>
    </row>
    <row r="1221" spans="1:33" x14ac:dyDescent="0.2">
      <c r="A1221" s="275"/>
      <c r="B1221" s="275"/>
      <c r="C1221" s="275"/>
      <c r="D1221" s="275"/>
      <c r="E1221" s="275"/>
      <c r="F1221" s="275"/>
      <c r="G1221" s="275"/>
      <c r="H1221" s="275"/>
      <c r="I1221" s="275"/>
      <c r="J1221" s="275"/>
      <c r="K1221" s="275"/>
      <c r="L1221" s="275"/>
      <c r="M1221" s="275"/>
      <c r="N1221" s="275"/>
      <c r="O1221" s="275"/>
      <c r="P1221" s="275"/>
      <c r="Q1221" s="275"/>
      <c r="R1221" s="275"/>
      <c r="S1221" s="275"/>
      <c r="T1221" s="275"/>
      <c r="X1221" s="275"/>
      <c r="Y1221" s="275"/>
      <c r="AG1221" s="665"/>
    </row>
    <row r="1222" spans="1:33" x14ac:dyDescent="0.2">
      <c r="A1222" s="275"/>
      <c r="B1222" s="275"/>
      <c r="C1222" s="275"/>
      <c r="D1222" s="275"/>
      <c r="E1222" s="275"/>
      <c r="F1222" s="275"/>
      <c r="G1222" s="275"/>
      <c r="H1222" s="275"/>
      <c r="I1222" s="275"/>
      <c r="J1222" s="275"/>
      <c r="K1222" s="275"/>
      <c r="L1222" s="275"/>
      <c r="M1222" s="275"/>
      <c r="N1222" s="275"/>
      <c r="O1222" s="275"/>
      <c r="P1222" s="275"/>
      <c r="Q1222" s="275"/>
      <c r="R1222" s="275"/>
      <c r="S1222" s="275"/>
      <c r="T1222" s="275"/>
      <c r="X1222" s="275"/>
      <c r="Y1222" s="275"/>
      <c r="AG1222" s="665"/>
    </row>
    <row r="1223" spans="1:33" x14ac:dyDescent="0.2">
      <c r="A1223" s="275"/>
      <c r="B1223" s="275"/>
      <c r="C1223" s="275"/>
      <c r="D1223" s="275"/>
      <c r="E1223" s="275"/>
      <c r="F1223" s="275"/>
      <c r="G1223" s="275"/>
      <c r="H1223" s="275"/>
      <c r="I1223" s="275"/>
      <c r="J1223" s="275"/>
      <c r="K1223" s="275"/>
      <c r="L1223" s="275"/>
      <c r="M1223" s="275"/>
      <c r="N1223" s="275"/>
      <c r="O1223" s="275"/>
      <c r="P1223" s="275"/>
      <c r="Q1223" s="275"/>
      <c r="R1223" s="275"/>
      <c r="S1223" s="275"/>
      <c r="T1223" s="275"/>
      <c r="X1223" s="275"/>
      <c r="Y1223" s="275"/>
      <c r="AG1223" s="665"/>
    </row>
    <row r="1224" spans="1:33" x14ac:dyDescent="0.2">
      <c r="A1224" s="275"/>
      <c r="B1224" s="275"/>
      <c r="C1224" s="275"/>
      <c r="D1224" s="275"/>
      <c r="E1224" s="275"/>
      <c r="F1224" s="275"/>
      <c r="G1224" s="275"/>
      <c r="H1224" s="275"/>
      <c r="I1224" s="275"/>
      <c r="J1224" s="275"/>
      <c r="K1224" s="275"/>
      <c r="L1224" s="275"/>
      <c r="M1224" s="275"/>
      <c r="N1224" s="275"/>
      <c r="O1224" s="275"/>
      <c r="P1224" s="275"/>
      <c r="Q1224" s="275"/>
      <c r="R1224" s="275"/>
      <c r="S1224" s="275"/>
      <c r="T1224" s="275"/>
      <c r="X1224" s="275"/>
      <c r="Y1224" s="275"/>
      <c r="AG1224" s="665"/>
    </row>
    <row r="1225" spans="1:33" x14ac:dyDescent="0.2">
      <c r="A1225" s="275"/>
      <c r="B1225" s="275"/>
      <c r="C1225" s="275"/>
      <c r="D1225" s="275"/>
      <c r="E1225" s="275"/>
      <c r="F1225" s="275"/>
      <c r="G1225" s="275"/>
      <c r="H1225" s="275"/>
      <c r="I1225" s="275"/>
      <c r="J1225" s="275"/>
      <c r="K1225" s="275"/>
      <c r="L1225" s="275"/>
      <c r="M1225" s="275"/>
      <c r="N1225" s="275"/>
      <c r="O1225" s="275"/>
      <c r="P1225" s="275"/>
      <c r="Q1225" s="275"/>
      <c r="R1225" s="275"/>
      <c r="S1225" s="275"/>
      <c r="T1225" s="275"/>
      <c r="X1225" s="275"/>
      <c r="Y1225" s="275"/>
      <c r="AG1225" s="665"/>
    </row>
    <row r="1226" spans="1:33" x14ac:dyDescent="0.2">
      <c r="A1226" s="275"/>
      <c r="B1226" s="275"/>
      <c r="C1226" s="275"/>
      <c r="D1226" s="275"/>
      <c r="E1226" s="275"/>
      <c r="F1226" s="275"/>
      <c r="G1226" s="275"/>
      <c r="H1226" s="275"/>
      <c r="I1226" s="275"/>
      <c r="J1226" s="275"/>
      <c r="K1226" s="275"/>
      <c r="L1226" s="275"/>
      <c r="M1226" s="275"/>
      <c r="N1226" s="275"/>
      <c r="O1226" s="275"/>
      <c r="P1226" s="275"/>
      <c r="Q1226" s="275"/>
      <c r="R1226" s="275"/>
      <c r="S1226" s="275"/>
      <c r="T1226" s="275"/>
      <c r="X1226" s="275"/>
      <c r="Y1226" s="275"/>
      <c r="AG1226" s="665"/>
    </row>
    <row r="1227" spans="1:33" x14ac:dyDescent="0.2">
      <c r="A1227" s="275"/>
      <c r="B1227" s="275"/>
      <c r="C1227" s="275"/>
      <c r="D1227" s="275"/>
      <c r="E1227" s="275"/>
      <c r="F1227" s="275"/>
      <c r="G1227" s="275"/>
      <c r="H1227" s="275"/>
      <c r="I1227" s="275"/>
      <c r="J1227" s="275"/>
      <c r="K1227" s="275"/>
      <c r="L1227" s="275"/>
      <c r="M1227" s="275"/>
      <c r="N1227" s="275"/>
      <c r="O1227" s="275"/>
      <c r="P1227" s="275"/>
      <c r="Q1227" s="275"/>
      <c r="R1227" s="275"/>
      <c r="S1227" s="275"/>
      <c r="T1227" s="275"/>
      <c r="X1227" s="275"/>
      <c r="Y1227" s="275"/>
      <c r="AG1227" s="665"/>
    </row>
    <row r="1228" spans="1:33" x14ac:dyDescent="0.2">
      <c r="A1228" s="275"/>
      <c r="B1228" s="275"/>
      <c r="C1228" s="275"/>
      <c r="D1228" s="275"/>
      <c r="E1228" s="275"/>
      <c r="F1228" s="275"/>
      <c r="G1228" s="275"/>
      <c r="H1228" s="275"/>
      <c r="I1228" s="275"/>
      <c r="J1228" s="275"/>
      <c r="K1228" s="275"/>
      <c r="L1228" s="275"/>
      <c r="M1228" s="275"/>
      <c r="N1228" s="275"/>
      <c r="O1228" s="275"/>
      <c r="P1228" s="275"/>
      <c r="Q1228" s="275"/>
      <c r="R1228" s="275"/>
      <c r="S1228" s="275"/>
      <c r="T1228" s="275"/>
      <c r="X1228" s="275"/>
      <c r="Y1228" s="275"/>
      <c r="AG1228" s="665"/>
    </row>
    <row r="1229" spans="1:33" x14ac:dyDescent="0.2">
      <c r="A1229" s="275"/>
      <c r="B1229" s="275"/>
      <c r="C1229" s="275"/>
      <c r="D1229" s="275"/>
      <c r="E1229" s="275"/>
      <c r="F1229" s="275"/>
      <c r="G1229" s="275"/>
      <c r="H1229" s="275"/>
      <c r="I1229" s="275"/>
      <c r="J1229" s="275"/>
      <c r="K1229" s="275"/>
      <c r="L1229" s="275"/>
      <c r="M1229" s="275"/>
      <c r="N1229" s="275"/>
      <c r="O1229" s="275"/>
      <c r="P1229" s="275"/>
      <c r="Q1229" s="275"/>
      <c r="R1229" s="275"/>
      <c r="S1229" s="275"/>
      <c r="T1229" s="275"/>
      <c r="X1229" s="275"/>
      <c r="Y1229" s="275"/>
      <c r="AG1229" s="665"/>
    </row>
    <row r="1230" spans="1:33" x14ac:dyDescent="0.2">
      <c r="A1230" s="275"/>
      <c r="B1230" s="275"/>
      <c r="C1230" s="275"/>
      <c r="D1230" s="275"/>
      <c r="E1230" s="275"/>
      <c r="F1230" s="275"/>
      <c r="G1230" s="275"/>
      <c r="H1230" s="275"/>
      <c r="I1230" s="275"/>
      <c r="J1230" s="275"/>
      <c r="K1230" s="275"/>
      <c r="L1230" s="275"/>
      <c r="M1230" s="275"/>
      <c r="N1230" s="275"/>
      <c r="O1230" s="275"/>
      <c r="P1230" s="275"/>
      <c r="Q1230" s="275"/>
      <c r="R1230" s="275"/>
      <c r="S1230" s="275"/>
      <c r="T1230" s="275"/>
      <c r="X1230" s="275"/>
      <c r="Y1230" s="275"/>
      <c r="AG1230" s="665"/>
    </row>
    <row r="1231" spans="1:33" x14ac:dyDescent="0.2">
      <c r="A1231" s="275"/>
      <c r="B1231" s="275"/>
      <c r="C1231" s="275"/>
      <c r="D1231" s="275"/>
      <c r="E1231" s="275"/>
      <c r="F1231" s="275"/>
      <c r="G1231" s="275"/>
      <c r="H1231" s="275"/>
      <c r="I1231" s="275"/>
      <c r="J1231" s="275"/>
      <c r="K1231" s="275"/>
      <c r="L1231" s="275"/>
      <c r="M1231" s="275"/>
      <c r="N1231" s="275"/>
      <c r="O1231" s="275"/>
      <c r="P1231" s="275"/>
      <c r="Q1231" s="275"/>
      <c r="R1231" s="275"/>
      <c r="S1231" s="275"/>
      <c r="T1231" s="275"/>
      <c r="X1231" s="275"/>
      <c r="Y1231" s="275"/>
      <c r="AG1231" s="665"/>
    </row>
    <row r="1232" spans="1:33" x14ac:dyDescent="0.2">
      <c r="A1232" s="275"/>
      <c r="B1232" s="275"/>
      <c r="C1232" s="275"/>
      <c r="D1232" s="275"/>
      <c r="E1232" s="275"/>
      <c r="F1232" s="275"/>
      <c r="G1232" s="275"/>
      <c r="H1232" s="275"/>
      <c r="I1232" s="275"/>
      <c r="J1232" s="275"/>
      <c r="K1232" s="275"/>
      <c r="L1232" s="275"/>
      <c r="M1232" s="275"/>
      <c r="N1232" s="275"/>
      <c r="O1232" s="275"/>
      <c r="P1232" s="275"/>
      <c r="Q1232" s="275"/>
      <c r="R1232" s="275"/>
      <c r="S1232" s="275"/>
      <c r="T1232" s="275"/>
      <c r="X1232" s="275"/>
      <c r="Y1232" s="275"/>
      <c r="AG1232" s="665"/>
    </row>
    <row r="1233" spans="1:33" x14ac:dyDescent="0.2">
      <c r="A1233" s="275"/>
      <c r="B1233" s="275"/>
      <c r="C1233" s="275"/>
      <c r="D1233" s="275"/>
      <c r="E1233" s="275"/>
      <c r="F1233" s="275"/>
      <c r="G1233" s="275"/>
      <c r="H1233" s="275"/>
      <c r="I1233" s="275"/>
      <c r="J1233" s="275"/>
      <c r="K1233" s="275"/>
      <c r="L1233" s="275"/>
      <c r="M1233" s="275"/>
      <c r="N1233" s="275"/>
      <c r="O1233" s="275"/>
      <c r="P1233" s="275"/>
      <c r="Q1233" s="275"/>
      <c r="R1233" s="275"/>
      <c r="S1233" s="275"/>
      <c r="T1233" s="275"/>
      <c r="X1233" s="275"/>
      <c r="Y1233" s="275"/>
      <c r="AG1233" s="665"/>
    </row>
    <row r="1234" spans="1:33" x14ac:dyDescent="0.2">
      <c r="A1234" s="275"/>
      <c r="B1234" s="275"/>
      <c r="C1234" s="275"/>
      <c r="D1234" s="275"/>
      <c r="E1234" s="275"/>
      <c r="F1234" s="275"/>
      <c r="G1234" s="275"/>
      <c r="H1234" s="275"/>
      <c r="I1234" s="275"/>
      <c r="J1234" s="275"/>
      <c r="K1234" s="275"/>
      <c r="L1234" s="275"/>
      <c r="M1234" s="275"/>
      <c r="N1234" s="275"/>
      <c r="O1234" s="275"/>
      <c r="P1234" s="275"/>
      <c r="Q1234" s="275"/>
      <c r="R1234" s="275"/>
      <c r="S1234" s="275"/>
      <c r="T1234" s="275"/>
      <c r="X1234" s="275"/>
      <c r="Y1234" s="275"/>
      <c r="AG1234" s="665"/>
    </row>
    <row r="1235" spans="1:33" x14ac:dyDescent="0.2">
      <c r="A1235" s="275"/>
      <c r="B1235" s="275"/>
      <c r="C1235" s="275"/>
      <c r="D1235" s="275"/>
      <c r="E1235" s="275"/>
      <c r="F1235" s="275"/>
      <c r="G1235" s="275"/>
      <c r="H1235" s="275"/>
      <c r="I1235" s="275"/>
      <c r="J1235" s="275"/>
      <c r="K1235" s="275"/>
      <c r="L1235" s="275"/>
      <c r="M1235" s="275"/>
      <c r="N1235" s="275"/>
      <c r="O1235" s="275"/>
      <c r="P1235" s="275"/>
      <c r="Q1235" s="275"/>
      <c r="R1235" s="275"/>
      <c r="S1235" s="275"/>
      <c r="T1235" s="275"/>
      <c r="X1235" s="275"/>
      <c r="Y1235" s="275"/>
      <c r="AG1235" s="665"/>
    </row>
    <row r="1236" spans="1:33" x14ac:dyDescent="0.2">
      <c r="A1236" s="275"/>
      <c r="B1236" s="275"/>
      <c r="C1236" s="275"/>
      <c r="D1236" s="275"/>
      <c r="E1236" s="275"/>
      <c r="F1236" s="275"/>
      <c r="G1236" s="275"/>
      <c r="H1236" s="275"/>
      <c r="I1236" s="275"/>
      <c r="J1236" s="275"/>
      <c r="K1236" s="275"/>
      <c r="L1236" s="275"/>
      <c r="M1236" s="275"/>
      <c r="N1236" s="275"/>
      <c r="O1236" s="275"/>
      <c r="P1236" s="275"/>
      <c r="Q1236" s="275"/>
      <c r="R1236" s="275"/>
      <c r="S1236" s="275"/>
      <c r="T1236" s="275"/>
      <c r="X1236" s="275"/>
      <c r="Y1236" s="275"/>
      <c r="AG1236" s="665"/>
    </row>
    <row r="1237" spans="1:33" x14ac:dyDescent="0.2">
      <c r="A1237" s="275"/>
      <c r="B1237" s="275"/>
      <c r="C1237" s="275"/>
      <c r="D1237" s="275"/>
      <c r="E1237" s="275"/>
      <c r="F1237" s="275"/>
      <c r="G1237" s="275"/>
      <c r="H1237" s="275"/>
      <c r="I1237" s="275"/>
      <c r="J1237" s="275"/>
      <c r="K1237" s="275"/>
      <c r="L1237" s="275"/>
      <c r="M1237" s="275"/>
      <c r="N1237" s="275"/>
      <c r="O1237" s="275"/>
      <c r="P1237" s="275"/>
      <c r="Q1237" s="275"/>
      <c r="R1237" s="275"/>
      <c r="S1237" s="275"/>
      <c r="T1237" s="275"/>
      <c r="X1237" s="275"/>
      <c r="Y1237" s="275"/>
      <c r="AG1237" s="665"/>
    </row>
    <row r="1238" spans="1:33" x14ac:dyDescent="0.2">
      <c r="A1238" s="275"/>
      <c r="B1238" s="275"/>
      <c r="C1238" s="275"/>
      <c r="D1238" s="275"/>
      <c r="E1238" s="275"/>
      <c r="F1238" s="275"/>
      <c r="G1238" s="275"/>
      <c r="H1238" s="275"/>
      <c r="I1238" s="275"/>
      <c r="J1238" s="275"/>
      <c r="K1238" s="275"/>
      <c r="L1238" s="275"/>
      <c r="M1238" s="275"/>
      <c r="N1238" s="275"/>
      <c r="O1238" s="275"/>
      <c r="P1238" s="275"/>
      <c r="Q1238" s="275"/>
      <c r="R1238" s="275"/>
      <c r="S1238" s="275"/>
      <c r="T1238" s="275"/>
      <c r="X1238" s="275"/>
      <c r="Y1238" s="275"/>
      <c r="AG1238" s="665"/>
    </row>
    <row r="1239" spans="1:33" x14ac:dyDescent="0.2">
      <c r="A1239" s="275"/>
      <c r="B1239" s="275"/>
      <c r="C1239" s="275"/>
      <c r="D1239" s="275"/>
      <c r="E1239" s="275"/>
      <c r="F1239" s="275"/>
      <c r="G1239" s="275"/>
      <c r="H1239" s="275"/>
      <c r="I1239" s="275"/>
      <c r="J1239" s="275"/>
      <c r="K1239" s="275"/>
      <c r="L1239" s="275"/>
      <c r="M1239" s="275"/>
      <c r="N1239" s="275"/>
      <c r="O1239" s="275"/>
      <c r="P1239" s="275"/>
      <c r="Q1239" s="275"/>
      <c r="R1239" s="275"/>
      <c r="S1239" s="275"/>
      <c r="T1239" s="275"/>
      <c r="X1239" s="275"/>
      <c r="Y1239" s="275"/>
      <c r="AG1239" s="665"/>
    </row>
    <row r="1240" spans="1:33" x14ac:dyDescent="0.2">
      <c r="A1240" s="275"/>
      <c r="B1240" s="275"/>
      <c r="C1240" s="275"/>
      <c r="D1240" s="275"/>
      <c r="E1240" s="275"/>
      <c r="F1240" s="275"/>
      <c r="G1240" s="275"/>
      <c r="H1240" s="275"/>
      <c r="I1240" s="275"/>
      <c r="J1240" s="275"/>
      <c r="K1240" s="275"/>
      <c r="L1240" s="275"/>
      <c r="M1240" s="275"/>
      <c r="N1240" s="275"/>
      <c r="O1240" s="275"/>
      <c r="P1240" s="275"/>
      <c r="Q1240" s="275"/>
      <c r="R1240" s="275"/>
      <c r="S1240" s="275"/>
      <c r="T1240" s="275"/>
      <c r="X1240" s="275"/>
      <c r="Y1240" s="275"/>
      <c r="AG1240" s="665"/>
    </row>
    <row r="1241" spans="1:33" x14ac:dyDescent="0.2">
      <c r="A1241" s="275"/>
      <c r="B1241" s="275"/>
      <c r="C1241" s="275"/>
      <c r="D1241" s="275"/>
      <c r="E1241" s="275"/>
      <c r="F1241" s="275"/>
      <c r="G1241" s="275"/>
      <c r="H1241" s="275"/>
      <c r="I1241" s="275"/>
      <c r="J1241" s="275"/>
      <c r="K1241" s="275"/>
      <c r="L1241" s="275"/>
      <c r="M1241" s="275"/>
      <c r="N1241" s="275"/>
      <c r="O1241" s="275"/>
      <c r="P1241" s="275"/>
      <c r="Q1241" s="275"/>
      <c r="R1241" s="275"/>
      <c r="S1241" s="275"/>
      <c r="T1241" s="275"/>
      <c r="X1241" s="275"/>
      <c r="Y1241" s="275"/>
      <c r="AG1241" s="665"/>
    </row>
    <row r="1242" spans="1:33" x14ac:dyDescent="0.2">
      <c r="A1242" s="275"/>
      <c r="B1242" s="275"/>
      <c r="C1242" s="275"/>
      <c r="D1242" s="275"/>
      <c r="E1242" s="275"/>
      <c r="F1242" s="275"/>
      <c r="G1242" s="275"/>
      <c r="H1242" s="275"/>
      <c r="I1242" s="275"/>
      <c r="J1242" s="275"/>
      <c r="K1242" s="275"/>
      <c r="L1242" s="275"/>
      <c r="M1242" s="275"/>
      <c r="N1242" s="275"/>
      <c r="O1242" s="275"/>
      <c r="P1242" s="275"/>
      <c r="Q1242" s="275"/>
      <c r="R1242" s="275"/>
      <c r="S1242" s="275"/>
      <c r="T1242" s="275"/>
      <c r="X1242" s="275"/>
      <c r="Y1242" s="275"/>
      <c r="AG1242" s="665"/>
    </row>
    <row r="1243" spans="1:33" x14ac:dyDescent="0.2">
      <c r="A1243" s="275"/>
      <c r="B1243" s="275"/>
      <c r="C1243" s="275"/>
      <c r="D1243" s="275"/>
      <c r="E1243" s="275"/>
      <c r="F1243" s="275"/>
      <c r="G1243" s="275"/>
      <c r="H1243" s="275"/>
      <c r="I1243" s="275"/>
      <c r="J1243" s="275"/>
      <c r="K1243" s="275"/>
      <c r="L1243" s="275"/>
      <c r="M1243" s="275"/>
      <c r="N1243" s="275"/>
      <c r="O1243" s="275"/>
      <c r="P1243" s="275"/>
      <c r="Q1243" s="275"/>
      <c r="R1243" s="275"/>
      <c r="S1243" s="275"/>
      <c r="T1243" s="275"/>
      <c r="X1243" s="275"/>
      <c r="Y1243" s="275"/>
      <c r="AG1243" s="665"/>
    </row>
    <row r="1244" spans="1:33" x14ac:dyDescent="0.2">
      <c r="A1244" s="275"/>
      <c r="B1244" s="275"/>
      <c r="C1244" s="275"/>
      <c r="D1244" s="275"/>
      <c r="E1244" s="275"/>
      <c r="F1244" s="275"/>
      <c r="G1244" s="275"/>
      <c r="H1244" s="275"/>
      <c r="I1244" s="275"/>
      <c r="J1244" s="275"/>
      <c r="K1244" s="275"/>
      <c r="L1244" s="275"/>
      <c r="M1244" s="275"/>
      <c r="N1244" s="275"/>
      <c r="O1244" s="275"/>
      <c r="P1244" s="275"/>
      <c r="Q1244" s="275"/>
      <c r="R1244" s="275"/>
      <c r="S1244" s="275"/>
      <c r="T1244" s="275"/>
      <c r="X1244" s="275"/>
      <c r="Y1244" s="275"/>
      <c r="AG1244" s="665"/>
    </row>
    <row r="1245" spans="1:33" x14ac:dyDescent="0.2">
      <c r="A1245" s="275"/>
      <c r="B1245" s="275"/>
      <c r="C1245" s="275"/>
      <c r="D1245" s="275"/>
      <c r="E1245" s="275"/>
      <c r="F1245" s="275"/>
      <c r="G1245" s="275"/>
      <c r="H1245" s="275"/>
      <c r="I1245" s="275"/>
      <c r="J1245" s="275"/>
      <c r="K1245" s="275"/>
      <c r="L1245" s="275"/>
      <c r="M1245" s="275"/>
      <c r="N1245" s="275"/>
      <c r="O1245" s="275"/>
      <c r="P1245" s="275"/>
      <c r="Q1245" s="275"/>
      <c r="R1245" s="275"/>
      <c r="S1245" s="275"/>
      <c r="T1245" s="275"/>
      <c r="X1245" s="275"/>
      <c r="Y1245" s="275"/>
      <c r="AG1245" s="665"/>
    </row>
    <row r="1246" spans="1:33" x14ac:dyDescent="0.2">
      <c r="A1246" s="275"/>
      <c r="B1246" s="275"/>
      <c r="C1246" s="275"/>
      <c r="D1246" s="275"/>
      <c r="E1246" s="275"/>
      <c r="F1246" s="275"/>
      <c r="G1246" s="275"/>
      <c r="H1246" s="275"/>
      <c r="I1246" s="275"/>
      <c r="J1246" s="275"/>
      <c r="K1246" s="275"/>
      <c r="L1246" s="275"/>
      <c r="M1246" s="275"/>
      <c r="N1246" s="275"/>
      <c r="O1246" s="275"/>
      <c r="P1246" s="275"/>
      <c r="Q1246" s="275"/>
      <c r="R1246" s="275"/>
      <c r="S1246" s="275"/>
      <c r="T1246" s="275"/>
      <c r="X1246" s="275"/>
      <c r="Y1246" s="275"/>
      <c r="AG1246" s="665"/>
    </row>
    <row r="1247" spans="1:33" x14ac:dyDescent="0.2">
      <c r="A1247" s="275"/>
      <c r="B1247" s="275"/>
      <c r="C1247" s="275"/>
      <c r="D1247" s="275"/>
      <c r="E1247" s="275"/>
      <c r="F1247" s="275"/>
      <c r="G1247" s="275"/>
      <c r="H1247" s="275"/>
      <c r="I1247" s="275"/>
      <c r="J1247" s="275"/>
      <c r="K1247" s="275"/>
      <c r="L1247" s="275"/>
      <c r="M1247" s="275"/>
      <c r="N1247" s="275"/>
      <c r="O1247" s="275"/>
      <c r="P1247" s="275"/>
      <c r="Q1247" s="275"/>
      <c r="R1247" s="275"/>
      <c r="S1247" s="275"/>
      <c r="T1247" s="275"/>
      <c r="X1247" s="275"/>
      <c r="Y1247" s="275"/>
      <c r="AG1247" s="665"/>
    </row>
    <row r="1248" spans="1:33" x14ac:dyDescent="0.2">
      <c r="A1248" s="275"/>
      <c r="B1248" s="275"/>
      <c r="C1248" s="275"/>
      <c r="D1248" s="275"/>
      <c r="E1248" s="275"/>
      <c r="F1248" s="275"/>
      <c r="G1248" s="275"/>
      <c r="H1248" s="275"/>
      <c r="I1248" s="275"/>
      <c r="J1248" s="275"/>
      <c r="K1248" s="275"/>
      <c r="L1248" s="275"/>
      <c r="M1248" s="275"/>
      <c r="N1248" s="275"/>
      <c r="O1248" s="275"/>
      <c r="P1248" s="275"/>
      <c r="Q1248" s="275"/>
      <c r="R1248" s="275"/>
      <c r="S1248" s="275"/>
      <c r="T1248" s="275"/>
      <c r="X1248" s="275"/>
      <c r="Y1248" s="275"/>
      <c r="AG1248" s="665"/>
    </row>
    <row r="1249" spans="1:33" x14ac:dyDescent="0.2">
      <c r="A1249" s="275"/>
      <c r="B1249" s="275"/>
      <c r="C1249" s="275"/>
      <c r="D1249" s="275"/>
      <c r="E1249" s="275"/>
      <c r="F1249" s="275"/>
      <c r="G1249" s="275"/>
      <c r="H1249" s="275"/>
      <c r="I1249" s="275"/>
      <c r="J1249" s="275"/>
      <c r="K1249" s="275"/>
      <c r="L1249" s="275"/>
      <c r="M1249" s="275"/>
      <c r="N1249" s="275"/>
      <c r="O1249" s="275"/>
      <c r="P1249" s="275"/>
      <c r="Q1249" s="275"/>
      <c r="R1249" s="275"/>
      <c r="S1249" s="275"/>
      <c r="T1249" s="275"/>
      <c r="X1249" s="275"/>
      <c r="Y1249" s="275"/>
      <c r="AG1249" s="665"/>
    </row>
    <row r="1250" spans="1:33" x14ac:dyDescent="0.2">
      <c r="A1250" s="275"/>
      <c r="B1250" s="275"/>
      <c r="C1250" s="275"/>
      <c r="D1250" s="275"/>
      <c r="E1250" s="275"/>
      <c r="F1250" s="275"/>
      <c r="G1250" s="275"/>
      <c r="H1250" s="275"/>
      <c r="I1250" s="275"/>
      <c r="J1250" s="275"/>
      <c r="K1250" s="275"/>
      <c r="L1250" s="275"/>
      <c r="M1250" s="275"/>
      <c r="N1250" s="275"/>
      <c r="O1250" s="275"/>
      <c r="P1250" s="275"/>
      <c r="Q1250" s="275"/>
      <c r="R1250" s="275"/>
      <c r="S1250" s="275"/>
      <c r="T1250" s="275"/>
      <c r="X1250" s="275"/>
      <c r="Y1250" s="275"/>
      <c r="AG1250" s="665"/>
    </row>
    <row r="1251" spans="1:33" x14ac:dyDescent="0.2">
      <c r="A1251" s="275"/>
      <c r="B1251" s="275"/>
      <c r="C1251" s="275"/>
      <c r="D1251" s="275"/>
      <c r="E1251" s="275"/>
      <c r="F1251" s="275"/>
      <c r="G1251" s="275"/>
      <c r="H1251" s="275"/>
      <c r="I1251" s="275"/>
      <c r="J1251" s="275"/>
      <c r="K1251" s="275"/>
      <c r="L1251" s="275"/>
      <c r="M1251" s="275"/>
      <c r="N1251" s="275"/>
      <c r="O1251" s="275"/>
      <c r="P1251" s="275"/>
      <c r="Q1251" s="275"/>
      <c r="R1251" s="275"/>
      <c r="S1251" s="275"/>
      <c r="T1251" s="275"/>
      <c r="X1251" s="275"/>
      <c r="Y1251" s="275"/>
      <c r="AG1251" s="665"/>
    </row>
    <row r="1252" spans="1:33" x14ac:dyDescent="0.2">
      <c r="A1252" s="275"/>
      <c r="B1252" s="275"/>
      <c r="C1252" s="275"/>
      <c r="D1252" s="275"/>
      <c r="E1252" s="275"/>
      <c r="F1252" s="275"/>
      <c r="G1252" s="275"/>
      <c r="H1252" s="275"/>
      <c r="I1252" s="275"/>
      <c r="J1252" s="275"/>
      <c r="K1252" s="275"/>
      <c r="L1252" s="275"/>
      <c r="M1252" s="275"/>
      <c r="N1252" s="275"/>
      <c r="O1252" s="275"/>
      <c r="P1252" s="275"/>
      <c r="Q1252" s="275"/>
      <c r="R1252" s="275"/>
      <c r="S1252" s="275"/>
      <c r="T1252" s="275"/>
      <c r="X1252" s="275"/>
      <c r="Y1252" s="275"/>
      <c r="AG1252" s="665"/>
    </row>
    <row r="1253" spans="1:33" x14ac:dyDescent="0.2">
      <c r="A1253" s="275"/>
      <c r="B1253" s="275"/>
      <c r="C1253" s="275"/>
      <c r="D1253" s="275"/>
      <c r="E1253" s="275"/>
      <c r="F1253" s="275"/>
      <c r="G1253" s="275"/>
      <c r="H1253" s="275"/>
      <c r="I1253" s="275"/>
      <c r="J1253" s="275"/>
      <c r="K1253" s="275"/>
      <c r="L1253" s="275"/>
      <c r="M1253" s="275"/>
      <c r="N1253" s="275"/>
      <c r="O1253" s="275"/>
      <c r="P1253" s="275"/>
      <c r="Q1253" s="275"/>
      <c r="R1253" s="275"/>
      <c r="S1253" s="275"/>
      <c r="T1253" s="275"/>
      <c r="X1253" s="275"/>
      <c r="Y1253" s="275"/>
      <c r="AG1253" s="665"/>
    </row>
    <row r="1254" spans="1:33" x14ac:dyDescent="0.2">
      <c r="A1254" s="275"/>
      <c r="B1254" s="275"/>
      <c r="C1254" s="275"/>
      <c r="D1254" s="275"/>
      <c r="E1254" s="275"/>
      <c r="F1254" s="275"/>
      <c r="G1254" s="275"/>
      <c r="H1254" s="275"/>
      <c r="I1254" s="275"/>
      <c r="J1254" s="275"/>
      <c r="K1254" s="275"/>
      <c r="L1254" s="275"/>
      <c r="M1254" s="275"/>
      <c r="N1254" s="275"/>
      <c r="O1254" s="275"/>
      <c r="P1254" s="275"/>
      <c r="Q1254" s="275"/>
      <c r="R1254" s="275"/>
      <c r="S1254" s="275"/>
      <c r="T1254" s="275"/>
      <c r="X1254" s="275"/>
      <c r="Y1254" s="275"/>
      <c r="AG1254" s="665"/>
    </row>
    <row r="1255" spans="1:33" x14ac:dyDescent="0.2">
      <c r="A1255" s="275"/>
      <c r="B1255" s="275"/>
      <c r="C1255" s="275"/>
      <c r="D1255" s="275"/>
      <c r="E1255" s="275"/>
      <c r="F1255" s="275"/>
      <c r="G1255" s="275"/>
      <c r="H1255" s="275"/>
      <c r="I1255" s="275"/>
      <c r="J1255" s="275"/>
      <c r="K1255" s="275"/>
      <c r="L1255" s="275"/>
      <c r="M1255" s="275"/>
      <c r="N1255" s="275"/>
      <c r="O1255" s="275"/>
      <c r="P1255" s="275"/>
      <c r="Q1255" s="275"/>
      <c r="R1255" s="275"/>
      <c r="S1255" s="275"/>
      <c r="T1255" s="275"/>
      <c r="X1255" s="275"/>
      <c r="Y1255" s="275"/>
      <c r="AG1255" s="665"/>
    </row>
    <row r="1256" spans="1:33" x14ac:dyDescent="0.2">
      <c r="A1256" s="275"/>
      <c r="B1256" s="275"/>
      <c r="C1256" s="275"/>
      <c r="D1256" s="275"/>
      <c r="E1256" s="275"/>
      <c r="F1256" s="275"/>
      <c r="G1256" s="275"/>
      <c r="H1256" s="275"/>
      <c r="I1256" s="275"/>
      <c r="J1256" s="275"/>
      <c r="K1256" s="275"/>
      <c r="L1256" s="275"/>
      <c r="M1256" s="275"/>
      <c r="N1256" s="275"/>
      <c r="O1256" s="275"/>
      <c r="P1256" s="275"/>
      <c r="Q1256" s="275"/>
      <c r="R1256" s="275"/>
      <c r="S1256" s="275"/>
      <c r="T1256" s="275"/>
      <c r="X1256" s="275"/>
      <c r="Y1256" s="275"/>
      <c r="AG1256" s="665"/>
    </row>
    <row r="1257" spans="1:33" x14ac:dyDescent="0.2">
      <c r="A1257" s="275"/>
      <c r="B1257" s="275"/>
      <c r="C1257" s="275"/>
      <c r="D1257" s="275"/>
      <c r="E1257" s="275"/>
      <c r="F1257" s="275"/>
      <c r="G1257" s="275"/>
      <c r="H1257" s="275"/>
      <c r="I1257" s="275"/>
      <c r="J1257" s="275"/>
      <c r="K1257" s="275"/>
      <c r="L1257" s="275"/>
      <c r="M1257" s="275"/>
      <c r="N1257" s="275"/>
      <c r="O1257" s="275"/>
      <c r="P1257" s="275"/>
      <c r="Q1257" s="275"/>
      <c r="R1257" s="275"/>
      <c r="S1257" s="275"/>
      <c r="T1257" s="275"/>
      <c r="X1257" s="275"/>
      <c r="Y1257" s="275"/>
      <c r="AG1257" s="665"/>
    </row>
    <row r="1258" spans="1:33" x14ac:dyDescent="0.2">
      <c r="A1258" s="275"/>
      <c r="B1258" s="275"/>
      <c r="C1258" s="275"/>
      <c r="D1258" s="275"/>
      <c r="E1258" s="275"/>
      <c r="F1258" s="275"/>
      <c r="G1258" s="275"/>
      <c r="H1258" s="275"/>
      <c r="I1258" s="275"/>
      <c r="J1258" s="275"/>
      <c r="K1258" s="275"/>
      <c r="L1258" s="275"/>
      <c r="M1258" s="275"/>
      <c r="N1258" s="275"/>
      <c r="O1258" s="275"/>
      <c r="P1258" s="275"/>
      <c r="Q1258" s="275"/>
      <c r="R1258" s="275"/>
      <c r="S1258" s="275"/>
      <c r="T1258" s="275"/>
      <c r="X1258" s="275"/>
      <c r="Y1258" s="275"/>
      <c r="AG1258" s="665"/>
    </row>
    <row r="1259" spans="1:33" x14ac:dyDescent="0.2">
      <c r="A1259" s="275"/>
      <c r="B1259" s="275"/>
      <c r="C1259" s="275"/>
      <c r="D1259" s="275"/>
      <c r="E1259" s="275"/>
      <c r="F1259" s="275"/>
      <c r="G1259" s="275"/>
      <c r="H1259" s="275"/>
      <c r="I1259" s="275"/>
      <c r="J1259" s="275"/>
      <c r="K1259" s="275"/>
      <c r="L1259" s="275"/>
      <c r="M1259" s="275"/>
      <c r="N1259" s="275"/>
      <c r="O1259" s="275"/>
      <c r="P1259" s="275"/>
      <c r="Q1259" s="275"/>
      <c r="R1259" s="275"/>
      <c r="S1259" s="275"/>
      <c r="T1259" s="275"/>
      <c r="X1259" s="275"/>
      <c r="Y1259" s="275"/>
      <c r="AG1259" s="665"/>
    </row>
    <row r="1260" spans="1:33" x14ac:dyDescent="0.2">
      <c r="A1260" s="275"/>
      <c r="B1260" s="275"/>
      <c r="C1260" s="275"/>
      <c r="D1260" s="275"/>
      <c r="E1260" s="275"/>
      <c r="F1260" s="275"/>
      <c r="G1260" s="275"/>
      <c r="H1260" s="275"/>
      <c r="I1260" s="275"/>
      <c r="J1260" s="275"/>
      <c r="K1260" s="275"/>
      <c r="L1260" s="275"/>
      <c r="M1260" s="275"/>
      <c r="N1260" s="275"/>
      <c r="O1260" s="275"/>
      <c r="P1260" s="275"/>
      <c r="Q1260" s="275"/>
      <c r="R1260" s="275"/>
      <c r="S1260" s="275"/>
      <c r="T1260" s="275"/>
      <c r="X1260" s="275"/>
      <c r="Y1260" s="275"/>
      <c r="AG1260" s="665"/>
    </row>
    <row r="1261" spans="1:33" x14ac:dyDescent="0.2">
      <c r="A1261" s="275"/>
      <c r="B1261" s="275"/>
      <c r="C1261" s="275"/>
      <c r="D1261" s="275"/>
      <c r="E1261" s="275"/>
      <c r="F1261" s="275"/>
      <c r="G1261" s="275"/>
      <c r="H1261" s="275"/>
      <c r="I1261" s="275"/>
      <c r="J1261" s="275"/>
      <c r="K1261" s="275"/>
      <c r="L1261" s="275"/>
      <c r="M1261" s="275"/>
      <c r="N1261" s="275"/>
      <c r="O1261" s="275"/>
      <c r="P1261" s="275"/>
      <c r="Q1261" s="275"/>
      <c r="R1261" s="275"/>
      <c r="S1261" s="275"/>
      <c r="T1261" s="275"/>
      <c r="X1261" s="275"/>
      <c r="Y1261" s="275"/>
      <c r="AG1261" s="665"/>
    </row>
    <row r="1262" spans="1:33" x14ac:dyDescent="0.2">
      <c r="A1262" s="275"/>
      <c r="B1262" s="275"/>
      <c r="C1262" s="275"/>
      <c r="D1262" s="275"/>
      <c r="E1262" s="275"/>
      <c r="F1262" s="275"/>
      <c r="G1262" s="275"/>
      <c r="H1262" s="275"/>
      <c r="I1262" s="275"/>
      <c r="J1262" s="275"/>
      <c r="K1262" s="275"/>
      <c r="L1262" s="275"/>
      <c r="M1262" s="275"/>
      <c r="N1262" s="275"/>
      <c r="O1262" s="275"/>
      <c r="P1262" s="275"/>
      <c r="Q1262" s="275"/>
      <c r="R1262" s="275"/>
      <c r="S1262" s="275"/>
      <c r="T1262" s="275"/>
      <c r="X1262" s="275"/>
      <c r="Y1262" s="275"/>
      <c r="AG1262" s="665"/>
    </row>
    <row r="1263" spans="1:33" x14ac:dyDescent="0.2">
      <c r="A1263" s="275"/>
      <c r="B1263" s="275"/>
      <c r="C1263" s="275"/>
      <c r="D1263" s="275"/>
      <c r="E1263" s="275"/>
      <c r="F1263" s="275"/>
      <c r="G1263" s="275"/>
      <c r="H1263" s="275"/>
      <c r="I1263" s="275"/>
      <c r="J1263" s="275"/>
      <c r="K1263" s="275"/>
      <c r="L1263" s="275"/>
      <c r="M1263" s="275"/>
      <c r="N1263" s="275"/>
      <c r="O1263" s="275"/>
      <c r="P1263" s="275"/>
      <c r="Q1263" s="275"/>
      <c r="R1263" s="275"/>
      <c r="S1263" s="275"/>
      <c r="T1263" s="275"/>
      <c r="X1263" s="275"/>
      <c r="Y1263" s="275"/>
      <c r="AG1263" s="665"/>
    </row>
    <row r="1264" spans="1:33" x14ac:dyDescent="0.2">
      <c r="A1264" s="275"/>
      <c r="B1264" s="275"/>
      <c r="C1264" s="275"/>
      <c r="D1264" s="275"/>
      <c r="E1264" s="275"/>
      <c r="F1264" s="275"/>
      <c r="G1264" s="275"/>
      <c r="H1264" s="275"/>
      <c r="I1264" s="275"/>
      <c r="J1264" s="275"/>
      <c r="K1264" s="275"/>
      <c r="L1264" s="275"/>
      <c r="M1264" s="275"/>
      <c r="N1264" s="275"/>
      <c r="O1264" s="275"/>
      <c r="P1264" s="275"/>
      <c r="Q1264" s="275"/>
      <c r="R1264" s="275"/>
      <c r="S1264" s="275"/>
      <c r="T1264" s="275"/>
      <c r="X1264" s="275"/>
      <c r="Y1264" s="275"/>
      <c r="AG1264" s="665"/>
    </row>
    <row r="1265" spans="1:33" x14ac:dyDescent="0.2">
      <c r="A1265" s="275"/>
      <c r="B1265" s="275"/>
      <c r="C1265" s="275"/>
      <c r="D1265" s="275"/>
      <c r="E1265" s="275"/>
      <c r="F1265" s="275"/>
      <c r="G1265" s="275"/>
      <c r="H1265" s="275"/>
      <c r="I1265" s="275"/>
      <c r="J1265" s="275"/>
      <c r="K1265" s="275"/>
      <c r="L1265" s="275"/>
      <c r="M1265" s="275"/>
      <c r="N1265" s="275"/>
      <c r="O1265" s="275"/>
      <c r="P1265" s="275"/>
      <c r="Q1265" s="275"/>
      <c r="R1265" s="275"/>
      <c r="S1265" s="275"/>
      <c r="T1265" s="275"/>
      <c r="X1265" s="275"/>
      <c r="Y1265" s="275"/>
      <c r="AG1265" s="665"/>
    </row>
    <row r="1266" spans="1:33" x14ac:dyDescent="0.2">
      <c r="A1266" s="275"/>
      <c r="B1266" s="275"/>
      <c r="C1266" s="275"/>
      <c r="D1266" s="275"/>
      <c r="E1266" s="275"/>
      <c r="F1266" s="275"/>
      <c r="G1266" s="275"/>
      <c r="H1266" s="275"/>
      <c r="I1266" s="275"/>
      <c r="J1266" s="275"/>
      <c r="K1266" s="275"/>
      <c r="L1266" s="275"/>
      <c r="M1266" s="275"/>
      <c r="N1266" s="275"/>
      <c r="O1266" s="275"/>
      <c r="P1266" s="275"/>
      <c r="Q1266" s="275"/>
      <c r="R1266" s="275"/>
      <c r="S1266" s="275"/>
      <c r="T1266" s="275"/>
      <c r="X1266" s="275"/>
      <c r="Y1266" s="275"/>
      <c r="AG1266" s="665"/>
    </row>
    <row r="1267" spans="1:33" x14ac:dyDescent="0.2">
      <c r="A1267" s="275"/>
      <c r="B1267" s="275"/>
      <c r="C1267" s="275"/>
      <c r="D1267" s="275"/>
      <c r="E1267" s="275"/>
      <c r="F1267" s="275"/>
      <c r="G1267" s="275"/>
      <c r="H1267" s="275"/>
      <c r="I1267" s="275"/>
      <c r="J1267" s="275"/>
      <c r="K1267" s="275"/>
      <c r="L1267" s="275"/>
      <c r="M1267" s="275"/>
      <c r="N1267" s="275"/>
      <c r="O1267" s="275"/>
      <c r="P1267" s="275"/>
      <c r="Q1267" s="275"/>
      <c r="R1267" s="275"/>
      <c r="S1267" s="275"/>
      <c r="T1267" s="275"/>
      <c r="X1267" s="275"/>
      <c r="Y1267" s="275"/>
      <c r="AG1267" s="665"/>
    </row>
    <row r="1268" spans="1:33" x14ac:dyDescent="0.2">
      <c r="A1268" s="275"/>
      <c r="B1268" s="275"/>
      <c r="C1268" s="275"/>
      <c r="D1268" s="275"/>
      <c r="E1268" s="275"/>
      <c r="F1268" s="275"/>
      <c r="G1268" s="275"/>
      <c r="H1268" s="275"/>
      <c r="I1268" s="275"/>
      <c r="J1268" s="275"/>
      <c r="K1268" s="275"/>
      <c r="L1268" s="275"/>
      <c r="M1268" s="275"/>
      <c r="N1268" s="275"/>
      <c r="O1268" s="275"/>
      <c r="P1268" s="275"/>
      <c r="Q1268" s="275"/>
      <c r="R1268" s="275"/>
      <c r="S1268" s="275"/>
      <c r="T1268" s="275"/>
      <c r="X1268" s="275"/>
      <c r="Y1268" s="275"/>
      <c r="AG1268" s="665"/>
    </row>
    <row r="1269" spans="1:33" x14ac:dyDescent="0.2">
      <c r="A1269" s="275"/>
      <c r="B1269" s="275"/>
      <c r="C1269" s="275"/>
      <c r="D1269" s="275"/>
      <c r="E1269" s="275"/>
      <c r="F1269" s="275"/>
      <c r="G1269" s="275"/>
      <c r="H1269" s="275"/>
      <c r="I1269" s="275"/>
      <c r="J1269" s="275"/>
      <c r="K1269" s="275"/>
      <c r="L1269" s="275"/>
      <c r="M1269" s="275"/>
      <c r="N1269" s="275"/>
      <c r="O1269" s="275"/>
      <c r="P1269" s="275"/>
      <c r="Q1269" s="275"/>
      <c r="R1269" s="275"/>
      <c r="S1269" s="275"/>
      <c r="T1269" s="275"/>
      <c r="X1269" s="275"/>
      <c r="Y1269" s="275"/>
      <c r="AG1269" s="665"/>
    </row>
    <row r="1270" spans="1:33" x14ac:dyDescent="0.2">
      <c r="A1270" s="275"/>
      <c r="B1270" s="275"/>
      <c r="C1270" s="275"/>
      <c r="D1270" s="275"/>
      <c r="E1270" s="275"/>
      <c r="F1270" s="275"/>
      <c r="G1270" s="275"/>
      <c r="H1270" s="275"/>
      <c r="I1270" s="275"/>
      <c r="J1270" s="275"/>
      <c r="K1270" s="275"/>
      <c r="L1270" s="275"/>
      <c r="M1270" s="275"/>
      <c r="N1270" s="275"/>
      <c r="O1270" s="275"/>
      <c r="P1270" s="275"/>
      <c r="Q1270" s="275"/>
      <c r="R1270" s="275"/>
      <c r="S1270" s="275"/>
      <c r="T1270" s="275"/>
      <c r="X1270" s="275"/>
      <c r="Y1270" s="275"/>
      <c r="AG1270" s="665"/>
    </row>
    <row r="1271" spans="1:33" x14ac:dyDescent="0.2">
      <c r="A1271" s="275"/>
      <c r="B1271" s="275"/>
      <c r="C1271" s="275"/>
      <c r="D1271" s="275"/>
      <c r="E1271" s="275"/>
      <c r="F1271" s="275"/>
      <c r="G1271" s="275"/>
      <c r="H1271" s="275"/>
      <c r="I1271" s="275"/>
      <c r="J1271" s="275"/>
      <c r="K1271" s="275"/>
      <c r="L1271" s="275"/>
      <c r="M1271" s="275"/>
      <c r="N1271" s="275"/>
      <c r="O1271" s="275"/>
      <c r="P1271" s="275"/>
      <c r="Q1271" s="275"/>
      <c r="R1271" s="275"/>
      <c r="S1271" s="275"/>
      <c r="T1271" s="275"/>
      <c r="X1271" s="275"/>
      <c r="Y1271" s="275"/>
      <c r="AG1271" s="665"/>
    </row>
    <row r="1272" spans="1:33" x14ac:dyDescent="0.2">
      <c r="A1272" s="275"/>
      <c r="B1272" s="275"/>
      <c r="C1272" s="275"/>
      <c r="D1272" s="275"/>
      <c r="E1272" s="275"/>
      <c r="F1272" s="275"/>
      <c r="G1272" s="275"/>
      <c r="H1272" s="275"/>
      <c r="I1272" s="275"/>
      <c r="J1272" s="275"/>
      <c r="K1272" s="275"/>
      <c r="L1272" s="275"/>
      <c r="M1272" s="275"/>
      <c r="N1272" s="275"/>
      <c r="O1272" s="275"/>
      <c r="P1272" s="275"/>
      <c r="Q1272" s="275"/>
      <c r="R1272" s="275"/>
      <c r="S1272" s="275"/>
      <c r="T1272" s="275"/>
      <c r="X1272" s="275"/>
      <c r="Y1272" s="275"/>
      <c r="AG1272" s="665"/>
    </row>
    <row r="1273" spans="1:33" x14ac:dyDescent="0.2">
      <c r="A1273" s="275"/>
      <c r="B1273" s="275"/>
      <c r="C1273" s="275"/>
      <c r="D1273" s="275"/>
      <c r="E1273" s="275"/>
      <c r="F1273" s="275"/>
      <c r="G1273" s="275"/>
      <c r="H1273" s="275"/>
      <c r="I1273" s="275"/>
      <c r="J1273" s="275"/>
      <c r="K1273" s="275"/>
      <c r="L1273" s="275"/>
      <c r="M1273" s="275"/>
      <c r="N1273" s="275"/>
      <c r="O1273" s="275"/>
      <c r="P1273" s="275"/>
      <c r="Q1273" s="275"/>
      <c r="R1273" s="275"/>
      <c r="S1273" s="275"/>
      <c r="T1273" s="275"/>
      <c r="X1273" s="275"/>
      <c r="Y1273" s="275"/>
      <c r="AG1273" s="665"/>
    </row>
    <row r="1274" spans="1:33" x14ac:dyDescent="0.2">
      <c r="A1274" s="275"/>
      <c r="B1274" s="275"/>
      <c r="C1274" s="275"/>
      <c r="D1274" s="275"/>
      <c r="E1274" s="275"/>
      <c r="F1274" s="275"/>
      <c r="G1274" s="275"/>
      <c r="H1274" s="275"/>
      <c r="I1274" s="275"/>
      <c r="J1274" s="275"/>
      <c r="K1274" s="275"/>
      <c r="L1274" s="275"/>
      <c r="M1274" s="275"/>
      <c r="N1274" s="275"/>
      <c r="O1274" s="275"/>
      <c r="P1274" s="275"/>
      <c r="Q1274" s="275"/>
      <c r="R1274" s="275"/>
      <c r="S1274" s="275"/>
      <c r="T1274" s="275"/>
      <c r="X1274" s="275"/>
      <c r="Y1274" s="275"/>
      <c r="AG1274" s="665"/>
    </row>
    <row r="1275" spans="1:33" x14ac:dyDescent="0.2">
      <c r="A1275" s="275"/>
      <c r="B1275" s="275"/>
      <c r="C1275" s="275"/>
      <c r="D1275" s="275"/>
      <c r="E1275" s="275"/>
      <c r="F1275" s="275"/>
      <c r="G1275" s="275"/>
      <c r="H1275" s="275"/>
      <c r="I1275" s="275"/>
      <c r="J1275" s="275"/>
      <c r="K1275" s="275"/>
      <c r="L1275" s="275"/>
      <c r="M1275" s="275"/>
      <c r="N1275" s="275"/>
      <c r="O1275" s="275"/>
      <c r="P1275" s="275"/>
      <c r="Q1275" s="275"/>
      <c r="R1275" s="275"/>
      <c r="S1275" s="275"/>
      <c r="T1275" s="275"/>
      <c r="X1275" s="275"/>
      <c r="Y1275" s="275"/>
      <c r="AG1275" s="665"/>
    </row>
    <row r="1276" spans="1:33" x14ac:dyDescent="0.2">
      <c r="A1276" s="275"/>
      <c r="B1276" s="275"/>
      <c r="C1276" s="275"/>
      <c r="D1276" s="275"/>
      <c r="E1276" s="275"/>
      <c r="F1276" s="275"/>
      <c r="G1276" s="275"/>
      <c r="H1276" s="275"/>
      <c r="I1276" s="275"/>
      <c r="J1276" s="275"/>
      <c r="K1276" s="275"/>
      <c r="L1276" s="275"/>
      <c r="M1276" s="275"/>
      <c r="N1276" s="275"/>
      <c r="O1276" s="275"/>
      <c r="P1276" s="275"/>
      <c r="Q1276" s="275"/>
      <c r="R1276" s="275"/>
      <c r="S1276" s="275"/>
      <c r="T1276" s="275"/>
      <c r="X1276" s="275"/>
      <c r="Y1276" s="275"/>
      <c r="AG1276" s="665"/>
    </row>
    <row r="1277" spans="1:33" x14ac:dyDescent="0.2">
      <c r="A1277" s="275"/>
      <c r="B1277" s="275"/>
      <c r="C1277" s="275"/>
      <c r="D1277" s="275"/>
      <c r="E1277" s="275"/>
      <c r="F1277" s="275"/>
      <c r="G1277" s="275"/>
      <c r="H1277" s="275"/>
      <c r="I1277" s="275"/>
      <c r="J1277" s="275"/>
      <c r="K1277" s="275"/>
      <c r="L1277" s="275"/>
      <c r="M1277" s="275"/>
      <c r="N1277" s="275"/>
      <c r="O1277" s="275"/>
      <c r="P1277" s="275"/>
      <c r="Q1277" s="275"/>
      <c r="R1277" s="275"/>
      <c r="S1277" s="275"/>
      <c r="T1277" s="275"/>
      <c r="X1277" s="275"/>
      <c r="Y1277" s="275"/>
      <c r="AG1277" s="665"/>
    </row>
    <row r="1278" spans="1:33" x14ac:dyDescent="0.2">
      <c r="A1278" s="275"/>
      <c r="B1278" s="275"/>
      <c r="C1278" s="275"/>
      <c r="D1278" s="275"/>
      <c r="E1278" s="275"/>
      <c r="F1278" s="275"/>
      <c r="G1278" s="275"/>
      <c r="H1278" s="275"/>
      <c r="I1278" s="275"/>
      <c r="J1278" s="275"/>
      <c r="K1278" s="275"/>
      <c r="L1278" s="275"/>
      <c r="M1278" s="275"/>
      <c r="N1278" s="275"/>
      <c r="O1278" s="275"/>
      <c r="P1278" s="275"/>
      <c r="Q1278" s="275"/>
      <c r="R1278" s="275"/>
      <c r="S1278" s="275"/>
      <c r="T1278" s="275"/>
      <c r="X1278" s="275"/>
      <c r="Y1278" s="275"/>
      <c r="AG1278" s="665"/>
    </row>
    <row r="1279" spans="1:33" x14ac:dyDescent="0.2">
      <c r="A1279" s="275"/>
      <c r="B1279" s="275"/>
      <c r="C1279" s="275"/>
      <c r="D1279" s="275"/>
      <c r="E1279" s="275"/>
      <c r="F1279" s="275"/>
      <c r="G1279" s="275"/>
      <c r="H1279" s="275"/>
      <c r="I1279" s="275"/>
      <c r="J1279" s="275"/>
      <c r="K1279" s="275"/>
      <c r="L1279" s="275"/>
      <c r="M1279" s="275"/>
      <c r="N1279" s="275"/>
      <c r="O1279" s="275"/>
      <c r="P1279" s="275"/>
      <c r="Q1279" s="275"/>
      <c r="R1279" s="275"/>
      <c r="S1279" s="275"/>
      <c r="T1279" s="275"/>
      <c r="X1279" s="275"/>
      <c r="Y1279" s="275"/>
      <c r="AG1279" s="665"/>
    </row>
    <row r="1280" spans="1:33" x14ac:dyDescent="0.2">
      <c r="A1280" s="275"/>
      <c r="B1280" s="275"/>
      <c r="C1280" s="275"/>
      <c r="D1280" s="275"/>
      <c r="E1280" s="275"/>
      <c r="F1280" s="275"/>
      <c r="G1280" s="275"/>
      <c r="H1280" s="275"/>
      <c r="I1280" s="275"/>
      <c r="J1280" s="275"/>
      <c r="K1280" s="275"/>
      <c r="L1280" s="275"/>
      <c r="M1280" s="275"/>
      <c r="N1280" s="275"/>
      <c r="O1280" s="275"/>
      <c r="P1280" s="275"/>
      <c r="Q1280" s="275"/>
      <c r="R1280" s="275"/>
      <c r="S1280" s="275"/>
      <c r="T1280" s="275"/>
      <c r="X1280" s="275"/>
      <c r="Y1280" s="275"/>
      <c r="AG1280" s="665"/>
    </row>
    <row r="1281" spans="1:33" x14ac:dyDescent="0.2">
      <c r="A1281" s="275"/>
      <c r="B1281" s="275"/>
      <c r="C1281" s="275"/>
      <c r="D1281" s="275"/>
      <c r="E1281" s="275"/>
      <c r="F1281" s="275"/>
      <c r="G1281" s="275"/>
      <c r="H1281" s="275"/>
      <c r="I1281" s="275"/>
      <c r="J1281" s="275"/>
      <c r="K1281" s="275"/>
      <c r="L1281" s="275"/>
      <c r="M1281" s="275"/>
      <c r="N1281" s="275"/>
      <c r="O1281" s="275"/>
      <c r="P1281" s="275"/>
      <c r="Q1281" s="275"/>
      <c r="R1281" s="275"/>
      <c r="S1281" s="275"/>
      <c r="T1281" s="275"/>
      <c r="X1281" s="275"/>
      <c r="Y1281" s="275"/>
      <c r="AG1281" s="665"/>
    </row>
    <row r="1282" spans="1:33" x14ac:dyDescent="0.2">
      <c r="A1282" s="275"/>
      <c r="B1282" s="275"/>
      <c r="C1282" s="275"/>
      <c r="D1282" s="275"/>
      <c r="E1282" s="275"/>
      <c r="F1282" s="275"/>
      <c r="G1282" s="275"/>
      <c r="H1282" s="275"/>
      <c r="I1282" s="275"/>
      <c r="J1282" s="275"/>
      <c r="K1282" s="275"/>
      <c r="L1282" s="275"/>
      <c r="M1282" s="275"/>
      <c r="N1282" s="275"/>
      <c r="O1282" s="275"/>
      <c r="P1282" s="275"/>
      <c r="Q1282" s="275"/>
      <c r="R1282" s="275"/>
      <c r="S1282" s="275"/>
      <c r="T1282" s="275"/>
      <c r="X1282" s="275"/>
      <c r="Y1282" s="275"/>
      <c r="AG1282" s="665"/>
    </row>
    <row r="1283" spans="1:33" x14ac:dyDescent="0.2">
      <c r="A1283" s="275"/>
      <c r="B1283" s="275"/>
      <c r="C1283" s="275"/>
      <c r="D1283" s="275"/>
      <c r="E1283" s="275"/>
      <c r="F1283" s="275"/>
      <c r="G1283" s="275"/>
      <c r="H1283" s="275"/>
      <c r="I1283" s="275"/>
      <c r="J1283" s="275"/>
      <c r="K1283" s="275"/>
      <c r="L1283" s="275"/>
      <c r="M1283" s="275"/>
      <c r="N1283" s="275"/>
      <c r="O1283" s="275"/>
      <c r="P1283" s="275"/>
      <c r="Q1283" s="275"/>
      <c r="R1283" s="275"/>
      <c r="S1283" s="275"/>
      <c r="T1283" s="275"/>
      <c r="X1283" s="275"/>
      <c r="Y1283" s="275"/>
      <c r="AG1283" s="665"/>
    </row>
    <row r="1284" spans="1:33" x14ac:dyDescent="0.2">
      <c r="A1284" s="275"/>
      <c r="B1284" s="275"/>
      <c r="C1284" s="275"/>
      <c r="D1284" s="275"/>
      <c r="E1284" s="275"/>
      <c r="F1284" s="275"/>
      <c r="G1284" s="275"/>
      <c r="H1284" s="275"/>
      <c r="I1284" s="275"/>
      <c r="J1284" s="275"/>
      <c r="K1284" s="275"/>
      <c r="L1284" s="275"/>
      <c r="M1284" s="275"/>
      <c r="N1284" s="275"/>
      <c r="O1284" s="275"/>
      <c r="P1284" s="275"/>
      <c r="Q1284" s="275"/>
      <c r="R1284" s="275"/>
      <c r="S1284" s="275"/>
      <c r="T1284" s="275"/>
      <c r="X1284" s="275"/>
      <c r="Y1284" s="275"/>
      <c r="AG1284" s="665"/>
    </row>
    <row r="1285" spans="1:33" x14ac:dyDescent="0.2">
      <c r="A1285" s="275"/>
      <c r="B1285" s="275"/>
      <c r="C1285" s="275"/>
      <c r="D1285" s="275"/>
      <c r="E1285" s="275"/>
      <c r="F1285" s="275"/>
      <c r="G1285" s="275"/>
      <c r="H1285" s="275"/>
      <c r="I1285" s="275"/>
      <c r="J1285" s="275"/>
      <c r="K1285" s="275"/>
      <c r="L1285" s="275"/>
      <c r="M1285" s="275"/>
      <c r="N1285" s="275"/>
      <c r="O1285" s="275"/>
      <c r="P1285" s="275"/>
      <c r="Q1285" s="275"/>
      <c r="R1285" s="275"/>
      <c r="S1285" s="275"/>
      <c r="T1285" s="275"/>
      <c r="X1285" s="275"/>
      <c r="Y1285" s="275"/>
      <c r="AG1285" s="665"/>
    </row>
    <row r="1286" spans="1:33" x14ac:dyDescent="0.2">
      <c r="A1286" s="275"/>
      <c r="B1286" s="275"/>
      <c r="C1286" s="275"/>
      <c r="D1286" s="275"/>
      <c r="E1286" s="275"/>
      <c r="F1286" s="275"/>
      <c r="G1286" s="275"/>
      <c r="H1286" s="275"/>
      <c r="I1286" s="275"/>
      <c r="J1286" s="275"/>
      <c r="K1286" s="275"/>
      <c r="L1286" s="275"/>
      <c r="M1286" s="275"/>
      <c r="N1286" s="275"/>
      <c r="O1286" s="275"/>
      <c r="P1286" s="275"/>
      <c r="Q1286" s="275"/>
      <c r="R1286" s="275"/>
      <c r="S1286" s="275"/>
      <c r="T1286" s="275"/>
      <c r="X1286" s="275"/>
      <c r="Y1286" s="275"/>
      <c r="AG1286" s="665"/>
    </row>
    <row r="1287" spans="1:33" x14ac:dyDescent="0.2">
      <c r="A1287" s="275"/>
      <c r="B1287" s="275"/>
      <c r="C1287" s="275"/>
      <c r="D1287" s="275"/>
      <c r="E1287" s="275"/>
      <c r="F1287" s="275"/>
      <c r="G1287" s="275"/>
      <c r="H1287" s="275"/>
      <c r="I1287" s="275"/>
      <c r="J1287" s="275"/>
      <c r="K1287" s="275"/>
      <c r="L1287" s="275"/>
      <c r="M1287" s="275"/>
      <c r="N1287" s="275"/>
      <c r="O1287" s="275"/>
      <c r="P1287" s="275"/>
      <c r="Q1287" s="275"/>
      <c r="R1287" s="275"/>
      <c r="S1287" s="275"/>
      <c r="T1287" s="275"/>
      <c r="X1287" s="275"/>
      <c r="Y1287" s="275"/>
      <c r="AG1287" s="665"/>
    </row>
    <row r="1288" spans="1:33" x14ac:dyDescent="0.2">
      <c r="A1288" s="275"/>
      <c r="B1288" s="275"/>
      <c r="C1288" s="275"/>
      <c r="D1288" s="275"/>
      <c r="E1288" s="275"/>
      <c r="F1288" s="275"/>
      <c r="G1288" s="275"/>
      <c r="H1288" s="275"/>
      <c r="I1288" s="275"/>
      <c r="J1288" s="275"/>
      <c r="K1288" s="275"/>
      <c r="L1288" s="275"/>
      <c r="M1288" s="275"/>
      <c r="N1288" s="275"/>
      <c r="O1288" s="275"/>
      <c r="P1288" s="275"/>
      <c r="Q1288" s="275"/>
      <c r="R1288" s="275"/>
      <c r="S1288" s="275"/>
      <c r="T1288" s="275"/>
      <c r="X1288" s="275"/>
      <c r="Y1288" s="275"/>
      <c r="AG1288" s="665"/>
    </row>
    <row r="1289" spans="1:33" x14ac:dyDescent="0.2">
      <c r="A1289" s="275"/>
      <c r="B1289" s="275"/>
      <c r="C1289" s="275"/>
      <c r="D1289" s="275"/>
      <c r="E1289" s="275"/>
      <c r="F1289" s="275"/>
      <c r="G1289" s="275"/>
      <c r="H1289" s="275"/>
      <c r="I1289" s="275"/>
      <c r="J1289" s="275"/>
      <c r="K1289" s="275"/>
      <c r="L1289" s="275"/>
      <c r="M1289" s="275"/>
      <c r="N1289" s="275"/>
      <c r="O1289" s="275"/>
      <c r="P1289" s="275"/>
      <c r="Q1289" s="275"/>
      <c r="R1289" s="275"/>
      <c r="S1289" s="275"/>
      <c r="T1289" s="275"/>
      <c r="X1289" s="275"/>
      <c r="Y1289" s="275"/>
      <c r="AG1289" s="665"/>
    </row>
    <row r="1290" spans="1:33" x14ac:dyDescent="0.2">
      <c r="A1290" s="275"/>
      <c r="B1290" s="275"/>
      <c r="C1290" s="275"/>
      <c r="D1290" s="275"/>
      <c r="E1290" s="275"/>
      <c r="F1290" s="275"/>
      <c r="G1290" s="275"/>
      <c r="H1290" s="275"/>
      <c r="I1290" s="275"/>
      <c r="J1290" s="275"/>
      <c r="K1290" s="275"/>
      <c r="L1290" s="275"/>
      <c r="M1290" s="275"/>
      <c r="N1290" s="275"/>
      <c r="O1290" s="275"/>
      <c r="P1290" s="275"/>
      <c r="Q1290" s="275"/>
      <c r="R1290" s="275"/>
      <c r="S1290" s="275"/>
      <c r="T1290" s="275"/>
      <c r="X1290" s="275"/>
      <c r="Y1290" s="275"/>
      <c r="AG1290" s="665"/>
    </row>
    <row r="1291" spans="1:33" x14ac:dyDescent="0.2">
      <c r="A1291" s="275"/>
      <c r="B1291" s="275"/>
      <c r="C1291" s="275"/>
      <c r="D1291" s="275"/>
      <c r="E1291" s="275"/>
      <c r="F1291" s="275"/>
      <c r="G1291" s="275"/>
      <c r="H1291" s="275"/>
      <c r="I1291" s="275"/>
      <c r="J1291" s="275"/>
      <c r="K1291" s="275"/>
      <c r="L1291" s="275"/>
      <c r="M1291" s="275"/>
      <c r="N1291" s="275"/>
      <c r="O1291" s="275"/>
      <c r="P1291" s="275"/>
      <c r="Q1291" s="275"/>
      <c r="R1291" s="275"/>
      <c r="S1291" s="275"/>
      <c r="T1291" s="275"/>
      <c r="X1291" s="275"/>
      <c r="Y1291" s="275"/>
      <c r="AG1291" s="665"/>
    </row>
    <row r="1292" spans="1:33" x14ac:dyDescent="0.2">
      <c r="A1292" s="275"/>
      <c r="B1292" s="275"/>
      <c r="C1292" s="275"/>
      <c r="D1292" s="275"/>
      <c r="E1292" s="275"/>
      <c r="F1292" s="275"/>
      <c r="G1292" s="275"/>
      <c r="H1292" s="275"/>
      <c r="I1292" s="275"/>
      <c r="J1292" s="275"/>
      <c r="K1292" s="275"/>
      <c r="L1292" s="275"/>
      <c r="M1292" s="275"/>
      <c r="N1292" s="275"/>
      <c r="O1292" s="275"/>
      <c r="P1292" s="275"/>
      <c r="Q1292" s="275"/>
      <c r="R1292" s="275"/>
      <c r="S1292" s="275"/>
      <c r="T1292" s="275"/>
      <c r="X1292" s="275"/>
      <c r="Y1292" s="275"/>
      <c r="AG1292" s="665"/>
    </row>
    <row r="1293" spans="1:33" x14ac:dyDescent="0.2">
      <c r="A1293" s="275"/>
      <c r="B1293" s="275"/>
      <c r="C1293" s="275"/>
      <c r="D1293" s="275"/>
      <c r="E1293" s="275"/>
      <c r="F1293" s="275"/>
      <c r="G1293" s="275"/>
      <c r="H1293" s="275"/>
      <c r="I1293" s="275"/>
      <c r="J1293" s="275"/>
      <c r="K1293" s="275"/>
      <c r="L1293" s="275"/>
      <c r="M1293" s="275"/>
      <c r="N1293" s="275"/>
      <c r="O1293" s="275"/>
      <c r="P1293" s="275"/>
      <c r="Q1293" s="275"/>
      <c r="R1293" s="275"/>
      <c r="S1293" s="275"/>
      <c r="T1293" s="275"/>
      <c r="X1293" s="275"/>
      <c r="Y1293" s="275"/>
      <c r="AG1293" s="665"/>
    </row>
    <row r="1294" spans="1:33" x14ac:dyDescent="0.2">
      <c r="A1294" s="275"/>
      <c r="B1294" s="275"/>
      <c r="C1294" s="275"/>
      <c r="D1294" s="275"/>
      <c r="E1294" s="275"/>
      <c r="F1294" s="275"/>
      <c r="G1294" s="275"/>
      <c r="H1294" s="275"/>
      <c r="I1294" s="275"/>
      <c r="J1294" s="275"/>
      <c r="K1294" s="275"/>
      <c r="L1294" s="275"/>
      <c r="M1294" s="275"/>
      <c r="N1294" s="275"/>
      <c r="O1294" s="275"/>
      <c r="P1294" s="275"/>
      <c r="Q1294" s="275"/>
      <c r="R1294" s="275"/>
      <c r="S1294" s="275"/>
      <c r="T1294" s="275"/>
      <c r="X1294" s="275"/>
      <c r="Y1294" s="275"/>
      <c r="AG1294" s="665"/>
    </row>
    <row r="1295" spans="1:33" x14ac:dyDescent="0.2">
      <c r="A1295" s="275"/>
      <c r="B1295" s="275"/>
      <c r="C1295" s="275"/>
      <c r="D1295" s="275"/>
      <c r="E1295" s="275"/>
      <c r="F1295" s="275"/>
      <c r="G1295" s="275"/>
      <c r="H1295" s="275"/>
      <c r="I1295" s="275"/>
      <c r="J1295" s="275"/>
      <c r="K1295" s="275"/>
      <c r="L1295" s="275"/>
      <c r="M1295" s="275"/>
      <c r="N1295" s="275"/>
      <c r="O1295" s="275"/>
      <c r="P1295" s="275"/>
      <c r="Q1295" s="275"/>
      <c r="R1295" s="275"/>
      <c r="S1295" s="275"/>
      <c r="T1295" s="275"/>
      <c r="X1295" s="275"/>
      <c r="Y1295" s="275"/>
      <c r="AG1295" s="665"/>
    </row>
    <row r="1296" spans="1:33" x14ac:dyDescent="0.2">
      <c r="A1296" s="275"/>
      <c r="B1296" s="275"/>
      <c r="C1296" s="275"/>
      <c r="D1296" s="275"/>
      <c r="E1296" s="275"/>
      <c r="F1296" s="275"/>
      <c r="G1296" s="275"/>
      <c r="H1296" s="275"/>
      <c r="I1296" s="275"/>
      <c r="J1296" s="275"/>
      <c r="K1296" s="275"/>
      <c r="L1296" s="275"/>
      <c r="M1296" s="275"/>
      <c r="N1296" s="275"/>
      <c r="O1296" s="275"/>
      <c r="P1296" s="275"/>
      <c r="Q1296" s="275"/>
      <c r="R1296" s="275"/>
      <c r="S1296" s="275"/>
      <c r="T1296" s="275"/>
      <c r="X1296" s="275"/>
      <c r="Y1296" s="275"/>
      <c r="AG1296" s="665"/>
    </row>
    <row r="1297" spans="1:33" x14ac:dyDescent="0.2">
      <c r="A1297" s="275"/>
      <c r="B1297" s="275"/>
      <c r="C1297" s="275"/>
      <c r="D1297" s="275"/>
      <c r="E1297" s="275"/>
      <c r="F1297" s="275"/>
      <c r="G1297" s="275"/>
      <c r="H1297" s="275"/>
      <c r="I1297" s="275"/>
      <c r="J1297" s="275"/>
      <c r="K1297" s="275"/>
      <c r="L1297" s="275"/>
      <c r="M1297" s="275"/>
      <c r="N1297" s="275"/>
      <c r="O1297" s="275"/>
      <c r="P1297" s="275"/>
      <c r="Q1297" s="275"/>
      <c r="R1297" s="275"/>
      <c r="S1297" s="275"/>
      <c r="T1297" s="275"/>
      <c r="X1297" s="275"/>
      <c r="Y1297" s="275"/>
      <c r="AG1297" s="665"/>
    </row>
    <row r="1298" spans="1:33" x14ac:dyDescent="0.2">
      <c r="A1298" s="275"/>
      <c r="B1298" s="275"/>
      <c r="C1298" s="275"/>
      <c r="D1298" s="275"/>
      <c r="E1298" s="275"/>
      <c r="F1298" s="275"/>
      <c r="G1298" s="275"/>
      <c r="H1298" s="275"/>
      <c r="I1298" s="275"/>
      <c r="J1298" s="275"/>
      <c r="K1298" s="275"/>
      <c r="L1298" s="275"/>
      <c r="M1298" s="275"/>
      <c r="N1298" s="275"/>
      <c r="O1298" s="275"/>
      <c r="P1298" s="275"/>
      <c r="Q1298" s="275"/>
      <c r="R1298" s="275"/>
      <c r="S1298" s="275"/>
      <c r="T1298" s="275"/>
      <c r="X1298" s="275"/>
      <c r="Y1298" s="275"/>
      <c r="AG1298" s="665"/>
    </row>
    <row r="1299" spans="1:33" x14ac:dyDescent="0.2">
      <c r="A1299" s="275"/>
      <c r="B1299" s="275"/>
      <c r="C1299" s="275"/>
      <c r="D1299" s="275"/>
      <c r="E1299" s="275"/>
      <c r="F1299" s="275"/>
      <c r="G1299" s="275"/>
      <c r="H1299" s="275"/>
      <c r="I1299" s="275"/>
      <c r="J1299" s="275"/>
      <c r="K1299" s="275"/>
      <c r="L1299" s="275"/>
      <c r="M1299" s="275"/>
      <c r="N1299" s="275"/>
      <c r="O1299" s="275"/>
      <c r="P1299" s="275"/>
      <c r="Q1299" s="275"/>
      <c r="R1299" s="275"/>
      <c r="S1299" s="275"/>
      <c r="T1299" s="275"/>
      <c r="X1299" s="275"/>
      <c r="Y1299" s="275"/>
      <c r="AG1299" s="665"/>
    </row>
    <row r="1300" spans="1:33" x14ac:dyDescent="0.2">
      <c r="A1300" s="275"/>
      <c r="B1300" s="275"/>
      <c r="C1300" s="275"/>
      <c r="D1300" s="275"/>
      <c r="E1300" s="275"/>
      <c r="F1300" s="275"/>
      <c r="G1300" s="275"/>
      <c r="H1300" s="275"/>
      <c r="I1300" s="275"/>
      <c r="J1300" s="275"/>
      <c r="K1300" s="275"/>
      <c r="L1300" s="275"/>
      <c r="M1300" s="275"/>
      <c r="N1300" s="275"/>
      <c r="O1300" s="275"/>
      <c r="P1300" s="275"/>
      <c r="Q1300" s="275"/>
      <c r="R1300" s="275"/>
      <c r="S1300" s="275"/>
      <c r="T1300" s="275"/>
      <c r="X1300" s="275"/>
      <c r="Y1300" s="275"/>
      <c r="AG1300" s="665"/>
    </row>
    <row r="1301" spans="1:33" x14ac:dyDescent="0.2">
      <c r="A1301" s="275"/>
      <c r="B1301" s="275"/>
      <c r="C1301" s="275"/>
      <c r="D1301" s="275"/>
      <c r="E1301" s="275"/>
      <c r="F1301" s="275"/>
      <c r="G1301" s="275"/>
      <c r="H1301" s="275"/>
      <c r="I1301" s="275"/>
      <c r="J1301" s="275"/>
      <c r="K1301" s="275"/>
      <c r="L1301" s="275"/>
      <c r="M1301" s="275"/>
      <c r="N1301" s="275"/>
      <c r="O1301" s="275"/>
      <c r="P1301" s="275"/>
      <c r="Q1301" s="275"/>
      <c r="R1301" s="275"/>
      <c r="S1301" s="275"/>
      <c r="T1301" s="275"/>
      <c r="X1301" s="275"/>
      <c r="Y1301" s="275"/>
      <c r="AG1301" s="665"/>
    </row>
    <row r="1302" spans="1:33" x14ac:dyDescent="0.2">
      <c r="A1302" s="275"/>
      <c r="B1302" s="275"/>
      <c r="C1302" s="275"/>
      <c r="D1302" s="275"/>
      <c r="E1302" s="275"/>
      <c r="F1302" s="275"/>
      <c r="G1302" s="275"/>
      <c r="H1302" s="275"/>
      <c r="I1302" s="275"/>
      <c r="J1302" s="275"/>
      <c r="K1302" s="275"/>
      <c r="L1302" s="275"/>
      <c r="M1302" s="275"/>
      <c r="N1302" s="275"/>
      <c r="O1302" s="275"/>
      <c r="P1302" s="275"/>
      <c r="Q1302" s="275"/>
      <c r="R1302" s="275"/>
      <c r="S1302" s="275"/>
      <c r="T1302" s="275"/>
      <c r="X1302" s="275"/>
      <c r="Y1302" s="275"/>
      <c r="AG1302" s="665"/>
    </row>
    <row r="1303" spans="1:33" x14ac:dyDescent="0.2">
      <c r="A1303" s="275"/>
      <c r="B1303" s="275"/>
      <c r="C1303" s="275"/>
      <c r="D1303" s="275"/>
      <c r="E1303" s="275"/>
      <c r="F1303" s="275"/>
      <c r="G1303" s="275"/>
      <c r="H1303" s="275"/>
      <c r="I1303" s="275"/>
      <c r="J1303" s="275"/>
      <c r="K1303" s="275"/>
      <c r="L1303" s="275"/>
      <c r="M1303" s="275"/>
      <c r="N1303" s="275"/>
      <c r="O1303" s="275"/>
      <c r="P1303" s="275"/>
      <c r="Q1303" s="275"/>
      <c r="R1303" s="275"/>
      <c r="S1303" s="275"/>
      <c r="T1303" s="275"/>
      <c r="X1303" s="275"/>
      <c r="Y1303" s="275"/>
      <c r="AG1303" s="665"/>
    </row>
    <row r="1304" spans="1:33" x14ac:dyDescent="0.2">
      <c r="A1304" s="275"/>
      <c r="B1304" s="275"/>
      <c r="C1304" s="275"/>
      <c r="D1304" s="275"/>
      <c r="E1304" s="275"/>
      <c r="F1304" s="275"/>
      <c r="G1304" s="275"/>
      <c r="H1304" s="275"/>
      <c r="I1304" s="275"/>
      <c r="J1304" s="275"/>
      <c r="K1304" s="275"/>
      <c r="L1304" s="275"/>
      <c r="M1304" s="275"/>
      <c r="N1304" s="275"/>
      <c r="O1304" s="275"/>
      <c r="P1304" s="275"/>
      <c r="Q1304" s="275"/>
      <c r="R1304" s="275"/>
      <c r="S1304" s="275"/>
      <c r="T1304" s="275"/>
      <c r="X1304" s="275"/>
      <c r="Y1304" s="275"/>
      <c r="AG1304" s="665"/>
    </row>
    <row r="1305" spans="1:33" x14ac:dyDescent="0.2">
      <c r="A1305" s="275"/>
      <c r="B1305" s="275"/>
      <c r="C1305" s="275"/>
      <c r="D1305" s="275"/>
      <c r="E1305" s="275"/>
      <c r="F1305" s="275"/>
      <c r="G1305" s="275"/>
      <c r="H1305" s="275"/>
      <c r="I1305" s="275"/>
      <c r="J1305" s="275"/>
      <c r="K1305" s="275"/>
      <c r="L1305" s="275"/>
      <c r="M1305" s="275"/>
      <c r="N1305" s="275"/>
      <c r="O1305" s="275"/>
      <c r="P1305" s="275"/>
      <c r="Q1305" s="275"/>
      <c r="R1305" s="275"/>
      <c r="S1305" s="275"/>
      <c r="T1305" s="275"/>
      <c r="X1305" s="275"/>
      <c r="Y1305" s="275"/>
      <c r="AG1305" s="665"/>
    </row>
    <row r="1306" spans="1:33" x14ac:dyDescent="0.2">
      <c r="A1306" s="275"/>
      <c r="B1306" s="275"/>
      <c r="C1306" s="275"/>
      <c r="D1306" s="275"/>
      <c r="E1306" s="275"/>
      <c r="F1306" s="275"/>
      <c r="G1306" s="275"/>
      <c r="H1306" s="275"/>
      <c r="I1306" s="275"/>
      <c r="J1306" s="275"/>
      <c r="K1306" s="275"/>
      <c r="L1306" s="275"/>
      <c r="M1306" s="275"/>
      <c r="N1306" s="275"/>
      <c r="O1306" s="275"/>
      <c r="P1306" s="275"/>
      <c r="Q1306" s="275"/>
      <c r="R1306" s="275"/>
      <c r="S1306" s="275"/>
      <c r="T1306" s="275"/>
      <c r="X1306" s="275"/>
      <c r="Y1306" s="275"/>
      <c r="AG1306" s="665"/>
    </row>
    <row r="1307" spans="1:33" x14ac:dyDescent="0.2">
      <c r="A1307" s="275"/>
      <c r="B1307" s="275"/>
      <c r="C1307" s="275"/>
      <c r="D1307" s="275"/>
      <c r="E1307" s="275"/>
      <c r="F1307" s="275"/>
      <c r="G1307" s="275"/>
      <c r="H1307" s="275"/>
      <c r="I1307" s="275"/>
      <c r="J1307" s="275"/>
      <c r="K1307" s="275"/>
      <c r="L1307" s="275"/>
      <c r="M1307" s="275"/>
      <c r="N1307" s="275"/>
      <c r="O1307" s="275"/>
      <c r="P1307" s="275"/>
      <c r="Q1307" s="275"/>
      <c r="R1307" s="275"/>
      <c r="S1307" s="275"/>
      <c r="T1307" s="275"/>
      <c r="X1307" s="275"/>
      <c r="Y1307" s="275"/>
      <c r="AG1307" s="665"/>
    </row>
    <row r="1308" spans="1:33" x14ac:dyDescent="0.2">
      <c r="A1308" s="275"/>
      <c r="B1308" s="275"/>
      <c r="C1308" s="275"/>
      <c r="D1308" s="275"/>
      <c r="E1308" s="275"/>
      <c r="F1308" s="275"/>
      <c r="G1308" s="275"/>
      <c r="H1308" s="275"/>
      <c r="I1308" s="275"/>
      <c r="J1308" s="275"/>
      <c r="K1308" s="275"/>
      <c r="L1308" s="275"/>
      <c r="M1308" s="275"/>
      <c r="N1308" s="275"/>
      <c r="O1308" s="275"/>
      <c r="P1308" s="275"/>
      <c r="Q1308" s="275"/>
      <c r="R1308" s="275"/>
      <c r="S1308" s="275"/>
      <c r="T1308" s="275"/>
      <c r="X1308" s="275"/>
      <c r="Y1308" s="275"/>
      <c r="AG1308" s="665"/>
    </row>
    <row r="1309" spans="1:33" x14ac:dyDescent="0.2">
      <c r="A1309" s="275"/>
      <c r="B1309" s="275"/>
      <c r="C1309" s="275"/>
      <c r="D1309" s="275"/>
      <c r="E1309" s="275"/>
      <c r="F1309" s="275"/>
      <c r="G1309" s="275"/>
      <c r="H1309" s="275"/>
      <c r="I1309" s="275"/>
      <c r="J1309" s="275"/>
      <c r="K1309" s="275"/>
      <c r="L1309" s="275"/>
      <c r="M1309" s="275"/>
      <c r="N1309" s="275"/>
      <c r="O1309" s="275"/>
      <c r="P1309" s="275"/>
      <c r="Q1309" s="275"/>
      <c r="R1309" s="275"/>
      <c r="S1309" s="275"/>
      <c r="T1309" s="275"/>
      <c r="X1309" s="275"/>
      <c r="Y1309" s="275"/>
      <c r="AG1309" s="665"/>
    </row>
    <row r="1310" spans="1:33" x14ac:dyDescent="0.2">
      <c r="A1310" s="275"/>
      <c r="B1310" s="275"/>
      <c r="C1310" s="275"/>
      <c r="D1310" s="275"/>
      <c r="E1310" s="275"/>
      <c r="F1310" s="275"/>
      <c r="G1310" s="275"/>
      <c r="H1310" s="275"/>
      <c r="I1310" s="275"/>
      <c r="J1310" s="275"/>
      <c r="K1310" s="275"/>
      <c r="L1310" s="275"/>
      <c r="M1310" s="275"/>
      <c r="N1310" s="275"/>
      <c r="O1310" s="275"/>
      <c r="P1310" s="275"/>
      <c r="Q1310" s="275"/>
      <c r="R1310" s="275"/>
      <c r="S1310" s="275"/>
      <c r="T1310" s="275"/>
      <c r="X1310" s="275"/>
      <c r="Y1310" s="275"/>
      <c r="AG1310" s="665"/>
    </row>
    <row r="1311" spans="1:33" x14ac:dyDescent="0.2">
      <c r="A1311" s="275"/>
      <c r="B1311" s="275"/>
      <c r="C1311" s="275"/>
      <c r="D1311" s="275"/>
      <c r="E1311" s="275"/>
      <c r="F1311" s="275"/>
      <c r="G1311" s="275"/>
      <c r="H1311" s="275"/>
      <c r="I1311" s="275"/>
      <c r="J1311" s="275"/>
      <c r="K1311" s="275"/>
      <c r="L1311" s="275"/>
      <c r="M1311" s="275"/>
      <c r="N1311" s="275"/>
      <c r="O1311" s="275"/>
      <c r="P1311" s="275"/>
      <c r="Q1311" s="275"/>
      <c r="R1311" s="275"/>
      <c r="S1311" s="275"/>
      <c r="T1311" s="275"/>
      <c r="X1311" s="275"/>
      <c r="Y1311" s="275"/>
      <c r="AG1311" s="665"/>
    </row>
    <row r="1312" spans="1:33" x14ac:dyDescent="0.2">
      <c r="A1312" s="275"/>
      <c r="B1312" s="275"/>
      <c r="C1312" s="275"/>
      <c r="D1312" s="275"/>
      <c r="E1312" s="275"/>
      <c r="F1312" s="275"/>
      <c r="G1312" s="275"/>
      <c r="H1312" s="275"/>
      <c r="I1312" s="275"/>
      <c r="J1312" s="275"/>
      <c r="K1312" s="275"/>
      <c r="L1312" s="275"/>
      <c r="M1312" s="275"/>
      <c r="N1312" s="275"/>
      <c r="O1312" s="275"/>
      <c r="P1312" s="275"/>
      <c r="Q1312" s="275"/>
      <c r="R1312" s="275"/>
      <c r="S1312" s="275"/>
      <c r="T1312" s="275"/>
      <c r="X1312" s="275"/>
      <c r="Y1312" s="275"/>
      <c r="AG1312" s="665"/>
    </row>
    <row r="1313" spans="1:33" x14ac:dyDescent="0.2">
      <c r="A1313" s="275"/>
      <c r="B1313" s="275"/>
      <c r="C1313" s="275"/>
      <c r="D1313" s="275"/>
      <c r="E1313" s="275"/>
      <c r="F1313" s="275"/>
      <c r="G1313" s="275"/>
      <c r="H1313" s="275"/>
      <c r="I1313" s="275"/>
      <c r="J1313" s="275"/>
      <c r="K1313" s="275"/>
      <c r="L1313" s="275"/>
      <c r="M1313" s="275"/>
      <c r="N1313" s="275"/>
      <c r="O1313" s="275"/>
      <c r="P1313" s="275"/>
      <c r="Q1313" s="275"/>
      <c r="R1313" s="275"/>
      <c r="S1313" s="275"/>
      <c r="T1313" s="275"/>
      <c r="X1313" s="275"/>
      <c r="Y1313" s="275"/>
      <c r="AG1313" s="665"/>
    </row>
    <row r="1314" spans="1:33" x14ac:dyDescent="0.2">
      <c r="A1314" s="275"/>
      <c r="B1314" s="275"/>
      <c r="C1314" s="275"/>
      <c r="D1314" s="275"/>
      <c r="E1314" s="275"/>
      <c r="F1314" s="275"/>
      <c r="G1314" s="275"/>
      <c r="H1314" s="275"/>
      <c r="I1314" s="275"/>
      <c r="J1314" s="275"/>
      <c r="K1314" s="275"/>
      <c r="L1314" s="275"/>
      <c r="M1314" s="275"/>
      <c r="N1314" s="275"/>
      <c r="O1314" s="275"/>
      <c r="P1314" s="275"/>
      <c r="Q1314" s="275"/>
      <c r="R1314" s="275"/>
      <c r="S1314" s="275"/>
      <c r="T1314" s="275"/>
      <c r="X1314" s="275"/>
      <c r="Y1314" s="275"/>
      <c r="AG1314" s="665"/>
    </row>
    <row r="1315" spans="1:33" x14ac:dyDescent="0.2">
      <c r="A1315" s="275"/>
      <c r="B1315" s="275"/>
      <c r="C1315" s="275"/>
      <c r="D1315" s="275"/>
      <c r="E1315" s="275"/>
      <c r="F1315" s="275"/>
      <c r="G1315" s="275"/>
      <c r="H1315" s="275"/>
      <c r="I1315" s="275"/>
      <c r="J1315" s="275"/>
      <c r="K1315" s="275"/>
      <c r="L1315" s="275"/>
      <c r="M1315" s="275"/>
      <c r="N1315" s="275"/>
      <c r="O1315" s="275"/>
      <c r="P1315" s="275"/>
      <c r="Q1315" s="275"/>
      <c r="R1315" s="275"/>
      <c r="S1315" s="275"/>
      <c r="T1315" s="275"/>
      <c r="X1315" s="275"/>
      <c r="Y1315" s="275"/>
      <c r="AG1315" s="665"/>
    </row>
    <row r="1316" spans="1:33" x14ac:dyDescent="0.2">
      <c r="A1316" s="275"/>
      <c r="B1316" s="275"/>
      <c r="C1316" s="275"/>
      <c r="D1316" s="275"/>
      <c r="E1316" s="275"/>
      <c r="F1316" s="275"/>
      <c r="G1316" s="275"/>
      <c r="H1316" s="275"/>
      <c r="I1316" s="275"/>
      <c r="J1316" s="275"/>
      <c r="K1316" s="275"/>
      <c r="L1316" s="275"/>
      <c r="M1316" s="275"/>
      <c r="N1316" s="275"/>
      <c r="O1316" s="275"/>
      <c r="P1316" s="275"/>
      <c r="Q1316" s="275"/>
      <c r="R1316" s="275"/>
      <c r="S1316" s="275"/>
      <c r="T1316" s="275"/>
      <c r="X1316" s="275"/>
      <c r="Y1316" s="275"/>
      <c r="AG1316" s="665"/>
    </row>
    <row r="1317" spans="1:33" x14ac:dyDescent="0.2">
      <c r="A1317" s="275"/>
      <c r="B1317" s="275"/>
      <c r="C1317" s="275"/>
      <c r="D1317" s="275"/>
      <c r="E1317" s="275"/>
      <c r="F1317" s="275"/>
      <c r="G1317" s="275"/>
      <c r="H1317" s="275"/>
      <c r="I1317" s="275"/>
      <c r="J1317" s="275"/>
      <c r="K1317" s="275"/>
      <c r="L1317" s="275"/>
      <c r="M1317" s="275"/>
      <c r="N1317" s="275"/>
      <c r="O1317" s="275"/>
      <c r="P1317" s="275"/>
      <c r="Q1317" s="275"/>
      <c r="R1317" s="275"/>
      <c r="S1317" s="275"/>
      <c r="T1317" s="275"/>
      <c r="X1317" s="275"/>
      <c r="Y1317" s="275"/>
      <c r="AG1317" s="665"/>
    </row>
    <row r="1318" spans="1:33" x14ac:dyDescent="0.2">
      <c r="A1318" s="275"/>
      <c r="B1318" s="275"/>
      <c r="C1318" s="275"/>
      <c r="D1318" s="275"/>
      <c r="E1318" s="275"/>
      <c r="F1318" s="275"/>
      <c r="G1318" s="275"/>
      <c r="H1318" s="275"/>
      <c r="I1318" s="275"/>
      <c r="J1318" s="275"/>
      <c r="K1318" s="275"/>
      <c r="L1318" s="275"/>
      <c r="M1318" s="275"/>
      <c r="N1318" s="275"/>
      <c r="O1318" s="275"/>
      <c r="P1318" s="275"/>
      <c r="Q1318" s="275"/>
      <c r="R1318" s="275"/>
      <c r="S1318" s="275"/>
      <c r="T1318" s="275"/>
      <c r="X1318" s="275"/>
      <c r="Y1318" s="275"/>
      <c r="AG1318" s="665"/>
    </row>
    <row r="1319" spans="1:33" x14ac:dyDescent="0.2">
      <c r="A1319" s="275"/>
      <c r="B1319" s="275"/>
      <c r="C1319" s="275"/>
      <c r="D1319" s="275"/>
      <c r="E1319" s="275"/>
      <c r="F1319" s="275"/>
      <c r="G1319" s="275"/>
      <c r="H1319" s="275"/>
      <c r="I1319" s="275"/>
      <c r="J1319" s="275"/>
      <c r="K1319" s="275"/>
      <c r="L1319" s="275"/>
      <c r="M1319" s="275"/>
      <c r="N1319" s="275"/>
      <c r="O1319" s="275"/>
      <c r="P1319" s="275"/>
      <c r="Q1319" s="275"/>
      <c r="R1319" s="275"/>
      <c r="S1319" s="275"/>
      <c r="T1319" s="275"/>
      <c r="X1319" s="275"/>
      <c r="Y1319" s="275"/>
      <c r="AG1319" s="665"/>
    </row>
    <row r="1320" spans="1:33" x14ac:dyDescent="0.2">
      <c r="A1320" s="275"/>
      <c r="B1320" s="275"/>
      <c r="C1320" s="275"/>
      <c r="D1320" s="275"/>
      <c r="E1320" s="275"/>
      <c r="F1320" s="275"/>
      <c r="G1320" s="275"/>
      <c r="H1320" s="275"/>
      <c r="I1320" s="275"/>
      <c r="J1320" s="275"/>
      <c r="K1320" s="275"/>
      <c r="L1320" s="275"/>
      <c r="M1320" s="275"/>
      <c r="N1320" s="275"/>
      <c r="O1320" s="275"/>
      <c r="P1320" s="275"/>
      <c r="Q1320" s="275"/>
      <c r="R1320" s="275"/>
      <c r="S1320" s="275"/>
      <c r="T1320" s="275"/>
      <c r="X1320" s="275"/>
      <c r="Y1320" s="275"/>
      <c r="AG1320" s="665"/>
    </row>
    <row r="1321" spans="1:33" x14ac:dyDescent="0.2">
      <c r="A1321" s="275"/>
      <c r="B1321" s="275"/>
      <c r="C1321" s="275"/>
      <c r="D1321" s="275"/>
      <c r="E1321" s="275"/>
      <c r="F1321" s="275"/>
      <c r="G1321" s="275"/>
      <c r="H1321" s="275"/>
      <c r="I1321" s="275"/>
      <c r="J1321" s="275"/>
      <c r="K1321" s="275"/>
      <c r="L1321" s="275"/>
      <c r="M1321" s="275"/>
      <c r="N1321" s="275"/>
      <c r="O1321" s="275"/>
      <c r="P1321" s="275"/>
      <c r="Q1321" s="275"/>
      <c r="R1321" s="275"/>
      <c r="S1321" s="275"/>
      <c r="T1321" s="275"/>
      <c r="X1321" s="275"/>
      <c r="Y1321" s="275"/>
      <c r="AG1321" s="665"/>
    </row>
    <row r="1322" spans="1:33" x14ac:dyDescent="0.2">
      <c r="A1322" s="275"/>
      <c r="B1322" s="275"/>
      <c r="C1322" s="275"/>
      <c r="D1322" s="275"/>
      <c r="E1322" s="275"/>
      <c r="F1322" s="275"/>
      <c r="G1322" s="275"/>
      <c r="H1322" s="275"/>
      <c r="I1322" s="275"/>
      <c r="J1322" s="275"/>
      <c r="K1322" s="275"/>
      <c r="L1322" s="275"/>
      <c r="M1322" s="275"/>
      <c r="N1322" s="275"/>
      <c r="O1322" s="275"/>
      <c r="P1322" s="275"/>
      <c r="Q1322" s="275"/>
      <c r="R1322" s="275"/>
      <c r="S1322" s="275"/>
      <c r="T1322" s="275"/>
      <c r="X1322" s="275"/>
      <c r="Y1322" s="275"/>
      <c r="AG1322" s="665"/>
    </row>
    <row r="1323" spans="1:33" x14ac:dyDescent="0.2">
      <c r="A1323" s="275"/>
      <c r="B1323" s="275"/>
      <c r="C1323" s="275"/>
      <c r="D1323" s="275"/>
      <c r="E1323" s="275"/>
      <c r="F1323" s="275"/>
      <c r="G1323" s="275"/>
      <c r="H1323" s="275"/>
      <c r="I1323" s="275"/>
      <c r="J1323" s="275"/>
      <c r="K1323" s="275"/>
      <c r="L1323" s="275"/>
      <c r="M1323" s="275"/>
      <c r="N1323" s="275"/>
      <c r="O1323" s="275"/>
      <c r="P1323" s="275"/>
      <c r="Q1323" s="275"/>
      <c r="R1323" s="275"/>
      <c r="S1323" s="275"/>
      <c r="T1323" s="275"/>
      <c r="X1323" s="275"/>
      <c r="Y1323" s="275"/>
      <c r="AG1323" s="665"/>
    </row>
    <row r="1324" spans="1:33" x14ac:dyDescent="0.2">
      <c r="A1324" s="275"/>
      <c r="B1324" s="275"/>
      <c r="C1324" s="275"/>
      <c r="D1324" s="275"/>
      <c r="E1324" s="275"/>
      <c r="F1324" s="275"/>
      <c r="G1324" s="275"/>
      <c r="H1324" s="275"/>
      <c r="I1324" s="275"/>
      <c r="J1324" s="275"/>
      <c r="K1324" s="275"/>
      <c r="L1324" s="275"/>
      <c r="M1324" s="275"/>
      <c r="N1324" s="275"/>
      <c r="O1324" s="275"/>
      <c r="P1324" s="275"/>
      <c r="Q1324" s="275"/>
      <c r="R1324" s="275"/>
      <c r="S1324" s="275"/>
      <c r="T1324" s="275"/>
      <c r="X1324" s="275"/>
      <c r="Y1324" s="275"/>
      <c r="AG1324" s="665"/>
    </row>
    <row r="1325" spans="1:33" x14ac:dyDescent="0.2">
      <c r="A1325" s="275"/>
      <c r="B1325" s="275"/>
      <c r="C1325" s="275"/>
      <c r="D1325" s="275"/>
      <c r="E1325" s="275"/>
      <c r="F1325" s="275"/>
      <c r="G1325" s="275"/>
      <c r="H1325" s="275"/>
      <c r="I1325" s="275"/>
      <c r="J1325" s="275"/>
      <c r="K1325" s="275"/>
      <c r="L1325" s="275"/>
      <c r="M1325" s="275"/>
      <c r="N1325" s="275"/>
      <c r="O1325" s="275"/>
      <c r="P1325" s="275"/>
      <c r="Q1325" s="275"/>
      <c r="R1325" s="275"/>
      <c r="S1325" s="275"/>
      <c r="T1325" s="275"/>
      <c r="X1325" s="275"/>
      <c r="Y1325" s="275"/>
      <c r="AG1325" s="665"/>
    </row>
    <row r="1326" spans="1:33" x14ac:dyDescent="0.2">
      <c r="A1326" s="275"/>
      <c r="B1326" s="275"/>
      <c r="C1326" s="275"/>
      <c r="D1326" s="275"/>
      <c r="E1326" s="275"/>
      <c r="F1326" s="275"/>
      <c r="G1326" s="275"/>
      <c r="H1326" s="275"/>
      <c r="I1326" s="275"/>
      <c r="J1326" s="275"/>
      <c r="K1326" s="275"/>
      <c r="L1326" s="275"/>
      <c r="M1326" s="275"/>
      <c r="N1326" s="275"/>
      <c r="O1326" s="275"/>
      <c r="P1326" s="275"/>
      <c r="Q1326" s="275"/>
      <c r="R1326" s="275"/>
      <c r="S1326" s="275"/>
      <c r="T1326" s="275"/>
      <c r="X1326" s="275"/>
      <c r="Y1326" s="275"/>
      <c r="AG1326" s="665"/>
    </row>
    <row r="1327" spans="1:33" x14ac:dyDescent="0.2">
      <c r="A1327" s="275"/>
      <c r="B1327" s="275"/>
      <c r="C1327" s="275"/>
      <c r="D1327" s="275"/>
      <c r="E1327" s="275"/>
      <c r="F1327" s="275"/>
      <c r="G1327" s="275"/>
      <c r="H1327" s="275"/>
      <c r="I1327" s="275"/>
      <c r="J1327" s="275"/>
      <c r="K1327" s="275"/>
      <c r="L1327" s="275"/>
      <c r="M1327" s="275"/>
      <c r="N1327" s="275"/>
      <c r="O1327" s="275"/>
      <c r="P1327" s="275"/>
      <c r="Q1327" s="275"/>
      <c r="R1327" s="275"/>
      <c r="S1327" s="275"/>
      <c r="T1327" s="275"/>
      <c r="X1327" s="275"/>
      <c r="Y1327" s="275"/>
      <c r="AG1327" s="665"/>
    </row>
    <row r="1328" spans="1:33" x14ac:dyDescent="0.2">
      <c r="A1328" s="275"/>
      <c r="B1328" s="275"/>
      <c r="C1328" s="275"/>
      <c r="D1328" s="275"/>
      <c r="E1328" s="275"/>
      <c r="F1328" s="275"/>
      <c r="G1328" s="275"/>
      <c r="H1328" s="275"/>
      <c r="I1328" s="275"/>
      <c r="J1328" s="275"/>
      <c r="K1328" s="275"/>
      <c r="L1328" s="275"/>
      <c r="M1328" s="275"/>
      <c r="N1328" s="275"/>
      <c r="O1328" s="275"/>
      <c r="P1328" s="275"/>
      <c r="Q1328" s="275"/>
      <c r="R1328" s="275"/>
      <c r="S1328" s="275"/>
      <c r="T1328" s="275"/>
      <c r="X1328" s="275"/>
      <c r="Y1328" s="275"/>
      <c r="AG1328" s="665"/>
    </row>
    <row r="1329" spans="1:33" x14ac:dyDescent="0.2">
      <c r="A1329" s="275"/>
      <c r="B1329" s="275"/>
      <c r="C1329" s="275"/>
      <c r="D1329" s="275"/>
      <c r="E1329" s="275"/>
      <c r="F1329" s="275"/>
      <c r="G1329" s="275"/>
      <c r="H1329" s="275"/>
      <c r="I1329" s="275"/>
      <c r="J1329" s="275"/>
      <c r="K1329" s="275"/>
      <c r="L1329" s="275"/>
      <c r="M1329" s="275"/>
      <c r="N1329" s="275"/>
      <c r="O1329" s="275"/>
      <c r="P1329" s="275"/>
      <c r="Q1329" s="275"/>
      <c r="R1329" s="275"/>
      <c r="S1329" s="275"/>
      <c r="T1329" s="275"/>
      <c r="X1329" s="275"/>
      <c r="Y1329" s="275"/>
      <c r="AG1329" s="665"/>
    </row>
    <row r="1330" spans="1:33" x14ac:dyDescent="0.2">
      <c r="A1330" s="275"/>
      <c r="B1330" s="275"/>
      <c r="C1330" s="275"/>
      <c r="D1330" s="275"/>
      <c r="E1330" s="275"/>
      <c r="F1330" s="275"/>
      <c r="G1330" s="275"/>
      <c r="H1330" s="275"/>
      <c r="I1330" s="275"/>
      <c r="J1330" s="275"/>
      <c r="K1330" s="275"/>
      <c r="L1330" s="275"/>
      <c r="M1330" s="275"/>
      <c r="N1330" s="275"/>
      <c r="O1330" s="275"/>
      <c r="P1330" s="275"/>
      <c r="Q1330" s="275"/>
      <c r="R1330" s="275"/>
      <c r="S1330" s="275"/>
      <c r="T1330" s="275"/>
      <c r="X1330" s="275"/>
      <c r="Y1330" s="275"/>
      <c r="AG1330" s="665"/>
    </row>
    <row r="1331" spans="1:33" x14ac:dyDescent="0.2">
      <c r="A1331" s="275"/>
      <c r="B1331" s="275"/>
      <c r="C1331" s="275"/>
      <c r="D1331" s="275"/>
      <c r="E1331" s="275"/>
      <c r="F1331" s="275"/>
      <c r="G1331" s="275"/>
      <c r="H1331" s="275"/>
      <c r="I1331" s="275"/>
      <c r="J1331" s="275"/>
      <c r="K1331" s="275"/>
      <c r="L1331" s="275"/>
      <c r="M1331" s="275"/>
      <c r="N1331" s="275"/>
      <c r="O1331" s="275"/>
      <c r="P1331" s="275"/>
      <c r="Q1331" s="275"/>
      <c r="R1331" s="275"/>
      <c r="S1331" s="275"/>
      <c r="T1331" s="275"/>
      <c r="X1331" s="275"/>
      <c r="Y1331" s="275"/>
      <c r="AG1331" s="665"/>
    </row>
    <row r="1332" spans="1:33" x14ac:dyDescent="0.2">
      <c r="A1332" s="275"/>
      <c r="B1332" s="275"/>
      <c r="C1332" s="275"/>
      <c r="D1332" s="275"/>
      <c r="E1332" s="275"/>
      <c r="F1332" s="275"/>
      <c r="G1332" s="275"/>
      <c r="H1332" s="275"/>
      <c r="I1332" s="275"/>
      <c r="J1332" s="275"/>
      <c r="K1332" s="275"/>
      <c r="L1332" s="275"/>
      <c r="M1332" s="275"/>
      <c r="N1332" s="275"/>
      <c r="O1332" s="275"/>
      <c r="P1332" s="275"/>
      <c r="Q1332" s="275"/>
      <c r="R1332" s="275"/>
      <c r="S1332" s="275"/>
      <c r="T1332" s="275"/>
      <c r="X1332" s="275"/>
      <c r="Y1332" s="275"/>
      <c r="AG1332" s="665"/>
    </row>
    <row r="1333" spans="1:33" x14ac:dyDescent="0.2">
      <c r="A1333" s="275"/>
      <c r="B1333" s="275"/>
      <c r="C1333" s="275"/>
      <c r="D1333" s="275"/>
      <c r="E1333" s="275"/>
      <c r="F1333" s="275"/>
      <c r="G1333" s="275"/>
      <c r="H1333" s="275"/>
      <c r="I1333" s="275"/>
      <c r="J1333" s="275"/>
      <c r="K1333" s="275"/>
      <c r="L1333" s="275"/>
      <c r="M1333" s="275"/>
      <c r="N1333" s="275"/>
      <c r="O1333" s="275"/>
      <c r="P1333" s="275"/>
      <c r="Q1333" s="275"/>
      <c r="R1333" s="275"/>
      <c r="S1333" s="275"/>
      <c r="T1333" s="275"/>
      <c r="X1333" s="275"/>
      <c r="Y1333" s="275"/>
      <c r="AG1333" s="665"/>
    </row>
    <row r="1334" spans="1:33" x14ac:dyDescent="0.2">
      <c r="A1334" s="275"/>
      <c r="B1334" s="275"/>
      <c r="C1334" s="275"/>
      <c r="D1334" s="275"/>
      <c r="E1334" s="275"/>
      <c r="F1334" s="275"/>
      <c r="G1334" s="275"/>
      <c r="H1334" s="275"/>
      <c r="I1334" s="275"/>
      <c r="J1334" s="275"/>
      <c r="K1334" s="275"/>
      <c r="L1334" s="275"/>
      <c r="M1334" s="275"/>
      <c r="N1334" s="275"/>
      <c r="O1334" s="275"/>
      <c r="P1334" s="275"/>
      <c r="Q1334" s="275"/>
      <c r="R1334" s="275"/>
      <c r="S1334" s="275"/>
      <c r="T1334" s="275"/>
      <c r="X1334" s="275"/>
      <c r="Y1334" s="275"/>
      <c r="AG1334" s="665"/>
    </row>
    <row r="1335" spans="1:33" x14ac:dyDescent="0.2">
      <c r="A1335" s="275"/>
      <c r="B1335" s="275"/>
      <c r="C1335" s="275"/>
      <c r="D1335" s="275"/>
      <c r="E1335" s="275"/>
      <c r="F1335" s="275"/>
      <c r="G1335" s="275"/>
      <c r="H1335" s="275"/>
      <c r="I1335" s="275"/>
      <c r="J1335" s="275"/>
      <c r="K1335" s="275"/>
      <c r="L1335" s="275"/>
      <c r="M1335" s="275"/>
      <c r="N1335" s="275"/>
      <c r="O1335" s="275"/>
      <c r="P1335" s="275"/>
      <c r="Q1335" s="275"/>
      <c r="R1335" s="275"/>
      <c r="S1335" s="275"/>
      <c r="T1335" s="275"/>
      <c r="X1335" s="275"/>
      <c r="Y1335" s="275"/>
      <c r="AG1335" s="665"/>
    </row>
    <row r="1336" spans="1:33" x14ac:dyDescent="0.2">
      <c r="A1336" s="275"/>
      <c r="B1336" s="275"/>
      <c r="C1336" s="275"/>
      <c r="D1336" s="275"/>
      <c r="E1336" s="275"/>
      <c r="F1336" s="275"/>
      <c r="G1336" s="275"/>
      <c r="H1336" s="275"/>
      <c r="I1336" s="275"/>
      <c r="J1336" s="275"/>
      <c r="K1336" s="275"/>
      <c r="L1336" s="275"/>
      <c r="M1336" s="275"/>
      <c r="N1336" s="275"/>
      <c r="O1336" s="275"/>
      <c r="P1336" s="275"/>
      <c r="Q1336" s="275"/>
      <c r="R1336" s="275"/>
      <c r="S1336" s="275"/>
      <c r="T1336" s="275"/>
      <c r="X1336" s="275"/>
      <c r="Y1336" s="275"/>
      <c r="AG1336" s="665"/>
    </row>
    <row r="1337" spans="1:33" x14ac:dyDescent="0.2">
      <c r="A1337" s="275"/>
      <c r="B1337" s="275"/>
      <c r="C1337" s="275"/>
      <c r="D1337" s="275"/>
      <c r="E1337" s="275"/>
      <c r="F1337" s="275"/>
      <c r="G1337" s="275"/>
      <c r="H1337" s="275"/>
      <c r="I1337" s="275"/>
      <c r="J1337" s="275"/>
      <c r="K1337" s="275"/>
      <c r="L1337" s="275"/>
      <c r="M1337" s="275"/>
      <c r="N1337" s="275"/>
      <c r="O1337" s="275"/>
      <c r="P1337" s="275"/>
      <c r="Q1337" s="275"/>
      <c r="R1337" s="275"/>
      <c r="S1337" s="275"/>
      <c r="T1337" s="275"/>
      <c r="X1337" s="275"/>
      <c r="Y1337" s="275"/>
      <c r="AG1337" s="665"/>
    </row>
    <row r="1338" spans="1:33" x14ac:dyDescent="0.2">
      <c r="A1338" s="275"/>
      <c r="B1338" s="275"/>
      <c r="C1338" s="275"/>
      <c r="D1338" s="275"/>
      <c r="E1338" s="275"/>
      <c r="F1338" s="275"/>
      <c r="G1338" s="275"/>
      <c r="H1338" s="275"/>
      <c r="I1338" s="275"/>
      <c r="J1338" s="275"/>
      <c r="K1338" s="275"/>
      <c r="L1338" s="275"/>
      <c r="M1338" s="275"/>
      <c r="N1338" s="275"/>
      <c r="O1338" s="275"/>
      <c r="P1338" s="275"/>
      <c r="Q1338" s="275"/>
      <c r="R1338" s="275"/>
      <c r="S1338" s="275"/>
      <c r="T1338" s="275"/>
      <c r="X1338" s="275"/>
      <c r="Y1338" s="275"/>
      <c r="AG1338" s="665"/>
    </row>
    <row r="1339" spans="1:33" x14ac:dyDescent="0.2">
      <c r="A1339" s="275"/>
      <c r="B1339" s="275"/>
      <c r="C1339" s="275"/>
      <c r="D1339" s="275"/>
      <c r="E1339" s="275"/>
      <c r="F1339" s="275"/>
      <c r="G1339" s="275"/>
      <c r="H1339" s="275"/>
      <c r="I1339" s="275"/>
      <c r="J1339" s="275"/>
      <c r="K1339" s="275"/>
      <c r="L1339" s="275"/>
      <c r="M1339" s="275"/>
      <c r="N1339" s="275"/>
      <c r="O1339" s="275"/>
      <c r="P1339" s="275"/>
      <c r="Q1339" s="275"/>
      <c r="R1339" s="275"/>
      <c r="S1339" s="275"/>
      <c r="T1339" s="275"/>
      <c r="X1339" s="275"/>
      <c r="Y1339" s="275"/>
      <c r="AG1339" s="665"/>
    </row>
    <row r="1340" spans="1:33" x14ac:dyDescent="0.2">
      <c r="A1340" s="275"/>
      <c r="B1340" s="275"/>
      <c r="C1340" s="275"/>
      <c r="D1340" s="275"/>
      <c r="E1340" s="275"/>
      <c r="F1340" s="275"/>
      <c r="G1340" s="275"/>
      <c r="H1340" s="275"/>
      <c r="I1340" s="275"/>
      <c r="J1340" s="275"/>
      <c r="K1340" s="275"/>
      <c r="L1340" s="275"/>
      <c r="M1340" s="275"/>
      <c r="N1340" s="275"/>
      <c r="O1340" s="275"/>
      <c r="P1340" s="275"/>
      <c r="Q1340" s="275"/>
      <c r="R1340" s="275"/>
      <c r="S1340" s="275"/>
      <c r="T1340" s="275"/>
      <c r="X1340" s="275"/>
      <c r="Y1340" s="275"/>
      <c r="AG1340" s="665"/>
    </row>
    <row r="1341" spans="1:33" x14ac:dyDescent="0.2">
      <c r="A1341" s="275"/>
      <c r="B1341" s="275"/>
      <c r="C1341" s="275"/>
      <c r="D1341" s="275"/>
      <c r="E1341" s="275"/>
      <c r="F1341" s="275"/>
      <c r="G1341" s="275"/>
      <c r="H1341" s="275"/>
      <c r="I1341" s="275"/>
      <c r="J1341" s="275"/>
      <c r="K1341" s="275"/>
      <c r="L1341" s="275"/>
      <c r="M1341" s="275"/>
      <c r="N1341" s="275"/>
      <c r="O1341" s="275"/>
      <c r="P1341" s="275"/>
      <c r="Q1341" s="275"/>
      <c r="R1341" s="275"/>
      <c r="S1341" s="275"/>
      <c r="T1341" s="275"/>
      <c r="X1341" s="275"/>
      <c r="Y1341" s="275"/>
      <c r="AG1341" s="665"/>
    </row>
    <row r="1342" spans="1:33" x14ac:dyDescent="0.2">
      <c r="A1342" s="275"/>
      <c r="B1342" s="275"/>
      <c r="C1342" s="275"/>
      <c r="D1342" s="275"/>
      <c r="E1342" s="275"/>
      <c r="F1342" s="275"/>
      <c r="G1342" s="275"/>
      <c r="H1342" s="275"/>
      <c r="I1342" s="275"/>
      <c r="J1342" s="275"/>
      <c r="K1342" s="275"/>
      <c r="L1342" s="275"/>
      <c r="M1342" s="275"/>
      <c r="N1342" s="275"/>
      <c r="O1342" s="275"/>
      <c r="P1342" s="275"/>
      <c r="Q1342" s="275"/>
      <c r="R1342" s="275"/>
      <c r="S1342" s="275"/>
      <c r="T1342" s="275"/>
      <c r="X1342" s="275"/>
      <c r="Y1342" s="275"/>
      <c r="AG1342" s="665"/>
    </row>
    <row r="1343" spans="1:33" x14ac:dyDescent="0.2">
      <c r="A1343" s="275"/>
      <c r="B1343" s="275"/>
      <c r="C1343" s="275"/>
      <c r="D1343" s="275"/>
      <c r="E1343" s="275"/>
      <c r="F1343" s="275"/>
      <c r="G1343" s="275"/>
      <c r="H1343" s="275"/>
      <c r="I1343" s="275"/>
      <c r="J1343" s="275"/>
      <c r="K1343" s="275"/>
      <c r="L1343" s="275"/>
      <c r="M1343" s="275"/>
      <c r="N1343" s="275"/>
      <c r="O1343" s="275"/>
      <c r="P1343" s="275"/>
      <c r="Q1343" s="275"/>
      <c r="R1343" s="275"/>
      <c r="S1343" s="275"/>
      <c r="T1343" s="275"/>
      <c r="X1343" s="275"/>
      <c r="Y1343" s="275"/>
      <c r="AG1343" s="665"/>
    </row>
    <row r="1344" spans="1:33" x14ac:dyDescent="0.2">
      <c r="A1344" s="275"/>
      <c r="B1344" s="275"/>
      <c r="C1344" s="275"/>
      <c r="D1344" s="275"/>
      <c r="E1344" s="275"/>
      <c r="F1344" s="275"/>
      <c r="G1344" s="275"/>
      <c r="H1344" s="275"/>
      <c r="I1344" s="275"/>
      <c r="J1344" s="275"/>
      <c r="K1344" s="275"/>
      <c r="L1344" s="275"/>
      <c r="M1344" s="275"/>
      <c r="N1344" s="275"/>
      <c r="O1344" s="275"/>
      <c r="P1344" s="275"/>
      <c r="Q1344" s="275"/>
      <c r="R1344" s="275"/>
      <c r="S1344" s="275"/>
      <c r="T1344" s="275"/>
      <c r="X1344" s="275"/>
      <c r="Y1344" s="275"/>
      <c r="AG1344" s="665"/>
    </row>
    <row r="1345" spans="1:33" x14ac:dyDescent="0.2">
      <c r="A1345" s="275"/>
      <c r="B1345" s="275"/>
      <c r="C1345" s="275"/>
      <c r="D1345" s="275"/>
      <c r="E1345" s="275"/>
      <c r="F1345" s="275"/>
      <c r="G1345" s="275"/>
      <c r="H1345" s="275"/>
      <c r="I1345" s="275"/>
      <c r="J1345" s="275"/>
      <c r="K1345" s="275"/>
      <c r="L1345" s="275"/>
      <c r="M1345" s="275"/>
      <c r="N1345" s="275"/>
      <c r="O1345" s="275"/>
      <c r="P1345" s="275"/>
      <c r="Q1345" s="275"/>
      <c r="R1345" s="275"/>
      <c r="S1345" s="275"/>
      <c r="T1345" s="275"/>
      <c r="X1345" s="275"/>
      <c r="Y1345" s="275"/>
      <c r="AG1345" s="665"/>
    </row>
    <row r="1346" spans="1:33" x14ac:dyDescent="0.2">
      <c r="A1346" s="275"/>
      <c r="B1346" s="275"/>
      <c r="C1346" s="275"/>
      <c r="D1346" s="275"/>
      <c r="E1346" s="275"/>
      <c r="F1346" s="275"/>
      <c r="G1346" s="275"/>
      <c r="H1346" s="275"/>
      <c r="I1346" s="275"/>
      <c r="J1346" s="275"/>
      <c r="K1346" s="275"/>
      <c r="L1346" s="275"/>
      <c r="M1346" s="275"/>
      <c r="N1346" s="275"/>
      <c r="O1346" s="275"/>
      <c r="P1346" s="275"/>
      <c r="Q1346" s="275"/>
      <c r="R1346" s="275"/>
      <c r="S1346" s="275"/>
      <c r="T1346" s="275"/>
      <c r="X1346" s="275"/>
      <c r="Y1346" s="275"/>
      <c r="AG1346" s="665"/>
    </row>
    <row r="1347" spans="1:33" x14ac:dyDescent="0.2">
      <c r="A1347" s="275"/>
      <c r="B1347" s="275"/>
      <c r="C1347" s="275"/>
      <c r="D1347" s="275"/>
      <c r="E1347" s="275"/>
      <c r="F1347" s="275"/>
      <c r="G1347" s="275"/>
      <c r="H1347" s="275"/>
      <c r="I1347" s="275"/>
      <c r="J1347" s="275"/>
      <c r="K1347" s="275"/>
      <c r="L1347" s="275"/>
      <c r="M1347" s="275"/>
      <c r="N1347" s="275"/>
      <c r="O1347" s="275"/>
      <c r="P1347" s="275"/>
      <c r="Q1347" s="275"/>
      <c r="R1347" s="275"/>
      <c r="S1347" s="275"/>
      <c r="T1347" s="275"/>
      <c r="X1347" s="275"/>
      <c r="Y1347" s="275"/>
      <c r="AG1347" s="665"/>
    </row>
    <row r="1348" spans="1:33" x14ac:dyDescent="0.2">
      <c r="A1348" s="275"/>
      <c r="B1348" s="275"/>
      <c r="C1348" s="275"/>
      <c r="D1348" s="275"/>
      <c r="E1348" s="275"/>
      <c r="F1348" s="275"/>
      <c r="G1348" s="275"/>
      <c r="H1348" s="275"/>
      <c r="I1348" s="275"/>
      <c r="J1348" s="275"/>
      <c r="K1348" s="275"/>
      <c r="L1348" s="275"/>
      <c r="M1348" s="275"/>
      <c r="N1348" s="275"/>
      <c r="O1348" s="275"/>
      <c r="P1348" s="275"/>
      <c r="Q1348" s="275"/>
      <c r="R1348" s="275"/>
      <c r="S1348" s="275"/>
      <c r="T1348" s="275"/>
      <c r="X1348" s="275"/>
      <c r="Y1348" s="275"/>
      <c r="AG1348" s="665"/>
    </row>
    <row r="1349" spans="1:33" x14ac:dyDescent="0.2">
      <c r="A1349" s="275"/>
      <c r="B1349" s="275"/>
      <c r="C1349" s="275"/>
      <c r="D1349" s="275"/>
      <c r="E1349" s="275"/>
      <c r="F1349" s="275"/>
      <c r="G1349" s="275"/>
      <c r="H1349" s="275"/>
      <c r="I1349" s="275"/>
      <c r="J1349" s="275"/>
      <c r="K1349" s="275"/>
      <c r="L1349" s="275"/>
      <c r="M1349" s="275"/>
      <c r="N1349" s="275"/>
      <c r="O1349" s="275"/>
      <c r="P1349" s="275"/>
      <c r="Q1349" s="275"/>
      <c r="R1349" s="275"/>
      <c r="S1349" s="275"/>
      <c r="T1349" s="275"/>
      <c r="X1349" s="275"/>
      <c r="Y1349" s="275"/>
      <c r="AG1349" s="665"/>
    </row>
    <row r="1350" spans="1:33" x14ac:dyDescent="0.2">
      <c r="A1350" s="275"/>
      <c r="B1350" s="275"/>
      <c r="C1350" s="275"/>
      <c r="D1350" s="275"/>
      <c r="E1350" s="275"/>
      <c r="F1350" s="275"/>
      <c r="G1350" s="275"/>
      <c r="H1350" s="275"/>
      <c r="I1350" s="275"/>
      <c r="J1350" s="275"/>
      <c r="K1350" s="275"/>
      <c r="L1350" s="275"/>
      <c r="M1350" s="275"/>
      <c r="N1350" s="275"/>
      <c r="O1350" s="275"/>
      <c r="P1350" s="275"/>
      <c r="Q1350" s="275"/>
      <c r="R1350" s="275"/>
      <c r="S1350" s="275"/>
      <c r="T1350" s="275"/>
      <c r="X1350" s="275"/>
      <c r="Y1350" s="275"/>
      <c r="AG1350" s="665"/>
    </row>
    <row r="1351" spans="1:33" x14ac:dyDescent="0.2">
      <c r="A1351" s="275"/>
      <c r="B1351" s="275"/>
      <c r="C1351" s="275"/>
      <c r="D1351" s="275"/>
      <c r="E1351" s="275"/>
      <c r="F1351" s="275"/>
      <c r="G1351" s="275"/>
      <c r="H1351" s="275"/>
      <c r="I1351" s="275"/>
      <c r="J1351" s="275"/>
      <c r="K1351" s="275"/>
      <c r="L1351" s="275"/>
      <c r="M1351" s="275"/>
      <c r="N1351" s="275"/>
      <c r="O1351" s="275"/>
      <c r="P1351" s="275"/>
      <c r="Q1351" s="275"/>
      <c r="R1351" s="275"/>
      <c r="S1351" s="275"/>
      <c r="T1351" s="275"/>
      <c r="X1351" s="275"/>
      <c r="Y1351" s="275"/>
      <c r="AG1351" s="665"/>
    </row>
    <row r="1352" spans="1:33" x14ac:dyDescent="0.2">
      <c r="A1352" s="275"/>
      <c r="B1352" s="275"/>
      <c r="C1352" s="275"/>
      <c r="D1352" s="275"/>
      <c r="E1352" s="275"/>
      <c r="F1352" s="275"/>
      <c r="G1352" s="275"/>
      <c r="H1352" s="275"/>
      <c r="I1352" s="275"/>
      <c r="J1352" s="275"/>
      <c r="K1352" s="275"/>
      <c r="L1352" s="275"/>
      <c r="M1352" s="275"/>
      <c r="N1352" s="275"/>
      <c r="O1352" s="275"/>
      <c r="P1352" s="275"/>
      <c r="Q1352" s="275"/>
      <c r="R1352" s="275"/>
      <c r="S1352" s="275"/>
      <c r="T1352" s="275"/>
      <c r="X1352" s="275"/>
      <c r="Y1352" s="275"/>
      <c r="AG1352" s="665"/>
    </row>
    <row r="1353" spans="1:33" x14ac:dyDescent="0.2">
      <c r="A1353" s="275"/>
      <c r="B1353" s="275"/>
      <c r="C1353" s="275"/>
      <c r="D1353" s="275"/>
      <c r="E1353" s="275"/>
      <c r="F1353" s="275"/>
      <c r="G1353" s="275"/>
      <c r="H1353" s="275"/>
      <c r="I1353" s="275"/>
      <c r="J1353" s="275"/>
      <c r="K1353" s="275"/>
      <c r="L1353" s="275"/>
      <c r="M1353" s="275"/>
      <c r="N1353" s="275"/>
      <c r="O1353" s="275"/>
      <c r="P1353" s="275"/>
      <c r="Q1353" s="275"/>
      <c r="R1353" s="275"/>
      <c r="S1353" s="275"/>
      <c r="T1353" s="275"/>
      <c r="X1353" s="275"/>
      <c r="Y1353" s="275"/>
      <c r="AG1353" s="665"/>
    </row>
    <row r="1354" spans="1:33" x14ac:dyDescent="0.2">
      <c r="A1354" s="275"/>
      <c r="B1354" s="275"/>
      <c r="C1354" s="275"/>
      <c r="D1354" s="275"/>
      <c r="E1354" s="275"/>
      <c r="F1354" s="275"/>
      <c r="G1354" s="275"/>
      <c r="H1354" s="275"/>
      <c r="I1354" s="275"/>
      <c r="J1354" s="275"/>
      <c r="K1354" s="275"/>
      <c r="L1354" s="275"/>
      <c r="M1354" s="275"/>
      <c r="N1354" s="275"/>
      <c r="O1354" s="275"/>
      <c r="P1354" s="275"/>
      <c r="Q1354" s="275"/>
      <c r="R1354" s="275"/>
      <c r="S1354" s="275"/>
      <c r="T1354" s="275"/>
      <c r="X1354" s="275"/>
      <c r="Y1354" s="275"/>
      <c r="AG1354" s="665"/>
    </row>
    <row r="1355" spans="1:33" x14ac:dyDescent="0.2">
      <c r="A1355" s="275"/>
      <c r="B1355" s="275"/>
      <c r="C1355" s="275"/>
      <c r="D1355" s="275"/>
      <c r="E1355" s="275"/>
      <c r="F1355" s="275"/>
      <c r="G1355" s="275"/>
      <c r="H1355" s="275"/>
      <c r="I1355" s="275"/>
      <c r="J1355" s="275"/>
      <c r="K1355" s="275"/>
      <c r="L1355" s="275"/>
      <c r="M1355" s="275"/>
      <c r="N1355" s="275"/>
      <c r="O1355" s="275"/>
      <c r="P1355" s="275"/>
      <c r="Q1355" s="275"/>
      <c r="R1355" s="275"/>
      <c r="S1355" s="275"/>
      <c r="T1355" s="275"/>
      <c r="X1355" s="275"/>
      <c r="Y1355" s="275"/>
      <c r="AG1355" s="665"/>
    </row>
    <row r="1356" spans="1:33" x14ac:dyDescent="0.2">
      <c r="A1356" s="275"/>
      <c r="B1356" s="275"/>
      <c r="C1356" s="275"/>
      <c r="D1356" s="275"/>
      <c r="E1356" s="275"/>
      <c r="F1356" s="275"/>
      <c r="G1356" s="275"/>
      <c r="H1356" s="275"/>
      <c r="I1356" s="275"/>
      <c r="J1356" s="275"/>
      <c r="K1356" s="275"/>
      <c r="L1356" s="275"/>
      <c r="M1356" s="275"/>
      <c r="N1356" s="275"/>
      <c r="O1356" s="275"/>
      <c r="P1356" s="275"/>
      <c r="Q1356" s="275"/>
      <c r="R1356" s="275"/>
      <c r="S1356" s="275"/>
      <c r="T1356" s="275"/>
      <c r="X1356" s="275"/>
      <c r="Y1356" s="275"/>
      <c r="AG1356" s="665"/>
    </row>
    <row r="1357" spans="1:33" x14ac:dyDescent="0.2">
      <c r="A1357" s="275"/>
      <c r="B1357" s="275"/>
      <c r="C1357" s="275"/>
      <c r="D1357" s="275"/>
      <c r="E1357" s="275"/>
      <c r="F1357" s="275"/>
      <c r="G1357" s="275"/>
      <c r="H1357" s="275"/>
      <c r="I1357" s="275"/>
      <c r="J1357" s="275"/>
      <c r="K1357" s="275"/>
      <c r="L1357" s="275"/>
      <c r="M1357" s="275"/>
      <c r="N1357" s="275"/>
      <c r="O1357" s="275"/>
      <c r="P1357" s="275"/>
      <c r="Q1357" s="275"/>
      <c r="R1357" s="275"/>
      <c r="S1357" s="275"/>
      <c r="T1357" s="275"/>
      <c r="X1357" s="275"/>
      <c r="Y1357" s="275"/>
      <c r="AG1357" s="665"/>
    </row>
    <row r="1358" spans="1:33" x14ac:dyDescent="0.2">
      <c r="A1358" s="275"/>
      <c r="B1358" s="275"/>
      <c r="C1358" s="275"/>
      <c r="D1358" s="275"/>
      <c r="E1358" s="275"/>
      <c r="F1358" s="275"/>
      <c r="G1358" s="275"/>
      <c r="H1358" s="275"/>
      <c r="I1358" s="275"/>
      <c r="J1358" s="275"/>
      <c r="K1358" s="275"/>
      <c r="L1358" s="275"/>
      <c r="M1358" s="275"/>
      <c r="N1358" s="275"/>
      <c r="O1358" s="275"/>
      <c r="P1358" s="275"/>
      <c r="Q1358" s="275"/>
      <c r="R1358" s="275"/>
      <c r="S1358" s="275"/>
      <c r="T1358" s="275"/>
      <c r="X1358" s="275"/>
      <c r="Y1358" s="275"/>
      <c r="AG1358" s="665"/>
    </row>
    <row r="1359" spans="1:33" x14ac:dyDescent="0.2">
      <c r="A1359" s="275"/>
      <c r="B1359" s="275"/>
      <c r="C1359" s="275"/>
      <c r="D1359" s="275"/>
      <c r="E1359" s="275"/>
      <c r="F1359" s="275"/>
      <c r="G1359" s="275"/>
      <c r="H1359" s="275"/>
      <c r="I1359" s="275"/>
      <c r="J1359" s="275"/>
      <c r="K1359" s="275"/>
      <c r="L1359" s="275"/>
      <c r="M1359" s="275"/>
      <c r="N1359" s="275"/>
      <c r="O1359" s="275"/>
      <c r="P1359" s="275"/>
      <c r="Q1359" s="275"/>
      <c r="R1359" s="275"/>
      <c r="S1359" s="275"/>
      <c r="T1359" s="275"/>
      <c r="X1359" s="275"/>
      <c r="Y1359" s="275"/>
      <c r="AG1359" s="665"/>
    </row>
    <row r="1360" spans="1:33" x14ac:dyDescent="0.2">
      <c r="A1360" s="275"/>
      <c r="B1360" s="275"/>
      <c r="C1360" s="275"/>
      <c r="D1360" s="275"/>
      <c r="E1360" s="275"/>
      <c r="F1360" s="275"/>
      <c r="G1360" s="275"/>
      <c r="H1360" s="275"/>
      <c r="I1360" s="275"/>
      <c r="J1360" s="275"/>
      <c r="K1360" s="275"/>
      <c r="L1360" s="275"/>
      <c r="M1360" s="275"/>
      <c r="N1360" s="275"/>
      <c r="O1360" s="275"/>
      <c r="P1360" s="275"/>
      <c r="Q1360" s="275"/>
      <c r="R1360" s="275"/>
      <c r="S1360" s="275"/>
      <c r="T1360" s="275"/>
      <c r="X1360" s="275"/>
      <c r="Y1360" s="275"/>
      <c r="AG1360" s="665"/>
    </row>
    <row r="1361" spans="1:33" x14ac:dyDescent="0.2">
      <c r="A1361" s="275"/>
      <c r="B1361" s="275"/>
      <c r="C1361" s="275"/>
      <c r="D1361" s="275"/>
      <c r="E1361" s="275"/>
      <c r="F1361" s="275"/>
      <c r="G1361" s="275"/>
      <c r="H1361" s="275"/>
      <c r="I1361" s="275"/>
      <c r="J1361" s="275"/>
      <c r="K1361" s="275"/>
      <c r="L1361" s="275"/>
      <c r="M1361" s="275"/>
      <c r="N1361" s="275"/>
      <c r="O1361" s="275"/>
      <c r="P1361" s="275"/>
      <c r="Q1361" s="275"/>
      <c r="R1361" s="275"/>
      <c r="S1361" s="275"/>
      <c r="T1361" s="275"/>
      <c r="X1361" s="275"/>
      <c r="Y1361" s="275"/>
      <c r="AG1361" s="665"/>
    </row>
    <row r="1362" spans="1:33" x14ac:dyDescent="0.2">
      <c r="A1362" s="275"/>
      <c r="B1362" s="275"/>
      <c r="C1362" s="275"/>
      <c r="D1362" s="275"/>
      <c r="E1362" s="275"/>
      <c r="F1362" s="275"/>
      <c r="G1362" s="275"/>
      <c r="H1362" s="275"/>
      <c r="I1362" s="275"/>
      <c r="J1362" s="275"/>
      <c r="K1362" s="275"/>
      <c r="L1362" s="275"/>
      <c r="M1362" s="275"/>
      <c r="N1362" s="275"/>
      <c r="O1362" s="275"/>
      <c r="P1362" s="275"/>
      <c r="Q1362" s="275"/>
      <c r="R1362" s="275"/>
      <c r="S1362" s="275"/>
      <c r="T1362" s="275"/>
      <c r="X1362" s="275"/>
      <c r="Y1362" s="275"/>
      <c r="AG1362" s="665"/>
    </row>
    <row r="1363" spans="1:33" x14ac:dyDescent="0.2">
      <c r="A1363" s="275"/>
      <c r="B1363" s="275"/>
      <c r="C1363" s="275"/>
      <c r="D1363" s="275"/>
      <c r="E1363" s="275"/>
      <c r="F1363" s="275"/>
      <c r="G1363" s="275"/>
      <c r="H1363" s="275"/>
      <c r="I1363" s="275"/>
      <c r="J1363" s="275"/>
      <c r="K1363" s="275"/>
      <c r="L1363" s="275"/>
      <c r="M1363" s="275"/>
      <c r="N1363" s="275"/>
      <c r="O1363" s="275"/>
      <c r="P1363" s="275"/>
      <c r="Q1363" s="275"/>
      <c r="R1363" s="275"/>
      <c r="S1363" s="275"/>
      <c r="T1363" s="275"/>
      <c r="X1363" s="275"/>
      <c r="Y1363" s="275"/>
      <c r="AG1363" s="665"/>
    </row>
    <row r="1364" spans="1:33" x14ac:dyDescent="0.2">
      <c r="A1364" s="275"/>
      <c r="B1364" s="275"/>
      <c r="C1364" s="275"/>
      <c r="D1364" s="275"/>
      <c r="E1364" s="275"/>
      <c r="F1364" s="275"/>
      <c r="G1364" s="275"/>
      <c r="H1364" s="275"/>
      <c r="I1364" s="275"/>
      <c r="J1364" s="275"/>
      <c r="K1364" s="275"/>
      <c r="L1364" s="275"/>
      <c r="M1364" s="275"/>
      <c r="N1364" s="275"/>
      <c r="O1364" s="275"/>
      <c r="P1364" s="275"/>
      <c r="Q1364" s="275"/>
      <c r="R1364" s="275"/>
      <c r="S1364" s="275"/>
      <c r="T1364" s="275"/>
      <c r="X1364" s="275"/>
      <c r="Y1364" s="275"/>
      <c r="AG1364" s="665"/>
    </row>
    <row r="1365" spans="1:33" x14ac:dyDescent="0.2">
      <c r="A1365" s="275"/>
      <c r="B1365" s="275"/>
      <c r="C1365" s="275"/>
      <c r="D1365" s="275"/>
      <c r="E1365" s="275"/>
      <c r="F1365" s="275"/>
      <c r="G1365" s="275"/>
      <c r="H1365" s="275"/>
      <c r="I1365" s="275"/>
      <c r="J1365" s="275"/>
      <c r="K1365" s="275"/>
      <c r="L1365" s="275"/>
      <c r="M1365" s="275"/>
      <c r="N1365" s="275"/>
      <c r="O1365" s="275"/>
      <c r="P1365" s="275"/>
      <c r="Q1365" s="275"/>
      <c r="R1365" s="275"/>
      <c r="S1365" s="275"/>
      <c r="T1365" s="275"/>
      <c r="X1365" s="275"/>
      <c r="Y1365" s="275"/>
      <c r="AG1365" s="665"/>
    </row>
    <row r="1366" spans="1:33" x14ac:dyDescent="0.2">
      <c r="A1366" s="275"/>
      <c r="B1366" s="275"/>
      <c r="C1366" s="275"/>
      <c r="D1366" s="275"/>
      <c r="E1366" s="275"/>
      <c r="F1366" s="275"/>
      <c r="G1366" s="275"/>
      <c r="H1366" s="275"/>
      <c r="I1366" s="275"/>
      <c r="J1366" s="275"/>
      <c r="K1366" s="275"/>
      <c r="L1366" s="275"/>
      <c r="M1366" s="275"/>
      <c r="N1366" s="275"/>
      <c r="O1366" s="275"/>
      <c r="P1366" s="275"/>
      <c r="Q1366" s="275"/>
      <c r="R1366" s="275"/>
      <c r="S1366" s="275"/>
      <c r="T1366" s="275"/>
      <c r="X1366" s="275"/>
      <c r="Y1366" s="275"/>
      <c r="AG1366" s="665"/>
    </row>
    <row r="1367" spans="1:33" x14ac:dyDescent="0.2">
      <c r="A1367" s="275"/>
      <c r="B1367" s="275"/>
      <c r="C1367" s="275"/>
      <c r="D1367" s="275"/>
      <c r="E1367" s="275"/>
      <c r="F1367" s="275"/>
      <c r="G1367" s="275"/>
      <c r="H1367" s="275"/>
      <c r="I1367" s="275"/>
      <c r="J1367" s="275"/>
      <c r="K1367" s="275"/>
      <c r="L1367" s="275"/>
      <c r="M1367" s="275"/>
      <c r="N1367" s="275"/>
      <c r="O1367" s="275"/>
      <c r="P1367" s="275"/>
      <c r="Q1367" s="275"/>
      <c r="R1367" s="275"/>
      <c r="S1367" s="275"/>
      <c r="T1367" s="275"/>
      <c r="X1367" s="275"/>
      <c r="Y1367" s="275"/>
      <c r="AG1367" s="665"/>
    </row>
    <row r="1368" spans="1:33" x14ac:dyDescent="0.2">
      <c r="A1368" s="275"/>
      <c r="B1368" s="275"/>
      <c r="C1368" s="275"/>
      <c r="D1368" s="275"/>
      <c r="E1368" s="275"/>
      <c r="F1368" s="275"/>
      <c r="G1368" s="275"/>
      <c r="H1368" s="275"/>
      <c r="I1368" s="275"/>
      <c r="J1368" s="275"/>
      <c r="K1368" s="275"/>
      <c r="L1368" s="275"/>
      <c r="M1368" s="275"/>
      <c r="N1368" s="275"/>
      <c r="O1368" s="275"/>
      <c r="P1368" s="275"/>
      <c r="Q1368" s="275"/>
      <c r="R1368" s="275"/>
      <c r="S1368" s="275"/>
      <c r="T1368" s="275"/>
      <c r="X1368" s="275"/>
      <c r="Y1368" s="275"/>
      <c r="AG1368" s="665"/>
    </row>
    <row r="1369" spans="1:33" x14ac:dyDescent="0.2">
      <c r="A1369" s="275"/>
      <c r="B1369" s="275"/>
      <c r="C1369" s="275"/>
      <c r="D1369" s="275"/>
      <c r="E1369" s="275"/>
      <c r="F1369" s="275"/>
      <c r="G1369" s="275"/>
      <c r="H1369" s="275"/>
      <c r="I1369" s="275"/>
      <c r="J1369" s="275"/>
      <c r="K1369" s="275"/>
      <c r="L1369" s="275"/>
      <c r="M1369" s="275"/>
      <c r="N1369" s="275"/>
      <c r="O1369" s="275"/>
      <c r="P1369" s="275"/>
      <c r="Q1369" s="275"/>
      <c r="R1369" s="275"/>
      <c r="S1369" s="275"/>
      <c r="T1369" s="275"/>
      <c r="X1369" s="275"/>
      <c r="Y1369" s="275"/>
      <c r="AG1369" s="665"/>
    </row>
    <row r="1370" spans="1:33" x14ac:dyDescent="0.2">
      <c r="A1370" s="275"/>
      <c r="B1370" s="275"/>
      <c r="C1370" s="275"/>
      <c r="D1370" s="275"/>
      <c r="E1370" s="275"/>
      <c r="F1370" s="275"/>
      <c r="G1370" s="275"/>
      <c r="H1370" s="275"/>
      <c r="I1370" s="275"/>
      <c r="J1370" s="275"/>
      <c r="K1370" s="275"/>
      <c r="L1370" s="275"/>
      <c r="M1370" s="275"/>
      <c r="N1370" s="275"/>
      <c r="O1370" s="275"/>
      <c r="P1370" s="275"/>
      <c r="Q1370" s="275"/>
      <c r="R1370" s="275"/>
      <c r="S1370" s="275"/>
      <c r="T1370" s="275"/>
      <c r="X1370" s="275"/>
      <c r="Y1370" s="275"/>
      <c r="AG1370" s="665"/>
    </row>
    <row r="1371" spans="1:33" x14ac:dyDescent="0.2">
      <c r="A1371" s="275"/>
      <c r="B1371" s="275"/>
      <c r="C1371" s="275"/>
      <c r="D1371" s="275"/>
      <c r="E1371" s="275"/>
      <c r="F1371" s="275"/>
      <c r="G1371" s="275"/>
      <c r="H1371" s="275"/>
      <c r="I1371" s="275"/>
      <c r="J1371" s="275"/>
      <c r="K1371" s="275"/>
      <c r="L1371" s="275"/>
      <c r="M1371" s="275"/>
      <c r="N1371" s="275"/>
      <c r="O1371" s="275"/>
      <c r="P1371" s="275"/>
      <c r="Q1371" s="275"/>
      <c r="R1371" s="275"/>
      <c r="S1371" s="275"/>
      <c r="T1371" s="275"/>
      <c r="X1371" s="275"/>
      <c r="Y1371" s="275"/>
      <c r="AG1371" s="665"/>
    </row>
    <row r="1372" spans="1:33" x14ac:dyDescent="0.2">
      <c r="A1372" s="275"/>
      <c r="B1372" s="275"/>
      <c r="C1372" s="275"/>
      <c r="D1372" s="275"/>
      <c r="E1372" s="275"/>
      <c r="F1372" s="275"/>
      <c r="G1372" s="275"/>
      <c r="H1372" s="275"/>
      <c r="I1372" s="275"/>
      <c r="J1372" s="275"/>
      <c r="K1372" s="275"/>
      <c r="L1372" s="275"/>
      <c r="M1372" s="275"/>
      <c r="N1372" s="275"/>
      <c r="O1372" s="275"/>
      <c r="P1372" s="275"/>
      <c r="Q1372" s="275"/>
      <c r="R1372" s="275"/>
      <c r="S1372" s="275"/>
      <c r="T1372" s="275"/>
      <c r="X1372" s="275"/>
      <c r="Y1372" s="275"/>
      <c r="AG1372" s="665"/>
    </row>
    <row r="1373" spans="1:33" x14ac:dyDescent="0.2">
      <c r="A1373" s="275"/>
      <c r="B1373" s="275"/>
      <c r="C1373" s="275"/>
      <c r="D1373" s="275"/>
      <c r="E1373" s="275"/>
      <c r="F1373" s="275"/>
      <c r="G1373" s="275"/>
      <c r="H1373" s="275"/>
      <c r="I1373" s="275"/>
      <c r="J1373" s="275"/>
      <c r="K1373" s="275"/>
      <c r="L1373" s="275"/>
      <c r="M1373" s="275"/>
      <c r="N1373" s="275"/>
      <c r="O1373" s="275"/>
      <c r="P1373" s="275"/>
      <c r="Q1373" s="275"/>
      <c r="R1373" s="275"/>
      <c r="S1373" s="275"/>
      <c r="T1373" s="275"/>
      <c r="X1373" s="275"/>
      <c r="Y1373" s="275"/>
      <c r="AG1373" s="665"/>
    </row>
    <row r="1374" spans="1:33" x14ac:dyDescent="0.2">
      <c r="A1374" s="275"/>
      <c r="B1374" s="275"/>
      <c r="C1374" s="275"/>
      <c r="D1374" s="275"/>
      <c r="E1374" s="275"/>
      <c r="F1374" s="275"/>
      <c r="G1374" s="275"/>
      <c r="H1374" s="275"/>
      <c r="I1374" s="275"/>
      <c r="J1374" s="275"/>
      <c r="K1374" s="275"/>
      <c r="L1374" s="275"/>
      <c r="M1374" s="275"/>
      <c r="N1374" s="275"/>
      <c r="O1374" s="275"/>
      <c r="P1374" s="275"/>
      <c r="Q1374" s="275"/>
      <c r="R1374" s="275"/>
      <c r="S1374" s="275"/>
      <c r="T1374" s="275"/>
      <c r="X1374" s="275"/>
      <c r="Y1374" s="275"/>
      <c r="AG1374" s="665"/>
    </row>
    <row r="1375" spans="1:33" x14ac:dyDescent="0.2">
      <c r="A1375" s="275"/>
      <c r="B1375" s="275"/>
      <c r="C1375" s="275"/>
      <c r="D1375" s="275"/>
      <c r="E1375" s="275"/>
      <c r="F1375" s="275"/>
      <c r="G1375" s="275"/>
      <c r="H1375" s="275"/>
      <c r="I1375" s="275"/>
      <c r="J1375" s="275"/>
      <c r="K1375" s="275"/>
      <c r="L1375" s="275"/>
      <c r="M1375" s="275"/>
      <c r="N1375" s="275"/>
      <c r="O1375" s="275"/>
      <c r="P1375" s="275"/>
      <c r="Q1375" s="275"/>
      <c r="R1375" s="275"/>
      <c r="S1375" s="275"/>
      <c r="T1375" s="275"/>
      <c r="X1375" s="275"/>
      <c r="Y1375" s="275"/>
      <c r="AG1375" s="665"/>
    </row>
    <row r="1376" spans="1:33" x14ac:dyDescent="0.2">
      <c r="A1376" s="275"/>
      <c r="B1376" s="275"/>
      <c r="C1376" s="275"/>
      <c r="D1376" s="275"/>
      <c r="E1376" s="275"/>
      <c r="F1376" s="275"/>
      <c r="G1376" s="275"/>
      <c r="H1376" s="275"/>
      <c r="I1376" s="275"/>
      <c r="J1376" s="275"/>
      <c r="K1376" s="275"/>
      <c r="L1376" s="275"/>
      <c r="M1376" s="275"/>
      <c r="N1376" s="275"/>
      <c r="O1376" s="275"/>
      <c r="P1376" s="275"/>
      <c r="Q1376" s="275"/>
      <c r="R1376" s="275"/>
      <c r="S1376" s="275"/>
      <c r="T1376" s="275"/>
      <c r="X1376" s="275"/>
      <c r="Y1376" s="275"/>
      <c r="AG1376" s="665"/>
    </row>
    <row r="1377" spans="1:33" x14ac:dyDescent="0.2">
      <c r="A1377" s="275"/>
      <c r="B1377" s="275"/>
      <c r="C1377" s="275"/>
      <c r="D1377" s="275"/>
      <c r="E1377" s="275"/>
      <c r="F1377" s="275"/>
      <c r="G1377" s="275"/>
      <c r="H1377" s="275"/>
      <c r="I1377" s="275"/>
      <c r="J1377" s="275"/>
      <c r="K1377" s="275"/>
      <c r="L1377" s="275"/>
      <c r="M1377" s="275"/>
      <c r="N1377" s="275"/>
      <c r="O1377" s="275"/>
      <c r="P1377" s="275"/>
      <c r="Q1377" s="275"/>
      <c r="R1377" s="275"/>
      <c r="S1377" s="275"/>
      <c r="T1377" s="275"/>
      <c r="X1377" s="275"/>
      <c r="Y1377" s="275"/>
      <c r="AG1377" s="665"/>
    </row>
    <row r="1378" spans="1:33" x14ac:dyDescent="0.2">
      <c r="A1378" s="275"/>
      <c r="B1378" s="275"/>
      <c r="C1378" s="275"/>
      <c r="D1378" s="275"/>
      <c r="E1378" s="275"/>
      <c r="F1378" s="275"/>
      <c r="G1378" s="275"/>
      <c r="H1378" s="275"/>
      <c r="I1378" s="275"/>
      <c r="J1378" s="275"/>
      <c r="K1378" s="275"/>
      <c r="L1378" s="275"/>
      <c r="M1378" s="275"/>
      <c r="N1378" s="275"/>
      <c r="O1378" s="275"/>
      <c r="P1378" s="275"/>
      <c r="Q1378" s="275"/>
      <c r="R1378" s="275"/>
      <c r="S1378" s="275"/>
      <c r="T1378" s="275"/>
      <c r="X1378" s="275"/>
      <c r="Y1378" s="275"/>
      <c r="AG1378" s="665"/>
    </row>
    <row r="1379" spans="1:33" x14ac:dyDescent="0.2">
      <c r="A1379" s="275"/>
      <c r="B1379" s="275"/>
      <c r="C1379" s="275"/>
      <c r="D1379" s="275"/>
      <c r="E1379" s="275"/>
      <c r="F1379" s="275"/>
      <c r="G1379" s="275"/>
      <c r="H1379" s="275"/>
      <c r="I1379" s="275"/>
      <c r="J1379" s="275"/>
      <c r="K1379" s="275"/>
      <c r="L1379" s="275"/>
      <c r="M1379" s="275"/>
      <c r="N1379" s="275"/>
      <c r="O1379" s="275"/>
      <c r="P1379" s="275"/>
      <c r="Q1379" s="275"/>
      <c r="R1379" s="275"/>
      <c r="S1379" s="275"/>
      <c r="T1379" s="275"/>
      <c r="X1379" s="275"/>
      <c r="Y1379" s="275"/>
      <c r="AG1379" s="665"/>
    </row>
    <row r="1380" spans="1:33" x14ac:dyDescent="0.2">
      <c r="A1380" s="275"/>
      <c r="B1380" s="275"/>
      <c r="C1380" s="275"/>
      <c r="D1380" s="275"/>
      <c r="E1380" s="275"/>
      <c r="F1380" s="275"/>
      <c r="G1380" s="275"/>
      <c r="H1380" s="275"/>
      <c r="I1380" s="275"/>
      <c r="J1380" s="275"/>
      <c r="K1380" s="275"/>
      <c r="L1380" s="275"/>
      <c r="M1380" s="275"/>
      <c r="N1380" s="275"/>
      <c r="O1380" s="275"/>
      <c r="P1380" s="275"/>
      <c r="Q1380" s="275"/>
      <c r="R1380" s="275"/>
      <c r="S1380" s="275"/>
      <c r="T1380" s="275"/>
      <c r="X1380" s="275"/>
      <c r="Y1380" s="275"/>
      <c r="AG1380" s="665"/>
    </row>
    <row r="1381" spans="1:33" x14ac:dyDescent="0.2">
      <c r="A1381" s="275"/>
      <c r="B1381" s="275"/>
      <c r="C1381" s="275"/>
      <c r="D1381" s="275"/>
      <c r="E1381" s="275"/>
      <c r="F1381" s="275"/>
      <c r="G1381" s="275"/>
      <c r="H1381" s="275"/>
      <c r="I1381" s="275"/>
      <c r="J1381" s="275"/>
      <c r="K1381" s="275"/>
      <c r="L1381" s="275"/>
      <c r="M1381" s="275"/>
      <c r="N1381" s="275"/>
      <c r="O1381" s="275"/>
      <c r="P1381" s="275"/>
      <c r="Q1381" s="275"/>
      <c r="R1381" s="275"/>
      <c r="S1381" s="275"/>
      <c r="T1381" s="275"/>
      <c r="X1381" s="275"/>
      <c r="Y1381" s="275"/>
      <c r="AG1381" s="665"/>
    </row>
    <row r="1382" spans="1:33" x14ac:dyDescent="0.2">
      <c r="A1382" s="275"/>
      <c r="B1382" s="275"/>
      <c r="C1382" s="275"/>
      <c r="D1382" s="275"/>
      <c r="E1382" s="275"/>
      <c r="F1382" s="275"/>
      <c r="G1382" s="275"/>
      <c r="H1382" s="275"/>
      <c r="I1382" s="275"/>
      <c r="J1382" s="275"/>
      <c r="K1382" s="275"/>
      <c r="L1382" s="275"/>
      <c r="M1382" s="275"/>
      <c r="N1382" s="275"/>
      <c r="O1382" s="275"/>
      <c r="P1382" s="275"/>
      <c r="Q1382" s="275"/>
      <c r="R1382" s="275"/>
      <c r="S1382" s="275"/>
      <c r="T1382" s="275"/>
      <c r="X1382" s="275"/>
      <c r="Y1382" s="275"/>
      <c r="AG1382" s="665"/>
    </row>
    <row r="1383" spans="1:33" x14ac:dyDescent="0.2">
      <c r="A1383" s="275"/>
      <c r="B1383" s="275"/>
      <c r="C1383" s="275"/>
      <c r="D1383" s="275"/>
      <c r="E1383" s="275"/>
      <c r="F1383" s="275"/>
      <c r="G1383" s="275"/>
      <c r="H1383" s="275"/>
      <c r="I1383" s="275"/>
      <c r="J1383" s="275"/>
      <c r="K1383" s="275"/>
      <c r="L1383" s="275"/>
      <c r="M1383" s="275"/>
      <c r="N1383" s="275"/>
      <c r="O1383" s="275"/>
      <c r="P1383" s="275"/>
      <c r="Q1383" s="275"/>
      <c r="R1383" s="275"/>
      <c r="S1383" s="275"/>
      <c r="T1383" s="275"/>
      <c r="X1383" s="275"/>
      <c r="Y1383" s="275"/>
      <c r="AG1383" s="665"/>
    </row>
    <row r="1384" spans="1:33" x14ac:dyDescent="0.2">
      <c r="A1384" s="275"/>
      <c r="B1384" s="275"/>
      <c r="C1384" s="275"/>
      <c r="D1384" s="275"/>
      <c r="E1384" s="275"/>
      <c r="F1384" s="275"/>
      <c r="G1384" s="275"/>
      <c r="H1384" s="275"/>
      <c r="I1384" s="275"/>
      <c r="J1384" s="275"/>
      <c r="K1384" s="275"/>
      <c r="L1384" s="275"/>
      <c r="M1384" s="275"/>
      <c r="N1384" s="275"/>
      <c r="O1384" s="275"/>
      <c r="P1384" s="275"/>
      <c r="Q1384" s="275"/>
      <c r="R1384" s="275"/>
      <c r="S1384" s="275"/>
      <c r="T1384" s="275"/>
      <c r="X1384" s="275"/>
      <c r="Y1384" s="275"/>
      <c r="AG1384" s="665"/>
    </row>
    <row r="1385" spans="1:33" x14ac:dyDescent="0.2">
      <c r="A1385" s="275"/>
      <c r="B1385" s="275"/>
      <c r="C1385" s="275"/>
      <c r="D1385" s="275"/>
      <c r="E1385" s="275"/>
      <c r="F1385" s="275"/>
      <c r="G1385" s="275"/>
      <c r="H1385" s="275"/>
      <c r="I1385" s="275"/>
      <c r="J1385" s="275"/>
      <c r="K1385" s="275"/>
      <c r="L1385" s="275"/>
      <c r="M1385" s="275"/>
      <c r="N1385" s="275"/>
      <c r="O1385" s="275"/>
      <c r="P1385" s="275"/>
      <c r="Q1385" s="275"/>
      <c r="R1385" s="275"/>
      <c r="S1385" s="275"/>
      <c r="T1385" s="275"/>
      <c r="X1385" s="275"/>
      <c r="Y1385" s="275"/>
      <c r="AG1385" s="665"/>
    </row>
    <row r="1386" spans="1:33" x14ac:dyDescent="0.2">
      <c r="A1386" s="275"/>
      <c r="B1386" s="275"/>
      <c r="C1386" s="275"/>
      <c r="D1386" s="275"/>
      <c r="E1386" s="275"/>
      <c r="F1386" s="275"/>
      <c r="G1386" s="275"/>
      <c r="H1386" s="275"/>
      <c r="I1386" s="275"/>
      <c r="J1386" s="275"/>
      <c r="K1386" s="275"/>
      <c r="L1386" s="275"/>
      <c r="M1386" s="275"/>
      <c r="N1386" s="275"/>
      <c r="O1386" s="275"/>
      <c r="P1386" s="275"/>
      <c r="Q1386" s="275"/>
      <c r="R1386" s="275"/>
      <c r="S1386" s="275"/>
      <c r="T1386" s="275"/>
      <c r="X1386" s="275"/>
      <c r="Y1386" s="275"/>
      <c r="AG1386" s="665"/>
    </row>
    <row r="1387" spans="1:33" x14ac:dyDescent="0.2">
      <c r="A1387" s="275"/>
      <c r="B1387" s="275"/>
      <c r="C1387" s="275"/>
      <c r="D1387" s="275"/>
      <c r="E1387" s="275"/>
      <c r="F1387" s="275"/>
      <c r="G1387" s="275"/>
      <c r="H1387" s="275"/>
      <c r="I1387" s="275"/>
      <c r="J1387" s="275"/>
      <c r="K1387" s="275"/>
      <c r="L1387" s="275"/>
      <c r="M1387" s="275"/>
      <c r="N1387" s="275"/>
      <c r="O1387" s="275"/>
      <c r="P1387" s="275"/>
      <c r="Q1387" s="275"/>
      <c r="R1387" s="275"/>
      <c r="S1387" s="275"/>
      <c r="T1387" s="275"/>
      <c r="X1387" s="275"/>
      <c r="Y1387" s="275"/>
      <c r="AG1387" s="665"/>
    </row>
    <row r="1388" spans="1:33" x14ac:dyDescent="0.2">
      <c r="A1388" s="275"/>
      <c r="B1388" s="275"/>
      <c r="C1388" s="275"/>
      <c r="D1388" s="275"/>
      <c r="E1388" s="275"/>
      <c r="F1388" s="275"/>
      <c r="G1388" s="275"/>
      <c r="H1388" s="275"/>
      <c r="I1388" s="275"/>
      <c r="J1388" s="275"/>
      <c r="K1388" s="275"/>
      <c r="L1388" s="275"/>
      <c r="M1388" s="275"/>
      <c r="N1388" s="275"/>
      <c r="O1388" s="275"/>
      <c r="P1388" s="275"/>
      <c r="Q1388" s="275"/>
      <c r="R1388" s="275"/>
      <c r="S1388" s="275"/>
      <c r="T1388" s="275"/>
      <c r="X1388" s="275"/>
      <c r="Y1388" s="275"/>
      <c r="AG1388" s="665"/>
    </row>
    <row r="1389" spans="1:33" x14ac:dyDescent="0.2">
      <c r="A1389" s="275"/>
      <c r="B1389" s="275"/>
      <c r="C1389" s="275"/>
      <c r="D1389" s="275"/>
      <c r="E1389" s="275"/>
      <c r="F1389" s="275"/>
      <c r="G1389" s="275"/>
      <c r="H1389" s="275"/>
      <c r="I1389" s="275"/>
      <c r="J1389" s="275"/>
      <c r="K1389" s="275"/>
      <c r="L1389" s="275"/>
      <c r="M1389" s="275"/>
      <c r="N1389" s="275"/>
      <c r="O1389" s="275"/>
      <c r="P1389" s="275"/>
      <c r="Q1389" s="275"/>
      <c r="R1389" s="275"/>
      <c r="S1389" s="275"/>
      <c r="T1389" s="275"/>
      <c r="X1389" s="275"/>
      <c r="Y1389" s="275"/>
      <c r="AG1389" s="665"/>
    </row>
    <row r="1390" spans="1:33" x14ac:dyDescent="0.2">
      <c r="A1390" s="275"/>
      <c r="B1390" s="275"/>
      <c r="C1390" s="275"/>
      <c r="D1390" s="275"/>
      <c r="E1390" s="275"/>
      <c r="F1390" s="275"/>
      <c r="G1390" s="275"/>
      <c r="H1390" s="275"/>
      <c r="I1390" s="275"/>
      <c r="J1390" s="275"/>
      <c r="K1390" s="275"/>
      <c r="L1390" s="275"/>
      <c r="M1390" s="275"/>
      <c r="N1390" s="275"/>
      <c r="O1390" s="275"/>
      <c r="P1390" s="275"/>
      <c r="Q1390" s="275"/>
      <c r="R1390" s="275"/>
      <c r="S1390" s="275"/>
      <c r="T1390" s="275"/>
      <c r="X1390" s="275"/>
      <c r="Y1390" s="275"/>
      <c r="AG1390" s="665"/>
    </row>
    <row r="1391" spans="1:33" x14ac:dyDescent="0.2">
      <c r="A1391" s="275"/>
      <c r="B1391" s="275"/>
      <c r="C1391" s="275"/>
      <c r="D1391" s="275"/>
      <c r="E1391" s="275"/>
      <c r="F1391" s="275"/>
      <c r="G1391" s="275"/>
      <c r="H1391" s="275"/>
      <c r="I1391" s="275"/>
      <c r="J1391" s="275"/>
      <c r="K1391" s="275"/>
      <c r="L1391" s="275"/>
      <c r="M1391" s="275"/>
      <c r="N1391" s="275"/>
      <c r="O1391" s="275"/>
      <c r="P1391" s="275"/>
      <c r="Q1391" s="275"/>
      <c r="R1391" s="275"/>
      <c r="S1391" s="275"/>
      <c r="T1391" s="275"/>
      <c r="X1391" s="275"/>
      <c r="Y1391" s="275"/>
      <c r="AG1391" s="665"/>
    </row>
    <row r="1392" spans="1:33" x14ac:dyDescent="0.2">
      <c r="A1392" s="275"/>
      <c r="B1392" s="275"/>
      <c r="C1392" s="275"/>
      <c r="D1392" s="275"/>
      <c r="E1392" s="275"/>
      <c r="F1392" s="275"/>
      <c r="G1392" s="275"/>
      <c r="H1392" s="275"/>
      <c r="I1392" s="275"/>
      <c r="J1392" s="275"/>
      <c r="K1392" s="275"/>
      <c r="L1392" s="275"/>
      <c r="M1392" s="275"/>
      <c r="N1392" s="275"/>
      <c r="O1392" s="275"/>
      <c r="P1392" s="275"/>
      <c r="Q1392" s="275"/>
      <c r="R1392" s="275"/>
      <c r="S1392" s="275"/>
      <c r="T1392" s="275"/>
      <c r="X1392" s="275"/>
      <c r="Y1392" s="275"/>
      <c r="AG1392" s="665"/>
    </row>
    <row r="1393" spans="1:33" x14ac:dyDescent="0.2">
      <c r="A1393" s="275"/>
      <c r="B1393" s="275"/>
      <c r="C1393" s="275"/>
      <c r="D1393" s="275"/>
      <c r="E1393" s="275"/>
      <c r="F1393" s="275"/>
      <c r="G1393" s="275"/>
      <c r="H1393" s="275"/>
      <c r="I1393" s="275"/>
      <c r="J1393" s="275"/>
      <c r="K1393" s="275"/>
      <c r="L1393" s="275"/>
      <c r="M1393" s="275"/>
      <c r="N1393" s="275"/>
      <c r="O1393" s="275"/>
      <c r="P1393" s="275"/>
      <c r="Q1393" s="275"/>
      <c r="R1393" s="275"/>
      <c r="S1393" s="275"/>
      <c r="T1393" s="275"/>
      <c r="X1393" s="275"/>
      <c r="Y1393" s="275"/>
      <c r="AG1393" s="665"/>
    </row>
    <row r="1394" spans="1:33" x14ac:dyDescent="0.2">
      <c r="A1394" s="275"/>
      <c r="B1394" s="275"/>
      <c r="C1394" s="275"/>
      <c r="D1394" s="275"/>
      <c r="E1394" s="275"/>
      <c r="F1394" s="275"/>
      <c r="G1394" s="275"/>
      <c r="H1394" s="275"/>
      <c r="I1394" s="275"/>
      <c r="J1394" s="275"/>
      <c r="K1394" s="275"/>
      <c r="L1394" s="275"/>
      <c r="M1394" s="275"/>
      <c r="N1394" s="275"/>
      <c r="O1394" s="275"/>
      <c r="P1394" s="275"/>
      <c r="Q1394" s="275"/>
      <c r="R1394" s="275"/>
      <c r="S1394" s="275"/>
      <c r="T1394" s="275"/>
      <c r="X1394" s="275"/>
      <c r="Y1394" s="275"/>
      <c r="AG1394" s="665"/>
    </row>
    <row r="1395" spans="1:33" x14ac:dyDescent="0.2">
      <c r="A1395" s="275"/>
      <c r="B1395" s="275"/>
      <c r="C1395" s="275"/>
      <c r="D1395" s="275"/>
      <c r="E1395" s="275"/>
      <c r="F1395" s="275"/>
      <c r="G1395" s="275"/>
      <c r="H1395" s="275"/>
      <c r="I1395" s="275"/>
      <c r="J1395" s="275"/>
      <c r="K1395" s="275"/>
      <c r="L1395" s="275"/>
      <c r="M1395" s="275"/>
      <c r="N1395" s="275"/>
      <c r="O1395" s="275"/>
      <c r="P1395" s="275"/>
      <c r="Q1395" s="275"/>
      <c r="R1395" s="275"/>
      <c r="S1395" s="275"/>
      <c r="T1395" s="275"/>
      <c r="X1395" s="275"/>
      <c r="Y1395" s="275"/>
      <c r="AG1395" s="665"/>
    </row>
    <row r="1396" spans="1:33" x14ac:dyDescent="0.2">
      <c r="A1396" s="275"/>
      <c r="B1396" s="275"/>
      <c r="C1396" s="275"/>
      <c r="D1396" s="275"/>
      <c r="E1396" s="275"/>
      <c r="F1396" s="275"/>
      <c r="G1396" s="275"/>
      <c r="H1396" s="275"/>
      <c r="I1396" s="275"/>
      <c r="J1396" s="275"/>
      <c r="K1396" s="275"/>
      <c r="L1396" s="275"/>
      <c r="M1396" s="275"/>
      <c r="N1396" s="275"/>
      <c r="O1396" s="275"/>
      <c r="P1396" s="275"/>
      <c r="Q1396" s="275"/>
      <c r="R1396" s="275"/>
      <c r="S1396" s="275"/>
      <c r="T1396" s="275"/>
      <c r="X1396" s="275"/>
      <c r="Y1396" s="275"/>
      <c r="AG1396" s="665"/>
    </row>
    <row r="1397" spans="1:33" x14ac:dyDescent="0.2">
      <c r="A1397" s="275"/>
      <c r="B1397" s="275"/>
      <c r="C1397" s="275"/>
      <c r="D1397" s="275"/>
      <c r="E1397" s="275"/>
      <c r="F1397" s="275"/>
      <c r="G1397" s="275"/>
      <c r="H1397" s="275"/>
      <c r="I1397" s="275"/>
      <c r="J1397" s="275"/>
      <c r="K1397" s="275"/>
      <c r="L1397" s="275"/>
      <c r="M1397" s="275"/>
      <c r="N1397" s="275"/>
      <c r="O1397" s="275"/>
      <c r="P1397" s="275"/>
      <c r="Q1397" s="275"/>
      <c r="R1397" s="275"/>
      <c r="S1397" s="275"/>
      <c r="T1397" s="275"/>
      <c r="X1397" s="275"/>
      <c r="Y1397" s="275"/>
      <c r="AG1397" s="665"/>
    </row>
    <row r="1398" spans="1:33" x14ac:dyDescent="0.2">
      <c r="A1398" s="275"/>
      <c r="B1398" s="275"/>
      <c r="C1398" s="275"/>
      <c r="D1398" s="275"/>
      <c r="E1398" s="275"/>
      <c r="F1398" s="275"/>
      <c r="G1398" s="275"/>
      <c r="H1398" s="275"/>
      <c r="I1398" s="275"/>
      <c r="J1398" s="275"/>
      <c r="K1398" s="275"/>
      <c r="L1398" s="275"/>
      <c r="M1398" s="275"/>
      <c r="N1398" s="275"/>
      <c r="O1398" s="275"/>
      <c r="P1398" s="275"/>
      <c r="Q1398" s="275"/>
      <c r="R1398" s="275"/>
      <c r="S1398" s="275"/>
      <c r="T1398" s="275"/>
      <c r="X1398" s="275"/>
      <c r="Y1398" s="275"/>
      <c r="AG1398" s="665"/>
    </row>
    <row r="1399" spans="1:33" x14ac:dyDescent="0.2">
      <c r="A1399" s="275"/>
      <c r="B1399" s="275"/>
      <c r="C1399" s="275"/>
      <c r="D1399" s="275"/>
      <c r="E1399" s="275"/>
      <c r="F1399" s="275"/>
      <c r="G1399" s="275"/>
      <c r="H1399" s="275"/>
      <c r="I1399" s="275"/>
      <c r="J1399" s="275"/>
      <c r="K1399" s="275"/>
      <c r="L1399" s="275"/>
      <c r="M1399" s="275"/>
      <c r="N1399" s="275"/>
      <c r="O1399" s="275"/>
      <c r="P1399" s="275"/>
      <c r="Q1399" s="275"/>
      <c r="R1399" s="275"/>
      <c r="S1399" s="275"/>
      <c r="T1399" s="275"/>
      <c r="X1399" s="275"/>
      <c r="Y1399" s="275"/>
      <c r="AG1399" s="665"/>
    </row>
    <row r="1400" spans="1:33" x14ac:dyDescent="0.2">
      <c r="A1400" s="275"/>
      <c r="B1400" s="275"/>
      <c r="C1400" s="275"/>
      <c r="D1400" s="275"/>
      <c r="E1400" s="275"/>
      <c r="F1400" s="275"/>
      <c r="G1400" s="275"/>
      <c r="H1400" s="275"/>
      <c r="I1400" s="275"/>
      <c r="J1400" s="275"/>
      <c r="K1400" s="275"/>
      <c r="L1400" s="275"/>
      <c r="M1400" s="275"/>
      <c r="N1400" s="275"/>
      <c r="O1400" s="275"/>
      <c r="P1400" s="275"/>
      <c r="Q1400" s="275"/>
      <c r="R1400" s="275"/>
      <c r="S1400" s="275"/>
      <c r="T1400" s="275"/>
      <c r="X1400" s="275"/>
      <c r="Y1400" s="275"/>
      <c r="AG1400" s="665"/>
    </row>
    <row r="1401" spans="1:33" x14ac:dyDescent="0.2">
      <c r="A1401" s="275"/>
      <c r="B1401" s="275"/>
      <c r="C1401" s="275"/>
      <c r="D1401" s="275"/>
      <c r="E1401" s="275"/>
      <c r="F1401" s="275"/>
      <c r="G1401" s="275"/>
      <c r="H1401" s="275"/>
      <c r="I1401" s="275"/>
      <c r="J1401" s="275"/>
      <c r="K1401" s="275"/>
      <c r="L1401" s="275"/>
      <c r="M1401" s="275"/>
      <c r="N1401" s="275"/>
      <c r="O1401" s="275"/>
      <c r="P1401" s="275"/>
      <c r="Q1401" s="275"/>
      <c r="R1401" s="275"/>
      <c r="S1401" s="275"/>
      <c r="T1401" s="275"/>
      <c r="X1401" s="275"/>
      <c r="Y1401" s="275"/>
      <c r="AG1401" s="665"/>
    </row>
    <row r="1402" spans="1:33" x14ac:dyDescent="0.2">
      <c r="A1402" s="275"/>
      <c r="B1402" s="275"/>
      <c r="C1402" s="275"/>
      <c r="D1402" s="275"/>
      <c r="E1402" s="275"/>
      <c r="F1402" s="275"/>
      <c r="G1402" s="275"/>
      <c r="H1402" s="275"/>
      <c r="I1402" s="275"/>
      <c r="J1402" s="275"/>
      <c r="K1402" s="275"/>
      <c r="L1402" s="275"/>
      <c r="M1402" s="275"/>
      <c r="N1402" s="275"/>
      <c r="O1402" s="275"/>
      <c r="P1402" s="275"/>
      <c r="Q1402" s="275"/>
      <c r="R1402" s="275"/>
      <c r="S1402" s="275"/>
      <c r="T1402" s="275"/>
      <c r="X1402" s="275"/>
      <c r="Y1402" s="275"/>
      <c r="AG1402" s="665"/>
    </row>
    <row r="1403" spans="1:33" x14ac:dyDescent="0.2">
      <c r="A1403" s="275"/>
      <c r="B1403" s="275"/>
      <c r="C1403" s="275"/>
      <c r="D1403" s="275"/>
      <c r="E1403" s="275"/>
      <c r="F1403" s="275"/>
      <c r="G1403" s="275"/>
      <c r="H1403" s="275"/>
      <c r="I1403" s="275"/>
      <c r="J1403" s="275"/>
      <c r="K1403" s="275"/>
      <c r="L1403" s="275"/>
      <c r="M1403" s="275"/>
      <c r="N1403" s="275"/>
      <c r="O1403" s="275"/>
      <c r="P1403" s="275"/>
      <c r="Q1403" s="275"/>
      <c r="R1403" s="275"/>
      <c r="S1403" s="275"/>
      <c r="T1403" s="275"/>
      <c r="X1403" s="275"/>
      <c r="Y1403" s="275"/>
      <c r="AG1403" s="665"/>
    </row>
    <row r="1404" spans="1:33" x14ac:dyDescent="0.2">
      <c r="A1404" s="275"/>
      <c r="B1404" s="275"/>
      <c r="C1404" s="275"/>
      <c r="D1404" s="275"/>
      <c r="E1404" s="275"/>
      <c r="F1404" s="275"/>
      <c r="G1404" s="275"/>
      <c r="H1404" s="275"/>
      <c r="I1404" s="275"/>
      <c r="J1404" s="275"/>
      <c r="K1404" s="275"/>
      <c r="L1404" s="275"/>
      <c r="M1404" s="275"/>
      <c r="N1404" s="275"/>
      <c r="O1404" s="275"/>
      <c r="P1404" s="275"/>
      <c r="Q1404" s="275"/>
      <c r="R1404" s="275"/>
      <c r="S1404" s="275"/>
      <c r="T1404" s="275"/>
      <c r="X1404" s="275"/>
      <c r="Y1404" s="275"/>
      <c r="AG1404" s="665"/>
    </row>
    <row r="1405" spans="1:33" x14ac:dyDescent="0.2">
      <c r="A1405" s="275"/>
      <c r="B1405" s="275"/>
      <c r="C1405" s="275"/>
      <c r="D1405" s="275"/>
      <c r="E1405" s="275"/>
      <c r="F1405" s="275"/>
      <c r="G1405" s="275"/>
      <c r="H1405" s="275"/>
      <c r="I1405" s="275"/>
      <c r="J1405" s="275"/>
      <c r="K1405" s="275"/>
      <c r="L1405" s="275"/>
      <c r="M1405" s="275"/>
      <c r="N1405" s="275"/>
      <c r="O1405" s="275"/>
      <c r="P1405" s="275"/>
      <c r="Q1405" s="275"/>
      <c r="R1405" s="275"/>
      <c r="S1405" s="275"/>
      <c r="T1405" s="275"/>
      <c r="X1405" s="275"/>
      <c r="Y1405" s="275"/>
      <c r="AG1405" s="665"/>
    </row>
    <row r="1406" spans="1:33" x14ac:dyDescent="0.2">
      <c r="A1406" s="275"/>
      <c r="B1406" s="275"/>
      <c r="C1406" s="275"/>
      <c r="D1406" s="275"/>
      <c r="E1406" s="275"/>
      <c r="F1406" s="275"/>
      <c r="G1406" s="275"/>
      <c r="H1406" s="275"/>
      <c r="I1406" s="275"/>
      <c r="J1406" s="275"/>
      <c r="K1406" s="275"/>
      <c r="L1406" s="275"/>
      <c r="M1406" s="275"/>
      <c r="N1406" s="275"/>
      <c r="O1406" s="275"/>
      <c r="P1406" s="275"/>
      <c r="Q1406" s="275"/>
      <c r="R1406" s="275"/>
      <c r="S1406" s="275"/>
      <c r="T1406" s="275"/>
      <c r="X1406" s="275"/>
      <c r="Y1406" s="275"/>
      <c r="AG1406" s="665"/>
    </row>
    <row r="1407" spans="1:33" x14ac:dyDescent="0.2">
      <c r="A1407" s="275"/>
      <c r="B1407" s="275"/>
      <c r="C1407" s="275"/>
      <c r="D1407" s="275"/>
      <c r="E1407" s="275"/>
      <c r="F1407" s="275"/>
      <c r="G1407" s="275"/>
      <c r="H1407" s="275"/>
      <c r="I1407" s="275"/>
      <c r="J1407" s="275"/>
      <c r="K1407" s="275"/>
      <c r="L1407" s="275"/>
      <c r="M1407" s="275"/>
      <c r="N1407" s="275"/>
      <c r="O1407" s="275"/>
      <c r="P1407" s="275"/>
      <c r="Q1407" s="275"/>
      <c r="R1407" s="275"/>
      <c r="S1407" s="275"/>
      <c r="T1407" s="275"/>
      <c r="X1407" s="275"/>
      <c r="Y1407" s="275"/>
      <c r="AG1407" s="665"/>
    </row>
    <row r="1408" spans="1:33" x14ac:dyDescent="0.2">
      <c r="A1408" s="275"/>
      <c r="B1408" s="275"/>
      <c r="C1408" s="275"/>
      <c r="D1408" s="275"/>
      <c r="E1408" s="275"/>
      <c r="F1408" s="275"/>
      <c r="G1408" s="275"/>
      <c r="H1408" s="275"/>
      <c r="I1408" s="275"/>
      <c r="J1408" s="275"/>
      <c r="K1408" s="275"/>
      <c r="L1408" s="275"/>
      <c r="M1408" s="275"/>
      <c r="N1408" s="275"/>
      <c r="O1408" s="275"/>
      <c r="P1408" s="275"/>
      <c r="Q1408" s="275"/>
      <c r="R1408" s="275"/>
      <c r="S1408" s="275"/>
      <c r="T1408" s="275"/>
      <c r="X1408" s="275"/>
      <c r="Y1408" s="275"/>
      <c r="AG1408" s="665"/>
    </row>
    <row r="1409" spans="1:33" x14ac:dyDescent="0.2">
      <c r="A1409" s="275"/>
      <c r="B1409" s="275"/>
      <c r="C1409" s="275"/>
      <c r="D1409" s="275"/>
      <c r="E1409" s="275"/>
      <c r="F1409" s="275"/>
      <c r="G1409" s="275"/>
      <c r="H1409" s="275"/>
      <c r="I1409" s="275"/>
      <c r="J1409" s="275"/>
      <c r="K1409" s="275"/>
      <c r="L1409" s="275"/>
      <c r="M1409" s="275"/>
      <c r="N1409" s="275"/>
      <c r="O1409" s="275"/>
      <c r="P1409" s="275"/>
      <c r="Q1409" s="275"/>
      <c r="R1409" s="275"/>
      <c r="S1409" s="275"/>
      <c r="T1409" s="275"/>
      <c r="X1409" s="275"/>
      <c r="Y1409" s="275"/>
      <c r="AG1409" s="665"/>
    </row>
    <row r="1410" spans="1:33" x14ac:dyDescent="0.2">
      <c r="A1410" s="275"/>
      <c r="B1410" s="275"/>
      <c r="C1410" s="275"/>
      <c r="D1410" s="275"/>
      <c r="E1410" s="275"/>
      <c r="F1410" s="275"/>
      <c r="G1410" s="275"/>
      <c r="H1410" s="275"/>
      <c r="I1410" s="275"/>
      <c r="J1410" s="275"/>
      <c r="K1410" s="275"/>
      <c r="L1410" s="275"/>
      <c r="M1410" s="275"/>
      <c r="N1410" s="275"/>
      <c r="O1410" s="275"/>
      <c r="P1410" s="275"/>
      <c r="Q1410" s="275"/>
      <c r="R1410" s="275"/>
      <c r="S1410" s="275"/>
      <c r="T1410" s="275"/>
      <c r="X1410" s="275"/>
      <c r="Y1410" s="275"/>
      <c r="AG1410" s="665"/>
    </row>
    <row r="1411" spans="1:33" x14ac:dyDescent="0.2">
      <c r="A1411" s="275"/>
      <c r="B1411" s="275"/>
      <c r="C1411" s="275"/>
      <c r="D1411" s="275"/>
      <c r="E1411" s="275"/>
      <c r="F1411" s="275"/>
      <c r="G1411" s="275"/>
      <c r="H1411" s="275"/>
      <c r="I1411" s="275"/>
      <c r="J1411" s="275"/>
      <c r="K1411" s="275"/>
      <c r="L1411" s="275"/>
      <c r="M1411" s="275"/>
      <c r="N1411" s="275"/>
      <c r="O1411" s="275"/>
      <c r="P1411" s="275"/>
      <c r="Q1411" s="275"/>
      <c r="R1411" s="275"/>
      <c r="S1411" s="275"/>
      <c r="T1411" s="275"/>
      <c r="X1411" s="275"/>
      <c r="Y1411" s="275"/>
      <c r="AG1411" s="665"/>
    </row>
    <row r="1412" spans="1:33" x14ac:dyDescent="0.2">
      <c r="A1412" s="275"/>
      <c r="B1412" s="275"/>
      <c r="C1412" s="275"/>
      <c r="D1412" s="275"/>
      <c r="E1412" s="275"/>
      <c r="F1412" s="275"/>
      <c r="G1412" s="275"/>
      <c r="H1412" s="275"/>
      <c r="I1412" s="275"/>
      <c r="J1412" s="275"/>
      <c r="K1412" s="275"/>
      <c r="L1412" s="275"/>
      <c r="M1412" s="275"/>
      <c r="N1412" s="275"/>
      <c r="O1412" s="275"/>
      <c r="P1412" s="275"/>
      <c r="Q1412" s="275"/>
      <c r="R1412" s="275"/>
      <c r="S1412" s="275"/>
      <c r="T1412" s="275"/>
      <c r="X1412" s="275"/>
      <c r="Y1412" s="275"/>
      <c r="AG1412" s="665"/>
    </row>
    <row r="1413" spans="1:33" x14ac:dyDescent="0.2">
      <c r="A1413" s="275"/>
      <c r="B1413" s="275"/>
      <c r="C1413" s="275"/>
      <c r="D1413" s="275"/>
      <c r="E1413" s="275"/>
      <c r="F1413" s="275"/>
      <c r="G1413" s="275"/>
      <c r="H1413" s="275"/>
      <c r="I1413" s="275"/>
      <c r="J1413" s="275"/>
      <c r="K1413" s="275"/>
      <c r="L1413" s="275"/>
      <c r="M1413" s="275"/>
      <c r="N1413" s="275"/>
      <c r="O1413" s="275"/>
      <c r="P1413" s="275"/>
      <c r="Q1413" s="275"/>
      <c r="R1413" s="275"/>
      <c r="S1413" s="275"/>
      <c r="T1413" s="275"/>
      <c r="X1413" s="275"/>
      <c r="Y1413" s="275"/>
      <c r="AG1413" s="665"/>
    </row>
    <row r="1414" spans="1:33" x14ac:dyDescent="0.2">
      <c r="A1414" s="275"/>
      <c r="B1414" s="275"/>
      <c r="C1414" s="275"/>
      <c r="D1414" s="275"/>
      <c r="E1414" s="275"/>
      <c r="F1414" s="275"/>
      <c r="G1414" s="275"/>
      <c r="H1414" s="275"/>
      <c r="I1414" s="275"/>
      <c r="J1414" s="275"/>
      <c r="K1414" s="275"/>
      <c r="L1414" s="275"/>
      <c r="M1414" s="275"/>
      <c r="N1414" s="275"/>
      <c r="O1414" s="275"/>
      <c r="P1414" s="275"/>
      <c r="Q1414" s="275"/>
      <c r="R1414" s="275"/>
      <c r="S1414" s="275"/>
      <c r="T1414" s="275"/>
      <c r="X1414" s="275"/>
      <c r="Y1414" s="275"/>
      <c r="AG1414" s="665"/>
    </row>
    <row r="1415" spans="1:33" x14ac:dyDescent="0.2">
      <c r="A1415" s="275"/>
      <c r="B1415" s="275"/>
      <c r="C1415" s="275"/>
      <c r="D1415" s="275"/>
      <c r="E1415" s="275"/>
      <c r="F1415" s="275"/>
      <c r="G1415" s="275"/>
      <c r="H1415" s="275"/>
      <c r="I1415" s="275"/>
      <c r="J1415" s="275"/>
      <c r="K1415" s="275"/>
      <c r="L1415" s="275"/>
      <c r="M1415" s="275"/>
      <c r="N1415" s="275"/>
      <c r="O1415" s="275"/>
      <c r="P1415" s="275"/>
      <c r="Q1415" s="275"/>
      <c r="R1415" s="275"/>
      <c r="S1415" s="275"/>
      <c r="T1415" s="275"/>
      <c r="X1415" s="275"/>
      <c r="Y1415" s="275"/>
      <c r="AG1415" s="665"/>
    </row>
    <row r="1416" spans="1:33" x14ac:dyDescent="0.2">
      <c r="A1416" s="275"/>
      <c r="B1416" s="275"/>
      <c r="C1416" s="275"/>
      <c r="D1416" s="275"/>
      <c r="E1416" s="275"/>
      <c r="F1416" s="275"/>
      <c r="G1416" s="275"/>
      <c r="H1416" s="275"/>
      <c r="I1416" s="275"/>
      <c r="J1416" s="275"/>
      <c r="K1416" s="275"/>
      <c r="L1416" s="275"/>
      <c r="M1416" s="275"/>
      <c r="N1416" s="275"/>
      <c r="O1416" s="275"/>
      <c r="P1416" s="275"/>
      <c r="Q1416" s="275"/>
      <c r="R1416" s="275"/>
      <c r="S1416" s="275"/>
      <c r="T1416" s="275"/>
      <c r="X1416" s="275"/>
      <c r="Y1416" s="275"/>
      <c r="AG1416" s="665"/>
    </row>
    <row r="1417" spans="1:33" x14ac:dyDescent="0.2">
      <c r="A1417" s="275"/>
      <c r="B1417" s="275"/>
      <c r="C1417" s="275"/>
      <c r="D1417" s="275"/>
      <c r="E1417" s="275"/>
      <c r="F1417" s="275"/>
      <c r="G1417" s="275"/>
      <c r="H1417" s="275"/>
      <c r="I1417" s="275"/>
      <c r="J1417" s="275"/>
      <c r="K1417" s="275"/>
      <c r="L1417" s="275"/>
      <c r="M1417" s="275"/>
      <c r="N1417" s="275"/>
      <c r="O1417" s="275"/>
      <c r="P1417" s="275"/>
      <c r="Q1417" s="275"/>
      <c r="R1417" s="275"/>
      <c r="S1417" s="275"/>
      <c r="T1417" s="275"/>
      <c r="X1417" s="275"/>
      <c r="Y1417" s="275"/>
      <c r="AG1417" s="665"/>
    </row>
    <row r="1418" spans="1:33" x14ac:dyDescent="0.2">
      <c r="A1418" s="275"/>
      <c r="B1418" s="275"/>
      <c r="C1418" s="275"/>
      <c r="D1418" s="275"/>
      <c r="E1418" s="275"/>
      <c r="F1418" s="275"/>
      <c r="G1418" s="275"/>
      <c r="H1418" s="275"/>
      <c r="I1418" s="275"/>
      <c r="J1418" s="275"/>
      <c r="K1418" s="275"/>
      <c r="L1418" s="275"/>
      <c r="M1418" s="275"/>
      <c r="N1418" s="275"/>
      <c r="O1418" s="275"/>
      <c r="P1418" s="275"/>
      <c r="Q1418" s="275"/>
      <c r="R1418" s="275"/>
      <c r="S1418" s="275"/>
      <c r="T1418" s="275"/>
      <c r="X1418" s="275"/>
      <c r="Y1418" s="275"/>
      <c r="AG1418" s="665"/>
    </row>
    <row r="1419" spans="1:33" x14ac:dyDescent="0.2">
      <c r="A1419" s="275"/>
      <c r="B1419" s="275"/>
      <c r="C1419" s="275"/>
      <c r="D1419" s="275"/>
      <c r="E1419" s="275"/>
      <c r="F1419" s="275"/>
      <c r="G1419" s="275"/>
      <c r="H1419" s="275"/>
      <c r="I1419" s="275"/>
      <c r="J1419" s="275"/>
      <c r="K1419" s="275"/>
      <c r="L1419" s="275"/>
      <c r="M1419" s="275"/>
      <c r="N1419" s="275"/>
      <c r="O1419" s="275"/>
      <c r="P1419" s="275"/>
      <c r="Q1419" s="275"/>
      <c r="R1419" s="275"/>
      <c r="S1419" s="275"/>
      <c r="T1419" s="275"/>
      <c r="X1419" s="275"/>
      <c r="Y1419" s="275"/>
      <c r="AG1419" s="665"/>
    </row>
    <row r="1420" spans="1:33" x14ac:dyDescent="0.2">
      <c r="A1420" s="275"/>
      <c r="B1420" s="275"/>
      <c r="C1420" s="275"/>
      <c r="D1420" s="275"/>
      <c r="E1420" s="275"/>
      <c r="F1420" s="275"/>
      <c r="G1420" s="275"/>
      <c r="H1420" s="275"/>
      <c r="I1420" s="275"/>
      <c r="J1420" s="275"/>
      <c r="K1420" s="275"/>
      <c r="L1420" s="275"/>
      <c r="M1420" s="275"/>
      <c r="N1420" s="275"/>
      <c r="O1420" s="275"/>
      <c r="P1420" s="275"/>
      <c r="Q1420" s="275"/>
      <c r="R1420" s="275"/>
      <c r="S1420" s="275"/>
      <c r="T1420" s="275"/>
      <c r="X1420" s="275"/>
      <c r="Y1420" s="275"/>
      <c r="AG1420" s="665"/>
    </row>
    <row r="1421" spans="1:33" x14ac:dyDescent="0.2">
      <c r="A1421" s="275"/>
      <c r="B1421" s="275"/>
      <c r="C1421" s="275"/>
      <c r="D1421" s="275"/>
      <c r="E1421" s="275"/>
      <c r="F1421" s="275"/>
      <c r="G1421" s="275"/>
      <c r="H1421" s="275"/>
      <c r="I1421" s="275"/>
      <c r="J1421" s="275"/>
      <c r="K1421" s="275"/>
      <c r="L1421" s="275"/>
      <c r="M1421" s="275"/>
      <c r="N1421" s="275"/>
      <c r="O1421" s="275"/>
      <c r="P1421" s="275"/>
      <c r="Q1421" s="275"/>
      <c r="R1421" s="275"/>
      <c r="S1421" s="275"/>
      <c r="T1421" s="275"/>
      <c r="X1421" s="275"/>
      <c r="Y1421" s="275"/>
      <c r="AG1421" s="665"/>
    </row>
    <row r="1422" spans="1:33" x14ac:dyDescent="0.2">
      <c r="A1422" s="275"/>
      <c r="B1422" s="275"/>
      <c r="C1422" s="275"/>
      <c r="D1422" s="275"/>
      <c r="E1422" s="275"/>
      <c r="F1422" s="275"/>
      <c r="G1422" s="275"/>
      <c r="H1422" s="275"/>
      <c r="I1422" s="275"/>
      <c r="J1422" s="275"/>
      <c r="K1422" s="275"/>
      <c r="L1422" s="275"/>
      <c r="M1422" s="275"/>
      <c r="N1422" s="275"/>
      <c r="O1422" s="275"/>
      <c r="P1422" s="275"/>
      <c r="Q1422" s="275"/>
      <c r="R1422" s="275"/>
      <c r="S1422" s="275"/>
      <c r="T1422" s="275"/>
      <c r="X1422" s="275"/>
      <c r="Y1422" s="275"/>
      <c r="AG1422" s="665"/>
    </row>
    <row r="1423" spans="1:33" x14ac:dyDescent="0.2">
      <c r="A1423" s="275"/>
      <c r="B1423" s="275"/>
      <c r="C1423" s="275"/>
      <c r="D1423" s="275"/>
      <c r="E1423" s="275"/>
      <c r="F1423" s="275"/>
      <c r="G1423" s="275"/>
      <c r="H1423" s="275"/>
      <c r="I1423" s="275"/>
      <c r="J1423" s="275"/>
      <c r="K1423" s="275"/>
      <c r="L1423" s="275"/>
      <c r="M1423" s="275"/>
      <c r="N1423" s="275"/>
      <c r="O1423" s="275"/>
      <c r="P1423" s="275"/>
      <c r="Q1423" s="275"/>
      <c r="R1423" s="275"/>
      <c r="S1423" s="275"/>
      <c r="T1423" s="275"/>
      <c r="X1423" s="275"/>
      <c r="Y1423" s="275"/>
      <c r="AG1423" s="665"/>
    </row>
    <row r="1424" spans="1:33" x14ac:dyDescent="0.2">
      <c r="A1424" s="275"/>
      <c r="B1424" s="275"/>
      <c r="C1424" s="275"/>
      <c r="D1424" s="275"/>
      <c r="E1424" s="275"/>
      <c r="F1424" s="275"/>
      <c r="G1424" s="275"/>
      <c r="H1424" s="275"/>
      <c r="I1424" s="275"/>
      <c r="J1424" s="275"/>
      <c r="K1424" s="275"/>
      <c r="L1424" s="275"/>
      <c r="M1424" s="275"/>
      <c r="N1424" s="275"/>
      <c r="O1424" s="275"/>
      <c r="P1424" s="275"/>
      <c r="Q1424" s="275"/>
      <c r="R1424" s="275"/>
      <c r="S1424" s="275"/>
      <c r="T1424" s="275"/>
      <c r="X1424" s="275"/>
      <c r="Y1424" s="275"/>
      <c r="AG1424" s="665"/>
    </row>
    <row r="1425" spans="1:33" x14ac:dyDescent="0.2">
      <c r="A1425" s="275"/>
      <c r="B1425" s="275"/>
      <c r="C1425" s="275"/>
      <c r="D1425" s="275"/>
      <c r="E1425" s="275"/>
      <c r="F1425" s="275"/>
      <c r="G1425" s="275"/>
      <c r="H1425" s="275"/>
      <c r="I1425" s="275"/>
      <c r="J1425" s="275"/>
      <c r="K1425" s="275"/>
      <c r="L1425" s="275"/>
      <c r="M1425" s="275"/>
      <c r="N1425" s="275"/>
      <c r="O1425" s="275"/>
      <c r="P1425" s="275"/>
      <c r="Q1425" s="275"/>
      <c r="R1425" s="275"/>
      <c r="S1425" s="275"/>
      <c r="T1425" s="275"/>
      <c r="X1425" s="275"/>
      <c r="Y1425" s="275"/>
      <c r="AG1425" s="665"/>
    </row>
    <row r="1426" spans="1:33" x14ac:dyDescent="0.2">
      <c r="A1426" s="275"/>
      <c r="B1426" s="275"/>
      <c r="C1426" s="275"/>
      <c r="D1426" s="275"/>
      <c r="E1426" s="275"/>
      <c r="F1426" s="275"/>
      <c r="G1426" s="275"/>
      <c r="H1426" s="275"/>
      <c r="I1426" s="275"/>
      <c r="J1426" s="275"/>
      <c r="K1426" s="275"/>
      <c r="L1426" s="275"/>
      <c r="M1426" s="275"/>
      <c r="N1426" s="275"/>
      <c r="O1426" s="275"/>
      <c r="P1426" s="275"/>
      <c r="Q1426" s="275"/>
      <c r="R1426" s="275"/>
      <c r="S1426" s="275"/>
      <c r="T1426" s="275"/>
      <c r="X1426" s="275"/>
      <c r="Y1426" s="275"/>
      <c r="AG1426" s="665"/>
    </row>
    <row r="1427" spans="1:33" x14ac:dyDescent="0.2">
      <c r="A1427" s="275"/>
      <c r="B1427" s="275"/>
      <c r="C1427" s="275"/>
      <c r="D1427" s="275"/>
      <c r="E1427" s="275"/>
      <c r="F1427" s="275"/>
      <c r="G1427" s="275"/>
      <c r="H1427" s="275"/>
      <c r="I1427" s="275"/>
      <c r="J1427" s="275"/>
      <c r="K1427" s="275"/>
      <c r="L1427" s="275"/>
      <c r="M1427" s="275"/>
      <c r="N1427" s="275"/>
      <c r="O1427" s="275"/>
      <c r="P1427" s="275"/>
      <c r="Q1427" s="275"/>
      <c r="R1427" s="275"/>
      <c r="S1427" s="275"/>
      <c r="T1427" s="275"/>
      <c r="X1427" s="275"/>
      <c r="Y1427" s="275"/>
      <c r="AG1427" s="665"/>
    </row>
    <row r="1428" spans="1:33" x14ac:dyDescent="0.2">
      <c r="A1428" s="275"/>
      <c r="B1428" s="275"/>
      <c r="C1428" s="275"/>
      <c r="D1428" s="275"/>
      <c r="E1428" s="275"/>
      <c r="F1428" s="275"/>
      <c r="G1428" s="275"/>
      <c r="H1428" s="275"/>
      <c r="I1428" s="275"/>
      <c r="J1428" s="275"/>
      <c r="K1428" s="275"/>
      <c r="L1428" s="275"/>
      <c r="M1428" s="275"/>
      <c r="N1428" s="275"/>
      <c r="O1428" s="275"/>
      <c r="P1428" s="275"/>
      <c r="Q1428" s="275"/>
      <c r="R1428" s="275"/>
      <c r="S1428" s="275"/>
      <c r="T1428" s="275"/>
      <c r="X1428" s="275"/>
      <c r="Y1428" s="275"/>
      <c r="AG1428" s="665"/>
    </row>
    <row r="1429" spans="1:33" x14ac:dyDescent="0.2">
      <c r="A1429" s="275"/>
      <c r="B1429" s="275"/>
      <c r="C1429" s="275"/>
      <c r="D1429" s="275"/>
      <c r="E1429" s="275"/>
      <c r="F1429" s="275"/>
      <c r="G1429" s="275"/>
      <c r="H1429" s="275"/>
      <c r="I1429" s="275"/>
      <c r="J1429" s="275"/>
      <c r="K1429" s="275"/>
      <c r="L1429" s="275"/>
      <c r="M1429" s="275"/>
      <c r="N1429" s="275"/>
      <c r="O1429" s="275"/>
      <c r="P1429" s="275"/>
      <c r="Q1429" s="275"/>
      <c r="R1429" s="275"/>
      <c r="S1429" s="275"/>
      <c r="T1429" s="275"/>
      <c r="X1429" s="275"/>
      <c r="Y1429" s="275"/>
      <c r="AG1429" s="665"/>
    </row>
    <row r="1430" spans="1:33" x14ac:dyDescent="0.2">
      <c r="A1430" s="275"/>
      <c r="B1430" s="275"/>
      <c r="C1430" s="275"/>
      <c r="D1430" s="275"/>
      <c r="E1430" s="275"/>
      <c r="F1430" s="275"/>
      <c r="G1430" s="275"/>
      <c r="H1430" s="275"/>
      <c r="I1430" s="275"/>
      <c r="J1430" s="275"/>
      <c r="K1430" s="275"/>
      <c r="L1430" s="275"/>
      <c r="M1430" s="275"/>
      <c r="N1430" s="275"/>
      <c r="O1430" s="275"/>
      <c r="P1430" s="275"/>
      <c r="Q1430" s="275"/>
      <c r="R1430" s="275"/>
      <c r="S1430" s="275"/>
      <c r="T1430" s="275"/>
      <c r="X1430" s="275"/>
      <c r="Y1430" s="275"/>
      <c r="AG1430" s="665"/>
    </row>
    <row r="1431" spans="1:33" x14ac:dyDescent="0.2">
      <c r="A1431" s="275"/>
      <c r="B1431" s="275"/>
      <c r="C1431" s="275"/>
      <c r="D1431" s="275"/>
      <c r="E1431" s="275"/>
      <c r="F1431" s="275"/>
      <c r="G1431" s="275"/>
      <c r="H1431" s="275"/>
      <c r="I1431" s="275"/>
      <c r="J1431" s="275"/>
      <c r="K1431" s="275"/>
      <c r="L1431" s="275"/>
      <c r="M1431" s="275"/>
      <c r="N1431" s="275"/>
      <c r="O1431" s="275"/>
      <c r="P1431" s="275"/>
      <c r="Q1431" s="275"/>
      <c r="R1431" s="275"/>
      <c r="S1431" s="275"/>
      <c r="T1431" s="275"/>
      <c r="X1431" s="275"/>
      <c r="Y1431" s="275"/>
      <c r="AG1431" s="665"/>
    </row>
    <row r="1432" spans="1:33" x14ac:dyDescent="0.2">
      <c r="A1432" s="275"/>
      <c r="B1432" s="275"/>
      <c r="C1432" s="275"/>
      <c r="D1432" s="275"/>
      <c r="E1432" s="275"/>
      <c r="F1432" s="275"/>
      <c r="G1432" s="275"/>
      <c r="H1432" s="275"/>
      <c r="I1432" s="275"/>
      <c r="J1432" s="275"/>
      <c r="K1432" s="275"/>
      <c r="L1432" s="275"/>
      <c r="M1432" s="275"/>
      <c r="N1432" s="275"/>
      <c r="O1432" s="275"/>
      <c r="P1432" s="275"/>
      <c r="Q1432" s="275"/>
      <c r="R1432" s="275"/>
      <c r="S1432" s="275"/>
      <c r="T1432" s="275"/>
      <c r="X1432" s="275"/>
      <c r="Y1432" s="275"/>
      <c r="AG1432" s="665"/>
    </row>
    <row r="1433" spans="1:33" x14ac:dyDescent="0.2">
      <c r="A1433" s="275"/>
      <c r="B1433" s="275"/>
      <c r="C1433" s="275"/>
      <c r="D1433" s="275"/>
      <c r="E1433" s="275"/>
      <c r="F1433" s="275"/>
      <c r="G1433" s="275"/>
      <c r="H1433" s="275"/>
      <c r="I1433" s="275"/>
      <c r="J1433" s="275"/>
      <c r="K1433" s="275"/>
      <c r="L1433" s="275"/>
      <c r="M1433" s="275"/>
      <c r="N1433" s="275"/>
      <c r="O1433" s="275"/>
      <c r="P1433" s="275"/>
      <c r="Q1433" s="275"/>
      <c r="R1433" s="275"/>
      <c r="S1433" s="275"/>
      <c r="T1433" s="275"/>
      <c r="X1433" s="275"/>
      <c r="Y1433" s="275"/>
      <c r="AG1433" s="665"/>
    </row>
    <row r="1434" spans="1:33" x14ac:dyDescent="0.2">
      <c r="A1434" s="275"/>
      <c r="B1434" s="275"/>
      <c r="C1434" s="275"/>
      <c r="D1434" s="275"/>
      <c r="E1434" s="275"/>
      <c r="F1434" s="275"/>
      <c r="G1434" s="275"/>
      <c r="H1434" s="275"/>
      <c r="I1434" s="275"/>
      <c r="J1434" s="275"/>
      <c r="K1434" s="275"/>
      <c r="L1434" s="275"/>
      <c r="M1434" s="275"/>
      <c r="N1434" s="275"/>
      <c r="O1434" s="275"/>
      <c r="P1434" s="275"/>
      <c r="Q1434" s="275"/>
      <c r="R1434" s="275"/>
      <c r="S1434" s="275"/>
      <c r="T1434" s="275"/>
      <c r="X1434" s="275"/>
      <c r="Y1434" s="275"/>
      <c r="AG1434" s="665"/>
    </row>
    <row r="1435" spans="1:33" x14ac:dyDescent="0.2">
      <c r="A1435" s="275"/>
      <c r="B1435" s="275"/>
      <c r="C1435" s="275"/>
      <c r="D1435" s="275"/>
      <c r="E1435" s="275"/>
      <c r="F1435" s="275"/>
      <c r="G1435" s="275"/>
      <c r="H1435" s="275"/>
      <c r="I1435" s="275"/>
      <c r="J1435" s="275"/>
      <c r="K1435" s="275"/>
      <c r="L1435" s="275"/>
      <c r="M1435" s="275"/>
      <c r="N1435" s="275"/>
      <c r="O1435" s="275"/>
      <c r="P1435" s="275"/>
      <c r="Q1435" s="275"/>
      <c r="R1435" s="275"/>
      <c r="S1435" s="275"/>
      <c r="T1435" s="275"/>
      <c r="X1435" s="275"/>
      <c r="Y1435" s="275"/>
      <c r="AG1435" s="665"/>
    </row>
    <row r="1436" spans="1:33" x14ac:dyDescent="0.2">
      <c r="A1436" s="275"/>
      <c r="B1436" s="275"/>
      <c r="C1436" s="275"/>
      <c r="D1436" s="275"/>
      <c r="E1436" s="275"/>
      <c r="F1436" s="275"/>
      <c r="G1436" s="275"/>
      <c r="H1436" s="275"/>
      <c r="I1436" s="275"/>
      <c r="J1436" s="275"/>
      <c r="K1436" s="275"/>
      <c r="L1436" s="275"/>
      <c r="M1436" s="275"/>
      <c r="N1436" s="275"/>
      <c r="O1436" s="275"/>
      <c r="P1436" s="275"/>
      <c r="Q1436" s="275"/>
      <c r="R1436" s="275"/>
      <c r="S1436" s="275"/>
      <c r="T1436" s="275"/>
      <c r="X1436" s="275"/>
      <c r="Y1436" s="275"/>
      <c r="AG1436" s="665"/>
    </row>
    <row r="1437" spans="1:33" x14ac:dyDescent="0.2">
      <c r="A1437" s="275"/>
      <c r="B1437" s="275"/>
      <c r="C1437" s="275"/>
      <c r="D1437" s="275"/>
      <c r="E1437" s="275"/>
      <c r="F1437" s="275"/>
      <c r="G1437" s="275"/>
      <c r="H1437" s="275"/>
      <c r="I1437" s="275"/>
      <c r="J1437" s="275"/>
      <c r="K1437" s="275"/>
      <c r="L1437" s="275"/>
      <c r="M1437" s="275"/>
      <c r="N1437" s="275"/>
      <c r="O1437" s="275"/>
      <c r="P1437" s="275"/>
      <c r="Q1437" s="275"/>
      <c r="R1437" s="275"/>
      <c r="S1437" s="275"/>
      <c r="T1437" s="275"/>
      <c r="X1437" s="275"/>
      <c r="Y1437" s="275"/>
      <c r="AG1437" s="665"/>
    </row>
    <row r="1438" spans="1:33" x14ac:dyDescent="0.2">
      <c r="A1438" s="275"/>
      <c r="B1438" s="275"/>
      <c r="C1438" s="275"/>
      <c r="D1438" s="275"/>
      <c r="E1438" s="275"/>
      <c r="F1438" s="275"/>
      <c r="G1438" s="275"/>
      <c r="H1438" s="275"/>
      <c r="I1438" s="275"/>
      <c r="J1438" s="275"/>
      <c r="K1438" s="275"/>
      <c r="L1438" s="275"/>
      <c r="M1438" s="275"/>
      <c r="N1438" s="275"/>
      <c r="O1438" s="275"/>
      <c r="P1438" s="275"/>
      <c r="Q1438" s="275"/>
      <c r="R1438" s="275"/>
      <c r="S1438" s="275"/>
      <c r="T1438" s="275"/>
      <c r="X1438" s="275"/>
      <c r="Y1438" s="275"/>
      <c r="AG1438" s="665"/>
    </row>
    <row r="1439" spans="1:33" x14ac:dyDescent="0.2">
      <c r="A1439" s="275"/>
      <c r="B1439" s="275"/>
      <c r="C1439" s="275"/>
      <c r="D1439" s="275"/>
      <c r="E1439" s="275"/>
      <c r="F1439" s="275"/>
      <c r="G1439" s="275"/>
      <c r="H1439" s="275"/>
      <c r="I1439" s="275"/>
      <c r="J1439" s="275"/>
      <c r="K1439" s="275"/>
      <c r="L1439" s="275"/>
      <c r="M1439" s="275"/>
      <c r="N1439" s="275"/>
      <c r="O1439" s="275"/>
      <c r="P1439" s="275"/>
      <c r="Q1439" s="275"/>
      <c r="R1439" s="275"/>
      <c r="S1439" s="275"/>
      <c r="T1439" s="275"/>
      <c r="X1439" s="275"/>
      <c r="Y1439" s="275"/>
      <c r="AG1439" s="665"/>
    </row>
    <row r="1440" spans="1:33" x14ac:dyDescent="0.2">
      <c r="A1440" s="275"/>
      <c r="B1440" s="275"/>
      <c r="C1440" s="275"/>
      <c r="D1440" s="275"/>
      <c r="E1440" s="275"/>
      <c r="F1440" s="275"/>
      <c r="G1440" s="275"/>
      <c r="H1440" s="275"/>
      <c r="I1440" s="275"/>
      <c r="J1440" s="275"/>
      <c r="K1440" s="275"/>
      <c r="L1440" s="275"/>
      <c r="M1440" s="275"/>
      <c r="N1440" s="275"/>
      <c r="O1440" s="275"/>
      <c r="P1440" s="275"/>
      <c r="Q1440" s="275"/>
      <c r="R1440" s="275"/>
      <c r="S1440" s="275"/>
      <c r="T1440" s="275"/>
      <c r="X1440" s="275"/>
      <c r="Y1440" s="275"/>
      <c r="AG1440" s="665"/>
    </row>
    <row r="1441" spans="1:33" x14ac:dyDescent="0.2">
      <c r="A1441" s="275"/>
      <c r="B1441" s="275"/>
      <c r="C1441" s="275"/>
      <c r="D1441" s="275"/>
      <c r="E1441" s="275"/>
      <c r="F1441" s="275"/>
      <c r="G1441" s="275"/>
      <c r="H1441" s="275"/>
      <c r="I1441" s="275"/>
      <c r="J1441" s="275"/>
      <c r="K1441" s="275"/>
      <c r="L1441" s="275"/>
      <c r="M1441" s="275"/>
      <c r="N1441" s="275"/>
      <c r="O1441" s="275"/>
      <c r="P1441" s="275"/>
      <c r="Q1441" s="275"/>
      <c r="R1441" s="275"/>
      <c r="S1441" s="275"/>
      <c r="T1441" s="275"/>
      <c r="X1441" s="275"/>
      <c r="Y1441" s="275"/>
      <c r="AG1441" s="665"/>
    </row>
    <row r="1442" spans="1:33" x14ac:dyDescent="0.2">
      <c r="A1442" s="275"/>
      <c r="B1442" s="275"/>
      <c r="C1442" s="275"/>
      <c r="D1442" s="275"/>
      <c r="E1442" s="275"/>
      <c r="F1442" s="275"/>
      <c r="G1442" s="275"/>
      <c r="H1442" s="275"/>
      <c r="I1442" s="275"/>
      <c r="J1442" s="275"/>
      <c r="K1442" s="275"/>
      <c r="L1442" s="275"/>
      <c r="M1442" s="275"/>
      <c r="N1442" s="275"/>
      <c r="O1442" s="275"/>
      <c r="P1442" s="275"/>
      <c r="Q1442" s="275"/>
      <c r="R1442" s="275"/>
      <c r="S1442" s="275"/>
      <c r="T1442" s="275"/>
      <c r="X1442" s="275"/>
      <c r="Y1442" s="275"/>
      <c r="AG1442" s="665"/>
    </row>
    <row r="1443" spans="1:33" x14ac:dyDescent="0.2">
      <c r="A1443" s="275"/>
      <c r="B1443" s="275"/>
      <c r="C1443" s="275"/>
      <c r="D1443" s="275"/>
      <c r="E1443" s="275"/>
      <c r="F1443" s="275"/>
      <c r="G1443" s="275"/>
      <c r="H1443" s="275"/>
      <c r="I1443" s="275"/>
      <c r="J1443" s="275"/>
      <c r="K1443" s="275"/>
      <c r="L1443" s="275"/>
      <c r="M1443" s="275"/>
      <c r="N1443" s="275"/>
      <c r="O1443" s="275"/>
      <c r="P1443" s="275"/>
      <c r="Q1443" s="275"/>
      <c r="R1443" s="275"/>
      <c r="S1443" s="275"/>
      <c r="T1443" s="275"/>
      <c r="X1443" s="275"/>
      <c r="Y1443" s="275"/>
      <c r="AG1443" s="665"/>
    </row>
    <row r="1444" spans="1:33" x14ac:dyDescent="0.2">
      <c r="A1444" s="275"/>
      <c r="B1444" s="275"/>
      <c r="C1444" s="275"/>
      <c r="D1444" s="275"/>
      <c r="E1444" s="275"/>
      <c r="F1444" s="275"/>
      <c r="G1444" s="275"/>
      <c r="H1444" s="275"/>
      <c r="I1444" s="275"/>
      <c r="J1444" s="275"/>
      <c r="K1444" s="275"/>
      <c r="L1444" s="275"/>
      <c r="M1444" s="275"/>
      <c r="N1444" s="275"/>
      <c r="O1444" s="275"/>
      <c r="P1444" s="275"/>
      <c r="Q1444" s="275"/>
      <c r="R1444" s="275"/>
      <c r="S1444" s="275"/>
      <c r="T1444" s="275"/>
      <c r="X1444" s="275"/>
      <c r="Y1444" s="275"/>
      <c r="AG1444" s="665"/>
    </row>
    <row r="1445" spans="1:33" x14ac:dyDescent="0.2">
      <c r="A1445" s="275"/>
      <c r="B1445" s="275"/>
      <c r="C1445" s="275"/>
      <c r="D1445" s="275"/>
      <c r="E1445" s="275"/>
      <c r="F1445" s="275"/>
      <c r="G1445" s="275"/>
      <c r="H1445" s="275"/>
      <c r="I1445" s="275"/>
      <c r="J1445" s="275"/>
      <c r="K1445" s="275"/>
      <c r="L1445" s="275"/>
      <c r="M1445" s="275"/>
      <c r="N1445" s="275"/>
      <c r="O1445" s="275"/>
      <c r="P1445" s="275"/>
      <c r="Q1445" s="275"/>
      <c r="R1445" s="275"/>
      <c r="S1445" s="275"/>
      <c r="T1445" s="275"/>
      <c r="X1445" s="275"/>
      <c r="Y1445" s="275"/>
      <c r="AG1445" s="665"/>
    </row>
    <row r="1446" spans="1:33" x14ac:dyDescent="0.2">
      <c r="A1446" s="275"/>
      <c r="B1446" s="275"/>
      <c r="C1446" s="275"/>
      <c r="D1446" s="275"/>
      <c r="E1446" s="275"/>
      <c r="F1446" s="275"/>
      <c r="G1446" s="275"/>
      <c r="H1446" s="275"/>
      <c r="I1446" s="275"/>
      <c r="J1446" s="275"/>
      <c r="K1446" s="275"/>
      <c r="L1446" s="275"/>
      <c r="M1446" s="275"/>
      <c r="N1446" s="275"/>
      <c r="O1446" s="275"/>
      <c r="P1446" s="275"/>
      <c r="Q1446" s="275"/>
      <c r="R1446" s="275"/>
      <c r="S1446" s="275"/>
      <c r="T1446" s="275"/>
      <c r="X1446" s="275"/>
      <c r="Y1446" s="275"/>
      <c r="AG1446" s="665"/>
    </row>
    <row r="1447" spans="1:33" x14ac:dyDescent="0.2">
      <c r="A1447" s="275"/>
      <c r="B1447" s="275"/>
      <c r="C1447" s="275"/>
      <c r="D1447" s="275"/>
      <c r="E1447" s="275"/>
      <c r="F1447" s="275"/>
      <c r="G1447" s="275"/>
      <c r="H1447" s="275"/>
      <c r="I1447" s="275"/>
      <c r="J1447" s="275"/>
      <c r="K1447" s="275"/>
      <c r="L1447" s="275"/>
      <c r="M1447" s="275"/>
      <c r="N1447" s="275"/>
      <c r="O1447" s="275"/>
      <c r="P1447" s="275"/>
      <c r="Q1447" s="275"/>
      <c r="R1447" s="275"/>
      <c r="S1447" s="275"/>
      <c r="T1447" s="275"/>
      <c r="X1447" s="275"/>
      <c r="Y1447" s="275"/>
      <c r="AG1447" s="665"/>
    </row>
    <row r="1448" spans="1:33" x14ac:dyDescent="0.2">
      <c r="A1448" s="275"/>
      <c r="B1448" s="275"/>
      <c r="C1448" s="275"/>
      <c r="D1448" s="275"/>
      <c r="E1448" s="275"/>
      <c r="F1448" s="275"/>
      <c r="G1448" s="275"/>
      <c r="H1448" s="275"/>
      <c r="I1448" s="275"/>
      <c r="J1448" s="275"/>
      <c r="K1448" s="275"/>
      <c r="L1448" s="275"/>
      <c r="M1448" s="275"/>
      <c r="N1448" s="275"/>
      <c r="O1448" s="275"/>
      <c r="P1448" s="275"/>
      <c r="Q1448" s="275"/>
      <c r="R1448" s="275"/>
      <c r="S1448" s="275"/>
      <c r="T1448" s="275"/>
      <c r="X1448" s="275"/>
      <c r="Y1448" s="275"/>
      <c r="AG1448" s="665"/>
    </row>
    <row r="1449" spans="1:33" x14ac:dyDescent="0.2">
      <c r="A1449" s="275"/>
      <c r="B1449" s="275"/>
      <c r="C1449" s="275"/>
      <c r="D1449" s="275"/>
      <c r="E1449" s="275"/>
      <c r="F1449" s="275"/>
      <c r="G1449" s="275"/>
      <c r="H1449" s="275"/>
      <c r="I1449" s="275"/>
      <c r="J1449" s="275"/>
      <c r="K1449" s="275"/>
      <c r="L1449" s="275"/>
      <c r="M1449" s="275"/>
      <c r="N1449" s="275"/>
      <c r="O1449" s="275"/>
      <c r="P1449" s="275"/>
      <c r="Q1449" s="275"/>
      <c r="R1449" s="275"/>
      <c r="S1449" s="275"/>
      <c r="T1449" s="275"/>
      <c r="X1449" s="275"/>
      <c r="Y1449" s="275"/>
      <c r="AG1449" s="665"/>
    </row>
    <row r="1450" spans="1:33" x14ac:dyDescent="0.2">
      <c r="A1450" s="275"/>
      <c r="B1450" s="275"/>
      <c r="C1450" s="275"/>
      <c r="D1450" s="275"/>
      <c r="E1450" s="275"/>
      <c r="F1450" s="275"/>
      <c r="G1450" s="275"/>
      <c r="H1450" s="275"/>
      <c r="I1450" s="275"/>
      <c r="J1450" s="275"/>
      <c r="K1450" s="275"/>
      <c r="L1450" s="275"/>
      <c r="M1450" s="275"/>
      <c r="N1450" s="275"/>
      <c r="O1450" s="275"/>
      <c r="P1450" s="275"/>
      <c r="Q1450" s="275"/>
      <c r="R1450" s="275"/>
      <c r="S1450" s="275"/>
      <c r="T1450" s="275"/>
      <c r="X1450" s="275"/>
      <c r="Y1450" s="275"/>
      <c r="AG1450" s="665"/>
    </row>
    <row r="1451" spans="1:33" x14ac:dyDescent="0.2">
      <c r="A1451" s="275"/>
      <c r="B1451" s="275"/>
      <c r="C1451" s="275"/>
      <c r="D1451" s="275"/>
      <c r="E1451" s="275"/>
      <c r="F1451" s="275"/>
      <c r="G1451" s="275"/>
      <c r="H1451" s="275"/>
      <c r="I1451" s="275"/>
      <c r="J1451" s="275"/>
      <c r="K1451" s="275"/>
      <c r="L1451" s="275"/>
      <c r="M1451" s="275"/>
      <c r="N1451" s="275"/>
      <c r="O1451" s="275"/>
      <c r="P1451" s="275"/>
      <c r="Q1451" s="275"/>
      <c r="R1451" s="275"/>
      <c r="S1451" s="275"/>
      <c r="T1451" s="275"/>
      <c r="X1451" s="275"/>
      <c r="Y1451" s="275"/>
      <c r="AG1451" s="665"/>
    </row>
    <row r="1452" spans="1:33" x14ac:dyDescent="0.2">
      <c r="A1452" s="275"/>
      <c r="B1452" s="275"/>
      <c r="C1452" s="275"/>
      <c r="D1452" s="275"/>
      <c r="E1452" s="275"/>
      <c r="F1452" s="275"/>
      <c r="G1452" s="275"/>
      <c r="H1452" s="275"/>
      <c r="I1452" s="275"/>
      <c r="J1452" s="275"/>
      <c r="K1452" s="275"/>
      <c r="L1452" s="275"/>
      <c r="M1452" s="275"/>
      <c r="N1452" s="275"/>
      <c r="O1452" s="275"/>
      <c r="P1452" s="275"/>
      <c r="Q1452" s="275"/>
      <c r="R1452" s="275"/>
      <c r="S1452" s="275"/>
      <c r="T1452" s="275"/>
      <c r="X1452" s="275"/>
      <c r="Y1452" s="275"/>
      <c r="AG1452" s="665"/>
    </row>
    <row r="1453" spans="1:33" x14ac:dyDescent="0.2">
      <c r="A1453" s="275"/>
      <c r="B1453" s="275"/>
      <c r="C1453" s="275"/>
      <c r="D1453" s="275"/>
      <c r="E1453" s="275"/>
      <c r="F1453" s="275"/>
      <c r="G1453" s="275"/>
      <c r="H1453" s="275"/>
      <c r="I1453" s="275"/>
      <c r="J1453" s="275"/>
      <c r="K1453" s="275"/>
      <c r="L1453" s="275"/>
      <c r="M1453" s="275"/>
      <c r="N1453" s="275"/>
      <c r="O1453" s="275"/>
      <c r="P1453" s="275"/>
      <c r="Q1453" s="275"/>
      <c r="R1453" s="275"/>
      <c r="S1453" s="275"/>
      <c r="T1453" s="275"/>
      <c r="X1453" s="275"/>
      <c r="Y1453" s="275"/>
      <c r="AG1453" s="665"/>
    </row>
    <row r="1454" spans="1:33" x14ac:dyDescent="0.2">
      <c r="A1454" s="275"/>
      <c r="B1454" s="275"/>
      <c r="C1454" s="275"/>
      <c r="D1454" s="275"/>
      <c r="E1454" s="275"/>
      <c r="F1454" s="275"/>
      <c r="G1454" s="275"/>
      <c r="H1454" s="275"/>
      <c r="I1454" s="275"/>
      <c r="J1454" s="275"/>
      <c r="K1454" s="275"/>
      <c r="L1454" s="275"/>
      <c r="M1454" s="275"/>
      <c r="N1454" s="275"/>
      <c r="O1454" s="275"/>
      <c r="P1454" s="275"/>
      <c r="Q1454" s="275"/>
      <c r="R1454" s="275"/>
      <c r="S1454" s="275"/>
      <c r="T1454" s="275"/>
      <c r="X1454" s="275"/>
      <c r="Y1454" s="275"/>
      <c r="AG1454" s="665"/>
    </row>
    <row r="1455" spans="1:33" x14ac:dyDescent="0.2">
      <c r="A1455" s="275"/>
      <c r="B1455" s="275"/>
      <c r="C1455" s="275"/>
      <c r="D1455" s="275"/>
      <c r="E1455" s="275"/>
      <c r="F1455" s="275"/>
      <c r="G1455" s="275"/>
      <c r="H1455" s="275"/>
      <c r="I1455" s="275"/>
      <c r="J1455" s="275"/>
      <c r="K1455" s="275"/>
      <c r="L1455" s="275"/>
      <c r="M1455" s="275"/>
      <c r="N1455" s="275"/>
      <c r="O1455" s="275"/>
      <c r="P1455" s="275"/>
      <c r="Q1455" s="275"/>
      <c r="R1455" s="275"/>
      <c r="S1455" s="275"/>
      <c r="T1455" s="275"/>
      <c r="X1455" s="275"/>
      <c r="Y1455" s="275"/>
      <c r="AG1455" s="665"/>
    </row>
    <row r="1456" spans="1:33" x14ac:dyDescent="0.2">
      <c r="A1456" s="275"/>
      <c r="B1456" s="275"/>
      <c r="C1456" s="275"/>
      <c r="D1456" s="275"/>
      <c r="E1456" s="275"/>
      <c r="F1456" s="275"/>
      <c r="G1456" s="275"/>
      <c r="H1456" s="275"/>
      <c r="I1456" s="275"/>
      <c r="J1456" s="275"/>
      <c r="K1456" s="275"/>
      <c r="L1456" s="275"/>
      <c r="M1456" s="275"/>
      <c r="N1456" s="275"/>
      <c r="O1456" s="275"/>
      <c r="P1456" s="275"/>
      <c r="Q1456" s="275"/>
      <c r="R1456" s="275"/>
      <c r="S1456" s="275"/>
      <c r="T1456" s="275"/>
      <c r="X1456" s="275"/>
      <c r="Y1456" s="275"/>
      <c r="AG1456" s="665"/>
    </row>
    <row r="1457" spans="1:33" x14ac:dyDescent="0.2">
      <c r="A1457" s="275"/>
      <c r="B1457" s="275"/>
      <c r="C1457" s="275"/>
      <c r="D1457" s="275"/>
      <c r="E1457" s="275"/>
      <c r="F1457" s="275"/>
      <c r="G1457" s="275"/>
      <c r="H1457" s="275"/>
      <c r="I1457" s="275"/>
      <c r="J1457" s="275"/>
      <c r="K1457" s="275"/>
      <c r="L1457" s="275"/>
      <c r="M1457" s="275"/>
      <c r="N1457" s="275"/>
      <c r="O1457" s="275"/>
      <c r="P1457" s="275"/>
      <c r="Q1457" s="275"/>
      <c r="R1457" s="275"/>
      <c r="S1457" s="275"/>
      <c r="T1457" s="275"/>
      <c r="X1457" s="275"/>
      <c r="Y1457" s="275"/>
      <c r="AG1457" s="665"/>
    </row>
    <row r="1458" spans="1:33" x14ac:dyDescent="0.2">
      <c r="A1458" s="275"/>
      <c r="B1458" s="275"/>
      <c r="C1458" s="275"/>
      <c r="D1458" s="275"/>
      <c r="E1458" s="275"/>
      <c r="F1458" s="275"/>
      <c r="G1458" s="275"/>
      <c r="H1458" s="275"/>
      <c r="I1458" s="275"/>
      <c r="J1458" s="275"/>
      <c r="K1458" s="275"/>
      <c r="L1458" s="275"/>
      <c r="M1458" s="275"/>
      <c r="N1458" s="275"/>
      <c r="O1458" s="275"/>
      <c r="P1458" s="275"/>
      <c r="Q1458" s="275"/>
      <c r="R1458" s="275"/>
      <c r="S1458" s="275"/>
      <c r="T1458" s="275"/>
      <c r="X1458" s="275"/>
      <c r="Y1458" s="275"/>
      <c r="AG1458" s="665"/>
    </row>
    <row r="1459" spans="1:33" x14ac:dyDescent="0.2">
      <c r="A1459" s="275"/>
      <c r="B1459" s="275"/>
      <c r="C1459" s="275"/>
      <c r="D1459" s="275"/>
      <c r="E1459" s="275"/>
      <c r="F1459" s="275"/>
      <c r="G1459" s="275"/>
      <c r="H1459" s="275"/>
      <c r="I1459" s="275"/>
      <c r="J1459" s="275"/>
      <c r="K1459" s="275"/>
      <c r="L1459" s="275"/>
      <c r="M1459" s="275"/>
      <c r="N1459" s="275"/>
      <c r="O1459" s="275"/>
      <c r="P1459" s="275"/>
      <c r="Q1459" s="275"/>
      <c r="R1459" s="275"/>
      <c r="S1459" s="275"/>
      <c r="T1459" s="275"/>
      <c r="X1459" s="275"/>
      <c r="Y1459" s="275"/>
      <c r="AG1459" s="665"/>
    </row>
    <row r="1460" spans="1:33" x14ac:dyDescent="0.2">
      <c r="A1460" s="275"/>
      <c r="B1460" s="275"/>
      <c r="C1460" s="275"/>
      <c r="D1460" s="275"/>
      <c r="E1460" s="275"/>
      <c r="F1460" s="275"/>
      <c r="G1460" s="275"/>
      <c r="H1460" s="275"/>
      <c r="I1460" s="275"/>
      <c r="J1460" s="275"/>
      <c r="K1460" s="275"/>
      <c r="L1460" s="275"/>
      <c r="M1460" s="275"/>
      <c r="N1460" s="275"/>
      <c r="O1460" s="275"/>
      <c r="P1460" s="275"/>
      <c r="Q1460" s="275"/>
      <c r="R1460" s="275"/>
      <c r="S1460" s="275"/>
      <c r="T1460" s="275"/>
      <c r="X1460" s="275"/>
      <c r="Y1460" s="275"/>
      <c r="AG1460" s="665"/>
    </row>
    <row r="1461" spans="1:33" x14ac:dyDescent="0.2">
      <c r="A1461" s="275"/>
      <c r="B1461" s="275"/>
      <c r="C1461" s="275"/>
      <c r="D1461" s="275"/>
      <c r="E1461" s="275"/>
      <c r="F1461" s="275"/>
      <c r="G1461" s="275"/>
      <c r="H1461" s="275"/>
      <c r="I1461" s="275"/>
      <c r="J1461" s="275"/>
      <c r="K1461" s="275"/>
      <c r="L1461" s="275"/>
      <c r="M1461" s="275"/>
      <c r="N1461" s="275"/>
      <c r="O1461" s="275"/>
      <c r="P1461" s="275"/>
      <c r="Q1461" s="275"/>
      <c r="R1461" s="275"/>
      <c r="S1461" s="275"/>
      <c r="T1461" s="275"/>
      <c r="X1461" s="275"/>
      <c r="Y1461" s="275"/>
      <c r="AG1461" s="665"/>
    </row>
    <row r="1462" spans="1:33" x14ac:dyDescent="0.2">
      <c r="A1462" s="275"/>
      <c r="B1462" s="275"/>
      <c r="C1462" s="275"/>
      <c r="D1462" s="275"/>
      <c r="E1462" s="275"/>
      <c r="F1462" s="275"/>
      <c r="G1462" s="275"/>
      <c r="H1462" s="275"/>
      <c r="I1462" s="275"/>
      <c r="J1462" s="275"/>
      <c r="K1462" s="275"/>
      <c r="L1462" s="275"/>
      <c r="M1462" s="275"/>
      <c r="N1462" s="275"/>
      <c r="O1462" s="275"/>
      <c r="P1462" s="275"/>
      <c r="Q1462" s="275"/>
      <c r="R1462" s="275"/>
      <c r="S1462" s="275"/>
      <c r="T1462" s="275"/>
      <c r="X1462" s="275"/>
      <c r="Y1462" s="275"/>
      <c r="AG1462" s="665"/>
    </row>
    <row r="1463" spans="1:33" x14ac:dyDescent="0.2">
      <c r="A1463" s="275"/>
      <c r="B1463" s="275"/>
      <c r="C1463" s="275"/>
      <c r="D1463" s="275"/>
      <c r="E1463" s="275"/>
      <c r="F1463" s="275"/>
      <c r="G1463" s="275"/>
      <c r="H1463" s="275"/>
      <c r="I1463" s="275"/>
      <c r="J1463" s="275"/>
      <c r="K1463" s="275"/>
      <c r="L1463" s="275"/>
      <c r="M1463" s="275"/>
      <c r="N1463" s="275"/>
      <c r="O1463" s="275"/>
      <c r="P1463" s="275"/>
      <c r="Q1463" s="275"/>
      <c r="R1463" s="275"/>
      <c r="S1463" s="275"/>
      <c r="T1463" s="275"/>
      <c r="X1463" s="275"/>
      <c r="Y1463" s="275"/>
      <c r="AG1463" s="665"/>
    </row>
    <row r="1464" spans="1:33" x14ac:dyDescent="0.2">
      <c r="A1464" s="275"/>
      <c r="B1464" s="275"/>
      <c r="C1464" s="275"/>
      <c r="D1464" s="275"/>
      <c r="E1464" s="275"/>
      <c r="F1464" s="275"/>
      <c r="G1464" s="275"/>
      <c r="H1464" s="275"/>
      <c r="I1464" s="275"/>
      <c r="J1464" s="275"/>
      <c r="K1464" s="275"/>
      <c r="L1464" s="275"/>
      <c r="M1464" s="275"/>
      <c r="N1464" s="275"/>
      <c r="O1464" s="275"/>
      <c r="P1464" s="275"/>
      <c r="Q1464" s="275"/>
      <c r="R1464" s="275"/>
      <c r="S1464" s="275"/>
      <c r="T1464" s="275"/>
      <c r="X1464" s="275"/>
      <c r="Y1464" s="275"/>
      <c r="AG1464" s="665"/>
    </row>
    <row r="1465" spans="1:33" x14ac:dyDescent="0.2">
      <c r="A1465" s="275"/>
      <c r="B1465" s="275"/>
      <c r="C1465" s="275"/>
      <c r="D1465" s="275"/>
      <c r="E1465" s="275"/>
      <c r="F1465" s="275"/>
      <c r="G1465" s="275"/>
      <c r="H1465" s="275"/>
      <c r="I1465" s="275"/>
      <c r="J1465" s="275"/>
      <c r="K1465" s="275"/>
      <c r="L1465" s="275"/>
      <c r="M1465" s="275"/>
      <c r="N1465" s="275"/>
      <c r="O1465" s="275"/>
      <c r="P1465" s="275"/>
      <c r="Q1465" s="275"/>
      <c r="R1465" s="275"/>
      <c r="S1465" s="275"/>
      <c r="T1465" s="275"/>
      <c r="X1465" s="275"/>
      <c r="Y1465" s="275"/>
      <c r="AG1465" s="665"/>
    </row>
    <row r="1466" spans="1:33" x14ac:dyDescent="0.2">
      <c r="A1466" s="275"/>
      <c r="B1466" s="275"/>
      <c r="C1466" s="275"/>
      <c r="D1466" s="275"/>
      <c r="E1466" s="275"/>
      <c r="F1466" s="275"/>
      <c r="G1466" s="275"/>
      <c r="H1466" s="275"/>
      <c r="I1466" s="275"/>
      <c r="J1466" s="275"/>
      <c r="K1466" s="275"/>
      <c r="L1466" s="275"/>
      <c r="M1466" s="275"/>
      <c r="N1466" s="275"/>
      <c r="O1466" s="275"/>
      <c r="P1466" s="275"/>
      <c r="Q1466" s="275"/>
      <c r="R1466" s="275"/>
      <c r="S1466" s="275"/>
      <c r="T1466" s="275"/>
      <c r="X1466" s="275"/>
      <c r="Y1466" s="275"/>
      <c r="AG1466" s="665"/>
    </row>
    <row r="1467" spans="1:33" x14ac:dyDescent="0.2">
      <c r="A1467" s="275"/>
      <c r="B1467" s="275"/>
      <c r="C1467" s="275"/>
      <c r="D1467" s="275"/>
      <c r="E1467" s="275"/>
      <c r="F1467" s="275"/>
      <c r="G1467" s="275"/>
      <c r="H1467" s="275"/>
      <c r="I1467" s="275"/>
      <c r="J1467" s="275"/>
      <c r="K1467" s="275"/>
      <c r="L1467" s="275"/>
      <c r="M1467" s="275"/>
      <c r="N1467" s="275"/>
      <c r="O1467" s="275"/>
      <c r="P1467" s="275"/>
      <c r="Q1467" s="275"/>
      <c r="R1467" s="275"/>
      <c r="S1467" s="275"/>
      <c r="T1467" s="275"/>
      <c r="X1467" s="275"/>
      <c r="Y1467" s="275"/>
      <c r="AG1467" s="665"/>
    </row>
    <row r="1468" spans="1:33" x14ac:dyDescent="0.2">
      <c r="A1468" s="275"/>
      <c r="B1468" s="275"/>
      <c r="C1468" s="275"/>
      <c r="D1468" s="275"/>
      <c r="E1468" s="275"/>
      <c r="F1468" s="275"/>
      <c r="G1468" s="275"/>
      <c r="H1468" s="275"/>
      <c r="I1468" s="275"/>
      <c r="J1468" s="275"/>
      <c r="K1468" s="275"/>
      <c r="L1468" s="275"/>
      <c r="M1468" s="275"/>
      <c r="N1468" s="275"/>
      <c r="O1468" s="275"/>
      <c r="P1468" s="275"/>
      <c r="Q1468" s="275"/>
      <c r="R1468" s="275"/>
      <c r="S1468" s="275"/>
      <c r="T1468" s="275"/>
      <c r="X1468" s="275"/>
      <c r="Y1468" s="275"/>
      <c r="AG1468" s="665"/>
    </row>
    <row r="1469" spans="1:33" x14ac:dyDescent="0.2">
      <c r="A1469" s="275"/>
      <c r="B1469" s="275"/>
      <c r="C1469" s="275"/>
      <c r="D1469" s="275"/>
      <c r="E1469" s="275"/>
      <c r="F1469" s="275"/>
      <c r="G1469" s="275"/>
      <c r="H1469" s="275"/>
      <c r="I1469" s="275"/>
      <c r="J1469" s="275"/>
      <c r="K1469" s="275"/>
      <c r="L1469" s="275"/>
      <c r="M1469" s="275"/>
      <c r="N1469" s="275"/>
      <c r="O1469" s="275"/>
      <c r="P1469" s="275"/>
      <c r="Q1469" s="275"/>
      <c r="R1469" s="275"/>
      <c r="S1469" s="275"/>
      <c r="T1469" s="275"/>
      <c r="X1469" s="275"/>
      <c r="Y1469" s="275"/>
      <c r="AG1469" s="665"/>
    </row>
    <row r="1470" spans="1:33" x14ac:dyDescent="0.2">
      <c r="A1470" s="275"/>
      <c r="B1470" s="275"/>
      <c r="C1470" s="275"/>
      <c r="D1470" s="275"/>
      <c r="E1470" s="275"/>
      <c r="F1470" s="275"/>
      <c r="G1470" s="275"/>
      <c r="H1470" s="275"/>
      <c r="I1470" s="275"/>
      <c r="J1470" s="275"/>
      <c r="K1470" s="275"/>
      <c r="L1470" s="275"/>
      <c r="M1470" s="275"/>
      <c r="N1470" s="275"/>
      <c r="O1470" s="275"/>
      <c r="P1470" s="275"/>
      <c r="Q1470" s="275"/>
      <c r="R1470" s="275"/>
      <c r="S1470" s="275"/>
      <c r="T1470" s="275"/>
      <c r="X1470" s="275"/>
      <c r="Y1470" s="275"/>
      <c r="AG1470" s="665"/>
    </row>
    <row r="1471" spans="1:33" x14ac:dyDescent="0.2">
      <c r="A1471" s="275"/>
      <c r="B1471" s="275"/>
      <c r="C1471" s="275"/>
      <c r="D1471" s="275"/>
      <c r="E1471" s="275"/>
      <c r="F1471" s="275"/>
      <c r="G1471" s="275"/>
      <c r="H1471" s="275"/>
      <c r="I1471" s="275"/>
      <c r="J1471" s="275"/>
      <c r="K1471" s="275"/>
      <c r="L1471" s="275"/>
      <c r="M1471" s="275"/>
      <c r="N1471" s="275"/>
      <c r="O1471" s="275"/>
      <c r="P1471" s="275"/>
      <c r="Q1471" s="275"/>
      <c r="R1471" s="275"/>
      <c r="S1471" s="275"/>
      <c r="T1471" s="275"/>
      <c r="X1471" s="275"/>
      <c r="Y1471" s="275"/>
      <c r="AG1471" s="665"/>
    </row>
    <row r="1472" spans="1:33" x14ac:dyDescent="0.2">
      <c r="A1472" s="275"/>
      <c r="B1472" s="275"/>
      <c r="C1472" s="275"/>
      <c r="D1472" s="275"/>
      <c r="E1472" s="275"/>
      <c r="F1472" s="275"/>
      <c r="G1472" s="275"/>
      <c r="H1472" s="275"/>
      <c r="I1472" s="275"/>
      <c r="J1472" s="275"/>
      <c r="K1472" s="275"/>
      <c r="L1472" s="275"/>
      <c r="M1472" s="275"/>
      <c r="N1472" s="275"/>
      <c r="O1472" s="275"/>
      <c r="P1472" s="275"/>
      <c r="Q1472" s="275"/>
      <c r="R1472" s="275"/>
      <c r="S1472" s="275"/>
      <c r="T1472" s="275"/>
      <c r="X1472" s="275"/>
      <c r="Y1472" s="275"/>
      <c r="AG1472" s="665"/>
    </row>
    <row r="1473" spans="1:33" x14ac:dyDescent="0.2">
      <c r="A1473" s="275"/>
      <c r="B1473" s="275"/>
      <c r="C1473" s="275"/>
      <c r="D1473" s="275"/>
      <c r="E1473" s="275"/>
      <c r="F1473" s="275"/>
      <c r="G1473" s="275"/>
      <c r="H1473" s="275"/>
      <c r="I1473" s="275"/>
      <c r="J1473" s="275"/>
      <c r="K1473" s="275"/>
      <c r="L1473" s="275"/>
      <c r="M1473" s="275"/>
      <c r="N1473" s="275"/>
      <c r="O1473" s="275"/>
      <c r="P1473" s="275"/>
      <c r="Q1473" s="275"/>
      <c r="R1473" s="275"/>
      <c r="S1473" s="275"/>
      <c r="T1473" s="275"/>
      <c r="X1473" s="275"/>
      <c r="Y1473" s="275"/>
      <c r="AG1473" s="665"/>
    </row>
    <row r="1474" spans="1:33" x14ac:dyDescent="0.2">
      <c r="A1474" s="275"/>
      <c r="B1474" s="275"/>
      <c r="C1474" s="275"/>
      <c r="D1474" s="275"/>
      <c r="E1474" s="275"/>
      <c r="F1474" s="275"/>
      <c r="G1474" s="275"/>
      <c r="H1474" s="275"/>
      <c r="I1474" s="275"/>
      <c r="J1474" s="275"/>
      <c r="K1474" s="275"/>
      <c r="L1474" s="275"/>
      <c r="M1474" s="275"/>
      <c r="N1474" s="275"/>
      <c r="O1474" s="275"/>
      <c r="P1474" s="275"/>
      <c r="Q1474" s="275"/>
      <c r="R1474" s="275"/>
      <c r="S1474" s="275"/>
      <c r="T1474" s="275"/>
      <c r="X1474" s="275"/>
      <c r="Y1474" s="275"/>
      <c r="AG1474" s="665"/>
    </row>
    <row r="1475" spans="1:33" x14ac:dyDescent="0.2">
      <c r="A1475" s="275"/>
      <c r="B1475" s="275"/>
      <c r="C1475" s="275"/>
      <c r="D1475" s="275"/>
      <c r="E1475" s="275"/>
      <c r="F1475" s="275"/>
      <c r="G1475" s="275"/>
      <c r="H1475" s="275"/>
      <c r="I1475" s="275"/>
      <c r="J1475" s="275"/>
      <c r="K1475" s="275"/>
      <c r="L1475" s="275"/>
      <c r="M1475" s="275"/>
      <c r="N1475" s="275"/>
      <c r="O1475" s="275"/>
      <c r="P1475" s="275"/>
      <c r="Q1475" s="275"/>
      <c r="R1475" s="275"/>
      <c r="S1475" s="275"/>
      <c r="T1475" s="275"/>
      <c r="X1475" s="275"/>
      <c r="Y1475" s="275"/>
      <c r="AG1475" s="665"/>
    </row>
    <row r="1476" spans="1:33" x14ac:dyDescent="0.2">
      <c r="A1476" s="275"/>
      <c r="B1476" s="275"/>
      <c r="C1476" s="275"/>
      <c r="D1476" s="275"/>
      <c r="E1476" s="275"/>
      <c r="F1476" s="275"/>
      <c r="G1476" s="275"/>
      <c r="H1476" s="275"/>
      <c r="I1476" s="275"/>
      <c r="J1476" s="275"/>
      <c r="K1476" s="275"/>
      <c r="L1476" s="275"/>
      <c r="M1476" s="275"/>
      <c r="N1476" s="275"/>
      <c r="O1476" s="275"/>
      <c r="P1476" s="275"/>
      <c r="Q1476" s="275"/>
      <c r="R1476" s="275"/>
      <c r="S1476" s="275"/>
      <c r="T1476" s="275"/>
      <c r="X1476" s="275"/>
      <c r="Y1476" s="275"/>
      <c r="AG1476" s="665"/>
    </row>
    <row r="1477" spans="1:33" x14ac:dyDescent="0.2">
      <c r="A1477" s="275"/>
      <c r="B1477" s="275"/>
      <c r="C1477" s="275"/>
      <c r="D1477" s="275"/>
      <c r="E1477" s="275"/>
      <c r="F1477" s="275"/>
      <c r="G1477" s="275"/>
      <c r="H1477" s="275"/>
      <c r="I1477" s="275"/>
      <c r="J1477" s="275"/>
      <c r="K1477" s="275"/>
      <c r="L1477" s="275"/>
      <c r="M1477" s="275"/>
      <c r="N1477" s="275"/>
      <c r="O1477" s="275"/>
      <c r="P1477" s="275"/>
      <c r="Q1477" s="275"/>
      <c r="R1477" s="275"/>
      <c r="S1477" s="275"/>
      <c r="T1477" s="275"/>
      <c r="X1477" s="275"/>
      <c r="Y1477" s="275"/>
      <c r="AG1477" s="665"/>
    </row>
    <row r="1478" spans="1:33" x14ac:dyDescent="0.2">
      <c r="A1478" s="275"/>
      <c r="B1478" s="275"/>
      <c r="C1478" s="275"/>
      <c r="D1478" s="275"/>
      <c r="E1478" s="275"/>
      <c r="F1478" s="275"/>
      <c r="G1478" s="275"/>
      <c r="H1478" s="275"/>
      <c r="I1478" s="275"/>
      <c r="J1478" s="275"/>
      <c r="K1478" s="275"/>
      <c r="L1478" s="275"/>
      <c r="M1478" s="275"/>
      <c r="N1478" s="275"/>
      <c r="O1478" s="275"/>
      <c r="P1478" s="275"/>
      <c r="Q1478" s="275"/>
      <c r="R1478" s="275"/>
      <c r="S1478" s="275"/>
      <c r="T1478" s="275"/>
      <c r="X1478" s="275"/>
      <c r="Y1478" s="275"/>
      <c r="AG1478" s="665"/>
    </row>
    <row r="1479" spans="1:33" x14ac:dyDescent="0.2">
      <c r="A1479" s="275"/>
      <c r="B1479" s="275"/>
      <c r="C1479" s="275"/>
      <c r="D1479" s="275"/>
      <c r="E1479" s="275"/>
      <c r="F1479" s="275"/>
      <c r="G1479" s="275"/>
      <c r="H1479" s="275"/>
      <c r="I1479" s="275"/>
      <c r="J1479" s="275"/>
      <c r="K1479" s="275"/>
      <c r="L1479" s="275"/>
      <c r="M1479" s="275"/>
      <c r="N1479" s="275"/>
      <c r="O1479" s="275"/>
      <c r="P1479" s="275"/>
      <c r="Q1479" s="275"/>
      <c r="R1479" s="275"/>
      <c r="S1479" s="275"/>
      <c r="T1479" s="275"/>
      <c r="X1479" s="275"/>
      <c r="Y1479" s="275"/>
      <c r="AG1479" s="665"/>
    </row>
    <row r="1480" spans="1:33" x14ac:dyDescent="0.2">
      <c r="A1480" s="275"/>
      <c r="B1480" s="275"/>
      <c r="C1480" s="275"/>
      <c r="D1480" s="275"/>
      <c r="E1480" s="275"/>
      <c r="F1480" s="275"/>
      <c r="G1480" s="275"/>
      <c r="H1480" s="275"/>
      <c r="I1480" s="275"/>
      <c r="J1480" s="275"/>
      <c r="K1480" s="275"/>
      <c r="L1480" s="275"/>
      <c r="M1480" s="275"/>
      <c r="N1480" s="275"/>
      <c r="O1480" s="275"/>
      <c r="P1480" s="275"/>
      <c r="Q1480" s="275"/>
      <c r="R1480" s="275"/>
      <c r="S1480" s="275"/>
      <c r="T1480" s="275"/>
      <c r="X1480" s="275"/>
      <c r="Y1480" s="275"/>
      <c r="AG1480" s="665"/>
    </row>
    <row r="1481" spans="1:33" x14ac:dyDescent="0.2">
      <c r="A1481" s="275"/>
      <c r="B1481" s="275"/>
      <c r="C1481" s="275"/>
      <c r="D1481" s="275"/>
      <c r="E1481" s="275"/>
      <c r="F1481" s="275"/>
      <c r="G1481" s="275"/>
      <c r="H1481" s="275"/>
      <c r="I1481" s="275"/>
      <c r="J1481" s="275"/>
      <c r="K1481" s="275"/>
      <c r="L1481" s="275"/>
      <c r="M1481" s="275"/>
      <c r="N1481" s="275"/>
      <c r="O1481" s="275"/>
      <c r="P1481" s="275"/>
      <c r="Q1481" s="275"/>
      <c r="R1481" s="275"/>
      <c r="S1481" s="275"/>
      <c r="T1481" s="275"/>
      <c r="X1481" s="275"/>
      <c r="Y1481" s="275"/>
      <c r="AG1481" s="665"/>
    </row>
    <row r="1482" spans="1:33" x14ac:dyDescent="0.2">
      <c r="A1482" s="275"/>
      <c r="B1482" s="275"/>
      <c r="C1482" s="275"/>
      <c r="D1482" s="275"/>
      <c r="E1482" s="275"/>
      <c r="F1482" s="275"/>
      <c r="G1482" s="275"/>
      <c r="H1482" s="275"/>
      <c r="I1482" s="275"/>
      <c r="J1482" s="275"/>
      <c r="K1482" s="275"/>
      <c r="L1482" s="275"/>
      <c r="M1482" s="275"/>
      <c r="N1482" s="275"/>
      <c r="O1482" s="275"/>
      <c r="P1482" s="275"/>
      <c r="Q1482" s="275"/>
      <c r="R1482" s="275"/>
      <c r="S1482" s="275"/>
      <c r="T1482" s="275"/>
      <c r="X1482" s="275"/>
      <c r="Y1482" s="275"/>
      <c r="AG1482" s="665"/>
    </row>
    <row r="1483" spans="1:33" x14ac:dyDescent="0.2">
      <c r="A1483" s="275"/>
      <c r="B1483" s="275"/>
      <c r="C1483" s="275"/>
      <c r="D1483" s="275"/>
      <c r="E1483" s="275"/>
      <c r="F1483" s="275"/>
      <c r="G1483" s="275"/>
      <c r="H1483" s="275"/>
      <c r="I1483" s="275"/>
      <c r="J1483" s="275"/>
      <c r="K1483" s="275"/>
      <c r="L1483" s="275"/>
      <c r="M1483" s="275"/>
      <c r="N1483" s="275"/>
      <c r="O1483" s="275"/>
      <c r="P1483" s="275"/>
      <c r="Q1483" s="275"/>
      <c r="R1483" s="275"/>
      <c r="S1483" s="275"/>
      <c r="T1483" s="275"/>
      <c r="X1483" s="275"/>
      <c r="Y1483" s="275"/>
      <c r="AG1483" s="665"/>
    </row>
    <row r="1484" spans="1:33" x14ac:dyDescent="0.2">
      <c r="A1484" s="275"/>
      <c r="B1484" s="275"/>
      <c r="C1484" s="275"/>
      <c r="D1484" s="275"/>
      <c r="E1484" s="275"/>
      <c r="F1484" s="275"/>
      <c r="G1484" s="275"/>
      <c r="H1484" s="275"/>
      <c r="I1484" s="275"/>
      <c r="J1484" s="275"/>
      <c r="K1484" s="275"/>
      <c r="L1484" s="275"/>
      <c r="M1484" s="275"/>
      <c r="N1484" s="275"/>
      <c r="O1484" s="275"/>
      <c r="P1484" s="275"/>
      <c r="Q1484" s="275"/>
      <c r="R1484" s="275"/>
      <c r="S1484" s="275"/>
      <c r="T1484" s="275"/>
      <c r="X1484" s="275"/>
      <c r="Y1484" s="275"/>
      <c r="AG1484" s="665"/>
    </row>
    <row r="1485" spans="1:33" x14ac:dyDescent="0.2">
      <c r="A1485" s="275"/>
      <c r="B1485" s="275"/>
      <c r="C1485" s="275"/>
      <c r="D1485" s="275"/>
      <c r="E1485" s="275"/>
      <c r="F1485" s="275"/>
      <c r="G1485" s="275"/>
      <c r="H1485" s="275"/>
      <c r="I1485" s="275"/>
      <c r="J1485" s="275"/>
      <c r="K1485" s="275"/>
      <c r="L1485" s="275"/>
      <c r="M1485" s="275"/>
      <c r="N1485" s="275"/>
      <c r="O1485" s="275"/>
      <c r="P1485" s="275"/>
      <c r="Q1485" s="275"/>
      <c r="R1485" s="275"/>
      <c r="S1485" s="275"/>
      <c r="T1485" s="275"/>
      <c r="X1485" s="275"/>
      <c r="Y1485" s="275"/>
      <c r="AG1485" s="665"/>
    </row>
    <row r="1486" spans="1:33" x14ac:dyDescent="0.2">
      <c r="A1486" s="275"/>
      <c r="B1486" s="275"/>
      <c r="C1486" s="275"/>
      <c r="D1486" s="275"/>
      <c r="E1486" s="275"/>
      <c r="F1486" s="275"/>
      <c r="G1486" s="275"/>
      <c r="H1486" s="275"/>
      <c r="I1486" s="275"/>
      <c r="J1486" s="275"/>
      <c r="K1486" s="275"/>
      <c r="L1486" s="275"/>
      <c r="M1486" s="275"/>
      <c r="N1486" s="275"/>
      <c r="O1486" s="275"/>
      <c r="P1486" s="275"/>
      <c r="Q1486" s="275"/>
      <c r="R1486" s="275"/>
      <c r="S1486" s="275"/>
      <c r="T1486" s="275"/>
      <c r="X1486" s="275"/>
      <c r="Y1486" s="275"/>
      <c r="AG1486" s="665"/>
    </row>
    <row r="1487" spans="1:33" x14ac:dyDescent="0.2">
      <c r="A1487" s="275"/>
      <c r="B1487" s="275"/>
      <c r="C1487" s="275"/>
      <c r="D1487" s="275"/>
      <c r="E1487" s="275"/>
      <c r="F1487" s="275"/>
      <c r="G1487" s="275"/>
      <c r="H1487" s="275"/>
      <c r="I1487" s="275"/>
      <c r="J1487" s="275"/>
      <c r="K1487" s="275"/>
      <c r="L1487" s="275"/>
      <c r="M1487" s="275"/>
      <c r="N1487" s="275"/>
      <c r="O1487" s="275"/>
      <c r="P1487" s="275"/>
      <c r="Q1487" s="275"/>
      <c r="R1487" s="275"/>
      <c r="S1487" s="275"/>
      <c r="T1487" s="275"/>
      <c r="X1487" s="275"/>
      <c r="Y1487" s="275"/>
      <c r="AG1487" s="665"/>
    </row>
    <row r="1488" spans="1:33" x14ac:dyDescent="0.2">
      <c r="A1488" s="275"/>
      <c r="B1488" s="275"/>
      <c r="C1488" s="275"/>
      <c r="D1488" s="275"/>
      <c r="E1488" s="275"/>
      <c r="F1488" s="275"/>
      <c r="G1488" s="275"/>
      <c r="H1488" s="275"/>
      <c r="I1488" s="275"/>
      <c r="J1488" s="275"/>
      <c r="K1488" s="275"/>
      <c r="L1488" s="275"/>
      <c r="M1488" s="275"/>
      <c r="N1488" s="275"/>
      <c r="O1488" s="275"/>
      <c r="P1488" s="275"/>
      <c r="Q1488" s="275"/>
      <c r="R1488" s="275"/>
      <c r="S1488" s="275"/>
      <c r="T1488" s="275"/>
      <c r="X1488" s="275"/>
      <c r="Y1488" s="275"/>
      <c r="AG1488" s="665"/>
    </row>
    <row r="1489" spans="1:33" x14ac:dyDescent="0.2">
      <c r="A1489" s="275"/>
      <c r="B1489" s="275"/>
      <c r="C1489" s="275"/>
      <c r="D1489" s="275"/>
      <c r="E1489" s="275"/>
      <c r="F1489" s="275"/>
      <c r="G1489" s="275"/>
      <c r="H1489" s="275"/>
      <c r="I1489" s="275"/>
      <c r="J1489" s="275"/>
      <c r="K1489" s="275"/>
      <c r="L1489" s="275"/>
      <c r="M1489" s="275"/>
      <c r="N1489" s="275"/>
      <c r="O1489" s="275"/>
      <c r="P1489" s="275"/>
      <c r="Q1489" s="275"/>
      <c r="R1489" s="275"/>
      <c r="S1489" s="275"/>
      <c r="T1489" s="275"/>
      <c r="X1489" s="275"/>
      <c r="Y1489" s="275"/>
      <c r="AG1489" s="665"/>
    </row>
    <row r="1490" spans="1:33" x14ac:dyDescent="0.2">
      <c r="A1490" s="275"/>
      <c r="B1490" s="275"/>
      <c r="C1490" s="275"/>
      <c r="D1490" s="275"/>
      <c r="E1490" s="275"/>
      <c r="F1490" s="275"/>
      <c r="G1490" s="275"/>
      <c r="H1490" s="275"/>
      <c r="I1490" s="275"/>
      <c r="J1490" s="275"/>
      <c r="K1490" s="275"/>
      <c r="L1490" s="275"/>
      <c r="M1490" s="275"/>
      <c r="N1490" s="275"/>
      <c r="O1490" s="275"/>
      <c r="P1490" s="275"/>
      <c r="Q1490" s="275"/>
      <c r="R1490" s="275"/>
      <c r="S1490" s="275"/>
      <c r="T1490" s="275"/>
      <c r="X1490" s="275"/>
      <c r="Y1490" s="275"/>
      <c r="AG1490" s="665"/>
    </row>
    <row r="1491" spans="1:33" x14ac:dyDescent="0.2">
      <c r="A1491" s="275"/>
      <c r="B1491" s="275"/>
      <c r="C1491" s="275"/>
      <c r="D1491" s="275"/>
      <c r="E1491" s="275"/>
      <c r="F1491" s="275"/>
      <c r="G1491" s="275"/>
      <c r="H1491" s="275"/>
      <c r="I1491" s="275"/>
      <c r="J1491" s="275"/>
      <c r="K1491" s="275"/>
      <c r="L1491" s="275"/>
      <c r="M1491" s="275"/>
      <c r="N1491" s="275"/>
      <c r="O1491" s="275"/>
      <c r="P1491" s="275"/>
      <c r="Q1491" s="275"/>
      <c r="R1491" s="275"/>
      <c r="S1491" s="275"/>
      <c r="T1491" s="275"/>
      <c r="X1491" s="275"/>
      <c r="Y1491" s="275"/>
      <c r="AG1491" s="665"/>
    </row>
    <row r="1492" spans="1:33" x14ac:dyDescent="0.2">
      <c r="A1492" s="275"/>
      <c r="B1492" s="275"/>
      <c r="C1492" s="275"/>
      <c r="D1492" s="275"/>
      <c r="E1492" s="275"/>
      <c r="F1492" s="275"/>
      <c r="G1492" s="275"/>
      <c r="H1492" s="275"/>
      <c r="I1492" s="275"/>
      <c r="J1492" s="275"/>
      <c r="K1492" s="275"/>
      <c r="L1492" s="275"/>
      <c r="M1492" s="275"/>
      <c r="N1492" s="275"/>
      <c r="O1492" s="275"/>
      <c r="P1492" s="275"/>
      <c r="Q1492" s="275"/>
      <c r="R1492" s="275"/>
      <c r="S1492" s="275"/>
      <c r="T1492" s="275"/>
      <c r="X1492" s="275"/>
      <c r="Y1492" s="275"/>
      <c r="AG1492" s="665"/>
    </row>
    <row r="1493" spans="1:33" x14ac:dyDescent="0.2">
      <c r="A1493" s="275"/>
      <c r="B1493" s="275"/>
      <c r="C1493" s="275"/>
      <c r="D1493" s="275"/>
      <c r="E1493" s="275"/>
      <c r="F1493" s="275"/>
      <c r="G1493" s="275"/>
      <c r="H1493" s="275"/>
      <c r="I1493" s="275"/>
      <c r="J1493" s="275"/>
      <c r="K1493" s="275"/>
      <c r="L1493" s="275"/>
      <c r="M1493" s="275"/>
      <c r="N1493" s="275"/>
      <c r="O1493" s="275"/>
      <c r="P1493" s="275"/>
      <c r="Q1493" s="275"/>
      <c r="R1493" s="275"/>
      <c r="S1493" s="275"/>
      <c r="T1493" s="275"/>
      <c r="X1493" s="275"/>
      <c r="Y1493" s="275"/>
      <c r="AG1493" s="665"/>
    </row>
    <row r="1494" spans="1:33" x14ac:dyDescent="0.2">
      <c r="A1494" s="275"/>
      <c r="B1494" s="275"/>
      <c r="C1494" s="275"/>
      <c r="D1494" s="275"/>
      <c r="E1494" s="275"/>
      <c r="F1494" s="275"/>
      <c r="G1494" s="275"/>
      <c r="H1494" s="275"/>
      <c r="I1494" s="275"/>
      <c r="J1494" s="275"/>
      <c r="K1494" s="275"/>
      <c r="L1494" s="275"/>
      <c r="M1494" s="275"/>
      <c r="N1494" s="275"/>
      <c r="O1494" s="275"/>
      <c r="P1494" s="275"/>
      <c r="Q1494" s="275"/>
      <c r="R1494" s="275"/>
      <c r="S1494" s="275"/>
      <c r="T1494" s="275"/>
      <c r="X1494" s="275"/>
      <c r="Y1494" s="275"/>
      <c r="AG1494" s="665"/>
    </row>
    <row r="1495" spans="1:33" x14ac:dyDescent="0.2">
      <c r="A1495" s="275"/>
      <c r="B1495" s="275"/>
      <c r="C1495" s="275"/>
      <c r="D1495" s="275"/>
      <c r="E1495" s="275"/>
      <c r="F1495" s="275"/>
      <c r="G1495" s="275"/>
      <c r="H1495" s="275"/>
      <c r="I1495" s="275"/>
      <c r="J1495" s="275"/>
      <c r="K1495" s="275"/>
      <c r="L1495" s="275"/>
      <c r="M1495" s="275"/>
      <c r="N1495" s="275"/>
      <c r="O1495" s="275"/>
      <c r="P1495" s="275"/>
      <c r="Q1495" s="275"/>
      <c r="R1495" s="275"/>
      <c r="S1495" s="275"/>
      <c r="T1495" s="275"/>
      <c r="X1495" s="275"/>
      <c r="Y1495" s="275"/>
      <c r="AG1495" s="665"/>
    </row>
    <row r="1496" spans="1:33" x14ac:dyDescent="0.2">
      <c r="A1496" s="275"/>
      <c r="B1496" s="275"/>
      <c r="C1496" s="275"/>
      <c r="D1496" s="275"/>
      <c r="E1496" s="275"/>
      <c r="F1496" s="275"/>
      <c r="G1496" s="275"/>
      <c r="H1496" s="275"/>
      <c r="I1496" s="275"/>
      <c r="J1496" s="275"/>
      <c r="K1496" s="275"/>
      <c r="L1496" s="275"/>
      <c r="M1496" s="275"/>
      <c r="N1496" s="275"/>
      <c r="O1496" s="275"/>
      <c r="P1496" s="275"/>
      <c r="Q1496" s="275"/>
      <c r="R1496" s="275"/>
      <c r="S1496" s="275"/>
      <c r="T1496" s="275"/>
      <c r="X1496" s="275"/>
      <c r="Y1496" s="275"/>
      <c r="AG1496" s="665"/>
    </row>
    <row r="1497" spans="1:33" x14ac:dyDescent="0.2">
      <c r="A1497" s="275"/>
      <c r="B1497" s="275"/>
      <c r="C1497" s="275"/>
      <c r="D1497" s="275"/>
      <c r="E1497" s="275"/>
      <c r="F1497" s="275"/>
      <c r="G1497" s="275"/>
      <c r="H1497" s="275"/>
      <c r="I1497" s="275"/>
      <c r="J1497" s="275"/>
      <c r="K1497" s="275"/>
      <c r="L1497" s="275"/>
      <c r="M1497" s="275"/>
      <c r="N1497" s="275"/>
      <c r="O1497" s="275"/>
      <c r="P1497" s="275"/>
      <c r="Q1497" s="275"/>
      <c r="R1497" s="275"/>
      <c r="S1497" s="275"/>
      <c r="T1497" s="275"/>
      <c r="X1497" s="275"/>
      <c r="Y1497" s="275"/>
      <c r="AG1497" s="665"/>
    </row>
    <row r="1498" spans="1:33" x14ac:dyDescent="0.2">
      <c r="A1498" s="275"/>
      <c r="B1498" s="275"/>
      <c r="C1498" s="275"/>
      <c r="D1498" s="275"/>
      <c r="E1498" s="275"/>
      <c r="F1498" s="275"/>
      <c r="G1498" s="275"/>
      <c r="H1498" s="275"/>
      <c r="I1498" s="275"/>
      <c r="J1498" s="275"/>
      <c r="K1498" s="275"/>
      <c r="L1498" s="275"/>
      <c r="M1498" s="275"/>
      <c r="N1498" s="275"/>
      <c r="O1498" s="275"/>
      <c r="P1498" s="275"/>
      <c r="Q1498" s="275"/>
      <c r="R1498" s="275"/>
      <c r="S1498" s="275"/>
      <c r="T1498" s="275"/>
      <c r="X1498" s="275"/>
      <c r="Y1498" s="275"/>
      <c r="AG1498" s="665"/>
    </row>
    <row r="1499" spans="1:33" x14ac:dyDescent="0.2">
      <c r="A1499" s="275"/>
      <c r="B1499" s="275"/>
      <c r="C1499" s="275"/>
      <c r="D1499" s="275"/>
      <c r="E1499" s="275"/>
      <c r="F1499" s="275"/>
      <c r="G1499" s="275"/>
      <c r="H1499" s="275"/>
      <c r="I1499" s="275"/>
      <c r="J1499" s="275"/>
      <c r="K1499" s="275"/>
      <c r="L1499" s="275"/>
      <c r="M1499" s="275"/>
      <c r="N1499" s="275"/>
      <c r="O1499" s="275"/>
      <c r="P1499" s="275"/>
      <c r="Q1499" s="275"/>
      <c r="R1499" s="275"/>
      <c r="S1499" s="275"/>
      <c r="T1499" s="275"/>
      <c r="X1499" s="275"/>
      <c r="Y1499" s="275"/>
      <c r="AG1499" s="665"/>
    </row>
    <row r="1500" spans="1:33" x14ac:dyDescent="0.2">
      <c r="A1500" s="275"/>
      <c r="B1500" s="275"/>
      <c r="C1500" s="275"/>
      <c r="D1500" s="275"/>
      <c r="E1500" s="275"/>
      <c r="F1500" s="275"/>
      <c r="G1500" s="275"/>
      <c r="H1500" s="275"/>
      <c r="I1500" s="275"/>
      <c r="J1500" s="275"/>
      <c r="K1500" s="275"/>
      <c r="L1500" s="275"/>
      <c r="M1500" s="275"/>
      <c r="N1500" s="275"/>
      <c r="O1500" s="275"/>
      <c r="P1500" s="275"/>
      <c r="Q1500" s="275"/>
      <c r="R1500" s="275"/>
      <c r="S1500" s="275"/>
      <c r="T1500" s="275"/>
      <c r="X1500" s="275"/>
      <c r="Y1500" s="275"/>
      <c r="AG1500" s="665"/>
    </row>
    <row r="1501" spans="1:33" x14ac:dyDescent="0.2">
      <c r="A1501" s="275"/>
      <c r="B1501" s="275"/>
      <c r="C1501" s="275"/>
      <c r="D1501" s="275"/>
      <c r="E1501" s="275"/>
      <c r="F1501" s="275"/>
      <c r="G1501" s="275"/>
      <c r="H1501" s="275"/>
      <c r="I1501" s="275"/>
      <c r="J1501" s="275"/>
      <c r="K1501" s="275"/>
      <c r="L1501" s="275"/>
      <c r="M1501" s="275"/>
      <c r="N1501" s="275"/>
      <c r="O1501" s="275"/>
      <c r="P1501" s="275"/>
      <c r="Q1501" s="275"/>
      <c r="R1501" s="275"/>
      <c r="S1501" s="275"/>
      <c r="T1501" s="275"/>
      <c r="X1501" s="275"/>
      <c r="Y1501" s="275"/>
      <c r="AG1501" s="665"/>
    </row>
    <row r="1502" spans="1:33" x14ac:dyDescent="0.2">
      <c r="A1502" s="275"/>
      <c r="B1502" s="275"/>
      <c r="C1502" s="275"/>
      <c r="D1502" s="275"/>
      <c r="E1502" s="275"/>
      <c r="F1502" s="275"/>
      <c r="G1502" s="275"/>
      <c r="H1502" s="275"/>
      <c r="I1502" s="275"/>
      <c r="J1502" s="275"/>
      <c r="K1502" s="275"/>
      <c r="L1502" s="275"/>
      <c r="M1502" s="275"/>
      <c r="N1502" s="275"/>
      <c r="O1502" s="275"/>
      <c r="P1502" s="275"/>
      <c r="Q1502" s="275"/>
      <c r="R1502" s="275"/>
      <c r="S1502" s="275"/>
      <c r="T1502" s="275"/>
      <c r="X1502" s="275"/>
      <c r="Y1502" s="275"/>
      <c r="AG1502" s="665"/>
    </row>
    <row r="1503" spans="1:33" x14ac:dyDescent="0.2">
      <c r="A1503" s="275"/>
      <c r="B1503" s="275"/>
      <c r="C1503" s="275"/>
      <c r="D1503" s="275"/>
      <c r="E1503" s="275"/>
      <c r="F1503" s="275"/>
      <c r="G1503" s="275"/>
      <c r="H1503" s="275"/>
      <c r="I1503" s="275"/>
      <c r="J1503" s="275"/>
      <c r="K1503" s="275"/>
      <c r="L1503" s="275"/>
      <c r="M1503" s="275"/>
      <c r="N1503" s="275"/>
      <c r="O1503" s="275"/>
      <c r="P1503" s="275"/>
      <c r="Q1503" s="275"/>
      <c r="R1503" s="275"/>
      <c r="S1503" s="275"/>
      <c r="T1503" s="275"/>
      <c r="X1503" s="275"/>
      <c r="Y1503" s="275"/>
      <c r="AG1503" s="665"/>
    </row>
    <row r="1504" spans="1:33" x14ac:dyDescent="0.2">
      <c r="A1504" s="275"/>
      <c r="B1504" s="275"/>
      <c r="C1504" s="275"/>
      <c r="D1504" s="275"/>
      <c r="E1504" s="275"/>
      <c r="F1504" s="275"/>
      <c r="G1504" s="275"/>
      <c r="H1504" s="275"/>
      <c r="I1504" s="275"/>
      <c r="J1504" s="275"/>
      <c r="K1504" s="275"/>
      <c r="L1504" s="275"/>
      <c r="M1504" s="275"/>
      <c r="N1504" s="275"/>
      <c r="O1504" s="275"/>
      <c r="P1504" s="275"/>
      <c r="Q1504" s="275"/>
      <c r="R1504" s="275"/>
      <c r="S1504" s="275"/>
      <c r="T1504" s="275"/>
      <c r="X1504" s="275"/>
      <c r="Y1504" s="275"/>
      <c r="AG1504" s="665"/>
    </row>
    <row r="1505" spans="1:33" x14ac:dyDescent="0.2">
      <c r="A1505" s="275"/>
      <c r="B1505" s="275"/>
      <c r="C1505" s="275"/>
      <c r="D1505" s="275"/>
      <c r="E1505" s="275"/>
      <c r="F1505" s="275"/>
      <c r="G1505" s="275"/>
      <c r="H1505" s="275"/>
      <c r="I1505" s="275"/>
      <c r="J1505" s="275"/>
      <c r="K1505" s="275"/>
      <c r="L1505" s="275"/>
      <c r="M1505" s="275"/>
      <c r="N1505" s="275"/>
      <c r="O1505" s="275"/>
      <c r="P1505" s="275"/>
      <c r="Q1505" s="275"/>
      <c r="R1505" s="275"/>
      <c r="S1505" s="275"/>
      <c r="T1505" s="275"/>
      <c r="X1505" s="275"/>
      <c r="Y1505" s="275"/>
      <c r="AG1505" s="665"/>
    </row>
    <row r="1506" spans="1:33" x14ac:dyDescent="0.2">
      <c r="A1506" s="275"/>
      <c r="B1506" s="275"/>
      <c r="C1506" s="275"/>
      <c r="D1506" s="275"/>
      <c r="E1506" s="275"/>
      <c r="F1506" s="275"/>
      <c r="G1506" s="275"/>
      <c r="H1506" s="275"/>
      <c r="I1506" s="275"/>
      <c r="J1506" s="275"/>
      <c r="K1506" s="275"/>
      <c r="L1506" s="275"/>
      <c r="M1506" s="275"/>
      <c r="N1506" s="275"/>
      <c r="O1506" s="275"/>
      <c r="P1506" s="275"/>
      <c r="Q1506" s="275"/>
      <c r="R1506" s="275"/>
      <c r="S1506" s="275"/>
      <c r="T1506" s="275"/>
      <c r="X1506" s="275"/>
      <c r="Y1506" s="275"/>
      <c r="AG1506" s="665"/>
    </row>
    <row r="1507" spans="1:33" x14ac:dyDescent="0.2">
      <c r="A1507" s="275"/>
      <c r="B1507" s="275"/>
      <c r="C1507" s="275"/>
      <c r="D1507" s="275"/>
      <c r="E1507" s="275"/>
      <c r="F1507" s="275"/>
      <c r="G1507" s="275"/>
      <c r="H1507" s="275"/>
      <c r="I1507" s="275"/>
      <c r="J1507" s="275"/>
      <c r="K1507" s="275"/>
      <c r="L1507" s="275"/>
      <c r="M1507" s="275"/>
      <c r="N1507" s="275"/>
      <c r="O1507" s="275"/>
      <c r="P1507" s="275"/>
      <c r="Q1507" s="275"/>
      <c r="R1507" s="275"/>
      <c r="S1507" s="275"/>
      <c r="T1507" s="275"/>
      <c r="X1507" s="275"/>
      <c r="Y1507" s="275"/>
      <c r="AG1507" s="665"/>
    </row>
    <row r="1508" spans="1:33" x14ac:dyDescent="0.2">
      <c r="A1508" s="275"/>
      <c r="B1508" s="275"/>
      <c r="C1508" s="275"/>
      <c r="D1508" s="275"/>
      <c r="E1508" s="275"/>
      <c r="F1508" s="275"/>
      <c r="G1508" s="275"/>
      <c r="H1508" s="275"/>
      <c r="I1508" s="275"/>
      <c r="J1508" s="275"/>
      <c r="K1508" s="275"/>
      <c r="L1508" s="275"/>
      <c r="M1508" s="275"/>
      <c r="N1508" s="275"/>
      <c r="O1508" s="275"/>
      <c r="P1508" s="275"/>
      <c r="Q1508" s="275"/>
      <c r="R1508" s="275"/>
      <c r="S1508" s="275"/>
      <c r="T1508" s="275"/>
      <c r="X1508" s="275"/>
      <c r="Y1508" s="275"/>
      <c r="AG1508" s="665"/>
    </row>
    <row r="1509" spans="1:33" x14ac:dyDescent="0.2">
      <c r="A1509" s="275"/>
      <c r="B1509" s="275"/>
      <c r="C1509" s="275"/>
      <c r="D1509" s="275"/>
      <c r="E1509" s="275"/>
      <c r="F1509" s="275"/>
      <c r="G1509" s="275"/>
      <c r="H1509" s="275"/>
      <c r="I1509" s="275"/>
      <c r="J1509" s="275"/>
      <c r="K1509" s="275"/>
      <c r="L1509" s="275"/>
      <c r="M1509" s="275"/>
      <c r="N1509" s="275"/>
      <c r="O1509" s="275"/>
      <c r="P1509" s="275"/>
      <c r="Q1509" s="275"/>
      <c r="R1509" s="275"/>
      <c r="S1509" s="275"/>
      <c r="T1509" s="275"/>
      <c r="X1509" s="275"/>
      <c r="Y1509" s="275"/>
      <c r="AG1509" s="665"/>
    </row>
    <row r="1510" spans="1:33" x14ac:dyDescent="0.2">
      <c r="A1510" s="275"/>
      <c r="B1510" s="275"/>
      <c r="C1510" s="275"/>
      <c r="D1510" s="275"/>
      <c r="E1510" s="275"/>
      <c r="F1510" s="275"/>
      <c r="G1510" s="275"/>
      <c r="H1510" s="275"/>
      <c r="I1510" s="275"/>
      <c r="J1510" s="275"/>
      <c r="K1510" s="275"/>
      <c r="L1510" s="275"/>
      <c r="M1510" s="275"/>
      <c r="N1510" s="275"/>
      <c r="O1510" s="275"/>
      <c r="P1510" s="275"/>
      <c r="Q1510" s="275"/>
      <c r="R1510" s="275"/>
      <c r="S1510" s="275"/>
      <c r="T1510" s="275"/>
      <c r="X1510" s="275"/>
      <c r="Y1510" s="275"/>
      <c r="AG1510" s="665"/>
    </row>
    <row r="1511" spans="1:33" x14ac:dyDescent="0.2">
      <c r="A1511" s="275"/>
      <c r="B1511" s="275"/>
      <c r="C1511" s="275"/>
      <c r="D1511" s="275"/>
      <c r="E1511" s="275"/>
      <c r="F1511" s="275"/>
      <c r="G1511" s="275"/>
      <c r="H1511" s="275"/>
      <c r="I1511" s="275"/>
      <c r="J1511" s="275"/>
      <c r="K1511" s="275"/>
      <c r="L1511" s="275"/>
      <c r="M1511" s="275"/>
      <c r="N1511" s="275"/>
      <c r="O1511" s="275"/>
      <c r="P1511" s="275"/>
      <c r="Q1511" s="275"/>
      <c r="R1511" s="275"/>
      <c r="S1511" s="275"/>
      <c r="T1511" s="275"/>
      <c r="X1511" s="275"/>
      <c r="Y1511" s="275"/>
      <c r="AG1511" s="665"/>
    </row>
    <row r="1512" spans="1:33" x14ac:dyDescent="0.2">
      <c r="A1512" s="275"/>
      <c r="B1512" s="275"/>
      <c r="C1512" s="275"/>
      <c r="D1512" s="275"/>
      <c r="E1512" s="275"/>
      <c r="F1512" s="275"/>
      <c r="G1512" s="275"/>
      <c r="H1512" s="275"/>
      <c r="I1512" s="275"/>
      <c r="J1512" s="275"/>
      <c r="K1512" s="275"/>
      <c r="L1512" s="275"/>
      <c r="M1512" s="275"/>
      <c r="N1512" s="275"/>
      <c r="O1512" s="275"/>
      <c r="P1512" s="275"/>
      <c r="Q1512" s="275"/>
      <c r="R1512" s="275"/>
      <c r="S1512" s="275"/>
      <c r="T1512" s="275"/>
      <c r="X1512" s="275"/>
      <c r="Y1512" s="275"/>
      <c r="AG1512" s="665"/>
    </row>
    <row r="1513" spans="1:33" x14ac:dyDescent="0.2">
      <c r="A1513" s="275"/>
      <c r="B1513" s="275"/>
      <c r="C1513" s="275"/>
      <c r="D1513" s="275"/>
      <c r="E1513" s="275"/>
      <c r="F1513" s="275"/>
      <c r="G1513" s="275"/>
      <c r="H1513" s="275"/>
      <c r="I1513" s="275"/>
      <c r="J1513" s="275"/>
      <c r="K1513" s="275"/>
      <c r="L1513" s="275"/>
      <c r="M1513" s="275"/>
      <c r="N1513" s="275"/>
      <c r="O1513" s="275"/>
      <c r="P1513" s="275"/>
      <c r="Q1513" s="275"/>
      <c r="R1513" s="275"/>
      <c r="S1513" s="275"/>
      <c r="T1513" s="275"/>
      <c r="X1513" s="275"/>
      <c r="Y1513" s="275"/>
      <c r="AG1513" s="665"/>
    </row>
    <row r="1514" spans="1:33" x14ac:dyDescent="0.2">
      <c r="A1514" s="275"/>
      <c r="B1514" s="275"/>
      <c r="C1514" s="275"/>
      <c r="D1514" s="275"/>
      <c r="E1514" s="275"/>
      <c r="F1514" s="275"/>
      <c r="G1514" s="275"/>
      <c r="H1514" s="275"/>
      <c r="I1514" s="275"/>
      <c r="J1514" s="275"/>
      <c r="K1514" s="275"/>
      <c r="L1514" s="275"/>
      <c r="M1514" s="275"/>
      <c r="N1514" s="275"/>
      <c r="O1514" s="275"/>
      <c r="P1514" s="275"/>
      <c r="Q1514" s="275"/>
      <c r="R1514" s="275"/>
      <c r="S1514" s="275"/>
      <c r="T1514" s="275"/>
      <c r="X1514" s="275"/>
      <c r="Y1514" s="275"/>
      <c r="AG1514" s="665"/>
    </row>
    <row r="1515" spans="1:33" x14ac:dyDescent="0.2">
      <c r="A1515" s="275"/>
      <c r="B1515" s="275"/>
      <c r="C1515" s="275"/>
      <c r="D1515" s="275"/>
      <c r="E1515" s="275"/>
      <c r="F1515" s="275"/>
      <c r="G1515" s="275"/>
      <c r="H1515" s="275"/>
      <c r="I1515" s="275"/>
      <c r="J1515" s="275"/>
      <c r="K1515" s="275"/>
      <c r="L1515" s="275"/>
      <c r="M1515" s="275"/>
      <c r="N1515" s="275"/>
      <c r="O1515" s="275"/>
      <c r="P1515" s="275"/>
      <c r="Q1515" s="275"/>
      <c r="R1515" s="275"/>
      <c r="S1515" s="275"/>
      <c r="T1515" s="275"/>
      <c r="X1515" s="275"/>
      <c r="Y1515" s="275"/>
      <c r="AG1515" s="665"/>
    </row>
    <row r="1516" spans="1:33" x14ac:dyDescent="0.2">
      <c r="A1516" s="275"/>
      <c r="B1516" s="275"/>
      <c r="C1516" s="275"/>
      <c r="D1516" s="275"/>
      <c r="E1516" s="275"/>
      <c r="F1516" s="275"/>
      <c r="G1516" s="275"/>
      <c r="H1516" s="275"/>
      <c r="I1516" s="275"/>
      <c r="J1516" s="275"/>
      <c r="K1516" s="275"/>
      <c r="L1516" s="275"/>
      <c r="M1516" s="275"/>
      <c r="N1516" s="275"/>
      <c r="O1516" s="275"/>
      <c r="P1516" s="275"/>
      <c r="Q1516" s="275"/>
      <c r="R1516" s="275"/>
      <c r="S1516" s="275"/>
      <c r="T1516" s="275"/>
      <c r="X1516" s="275"/>
      <c r="Y1516" s="275"/>
      <c r="AG1516" s="665"/>
    </row>
    <row r="1517" spans="1:33" x14ac:dyDescent="0.2">
      <c r="A1517" s="275"/>
      <c r="B1517" s="275"/>
      <c r="C1517" s="275"/>
      <c r="D1517" s="275"/>
      <c r="E1517" s="275"/>
      <c r="F1517" s="275"/>
      <c r="G1517" s="275"/>
      <c r="H1517" s="275"/>
      <c r="I1517" s="275"/>
      <c r="J1517" s="275"/>
      <c r="K1517" s="275"/>
      <c r="L1517" s="275"/>
      <c r="M1517" s="275"/>
      <c r="N1517" s="275"/>
      <c r="O1517" s="275"/>
      <c r="P1517" s="275"/>
      <c r="Q1517" s="275"/>
      <c r="R1517" s="275"/>
      <c r="S1517" s="275"/>
      <c r="T1517" s="275"/>
      <c r="X1517" s="275"/>
      <c r="Y1517" s="275"/>
      <c r="AG1517" s="665"/>
    </row>
    <row r="1518" spans="1:33" x14ac:dyDescent="0.2">
      <c r="A1518" s="275"/>
      <c r="B1518" s="275"/>
      <c r="C1518" s="275"/>
      <c r="D1518" s="275"/>
      <c r="E1518" s="275"/>
      <c r="F1518" s="275"/>
      <c r="G1518" s="275"/>
      <c r="H1518" s="275"/>
      <c r="I1518" s="275"/>
      <c r="J1518" s="275"/>
      <c r="K1518" s="275"/>
      <c r="L1518" s="275"/>
      <c r="M1518" s="275"/>
      <c r="N1518" s="275"/>
      <c r="O1518" s="275"/>
      <c r="P1518" s="275"/>
      <c r="Q1518" s="275"/>
      <c r="R1518" s="275"/>
      <c r="S1518" s="275"/>
      <c r="T1518" s="275"/>
      <c r="X1518" s="275"/>
      <c r="Y1518" s="275"/>
      <c r="AG1518" s="665"/>
    </row>
    <row r="1519" spans="1:33" x14ac:dyDescent="0.2">
      <c r="A1519" s="275"/>
      <c r="B1519" s="275"/>
      <c r="C1519" s="275"/>
      <c r="D1519" s="275"/>
      <c r="E1519" s="275"/>
      <c r="F1519" s="275"/>
      <c r="G1519" s="275"/>
      <c r="H1519" s="275"/>
      <c r="I1519" s="275"/>
      <c r="J1519" s="275"/>
      <c r="K1519" s="275"/>
      <c r="L1519" s="275"/>
      <c r="M1519" s="275"/>
      <c r="N1519" s="275"/>
      <c r="O1519" s="275"/>
      <c r="P1519" s="275"/>
      <c r="Q1519" s="275"/>
      <c r="R1519" s="275"/>
      <c r="S1519" s="275"/>
      <c r="T1519" s="275"/>
      <c r="X1519" s="275"/>
      <c r="Y1519" s="275"/>
      <c r="AG1519" s="665"/>
    </row>
    <row r="1520" spans="1:33" x14ac:dyDescent="0.2">
      <c r="A1520" s="275"/>
      <c r="B1520" s="275"/>
      <c r="C1520" s="275"/>
      <c r="D1520" s="275"/>
      <c r="E1520" s="275"/>
      <c r="F1520" s="275"/>
      <c r="G1520" s="275"/>
      <c r="H1520" s="275"/>
      <c r="I1520" s="275"/>
      <c r="J1520" s="275"/>
      <c r="K1520" s="275"/>
      <c r="L1520" s="275"/>
      <c r="M1520" s="275"/>
      <c r="N1520" s="275"/>
      <c r="O1520" s="275"/>
      <c r="P1520" s="275"/>
      <c r="Q1520" s="275"/>
      <c r="R1520" s="275"/>
      <c r="S1520" s="275"/>
      <c r="T1520" s="275"/>
      <c r="X1520" s="275"/>
      <c r="Y1520" s="275"/>
      <c r="AG1520" s="665"/>
    </row>
    <row r="1521" spans="1:33" x14ac:dyDescent="0.2">
      <c r="A1521" s="275"/>
      <c r="B1521" s="275"/>
      <c r="C1521" s="275"/>
      <c r="D1521" s="275"/>
      <c r="E1521" s="275"/>
      <c r="F1521" s="275"/>
      <c r="G1521" s="275"/>
      <c r="H1521" s="275"/>
      <c r="I1521" s="275"/>
      <c r="J1521" s="275"/>
      <c r="K1521" s="275"/>
      <c r="L1521" s="275"/>
      <c r="M1521" s="275"/>
      <c r="N1521" s="275"/>
      <c r="O1521" s="275"/>
      <c r="P1521" s="275"/>
      <c r="Q1521" s="275"/>
      <c r="R1521" s="275"/>
      <c r="S1521" s="275"/>
      <c r="T1521" s="275"/>
      <c r="X1521" s="275"/>
      <c r="Y1521" s="275"/>
      <c r="AG1521" s="665"/>
    </row>
    <row r="1522" spans="1:33" x14ac:dyDescent="0.2">
      <c r="A1522" s="275"/>
      <c r="B1522" s="275"/>
      <c r="C1522" s="275"/>
      <c r="D1522" s="275"/>
      <c r="E1522" s="275"/>
      <c r="F1522" s="275"/>
      <c r="G1522" s="275"/>
      <c r="H1522" s="275"/>
      <c r="I1522" s="275"/>
      <c r="J1522" s="275"/>
      <c r="K1522" s="275"/>
      <c r="L1522" s="275"/>
      <c r="M1522" s="275"/>
      <c r="N1522" s="275"/>
      <c r="O1522" s="275"/>
      <c r="P1522" s="275"/>
      <c r="Q1522" s="275"/>
      <c r="R1522" s="275"/>
      <c r="S1522" s="275"/>
      <c r="T1522" s="275"/>
      <c r="X1522" s="275"/>
      <c r="Y1522" s="275"/>
      <c r="AG1522" s="665"/>
    </row>
    <row r="1523" spans="1:33" x14ac:dyDescent="0.2">
      <c r="A1523" s="275"/>
      <c r="B1523" s="275"/>
      <c r="C1523" s="275"/>
      <c r="D1523" s="275"/>
      <c r="E1523" s="275"/>
      <c r="F1523" s="275"/>
      <c r="G1523" s="275"/>
      <c r="H1523" s="275"/>
      <c r="I1523" s="275"/>
      <c r="J1523" s="275"/>
      <c r="K1523" s="275"/>
      <c r="L1523" s="275"/>
      <c r="M1523" s="275"/>
      <c r="N1523" s="275"/>
      <c r="O1523" s="275"/>
      <c r="P1523" s="275"/>
      <c r="Q1523" s="275"/>
      <c r="R1523" s="275"/>
      <c r="S1523" s="275"/>
      <c r="T1523" s="275"/>
      <c r="X1523" s="275"/>
      <c r="Y1523" s="275"/>
      <c r="AG1523" s="665"/>
    </row>
    <row r="1524" spans="1:33" x14ac:dyDescent="0.2">
      <c r="A1524" s="275"/>
      <c r="B1524" s="275"/>
      <c r="C1524" s="275"/>
      <c r="D1524" s="275"/>
      <c r="E1524" s="275"/>
      <c r="F1524" s="275"/>
      <c r="G1524" s="275"/>
      <c r="H1524" s="275"/>
      <c r="I1524" s="275"/>
      <c r="J1524" s="275"/>
      <c r="K1524" s="275"/>
      <c r="L1524" s="275"/>
      <c r="M1524" s="275"/>
      <c r="N1524" s="275"/>
      <c r="O1524" s="275"/>
      <c r="P1524" s="275"/>
      <c r="Q1524" s="275"/>
      <c r="R1524" s="275"/>
      <c r="S1524" s="275"/>
      <c r="T1524" s="275"/>
      <c r="X1524" s="275"/>
      <c r="Y1524" s="275"/>
      <c r="AG1524" s="665"/>
    </row>
    <row r="1525" spans="1:33" x14ac:dyDescent="0.2">
      <c r="A1525" s="275"/>
      <c r="B1525" s="275"/>
      <c r="C1525" s="275"/>
      <c r="D1525" s="275"/>
      <c r="E1525" s="275"/>
      <c r="F1525" s="275"/>
      <c r="G1525" s="275"/>
      <c r="H1525" s="275"/>
      <c r="I1525" s="275"/>
      <c r="J1525" s="275"/>
      <c r="K1525" s="275"/>
      <c r="L1525" s="275"/>
      <c r="M1525" s="275"/>
      <c r="N1525" s="275"/>
      <c r="O1525" s="275"/>
      <c r="P1525" s="275"/>
      <c r="Q1525" s="275"/>
      <c r="R1525" s="275"/>
      <c r="S1525" s="275"/>
      <c r="T1525" s="275"/>
      <c r="X1525" s="275"/>
      <c r="Y1525" s="275"/>
      <c r="AG1525" s="665"/>
    </row>
    <row r="1526" spans="1:33" x14ac:dyDescent="0.2">
      <c r="A1526" s="275"/>
      <c r="B1526" s="275"/>
      <c r="C1526" s="275"/>
      <c r="D1526" s="275"/>
      <c r="E1526" s="275"/>
      <c r="F1526" s="275"/>
      <c r="G1526" s="275"/>
      <c r="H1526" s="275"/>
      <c r="I1526" s="275"/>
      <c r="J1526" s="275"/>
      <c r="K1526" s="275"/>
      <c r="L1526" s="275"/>
      <c r="M1526" s="275"/>
      <c r="N1526" s="275"/>
      <c r="O1526" s="275"/>
      <c r="P1526" s="275"/>
      <c r="Q1526" s="275"/>
      <c r="R1526" s="275"/>
      <c r="S1526" s="275"/>
      <c r="T1526" s="275"/>
      <c r="X1526" s="275"/>
      <c r="Y1526" s="275"/>
      <c r="AG1526" s="665"/>
    </row>
    <row r="1527" spans="1:33" x14ac:dyDescent="0.2">
      <c r="A1527" s="275"/>
      <c r="B1527" s="275"/>
      <c r="C1527" s="275"/>
      <c r="D1527" s="275"/>
      <c r="E1527" s="275"/>
      <c r="F1527" s="275"/>
      <c r="G1527" s="275"/>
      <c r="H1527" s="275"/>
      <c r="I1527" s="275"/>
      <c r="J1527" s="275"/>
      <c r="K1527" s="275"/>
      <c r="L1527" s="275"/>
      <c r="M1527" s="275"/>
      <c r="N1527" s="275"/>
      <c r="O1527" s="275"/>
      <c r="P1527" s="275"/>
      <c r="Q1527" s="275"/>
      <c r="R1527" s="275"/>
      <c r="S1527" s="275"/>
      <c r="T1527" s="275"/>
      <c r="X1527" s="275"/>
      <c r="Y1527" s="275"/>
      <c r="AG1527" s="665"/>
    </row>
    <row r="1528" spans="1:33" x14ac:dyDescent="0.2">
      <c r="A1528" s="275"/>
      <c r="B1528" s="275"/>
      <c r="C1528" s="275"/>
      <c r="D1528" s="275"/>
      <c r="E1528" s="275"/>
      <c r="F1528" s="275"/>
      <c r="G1528" s="275"/>
      <c r="H1528" s="275"/>
      <c r="I1528" s="275"/>
      <c r="J1528" s="275"/>
      <c r="K1528" s="275"/>
      <c r="L1528" s="275"/>
      <c r="M1528" s="275"/>
      <c r="N1528" s="275"/>
      <c r="O1528" s="275"/>
      <c r="P1528" s="275"/>
      <c r="Q1528" s="275"/>
      <c r="R1528" s="275"/>
      <c r="S1528" s="275"/>
      <c r="T1528" s="275"/>
      <c r="X1528" s="275"/>
      <c r="Y1528" s="275"/>
      <c r="AG1528" s="665"/>
    </row>
    <row r="1529" spans="1:33" x14ac:dyDescent="0.2">
      <c r="A1529" s="275"/>
      <c r="B1529" s="275"/>
      <c r="C1529" s="275"/>
      <c r="D1529" s="275"/>
      <c r="E1529" s="275"/>
      <c r="F1529" s="275"/>
      <c r="G1529" s="275"/>
      <c r="H1529" s="275"/>
      <c r="I1529" s="275"/>
      <c r="J1529" s="275"/>
      <c r="K1529" s="275"/>
      <c r="L1529" s="275"/>
      <c r="M1529" s="275"/>
      <c r="N1529" s="275"/>
      <c r="O1529" s="275"/>
      <c r="P1529" s="275"/>
      <c r="Q1529" s="275"/>
      <c r="R1529" s="275"/>
      <c r="S1529" s="275"/>
      <c r="T1529" s="275"/>
      <c r="X1529" s="275"/>
      <c r="Y1529" s="275"/>
      <c r="AG1529" s="665"/>
    </row>
    <row r="1530" spans="1:33" x14ac:dyDescent="0.2">
      <c r="A1530" s="275"/>
      <c r="B1530" s="275"/>
      <c r="C1530" s="275"/>
      <c r="D1530" s="275"/>
      <c r="E1530" s="275"/>
      <c r="F1530" s="275"/>
      <c r="G1530" s="275"/>
      <c r="H1530" s="275"/>
      <c r="I1530" s="275"/>
      <c r="J1530" s="275"/>
      <c r="K1530" s="275"/>
      <c r="L1530" s="275"/>
      <c r="M1530" s="275"/>
      <c r="N1530" s="275"/>
      <c r="O1530" s="275"/>
      <c r="P1530" s="275"/>
      <c r="Q1530" s="275"/>
      <c r="R1530" s="275"/>
      <c r="S1530" s="275"/>
      <c r="T1530" s="275"/>
      <c r="X1530" s="275"/>
      <c r="Y1530" s="275"/>
      <c r="AG1530" s="665"/>
    </row>
    <row r="1531" spans="1:33" x14ac:dyDescent="0.2">
      <c r="A1531" s="275"/>
      <c r="B1531" s="275"/>
      <c r="C1531" s="275"/>
      <c r="D1531" s="275"/>
      <c r="E1531" s="275"/>
      <c r="F1531" s="275"/>
      <c r="G1531" s="275"/>
      <c r="H1531" s="275"/>
      <c r="I1531" s="275"/>
      <c r="J1531" s="275"/>
      <c r="K1531" s="275"/>
      <c r="L1531" s="275"/>
      <c r="M1531" s="275"/>
      <c r="N1531" s="275"/>
      <c r="O1531" s="275"/>
      <c r="P1531" s="275"/>
      <c r="Q1531" s="275"/>
      <c r="R1531" s="275"/>
      <c r="S1531" s="275"/>
      <c r="T1531" s="275"/>
      <c r="X1531" s="275"/>
      <c r="Y1531" s="275"/>
      <c r="AG1531" s="665"/>
    </row>
    <row r="1532" spans="1:33" x14ac:dyDescent="0.2">
      <c r="A1532" s="275"/>
      <c r="B1532" s="275"/>
      <c r="C1532" s="275"/>
      <c r="D1532" s="275"/>
      <c r="E1532" s="275"/>
      <c r="F1532" s="275"/>
      <c r="G1532" s="275"/>
      <c r="H1532" s="275"/>
      <c r="I1532" s="275"/>
      <c r="J1532" s="275"/>
      <c r="K1532" s="275"/>
      <c r="L1532" s="275"/>
      <c r="M1532" s="275"/>
      <c r="N1532" s="275"/>
      <c r="O1532" s="275"/>
      <c r="P1532" s="275"/>
      <c r="Q1532" s="275"/>
      <c r="R1532" s="275"/>
      <c r="S1532" s="275"/>
      <c r="T1532" s="275"/>
      <c r="X1532" s="275"/>
      <c r="Y1532" s="275"/>
      <c r="AG1532" s="665"/>
    </row>
    <row r="1533" spans="1:33" x14ac:dyDescent="0.2">
      <c r="A1533" s="275"/>
      <c r="B1533" s="275"/>
      <c r="C1533" s="275"/>
      <c r="D1533" s="275"/>
      <c r="E1533" s="275"/>
      <c r="F1533" s="275"/>
      <c r="G1533" s="275"/>
      <c r="H1533" s="275"/>
      <c r="I1533" s="275"/>
      <c r="J1533" s="275"/>
      <c r="K1533" s="275"/>
      <c r="L1533" s="275"/>
      <c r="M1533" s="275"/>
      <c r="N1533" s="275"/>
      <c r="O1533" s="275"/>
      <c r="P1533" s="275"/>
      <c r="Q1533" s="275"/>
      <c r="R1533" s="275"/>
      <c r="S1533" s="275"/>
      <c r="T1533" s="275"/>
      <c r="X1533" s="275"/>
      <c r="Y1533" s="275"/>
      <c r="AG1533" s="665"/>
    </row>
    <row r="1534" spans="1:33" x14ac:dyDescent="0.2">
      <c r="A1534" s="275"/>
      <c r="B1534" s="275"/>
      <c r="C1534" s="275"/>
      <c r="D1534" s="275"/>
      <c r="E1534" s="275"/>
      <c r="F1534" s="275"/>
      <c r="G1534" s="275"/>
      <c r="H1534" s="275"/>
      <c r="I1534" s="275"/>
      <c r="J1534" s="275"/>
      <c r="K1534" s="275"/>
      <c r="L1534" s="275"/>
      <c r="M1534" s="275"/>
      <c r="N1534" s="275"/>
      <c r="O1534" s="275"/>
      <c r="P1534" s="275"/>
      <c r="Q1534" s="275"/>
      <c r="R1534" s="275"/>
      <c r="S1534" s="275"/>
      <c r="T1534" s="275"/>
      <c r="X1534" s="275"/>
      <c r="Y1534" s="275"/>
      <c r="AG1534" s="665"/>
    </row>
    <row r="1535" spans="1:33" x14ac:dyDescent="0.2">
      <c r="A1535" s="275"/>
      <c r="B1535" s="275"/>
      <c r="C1535" s="275"/>
      <c r="D1535" s="275"/>
      <c r="E1535" s="275"/>
      <c r="F1535" s="275"/>
      <c r="G1535" s="275"/>
      <c r="H1535" s="275"/>
      <c r="I1535" s="275"/>
      <c r="J1535" s="275"/>
      <c r="K1535" s="275"/>
      <c r="L1535" s="275"/>
      <c r="M1535" s="275"/>
      <c r="N1535" s="275"/>
      <c r="O1535" s="275"/>
      <c r="P1535" s="275"/>
      <c r="Q1535" s="275"/>
      <c r="R1535" s="275"/>
      <c r="S1535" s="275"/>
      <c r="T1535" s="275"/>
      <c r="X1535" s="275"/>
      <c r="Y1535" s="275"/>
      <c r="AG1535" s="665"/>
    </row>
    <row r="1536" spans="1:33" x14ac:dyDescent="0.2">
      <c r="A1536" s="275"/>
      <c r="B1536" s="275"/>
      <c r="C1536" s="275"/>
      <c r="D1536" s="275"/>
      <c r="E1536" s="275"/>
      <c r="F1536" s="275"/>
      <c r="G1536" s="275"/>
      <c r="H1536" s="275"/>
      <c r="I1536" s="275"/>
      <c r="J1536" s="275"/>
      <c r="K1536" s="275"/>
      <c r="L1536" s="275"/>
      <c r="M1536" s="275"/>
      <c r="N1536" s="275"/>
      <c r="O1536" s="275"/>
      <c r="P1536" s="275"/>
      <c r="Q1536" s="275"/>
      <c r="R1536" s="275"/>
      <c r="S1536" s="275"/>
      <c r="T1536" s="275"/>
      <c r="X1536" s="275"/>
      <c r="Y1536" s="275"/>
      <c r="AG1536" s="665"/>
    </row>
    <row r="1537" spans="1:33" x14ac:dyDescent="0.2">
      <c r="A1537" s="275"/>
      <c r="B1537" s="275"/>
      <c r="C1537" s="275"/>
      <c r="D1537" s="275"/>
      <c r="E1537" s="275"/>
      <c r="F1537" s="275"/>
      <c r="G1537" s="275"/>
      <c r="H1537" s="275"/>
      <c r="I1537" s="275"/>
      <c r="J1537" s="275"/>
      <c r="K1537" s="275"/>
      <c r="L1537" s="275"/>
      <c r="M1537" s="275"/>
      <c r="N1537" s="275"/>
      <c r="O1537" s="275"/>
      <c r="P1537" s="275"/>
      <c r="Q1537" s="275"/>
      <c r="R1537" s="275"/>
      <c r="S1537" s="275"/>
      <c r="T1537" s="275"/>
      <c r="X1537" s="275"/>
      <c r="Y1537" s="275"/>
      <c r="AG1537" s="665"/>
    </row>
    <row r="1538" spans="1:33" x14ac:dyDescent="0.2">
      <c r="A1538" s="275"/>
      <c r="B1538" s="275"/>
      <c r="C1538" s="275"/>
      <c r="D1538" s="275"/>
      <c r="E1538" s="275"/>
      <c r="F1538" s="275"/>
      <c r="G1538" s="275"/>
      <c r="H1538" s="275"/>
      <c r="I1538" s="275"/>
      <c r="J1538" s="275"/>
      <c r="K1538" s="275"/>
      <c r="L1538" s="275"/>
      <c r="M1538" s="275"/>
      <c r="N1538" s="275"/>
      <c r="O1538" s="275"/>
      <c r="P1538" s="275"/>
      <c r="Q1538" s="275"/>
      <c r="R1538" s="275"/>
      <c r="S1538" s="275"/>
      <c r="T1538" s="275"/>
      <c r="X1538" s="275"/>
      <c r="Y1538" s="275"/>
      <c r="AG1538" s="665"/>
    </row>
    <row r="1539" spans="1:33" x14ac:dyDescent="0.2">
      <c r="A1539" s="275"/>
      <c r="B1539" s="275"/>
      <c r="C1539" s="275"/>
      <c r="D1539" s="275"/>
      <c r="E1539" s="275"/>
      <c r="F1539" s="275"/>
      <c r="G1539" s="275"/>
      <c r="H1539" s="275"/>
      <c r="I1539" s="275"/>
      <c r="J1539" s="275"/>
      <c r="K1539" s="275"/>
      <c r="L1539" s="275"/>
      <c r="M1539" s="275"/>
      <c r="N1539" s="275"/>
      <c r="O1539" s="275"/>
      <c r="P1539" s="275"/>
      <c r="Q1539" s="275"/>
      <c r="R1539" s="275"/>
      <c r="S1539" s="275"/>
      <c r="T1539" s="275"/>
      <c r="X1539" s="275"/>
      <c r="Y1539" s="275"/>
      <c r="AG1539" s="665"/>
    </row>
    <row r="1540" spans="1:33" x14ac:dyDescent="0.2">
      <c r="A1540" s="275"/>
      <c r="B1540" s="275"/>
      <c r="C1540" s="275"/>
      <c r="D1540" s="275"/>
      <c r="E1540" s="275"/>
      <c r="F1540" s="275"/>
      <c r="G1540" s="275"/>
      <c r="H1540" s="275"/>
      <c r="I1540" s="275"/>
      <c r="J1540" s="275"/>
      <c r="K1540" s="275"/>
      <c r="L1540" s="275"/>
      <c r="M1540" s="275"/>
      <c r="N1540" s="275"/>
      <c r="O1540" s="275"/>
      <c r="P1540" s="275"/>
      <c r="Q1540" s="275"/>
      <c r="R1540" s="275"/>
      <c r="S1540" s="275"/>
      <c r="T1540" s="275"/>
      <c r="X1540" s="275"/>
      <c r="Y1540" s="275"/>
      <c r="AG1540" s="665"/>
    </row>
    <row r="1541" spans="1:33" x14ac:dyDescent="0.2">
      <c r="A1541" s="275"/>
      <c r="B1541" s="275"/>
      <c r="C1541" s="275"/>
      <c r="D1541" s="275"/>
      <c r="E1541" s="275"/>
      <c r="F1541" s="275"/>
      <c r="G1541" s="275"/>
      <c r="H1541" s="275"/>
      <c r="I1541" s="275"/>
      <c r="J1541" s="275"/>
      <c r="K1541" s="275"/>
      <c r="L1541" s="275"/>
      <c r="M1541" s="275"/>
      <c r="N1541" s="275"/>
      <c r="O1541" s="275"/>
      <c r="P1541" s="275"/>
      <c r="Q1541" s="275"/>
      <c r="R1541" s="275"/>
      <c r="S1541" s="275"/>
      <c r="T1541" s="275"/>
      <c r="X1541" s="275"/>
      <c r="Y1541" s="275"/>
      <c r="AG1541" s="665"/>
    </row>
    <row r="1542" spans="1:33" x14ac:dyDescent="0.2">
      <c r="A1542" s="275"/>
      <c r="B1542" s="275"/>
      <c r="C1542" s="275"/>
      <c r="D1542" s="275"/>
      <c r="E1542" s="275"/>
      <c r="F1542" s="275"/>
      <c r="G1542" s="275"/>
      <c r="H1542" s="275"/>
      <c r="I1542" s="275"/>
      <c r="J1542" s="275"/>
      <c r="K1542" s="275"/>
      <c r="L1542" s="275"/>
      <c r="M1542" s="275"/>
      <c r="N1542" s="275"/>
      <c r="O1542" s="275"/>
      <c r="P1542" s="275"/>
      <c r="Q1542" s="275"/>
      <c r="R1542" s="275"/>
      <c r="S1542" s="275"/>
      <c r="T1542" s="275"/>
      <c r="X1542" s="275"/>
      <c r="Y1542" s="275"/>
      <c r="AG1542" s="665"/>
    </row>
    <row r="1543" spans="1:33" x14ac:dyDescent="0.2">
      <c r="A1543" s="275"/>
      <c r="B1543" s="275"/>
      <c r="C1543" s="275"/>
      <c r="D1543" s="275"/>
      <c r="E1543" s="275"/>
      <c r="F1543" s="275"/>
      <c r="G1543" s="275"/>
      <c r="H1543" s="275"/>
      <c r="I1543" s="275"/>
      <c r="J1543" s="275"/>
      <c r="K1543" s="275"/>
      <c r="L1543" s="275"/>
      <c r="M1543" s="275"/>
      <c r="N1543" s="275"/>
      <c r="O1543" s="275"/>
      <c r="P1543" s="275"/>
      <c r="Q1543" s="275"/>
      <c r="R1543" s="275"/>
      <c r="S1543" s="275"/>
      <c r="T1543" s="275"/>
      <c r="X1543" s="275"/>
      <c r="Y1543" s="275"/>
      <c r="AG1543" s="665"/>
    </row>
    <row r="1544" spans="1:33" x14ac:dyDescent="0.2">
      <c r="A1544" s="275"/>
      <c r="B1544" s="275"/>
      <c r="C1544" s="275"/>
      <c r="D1544" s="275"/>
      <c r="E1544" s="275"/>
      <c r="F1544" s="275"/>
      <c r="G1544" s="275"/>
      <c r="H1544" s="275"/>
      <c r="I1544" s="275"/>
      <c r="J1544" s="275"/>
      <c r="K1544" s="275"/>
      <c r="L1544" s="275"/>
      <c r="M1544" s="275"/>
      <c r="N1544" s="275"/>
      <c r="O1544" s="275"/>
      <c r="P1544" s="275"/>
      <c r="Q1544" s="275"/>
      <c r="R1544" s="275"/>
      <c r="S1544" s="275"/>
      <c r="T1544" s="275"/>
      <c r="X1544" s="275"/>
      <c r="Y1544" s="275"/>
      <c r="AG1544" s="665"/>
    </row>
    <row r="1545" spans="1:33" x14ac:dyDescent="0.2">
      <c r="A1545" s="275"/>
      <c r="B1545" s="275"/>
      <c r="C1545" s="275"/>
      <c r="D1545" s="275"/>
      <c r="E1545" s="275"/>
      <c r="F1545" s="275"/>
      <c r="G1545" s="275"/>
      <c r="H1545" s="275"/>
      <c r="I1545" s="275"/>
      <c r="J1545" s="275"/>
      <c r="K1545" s="275"/>
      <c r="L1545" s="275"/>
      <c r="M1545" s="275"/>
      <c r="N1545" s="275"/>
      <c r="O1545" s="275"/>
      <c r="P1545" s="275"/>
      <c r="Q1545" s="275"/>
      <c r="R1545" s="275"/>
      <c r="S1545" s="275"/>
      <c r="T1545" s="275"/>
      <c r="X1545" s="275"/>
      <c r="Y1545" s="275"/>
      <c r="AG1545" s="665"/>
    </row>
    <row r="1546" spans="1:33" x14ac:dyDescent="0.2">
      <c r="A1546" s="275"/>
      <c r="B1546" s="275"/>
      <c r="C1546" s="275"/>
      <c r="D1546" s="275"/>
      <c r="E1546" s="275"/>
      <c r="F1546" s="275"/>
      <c r="G1546" s="275"/>
      <c r="H1546" s="275"/>
      <c r="I1546" s="275"/>
      <c r="J1546" s="275"/>
      <c r="K1546" s="275"/>
      <c r="L1546" s="275"/>
      <c r="M1546" s="275"/>
      <c r="N1546" s="275"/>
      <c r="O1546" s="275"/>
      <c r="P1546" s="275"/>
      <c r="Q1546" s="275"/>
      <c r="R1546" s="275"/>
      <c r="S1546" s="275"/>
      <c r="T1546" s="275"/>
      <c r="X1546" s="275"/>
      <c r="Y1546" s="275"/>
      <c r="AG1546" s="665"/>
    </row>
    <row r="1547" spans="1:33" x14ac:dyDescent="0.2">
      <c r="A1547" s="275"/>
      <c r="B1547" s="275"/>
      <c r="C1547" s="275"/>
      <c r="D1547" s="275"/>
      <c r="E1547" s="275"/>
      <c r="F1547" s="275"/>
      <c r="G1547" s="275"/>
      <c r="H1547" s="275"/>
      <c r="I1547" s="275"/>
      <c r="J1547" s="275"/>
      <c r="K1547" s="275"/>
      <c r="L1547" s="275"/>
      <c r="M1547" s="275"/>
      <c r="N1547" s="275"/>
      <c r="O1547" s="275"/>
      <c r="P1547" s="275"/>
      <c r="Q1547" s="275"/>
      <c r="R1547" s="275"/>
      <c r="S1547" s="275"/>
      <c r="T1547" s="275"/>
      <c r="X1547" s="275"/>
      <c r="Y1547" s="275"/>
      <c r="AG1547" s="665"/>
    </row>
    <row r="1548" spans="1:33" x14ac:dyDescent="0.2">
      <c r="A1548" s="275"/>
      <c r="B1548" s="275"/>
      <c r="C1548" s="275"/>
      <c r="D1548" s="275"/>
      <c r="E1548" s="275"/>
      <c r="F1548" s="275"/>
      <c r="G1548" s="275"/>
      <c r="H1548" s="275"/>
      <c r="I1548" s="275"/>
      <c r="J1548" s="275"/>
      <c r="K1548" s="275"/>
      <c r="L1548" s="275"/>
      <c r="M1548" s="275"/>
      <c r="N1548" s="275"/>
      <c r="O1548" s="275"/>
      <c r="P1548" s="275"/>
      <c r="Q1548" s="275"/>
      <c r="R1548" s="275"/>
      <c r="S1548" s="275"/>
      <c r="T1548" s="275"/>
      <c r="X1548" s="275"/>
      <c r="Y1548" s="275"/>
      <c r="AG1548" s="665"/>
    </row>
    <row r="1549" spans="1:33" x14ac:dyDescent="0.2">
      <c r="A1549" s="275"/>
      <c r="B1549" s="275"/>
      <c r="C1549" s="275"/>
      <c r="D1549" s="275"/>
      <c r="E1549" s="275"/>
      <c r="F1549" s="275"/>
      <c r="G1549" s="275"/>
      <c r="H1549" s="275"/>
      <c r="I1549" s="275"/>
      <c r="J1549" s="275"/>
      <c r="K1549" s="275"/>
      <c r="L1549" s="275"/>
      <c r="M1549" s="275"/>
      <c r="N1549" s="275"/>
      <c r="O1549" s="275"/>
      <c r="P1549" s="275"/>
      <c r="Q1549" s="275"/>
      <c r="R1549" s="275"/>
      <c r="S1549" s="275"/>
      <c r="T1549" s="275"/>
      <c r="X1549" s="275"/>
      <c r="Y1549" s="275"/>
      <c r="AG1549" s="665"/>
    </row>
    <row r="1550" spans="1:33" x14ac:dyDescent="0.2">
      <c r="A1550" s="275"/>
      <c r="B1550" s="275"/>
      <c r="C1550" s="275"/>
      <c r="D1550" s="275"/>
      <c r="E1550" s="275"/>
      <c r="F1550" s="275"/>
      <c r="G1550" s="275"/>
      <c r="H1550" s="275"/>
      <c r="I1550" s="275"/>
      <c r="J1550" s="275"/>
      <c r="K1550" s="275"/>
      <c r="L1550" s="275"/>
      <c r="M1550" s="275"/>
      <c r="N1550" s="275"/>
      <c r="O1550" s="275"/>
      <c r="P1550" s="275"/>
      <c r="Q1550" s="275"/>
      <c r="R1550" s="275"/>
      <c r="S1550" s="275"/>
      <c r="T1550" s="275"/>
      <c r="X1550" s="275"/>
      <c r="Y1550" s="275"/>
      <c r="AG1550" s="665"/>
    </row>
    <row r="1551" spans="1:33" x14ac:dyDescent="0.2">
      <c r="A1551" s="275"/>
      <c r="B1551" s="275"/>
      <c r="C1551" s="275"/>
      <c r="D1551" s="275"/>
      <c r="E1551" s="275"/>
      <c r="F1551" s="275"/>
      <c r="G1551" s="275"/>
      <c r="H1551" s="275"/>
      <c r="I1551" s="275"/>
      <c r="J1551" s="275"/>
      <c r="K1551" s="275"/>
      <c r="L1551" s="275"/>
      <c r="M1551" s="275"/>
      <c r="N1551" s="275"/>
      <c r="O1551" s="275"/>
      <c r="P1551" s="275"/>
      <c r="Q1551" s="275"/>
      <c r="R1551" s="275"/>
      <c r="S1551" s="275"/>
      <c r="T1551" s="275"/>
      <c r="X1551" s="275"/>
      <c r="Y1551" s="275"/>
      <c r="AG1551" s="665"/>
    </row>
    <row r="1552" spans="1:33" x14ac:dyDescent="0.2">
      <c r="A1552" s="275"/>
      <c r="B1552" s="275"/>
      <c r="C1552" s="275"/>
      <c r="D1552" s="275"/>
      <c r="E1552" s="275"/>
      <c r="F1552" s="275"/>
      <c r="G1552" s="275"/>
      <c r="H1552" s="275"/>
      <c r="I1552" s="275"/>
      <c r="J1552" s="275"/>
      <c r="K1552" s="275"/>
      <c r="L1552" s="275"/>
      <c r="M1552" s="275"/>
      <c r="N1552" s="275"/>
      <c r="O1552" s="275"/>
      <c r="P1552" s="275"/>
      <c r="Q1552" s="275"/>
      <c r="R1552" s="275"/>
      <c r="S1552" s="275"/>
      <c r="T1552" s="275"/>
      <c r="X1552" s="275"/>
      <c r="Y1552" s="275"/>
      <c r="AG1552" s="665"/>
    </row>
    <row r="1553" spans="1:33" x14ac:dyDescent="0.2">
      <c r="A1553" s="275"/>
      <c r="B1553" s="275"/>
      <c r="C1553" s="275"/>
      <c r="D1553" s="275"/>
      <c r="E1553" s="275"/>
      <c r="F1553" s="275"/>
      <c r="G1553" s="275"/>
      <c r="H1553" s="275"/>
      <c r="I1553" s="275"/>
      <c r="J1553" s="275"/>
      <c r="K1553" s="275"/>
      <c r="L1553" s="275"/>
      <c r="M1553" s="275"/>
      <c r="N1553" s="275"/>
      <c r="O1553" s="275"/>
      <c r="P1553" s="275"/>
      <c r="Q1553" s="275"/>
      <c r="R1553" s="275"/>
      <c r="S1553" s="275"/>
      <c r="T1553" s="275"/>
      <c r="X1553" s="275"/>
      <c r="Y1553" s="275"/>
      <c r="AG1553" s="665"/>
    </row>
    <row r="1554" spans="1:33" x14ac:dyDescent="0.2">
      <c r="A1554" s="275"/>
      <c r="B1554" s="275"/>
      <c r="C1554" s="275"/>
      <c r="D1554" s="275"/>
      <c r="E1554" s="275"/>
      <c r="F1554" s="275"/>
      <c r="G1554" s="275"/>
      <c r="H1554" s="275"/>
      <c r="I1554" s="275"/>
      <c r="J1554" s="275"/>
      <c r="K1554" s="275"/>
      <c r="L1554" s="275"/>
      <c r="M1554" s="275"/>
      <c r="N1554" s="275"/>
      <c r="O1554" s="275"/>
      <c r="P1554" s="275"/>
      <c r="Q1554" s="275"/>
      <c r="R1554" s="275"/>
      <c r="S1554" s="275"/>
      <c r="T1554" s="275"/>
      <c r="X1554" s="275"/>
      <c r="Y1554" s="275"/>
      <c r="AG1554" s="665"/>
    </row>
    <row r="1555" spans="1:33" x14ac:dyDescent="0.2">
      <c r="A1555" s="275"/>
      <c r="B1555" s="275"/>
      <c r="C1555" s="275"/>
      <c r="D1555" s="275"/>
      <c r="E1555" s="275"/>
      <c r="F1555" s="275"/>
      <c r="G1555" s="275"/>
      <c r="H1555" s="275"/>
      <c r="I1555" s="275"/>
      <c r="J1555" s="275"/>
      <c r="K1555" s="275"/>
      <c r="L1555" s="275"/>
      <c r="M1555" s="275"/>
      <c r="N1555" s="275"/>
      <c r="O1555" s="275"/>
      <c r="P1555" s="275"/>
      <c r="Q1555" s="275"/>
      <c r="R1555" s="275"/>
      <c r="S1555" s="275"/>
      <c r="T1555" s="275"/>
      <c r="X1555" s="275"/>
      <c r="Y1555" s="275"/>
      <c r="AG1555" s="665"/>
    </row>
    <row r="1556" spans="1:33" x14ac:dyDescent="0.2">
      <c r="A1556" s="275"/>
      <c r="B1556" s="275"/>
      <c r="C1556" s="275"/>
      <c r="D1556" s="275"/>
      <c r="E1556" s="275"/>
      <c r="F1556" s="275"/>
      <c r="G1556" s="275"/>
      <c r="H1556" s="275"/>
      <c r="I1556" s="275"/>
      <c r="J1556" s="275"/>
      <c r="K1556" s="275"/>
      <c r="L1556" s="275"/>
      <c r="M1556" s="275"/>
      <c r="N1556" s="275"/>
      <c r="O1556" s="275"/>
      <c r="P1556" s="275"/>
      <c r="Q1556" s="275"/>
      <c r="R1556" s="275"/>
      <c r="S1556" s="275"/>
      <c r="T1556" s="275"/>
      <c r="X1556" s="275"/>
      <c r="Y1556" s="275"/>
      <c r="AG1556" s="665"/>
    </row>
    <row r="1557" spans="1:33" x14ac:dyDescent="0.2">
      <c r="A1557" s="275"/>
      <c r="B1557" s="275"/>
      <c r="C1557" s="275"/>
      <c r="D1557" s="275"/>
      <c r="E1557" s="275"/>
      <c r="F1557" s="275"/>
      <c r="G1557" s="275"/>
      <c r="H1557" s="275"/>
      <c r="I1557" s="275"/>
      <c r="J1557" s="275"/>
      <c r="K1557" s="275"/>
      <c r="L1557" s="275"/>
      <c r="M1557" s="275"/>
      <c r="N1557" s="275"/>
      <c r="O1557" s="275"/>
      <c r="P1557" s="275"/>
      <c r="Q1557" s="275"/>
      <c r="R1557" s="275"/>
      <c r="S1557" s="275"/>
      <c r="T1557" s="275"/>
      <c r="X1557" s="275"/>
      <c r="Y1557" s="275"/>
      <c r="AG1557" s="665"/>
    </row>
    <row r="1558" spans="1:33" x14ac:dyDescent="0.2">
      <c r="A1558" s="275"/>
      <c r="B1558" s="275"/>
      <c r="C1558" s="275"/>
      <c r="D1558" s="275"/>
      <c r="E1558" s="275"/>
      <c r="F1558" s="275"/>
      <c r="G1558" s="275"/>
      <c r="H1558" s="275"/>
      <c r="I1558" s="275"/>
      <c r="J1558" s="275"/>
      <c r="K1558" s="275"/>
      <c r="L1558" s="275"/>
      <c r="M1558" s="275"/>
      <c r="N1558" s="275"/>
      <c r="O1558" s="275"/>
      <c r="P1558" s="275"/>
      <c r="Q1558" s="275"/>
      <c r="R1558" s="275"/>
      <c r="S1558" s="275"/>
      <c r="T1558" s="275"/>
      <c r="X1558" s="275"/>
      <c r="Y1558" s="275"/>
      <c r="AG1558" s="665"/>
    </row>
    <row r="1559" spans="1:33" x14ac:dyDescent="0.2">
      <c r="A1559" s="275"/>
      <c r="B1559" s="275"/>
      <c r="C1559" s="275"/>
      <c r="D1559" s="275"/>
      <c r="E1559" s="275"/>
      <c r="F1559" s="275"/>
      <c r="G1559" s="275"/>
      <c r="H1559" s="275"/>
      <c r="I1559" s="275"/>
      <c r="J1559" s="275"/>
      <c r="K1559" s="275"/>
      <c r="L1559" s="275"/>
      <c r="M1559" s="275"/>
      <c r="N1559" s="275"/>
      <c r="O1559" s="275"/>
      <c r="P1559" s="275"/>
      <c r="Q1559" s="275"/>
      <c r="R1559" s="275"/>
      <c r="S1559" s="275"/>
      <c r="T1559" s="275"/>
      <c r="X1559" s="275"/>
      <c r="Y1559" s="275"/>
      <c r="AG1559" s="665"/>
    </row>
    <row r="1560" spans="1:33" x14ac:dyDescent="0.2">
      <c r="A1560" s="275"/>
      <c r="B1560" s="275"/>
      <c r="C1560" s="275"/>
      <c r="D1560" s="275"/>
      <c r="E1560" s="275"/>
      <c r="F1560" s="275"/>
      <c r="G1560" s="275"/>
      <c r="H1560" s="275"/>
      <c r="I1560" s="275"/>
      <c r="J1560" s="275"/>
      <c r="K1560" s="275"/>
      <c r="L1560" s="275"/>
      <c r="M1560" s="275"/>
      <c r="N1560" s="275"/>
      <c r="O1560" s="275"/>
      <c r="P1560" s="275"/>
      <c r="Q1560" s="275"/>
      <c r="R1560" s="275"/>
      <c r="S1560" s="275"/>
      <c r="T1560" s="275"/>
      <c r="X1560" s="275"/>
      <c r="Y1560" s="275"/>
      <c r="AG1560" s="665"/>
    </row>
    <row r="1561" spans="1:33" x14ac:dyDescent="0.2">
      <c r="A1561" s="275"/>
      <c r="B1561" s="275"/>
      <c r="C1561" s="275"/>
      <c r="D1561" s="275"/>
      <c r="E1561" s="275"/>
      <c r="F1561" s="275"/>
      <c r="G1561" s="275"/>
      <c r="H1561" s="275"/>
      <c r="I1561" s="275"/>
      <c r="J1561" s="275"/>
      <c r="K1561" s="275"/>
      <c r="L1561" s="275"/>
      <c r="M1561" s="275"/>
      <c r="N1561" s="275"/>
      <c r="O1561" s="275"/>
      <c r="P1561" s="275"/>
      <c r="Q1561" s="275"/>
      <c r="R1561" s="275"/>
      <c r="S1561" s="275"/>
      <c r="T1561" s="275"/>
      <c r="X1561" s="275"/>
      <c r="Y1561" s="275"/>
      <c r="AG1561" s="665"/>
    </row>
    <row r="1562" spans="1:33" x14ac:dyDescent="0.2">
      <c r="A1562" s="275"/>
      <c r="B1562" s="275"/>
      <c r="C1562" s="275"/>
      <c r="D1562" s="275"/>
      <c r="E1562" s="275"/>
      <c r="F1562" s="275"/>
      <c r="G1562" s="275"/>
      <c r="H1562" s="275"/>
      <c r="I1562" s="275"/>
      <c r="J1562" s="275"/>
      <c r="K1562" s="275"/>
      <c r="L1562" s="275"/>
      <c r="M1562" s="275"/>
      <c r="N1562" s="275"/>
      <c r="O1562" s="275"/>
      <c r="P1562" s="275"/>
      <c r="Q1562" s="275"/>
      <c r="R1562" s="275"/>
      <c r="S1562" s="275"/>
      <c r="T1562" s="275"/>
      <c r="X1562" s="275"/>
      <c r="Y1562" s="275"/>
      <c r="AG1562" s="665"/>
    </row>
    <row r="1563" spans="1:33" x14ac:dyDescent="0.2">
      <c r="A1563" s="275"/>
      <c r="B1563" s="275"/>
      <c r="C1563" s="275"/>
      <c r="D1563" s="275"/>
      <c r="E1563" s="275"/>
      <c r="F1563" s="275"/>
      <c r="G1563" s="275"/>
      <c r="H1563" s="275"/>
      <c r="I1563" s="275"/>
      <c r="J1563" s="275"/>
      <c r="K1563" s="275"/>
      <c r="L1563" s="275"/>
      <c r="M1563" s="275"/>
      <c r="N1563" s="275"/>
      <c r="O1563" s="275"/>
      <c r="P1563" s="275"/>
      <c r="Q1563" s="275"/>
      <c r="R1563" s="275"/>
      <c r="S1563" s="275"/>
      <c r="T1563" s="275"/>
      <c r="X1563" s="275"/>
      <c r="Y1563" s="275"/>
      <c r="AG1563" s="665"/>
    </row>
    <row r="1564" spans="1:33" x14ac:dyDescent="0.2">
      <c r="A1564" s="275"/>
      <c r="B1564" s="275"/>
      <c r="C1564" s="275"/>
      <c r="D1564" s="275"/>
      <c r="E1564" s="275"/>
      <c r="F1564" s="275"/>
      <c r="G1564" s="275"/>
      <c r="H1564" s="275"/>
      <c r="I1564" s="275"/>
      <c r="J1564" s="275"/>
      <c r="K1564" s="275"/>
      <c r="L1564" s="275"/>
      <c r="M1564" s="275"/>
      <c r="N1564" s="275"/>
      <c r="O1564" s="275"/>
      <c r="P1564" s="275"/>
      <c r="Q1564" s="275"/>
      <c r="R1564" s="275"/>
      <c r="S1564" s="275"/>
      <c r="T1564" s="275"/>
      <c r="X1564" s="275"/>
      <c r="Y1564" s="275"/>
      <c r="AG1564" s="665"/>
    </row>
    <row r="1565" spans="1:33" x14ac:dyDescent="0.2">
      <c r="A1565" s="275"/>
      <c r="B1565" s="275"/>
      <c r="C1565" s="275"/>
      <c r="D1565" s="275"/>
      <c r="E1565" s="275"/>
      <c r="F1565" s="275"/>
      <c r="G1565" s="275"/>
      <c r="H1565" s="275"/>
      <c r="I1565" s="275"/>
      <c r="J1565" s="275"/>
      <c r="K1565" s="275"/>
      <c r="L1565" s="275"/>
      <c r="M1565" s="275"/>
      <c r="N1565" s="275"/>
      <c r="O1565" s="275"/>
      <c r="P1565" s="275"/>
      <c r="Q1565" s="275"/>
      <c r="R1565" s="275"/>
      <c r="S1565" s="275"/>
      <c r="T1565" s="275"/>
      <c r="X1565" s="275"/>
      <c r="Y1565" s="275"/>
      <c r="AG1565" s="665"/>
    </row>
    <row r="1566" spans="1:33" x14ac:dyDescent="0.2">
      <c r="A1566" s="275"/>
      <c r="B1566" s="275"/>
      <c r="C1566" s="275"/>
      <c r="D1566" s="275"/>
      <c r="E1566" s="275"/>
      <c r="F1566" s="275"/>
      <c r="G1566" s="275"/>
      <c r="H1566" s="275"/>
      <c r="I1566" s="275"/>
      <c r="J1566" s="275"/>
      <c r="K1566" s="275"/>
      <c r="L1566" s="275"/>
      <c r="M1566" s="275"/>
      <c r="N1566" s="275"/>
      <c r="O1566" s="275"/>
      <c r="P1566" s="275"/>
      <c r="Q1566" s="275"/>
      <c r="R1566" s="275"/>
      <c r="S1566" s="275"/>
      <c r="T1566" s="275"/>
      <c r="X1566" s="275"/>
      <c r="Y1566" s="275"/>
      <c r="AG1566" s="665"/>
    </row>
    <row r="1567" spans="1:33" x14ac:dyDescent="0.2">
      <c r="A1567" s="275"/>
      <c r="B1567" s="275"/>
      <c r="C1567" s="275"/>
      <c r="D1567" s="275"/>
      <c r="E1567" s="275"/>
      <c r="F1567" s="275"/>
      <c r="G1567" s="275"/>
      <c r="H1567" s="275"/>
      <c r="I1567" s="275"/>
      <c r="J1567" s="275"/>
      <c r="K1567" s="275"/>
      <c r="L1567" s="275"/>
      <c r="M1567" s="275"/>
      <c r="N1567" s="275"/>
      <c r="O1567" s="275"/>
      <c r="P1567" s="275"/>
      <c r="Q1567" s="275"/>
      <c r="R1567" s="275"/>
      <c r="S1567" s="275"/>
      <c r="T1567" s="275"/>
      <c r="X1567" s="275"/>
      <c r="Y1567" s="275"/>
      <c r="AG1567" s="665"/>
    </row>
    <row r="1568" spans="1:33" x14ac:dyDescent="0.2">
      <c r="A1568" s="275"/>
      <c r="B1568" s="275"/>
      <c r="C1568" s="275"/>
      <c r="D1568" s="275"/>
      <c r="E1568" s="275"/>
      <c r="F1568" s="275"/>
      <c r="G1568" s="275"/>
      <c r="H1568" s="275"/>
      <c r="I1568" s="275"/>
      <c r="J1568" s="275"/>
      <c r="K1568" s="275"/>
      <c r="L1568" s="275"/>
      <c r="M1568" s="275"/>
      <c r="N1568" s="275"/>
      <c r="O1568" s="275"/>
      <c r="P1568" s="275"/>
      <c r="Q1568" s="275"/>
      <c r="R1568" s="275"/>
      <c r="S1568" s="275"/>
      <c r="T1568" s="275"/>
      <c r="X1568" s="275"/>
      <c r="Y1568" s="275"/>
      <c r="AG1568" s="665"/>
    </row>
    <row r="1569" spans="1:33" x14ac:dyDescent="0.2">
      <c r="A1569" s="275"/>
      <c r="B1569" s="275"/>
      <c r="C1569" s="275"/>
      <c r="D1569" s="275"/>
      <c r="E1569" s="275"/>
      <c r="F1569" s="275"/>
      <c r="G1569" s="275"/>
      <c r="H1569" s="275"/>
      <c r="I1569" s="275"/>
      <c r="J1569" s="275"/>
      <c r="K1569" s="275"/>
      <c r="L1569" s="275"/>
      <c r="M1569" s="275"/>
      <c r="N1569" s="275"/>
      <c r="O1569" s="275"/>
      <c r="P1569" s="275"/>
      <c r="Q1569" s="275"/>
      <c r="R1569" s="275"/>
      <c r="S1569" s="275"/>
      <c r="T1569" s="275"/>
      <c r="X1569" s="275"/>
      <c r="Y1569" s="275"/>
      <c r="AG1569" s="665"/>
    </row>
    <row r="1570" spans="1:33" x14ac:dyDescent="0.2">
      <c r="A1570" s="275"/>
      <c r="B1570" s="275"/>
      <c r="C1570" s="275"/>
      <c r="D1570" s="275"/>
      <c r="E1570" s="275"/>
      <c r="F1570" s="275"/>
      <c r="G1570" s="275"/>
      <c r="H1570" s="275"/>
      <c r="I1570" s="275"/>
      <c r="J1570" s="275"/>
      <c r="K1570" s="275"/>
      <c r="L1570" s="275"/>
      <c r="M1570" s="275"/>
      <c r="N1570" s="275"/>
      <c r="O1570" s="275"/>
      <c r="P1570" s="275"/>
      <c r="Q1570" s="275"/>
      <c r="R1570" s="275"/>
      <c r="S1570" s="275"/>
      <c r="T1570" s="275"/>
      <c r="X1570" s="275"/>
      <c r="Y1570" s="275"/>
      <c r="AG1570" s="665"/>
    </row>
    <row r="1571" spans="1:33" x14ac:dyDescent="0.2">
      <c r="A1571" s="275"/>
      <c r="B1571" s="275"/>
      <c r="C1571" s="275"/>
      <c r="D1571" s="275"/>
      <c r="E1571" s="275"/>
      <c r="F1571" s="275"/>
      <c r="G1571" s="275"/>
      <c r="H1571" s="275"/>
      <c r="I1571" s="275"/>
      <c r="J1571" s="275"/>
      <c r="K1571" s="275"/>
      <c r="L1571" s="275"/>
      <c r="M1571" s="275"/>
      <c r="N1571" s="275"/>
      <c r="O1571" s="275"/>
      <c r="P1571" s="275"/>
      <c r="Q1571" s="275"/>
      <c r="R1571" s="275"/>
      <c r="S1571" s="275"/>
      <c r="T1571" s="275"/>
      <c r="X1571" s="275"/>
      <c r="Y1571" s="275"/>
      <c r="AG1571" s="665"/>
    </row>
    <row r="1572" spans="1:33" x14ac:dyDescent="0.2">
      <c r="A1572" s="275"/>
      <c r="B1572" s="275"/>
      <c r="C1572" s="275"/>
      <c r="D1572" s="275"/>
      <c r="E1572" s="275"/>
      <c r="F1572" s="275"/>
      <c r="G1572" s="275"/>
      <c r="H1572" s="275"/>
      <c r="I1572" s="275"/>
      <c r="J1572" s="275"/>
      <c r="K1572" s="275"/>
      <c r="L1572" s="275"/>
      <c r="M1572" s="275"/>
      <c r="N1572" s="275"/>
      <c r="O1572" s="275"/>
      <c r="P1572" s="275"/>
      <c r="Q1572" s="275"/>
      <c r="R1572" s="275"/>
      <c r="S1572" s="275"/>
      <c r="T1572" s="275"/>
      <c r="X1572" s="275"/>
      <c r="Y1572" s="275"/>
      <c r="AG1572" s="665"/>
    </row>
    <row r="1573" spans="1:33" x14ac:dyDescent="0.2">
      <c r="A1573" s="275"/>
      <c r="B1573" s="275"/>
      <c r="C1573" s="275"/>
      <c r="D1573" s="275"/>
      <c r="E1573" s="275"/>
      <c r="F1573" s="275"/>
      <c r="G1573" s="275"/>
      <c r="H1573" s="275"/>
      <c r="I1573" s="275"/>
      <c r="J1573" s="275"/>
      <c r="K1573" s="275"/>
      <c r="L1573" s="275"/>
      <c r="M1573" s="275"/>
      <c r="N1573" s="275"/>
      <c r="O1573" s="275"/>
      <c r="P1573" s="275"/>
      <c r="Q1573" s="275"/>
      <c r="R1573" s="275"/>
      <c r="S1573" s="275"/>
      <c r="T1573" s="275"/>
      <c r="X1573" s="275"/>
      <c r="Y1573" s="275"/>
      <c r="AG1573" s="665"/>
    </row>
    <row r="1574" spans="1:33" x14ac:dyDescent="0.2">
      <c r="A1574" s="275"/>
      <c r="B1574" s="275"/>
      <c r="C1574" s="275"/>
      <c r="D1574" s="275"/>
      <c r="E1574" s="275"/>
      <c r="F1574" s="275"/>
      <c r="G1574" s="275"/>
      <c r="H1574" s="275"/>
      <c r="I1574" s="275"/>
      <c r="J1574" s="275"/>
      <c r="K1574" s="275"/>
      <c r="L1574" s="275"/>
      <c r="M1574" s="275"/>
      <c r="N1574" s="275"/>
      <c r="O1574" s="275"/>
      <c r="P1574" s="275"/>
      <c r="Q1574" s="275"/>
      <c r="R1574" s="275"/>
      <c r="S1574" s="275"/>
      <c r="T1574" s="275"/>
      <c r="X1574" s="275"/>
      <c r="Y1574" s="275"/>
      <c r="AG1574" s="665"/>
    </row>
    <row r="1575" spans="1:33" x14ac:dyDescent="0.2">
      <c r="A1575" s="275"/>
      <c r="B1575" s="275"/>
      <c r="C1575" s="275"/>
      <c r="D1575" s="275"/>
      <c r="E1575" s="275"/>
      <c r="F1575" s="275"/>
      <c r="G1575" s="275"/>
      <c r="H1575" s="275"/>
      <c r="I1575" s="275"/>
      <c r="J1575" s="275"/>
      <c r="K1575" s="275"/>
      <c r="L1575" s="275"/>
      <c r="M1575" s="275"/>
      <c r="N1575" s="275"/>
      <c r="O1575" s="275"/>
      <c r="P1575" s="275"/>
      <c r="Q1575" s="275"/>
      <c r="R1575" s="275"/>
      <c r="S1575" s="275"/>
      <c r="T1575" s="275"/>
      <c r="X1575" s="275"/>
      <c r="Y1575" s="275"/>
      <c r="AG1575" s="665"/>
    </row>
    <row r="1576" spans="1:33" x14ac:dyDescent="0.2">
      <c r="A1576" s="275"/>
      <c r="B1576" s="275"/>
      <c r="C1576" s="275"/>
      <c r="D1576" s="275"/>
      <c r="E1576" s="275"/>
      <c r="F1576" s="275"/>
      <c r="G1576" s="275"/>
      <c r="H1576" s="275"/>
      <c r="I1576" s="275"/>
      <c r="J1576" s="275"/>
      <c r="K1576" s="275"/>
      <c r="L1576" s="275"/>
      <c r="M1576" s="275"/>
      <c r="N1576" s="275"/>
      <c r="O1576" s="275"/>
      <c r="P1576" s="275"/>
      <c r="Q1576" s="275"/>
      <c r="R1576" s="275"/>
      <c r="S1576" s="275"/>
      <c r="T1576" s="275"/>
      <c r="X1576" s="275"/>
      <c r="Y1576" s="275"/>
      <c r="AG1576" s="665"/>
    </row>
    <row r="1577" spans="1:33" x14ac:dyDescent="0.2">
      <c r="A1577" s="275"/>
      <c r="B1577" s="275"/>
      <c r="C1577" s="275"/>
      <c r="D1577" s="275"/>
      <c r="E1577" s="275"/>
      <c r="F1577" s="275"/>
      <c r="G1577" s="275"/>
      <c r="H1577" s="275"/>
      <c r="I1577" s="275"/>
      <c r="J1577" s="275"/>
      <c r="K1577" s="275"/>
      <c r="L1577" s="275"/>
      <c r="M1577" s="275"/>
      <c r="N1577" s="275"/>
      <c r="O1577" s="275"/>
      <c r="P1577" s="275"/>
      <c r="Q1577" s="275"/>
      <c r="R1577" s="275"/>
      <c r="S1577" s="275"/>
      <c r="T1577" s="275"/>
      <c r="X1577" s="275"/>
      <c r="Y1577" s="275"/>
      <c r="AG1577" s="665"/>
    </row>
    <row r="1578" spans="1:33" x14ac:dyDescent="0.2">
      <c r="A1578" s="275"/>
      <c r="B1578" s="275"/>
      <c r="C1578" s="275"/>
      <c r="D1578" s="275"/>
      <c r="E1578" s="275"/>
      <c r="F1578" s="275"/>
      <c r="G1578" s="275"/>
      <c r="H1578" s="275"/>
      <c r="I1578" s="275"/>
      <c r="J1578" s="275"/>
      <c r="K1578" s="275"/>
      <c r="L1578" s="275"/>
      <c r="M1578" s="275"/>
      <c r="N1578" s="275"/>
      <c r="O1578" s="275"/>
      <c r="P1578" s="275"/>
      <c r="Q1578" s="275"/>
      <c r="R1578" s="275"/>
      <c r="S1578" s="275"/>
      <c r="T1578" s="275"/>
      <c r="X1578" s="275"/>
      <c r="Y1578" s="275"/>
      <c r="AG1578" s="665"/>
    </row>
    <row r="1579" spans="1:33" x14ac:dyDescent="0.2">
      <c r="A1579" s="275"/>
      <c r="B1579" s="275"/>
      <c r="C1579" s="275"/>
      <c r="D1579" s="275"/>
      <c r="E1579" s="275"/>
      <c r="F1579" s="275"/>
      <c r="G1579" s="275"/>
      <c r="H1579" s="275"/>
      <c r="I1579" s="275"/>
      <c r="J1579" s="275"/>
      <c r="K1579" s="275"/>
      <c r="L1579" s="275"/>
      <c r="M1579" s="275"/>
      <c r="N1579" s="275"/>
      <c r="O1579" s="275"/>
      <c r="P1579" s="275"/>
      <c r="Q1579" s="275"/>
      <c r="R1579" s="275"/>
      <c r="S1579" s="275"/>
      <c r="T1579" s="275"/>
      <c r="X1579" s="275"/>
      <c r="Y1579" s="275"/>
      <c r="AG1579" s="665"/>
    </row>
    <row r="1580" spans="1:33" x14ac:dyDescent="0.2">
      <c r="A1580" s="275"/>
      <c r="B1580" s="275"/>
      <c r="C1580" s="275"/>
      <c r="D1580" s="275"/>
      <c r="E1580" s="275"/>
      <c r="F1580" s="275"/>
      <c r="G1580" s="275"/>
      <c r="H1580" s="275"/>
      <c r="I1580" s="275"/>
      <c r="J1580" s="275"/>
      <c r="K1580" s="275"/>
      <c r="L1580" s="275"/>
      <c r="M1580" s="275"/>
      <c r="N1580" s="275"/>
      <c r="O1580" s="275"/>
      <c r="P1580" s="275"/>
      <c r="Q1580" s="275"/>
      <c r="R1580" s="275"/>
      <c r="S1580" s="275"/>
      <c r="T1580" s="275"/>
      <c r="X1580" s="275"/>
      <c r="Y1580" s="275"/>
      <c r="AG1580" s="665"/>
    </row>
    <row r="1581" spans="1:33" x14ac:dyDescent="0.2">
      <c r="A1581" s="275"/>
      <c r="B1581" s="275"/>
      <c r="C1581" s="275"/>
      <c r="D1581" s="275"/>
      <c r="E1581" s="275"/>
      <c r="F1581" s="275"/>
      <c r="G1581" s="275"/>
      <c r="H1581" s="275"/>
      <c r="I1581" s="275"/>
      <c r="J1581" s="275"/>
      <c r="K1581" s="275"/>
      <c r="L1581" s="275"/>
      <c r="M1581" s="275"/>
      <c r="N1581" s="275"/>
      <c r="O1581" s="275"/>
      <c r="P1581" s="275"/>
      <c r="Q1581" s="275"/>
      <c r="R1581" s="275"/>
      <c r="S1581" s="275"/>
      <c r="T1581" s="275"/>
      <c r="X1581" s="275"/>
      <c r="Y1581" s="275"/>
      <c r="AG1581" s="665"/>
    </row>
    <row r="1582" spans="1:33" x14ac:dyDescent="0.2">
      <c r="A1582" s="275"/>
      <c r="B1582" s="275"/>
      <c r="C1582" s="275"/>
      <c r="D1582" s="275"/>
      <c r="E1582" s="275"/>
      <c r="F1582" s="275"/>
      <c r="G1582" s="275"/>
      <c r="H1582" s="275"/>
      <c r="I1582" s="275"/>
      <c r="J1582" s="275"/>
      <c r="K1582" s="275"/>
      <c r="L1582" s="275"/>
      <c r="M1582" s="275"/>
      <c r="N1582" s="275"/>
      <c r="O1582" s="275"/>
      <c r="P1582" s="275"/>
      <c r="Q1582" s="275"/>
      <c r="R1582" s="275"/>
      <c r="S1582" s="275"/>
      <c r="T1582" s="275"/>
      <c r="X1582" s="275"/>
      <c r="Y1582" s="275"/>
      <c r="AG1582" s="665"/>
    </row>
    <row r="1583" spans="1:33" x14ac:dyDescent="0.2">
      <c r="A1583" s="275"/>
      <c r="B1583" s="275"/>
      <c r="C1583" s="275"/>
      <c r="D1583" s="275"/>
      <c r="E1583" s="275"/>
      <c r="F1583" s="275"/>
      <c r="G1583" s="275"/>
      <c r="H1583" s="275"/>
      <c r="I1583" s="275"/>
      <c r="J1583" s="275"/>
      <c r="K1583" s="275"/>
      <c r="L1583" s="275"/>
      <c r="M1583" s="275"/>
      <c r="N1583" s="275"/>
      <c r="O1583" s="275"/>
      <c r="P1583" s="275"/>
      <c r="Q1583" s="275"/>
      <c r="R1583" s="275"/>
      <c r="S1583" s="275"/>
      <c r="T1583" s="275"/>
      <c r="X1583" s="275"/>
      <c r="Y1583" s="275"/>
      <c r="AG1583" s="665"/>
    </row>
    <row r="1584" spans="1:33" x14ac:dyDescent="0.2">
      <c r="A1584" s="275"/>
      <c r="B1584" s="275"/>
      <c r="C1584" s="275"/>
      <c r="D1584" s="275"/>
      <c r="E1584" s="275"/>
      <c r="F1584" s="275"/>
      <c r="G1584" s="275"/>
      <c r="H1584" s="275"/>
      <c r="I1584" s="275"/>
      <c r="J1584" s="275"/>
      <c r="K1584" s="275"/>
      <c r="L1584" s="275"/>
      <c r="M1584" s="275"/>
      <c r="N1584" s="275"/>
      <c r="O1584" s="275"/>
      <c r="P1584" s="275"/>
      <c r="Q1584" s="275"/>
      <c r="R1584" s="275"/>
      <c r="S1584" s="275"/>
      <c r="T1584" s="275"/>
      <c r="X1584" s="275"/>
      <c r="Y1584" s="275"/>
      <c r="AG1584" s="665"/>
    </row>
    <row r="1585" spans="1:33" x14ac:dyDescent="0.2">
      <c r="A1585" s="275"/>
      <c r="B1585" s="275"/>
      <c r="C1585" s="275"/>
      <c r="D1585" s="275"/>
      <c r="E1585" s="275"/>
      <c r="F1585" s="275"/>
      <c r="G1585" s="275"/>
      <c r="H1585" s="275"/>
      <c r="I1585" s="275"/>
      <c r="J1585" s="275"/>
      <c r="K1585" s="275"/>
      <c r="L1585" s="275"/>
      <c r="M1585" s="275"/>
      <c r="N1585" s="275"/>
      <c r="O1585" s="275"/>
      <c r="P1585" s="275"/>
      <c r="Q1585" s="275"/>
      <c r="R1585" s="275"/>
      <c r="S1585" s="275"/>
      <c r="T1585" s="275"/>
      <c r="X1585" s="275"/>
      <c r="Y1585" s="275"/>
      <c r="AG1585" s="665"/>
    </row>
    <row r="1586" spans="1:33" x14ac:dyDescent="0.2">
      <c r="A1586" s="275"/>
      <c r="B1586" s="275"/>
      <c r="C1586" s="275"/>
      <c r="D1586" s="275"/>
      <c r="E1586" s="275"/>
      <c r="F1586" s="275"/>
      <c r="G1586" s="275"/>
      <c r="H1586" s="275"/>
      <c r="I1586" s="275"/>
      <c r="J1586" s="275"/>
      <c r="K1586" s="275"/>
      <c r="L1586" s="275"/>
      <c r="M1586" s="275"/>
      <c r="N1586" s="275"/>
      <c r="O1586" s="275"/>
      <c r="P1586" s="275"/>
      <c r="Q1586" s="275"/>
      <c r="R1586" s="275"/>
      <c r="S1586" s="275"/>
      <c r="T1586" s="275"/>
      <c r="X1586" s="275"/>
      <c r="Y1586" s="275"/>
      <c r="AG1586" s="665"/>
    </row>
    <row r="1587" spans="1:33" x14ac:dyDescent="0.2">
      <c r="A1587" s="275"/>
      <c r="B1587" s="275"/>
      <c r="C1587" s="275"/>
      <c r="D1587" s="275"/>
      <c r="E1587" s="275"/>
      <c r="F1587" s="275"/>
      <c r="G1587" s="275"/>
      <c r="H1587" s="275"/>
      <c r="I1587" s="275"/>
      <c r="J1587" s="275"/>
      <c r="K1587" s="275"/>
      <c r="L1587" s="275"/>
      <c r="M1587" s="275"/>
      <c r="N1587" s="275"/>
      <c r="O1587" s="275"/>
      <c r="P1587" s="275"/>
      <c r="Q1587" s="275"/>
      <c r="R1587" s="275"/>
      <c r="S1587" s="275"/>
      <c r="T1587" s="275"/>
      <c r="X1587" s="275"/>
      <c r="Y1587" s="275"/>
      <c r="AG1587" s="665"/>
    </row>
    <row r="1588" spans="1:33" x14ac:dyDescent="0.2">
      <c r="A1588" s="275"/>
      <c r="B1588" s="275"/>
      <c r="C1588" s="275"/>
      <c r="D1588" s="275"/>
      <c r="E1588" s="275"/>
      <c r="F1588" s="275"/>
      <c r="G1588" s="275"/>
      <c r="H1588" s="275"/>
      <c r="I1588" s="275"/>
      <c r="J1588" s="275"/>
      <c r="K1588" s="275"/>
      <c r="L1588" s="275"/>
      <c r="M1588" s="275"/>
      <c r="N1588" s="275"/>
      <c r="O1588" s="275"/>
      <c r="P1588" s="275"/>
      <c r="Q1588" s="275"/>
      <c r="R1588" s="275"/>
      <c r="S1588" s="275"/>
      <c r="T1588" s="275"/>
      <c r="X1588" s="275"/>
      <c r="Y1588" s="275"/>
      <c r="AG1588" s="665"/>
    </row>
    <row r="1589" spans="1:33" x14ac:dyDescent="0.2">
      <c r="A1589" s="275"/>
      <c r="B1589" s="275"/>
      <c r="C1589" s="275"/>
      <c r="D1589" s="275"/>
      <c r="E1589" s="275"/>
      <c r="F1589" s="275"/>
      <c r="G1589" s="275"/>
      <c r="H1589" s="275"/>
      <c r="I1589" s="275"/>
      <c r="J1589" s="275"/>
      <c r="K1589" s="275"/>
      <c r="L1589" s="275"/>
      <c r="M1589" s="275"/>
      <c r="N1589" s="275"/>
      <c r="O1589" s="275"/>
      <c r="P1589" s="275"/>
      <c r="Q1589" s="275"/>
      <c r="R1589" s="275"/>
      <c r="S1589" s="275"/>
      <c r="T1589" s="275"/>
      <c r="X1589" s="275"/>
      <c r="Y1589" s="275"/>
      <c r="AG1589" s="665"/>
    </row>
    <row r="1590" spans="1:33" x14ac:dyDescent="0.2">
      <c r="A1590" s="275"/>
      <c r="B1590" s="275"/>
      <c r="C1590" s="275"/>
      <c r="D1590" s="275"/>
      <c r="E1590" s="275"/>
      <c r="F1590" s="275"/>
      <c r="G1590" s="275"/>
      <c r="H1590" s="275"/>
      <c r="I1590" s="275"/>
      <c r="J1590" s="275"/>
      <c r="K1590" s="275"/>
      <c r="L1590" s="275"/>
      <c r="M1590" s="275"/>
      <c r="N1590" s="275"/>
      <c r="O1590" s="275"/>
      <c r="P1590" s="275"/>
      <c r="Q1590" s="275"/>
      <c r="R1590" s="275"/>
      <c r="S1590" s="275"/>
      <c r="T1590" s="275"/>
      <c r="X1590" s="275"/>
      <c r="Y1590" s="275"/>
      <c r="AG1590" s="665"/>
    </row>
    <row r="1591" spans="1:33" x14ac:dyDescent="0.2">
      <c r="A1591" s="275"/>
      <c r="B1591" s="275"/>
      <c r="C1591" s="275"/>
      <c r="D1591" s="275"/>
      <c r="E1591" s="275"/>
      <c r="F1591" s="275"/>
      <c r="G1591" s="275"/>
      <c r="H1591" s="275"/>
      <c r="I1591" s="275"/>
      <c r="J1591" s="275"/>
      <c r="K1591" s="275"/>
      <c r="L1591" s="275"/>
      <c r="M1591" s="275"/>
      <c r="N1591" s="275"/>
      <c r="O1591" s="275"/>
      <c r="P1591" s="275"/>
      <c r="Q1591" s="275"/>
      <c r="R1591" s="275"/>
      <c r="S1591" s="275"/>
      <c r="T1591" s="275"/>
      <c r="X1591" s="275"/>
      <c r="Y1591" s="275"/>
      <c r="AG1591" s="665"/>
    </row>
    <row r="1592" spans="1:33" x14ac:dyDescent="0.2">
      <c r="A1592" s="275"/>
      <c r="B1592" s="275"/>
      <c r="C1592" s="275"/>
      <c r="D1592" s="275"/>
      <c r="E1592" s="275"/>
      <c r="F1592" s="275"/>
      <c r="G1592" s="275"/>
      <c r="H1592" s="275"/>
      <c r="I1592" s="275"/>
      <c r="J1592" s="275"/>
      <c r="K1592" s="275"/>
      <c r="L1592" s="275"/>
      <c r="M1592" s="275"/>
      <c r="N1592" s="275"/>
      <c r="O1592" s="275"/>
      <c r="P1592" s="275"/>
      <c r="Q1592" s="275"/>
      <c r="R1592" s="275"/>
      <c r="S1592" s="275"/>
      <c r="T1592" s="275"/>
      <c r="X1592" s="275"/>
      <c r="Y1592" s="275"/>
      <c r="AG1592" s="665"/>
    </row>
    <row r="1593" spans="1:33" x14ac:dyDescent="0.2">
      <c r="A1593" s="275"/>
      <c r="B1593" s="275"/>
      <c r="C1593" s="275"/>
      <c r="D1593" s="275"/>
      <c r="E1593" s="275"/>
      <c r="F1593" s="275"/>
      <c r="G1593" s="275"/>
      <c r="H1593" s="275"/>
      <c r="I1593" s="275"/>
      <c r="J1593" s="275"/>
      <c r="K1593" s="275"/>
      <c r="L1593" s="275"/>
      <c r="M1593" s="275"/>
      <c r="N1593" s="275"/>
      <c r="O1593" s="275"/>
      <c r="P1593" s="275"/>
      <c r="Q1593" s="275"/>
      <c r="R1593" s="275"/>
      <c r="S1593" s="275"/>
      <c r="T1593" s="275"/>
      <c r="X1593" s="275"/>
      <c r="Y1593" s="275"/>
      <c r="AG1593" s="665"/>
    </row>
    <row r="1594" spans="1:33" x14ac:dyDescent="0.2">
      <c r="A1594" s="275"/>
      <c r="B1594" s="275"/>
      <c r="C1594" s="275"/>
      <c r="D1594" s="275"/>
      <c r="E1594" s="275"/>
      <c r="F1594" s="275"/>
      <c r="G1594" s="275"/>
      <c r="H1594" s="275"/>
      <c r="I1594" s="275"/>
      <c r="J1594" s="275"/>
      <c r="K1594" s="275"/>
      <c r="L1594" s="275"/>
      <c r="M1594" s="275"/>
      <c r="N1594" s="275"/>
      <c r="O1594" s="275"/>
      <c r="P1594" s="275"/>
      <c r="Q1594" s="275"/>
      <c r="R1594" s="275"/>
      <c r="S1594" s="275"/>
      <c r="T1594" s="275"/>
      <c r="X1594" s="275"/>
      <c r="Y1594" s="275"/>
      <c r="AG1594" s="665"/>
    </row>
    <row r="1595" spans="1:33" x14ac:dyDescent="0.2">
      <c r="A1595" s="275"/>
      <c r="B1595" s="275"/>
      <c r="C1595" s="275"/>
      <c r="D1595" s="275"/>
      <c r="E1595" s="275"/>
      <c r="F1595" s="275"/>
      <c r="G1595" s="275"/>
      <c r="H1595" s="275"/>
      <c r="I1595" s="275"/>
      <c r="J1595" s="275"/>
      <c r="K1595" s="275"/>
      <c r="L1595" s="275"/>
      <c r="M1595" s="275"/>
      <c r="N1595" s="275"/>
      <c r="O1595" s="275"/>
      <c r="P1595" s="275"/>
      <c r="Q1595" s="275"/>
      <c r="R1595" s="275"/>
      <c r="S1595" s="275"/>
      <c r="T1595" s="275"/>
      <c r="X1595" s="275"/>
      <c r="Y1595" s="275"/>
      <c r="AG1595" s="665"/>
    </row>
    <row r="1596" spans="1:33" x14ac:dyDescent="0.2">
      <c r="A1596" s="275"/>
      <c r="B1596" s="275"/>
      <c r="C1596" s="275"/>
      <c r="D1596" s="275"/>
      <c r="E1596" s="275"/>
      <c r="F1596" s="275"/>
      <c r="G1596" s="275"/>
      <c r="H1596" s="275"/>
      <c r="I1596" s="275"/>
      <c r="J1596" s="275"/>
      <c r="K1596" s="275"/>
      <c r="L1596" s="275"/>
      <c r="M1596" s="275"/>
      <c r="N1596" s="275"/>
      <c r="O1596" s="275"/>
      <c r="P1596" s="275"/>
      <c r="Q1596" s="275"/>
      <c r="R1596" s="275"/>
      <c r="S1596" s="275"/>
      <c r="T1596" s="275"/>
      <c r="X1596" s="275"/>
      <c r="Y1596" s="275"/>
      <c r="AG1596" s="665"/>
    </row>
    <row r="1597" spans="1:33" x14ac:dyDescent="0.2">
      <c r="A1597" s="275"/>
      <c r="B1597" s="275"/>
      <c r="C1597" s="275"/>
      <c r="D1597" s="275"/>
      <c r="E1597" s="275"/>
      <c r="F1597" s="275"/>
      <c r="G1597" s="275"/>
      <c r="H1597" s="275"/>
      <c r="I1597" s="275"/>
      <c r="J1597" s="275"/>
      <c r="K1597" s="275"/>
      <c r="L1597" s="275"/>
      <c r="M1597" s="275"/>
      <c r="N1597" s="275"/>
      <c r="O1597" s="275"/>
      <c r="P1597" s="275"/>
      <c r="Q1597" s="275"/>
      <c r="R1597" s="275"/>
      <c r="S1597" s="275"/>
      <c r="T1597" s="275"/>
      <c r="X1597" s="275"/>
      <c r="Y1597" s="275"/>
      <c r="AG1597" s="665"/>
    </row>
    <row r="1598" spans="1:33" x14ac:dyDescent="0.2">
      <c r="A1598" s="275"/>
      <c r="B1598" s="275"/>
      <c r="C1598" s="275"/>
      <c r="D1598" s="275"/>
      <c r="E1598" s="275"/>
      <c r="F1598" s="275"/>
      <c r="G1598" s="275"/>
      <c r="H1598" s="275"/>
      <c r="I1598" s="275"/>
      <c r="J1598" s="275"/>
      <c r="K1598" s="275"/>
      <c r="L1598" s="275"/>
      <c r="M1598" s="275"/>
      <c r="N1598" s="275"/>
      <c r="O1598" s="275"/>
      <c r="P1598" s="275"/>
      <c r="Q1598" s="275"/>
      <c r="R1598" s="275"/>
      <c r="S1598" s="275"/>
      <c r="T1598" s="275"/>
      <c r="X1598" s="275"/>
      <c r="Y1598" s="275"/>
      <c r="AG1598" s="665"/>
    </row>
    <row r="1599" spans="1:33" x14ac:dyDescent="0.2">
      <c r="A1599" s="275"/>
      <c r="B1599" s="275"/>
      <c r="C1599" s="275"/>
      <c r="D1599" s="275"/>
      <c r="E1599" s="275"/>
      <c r="F1599" s="275"/>
      <c r="G1599" s="275"/>
      <c r="H1599" s="275"/>
      <c r="I1599" s="275"/>
      <c r="J1599" s="275"/>
      <c r="K1599" s="275"/>
      <c r="L1599" s="275"/>
      <c r="M1599" s="275"/>
      <c r="N1599" s="275"/>
      <c r="O1599" s="275"/>
      <c r="P1599" s="275"/>
      <c r="Q1599" s="275"/>
      <c r="R1599" s="275"/>
      <c r="S1599" s="275"/>
      <c r="T1599" s="275"/>
      <c r="X1599" s="275"/>
      <c r="Y1599" s="275"/>
      <c r="AG1599" s="665"/>
    </row>
    <row r="1600" spans="1:33" x14ac:dyDescent="0.2">
      <c r="A1600" s="275"/>
      <c r="B1600" s="275"/>
      <c r="C1600" s="275"/>
      <c r="D1600" s="275"/>
      <c r="E1600" s="275"/>
      <c r="F1600" s="275"/>
      <c r="G1600" s="275"/>
      <c r="H1600" s="275"/>
      <c r="I1600" s="275"/>
      <c r="J1600" s="275"/>
      <c r="K1600" s="275"/>
      <c r="L1600" s="275"/>
      <c r="M1600" s="275"/>
      <c r="N1600" s="275"/>
      <c r="O1600" s="275"/>
      <c r="P1600" s="275"/>
      <c r="Q1600" s="275"/>
      <c r="R1600" s="275"/>
      <c r="S1600" s="275"/>
      <c r="T1600" s="275"/>
      <c r="X1600" s="275"/>
      <c r="Y1600" s="275"/>
      <c r="AG1600" s="665"/>
    </row>
    <row r="1601" spans="1:33" x14ac:dyDescent="0.2">
      <c r="A1601" s="275"/>
      <c r="B1601" s="275"/>
      <c r="C1601" s="275"/>
      <c r="D1601" s="275"/>
      <c r="E1601" s="275"/>
      <c r="F1601" s="275"/>
      <c r="G1601" s="275"/>
      <c r="H1601" s="275"/>
      <c r="I1601" s="275"/>
      <c r="J1601" s="275"/>
      <c r="K1601" s="275"/>
      <c r="L1601" s="275"/>
      <c r="M1601" s="275"/>
      <c r="N1601" s="275"/>
      <c r="O1601" s="275"/>
      <c r="P1601" s="275"/>
      <c r="Q1601" s="275"/>
      <c r="R1601" s="275"/>
      <c r="S1601" s="275"/>
      <c r="T1601" s="275"/>
      <c r="X1601" s="275"/>
      <c r="Y1601" s="275"/>
      <c r="AG1601" s="665"/>
    </row>
    <row r="1602" spans="1:33" x14ac:dyDescent="0.2">
      <c r="A1602" s="275"/>
      <c r="B1602" s="275"/>
      <c r="C1602" s="275"/>
      <c r="D1602" s="275"/>
      <c r="E1602" s="275"/>
      <c r="F1602" s="275"/>
      <c r="G1602" s="275"/>
      <c r="H1602" s="275"/>
      <c r="I1602" s="275"/>
      <c r="J1602" s="275"/>
      <c r="K1602" s="275"/>
      <c r="L1602" s="275"/>
      <c r="M1602" s="275"/>
      <c r="N1602" s="275"/>
      <c r="O1602" s="275"/>
      <c r="P1602" s="275"/>
      <c r="Q1602" s="275"/>
      <c r="R1602" s="275"/>
      <c r="S1602" s="275"/>
      <c r="T1602" s="275"/>
      <c r="X1602" s="275"/>
      <c r="Y1602" s="275"/>
      <c r="AG1602" s="665"/>
    </row>
    <row r="1603" spans="1:33" x14ac:dyDescent="0.2">
      <c r="A1603" s="275"/>
      <c r="B1603" s="275"/>
      <c r="C1603" s="275"/>
      <c r="D1603" s="275"/>
      <c r="E1603" s="275"/>
      <c r="F1603" s="275"/>
      <c r="G1603" s="275"/>
      <c r="H1603" s="275"/>
      <c r="I1603" s="275"/>
      <c r="J1603" s="275"/>
      <c r="K1603" s="275"/>
      <c r="L1603" s="275"/>
      <c r="M1603" s="275"/>
      <c r="N1603" s="275"/>
      <c r="O1603" s="275"/>
      <c r="P1603" s="275"/>
      <c r="Q1603" s="275"/>
      <c r="R1603" s="275"/>
      <c r="S1603" s="275"/>
      <c r="T1603" s="275"/>
      <c r="X1603" s="275"/>
      <c r="Y1603" s="275"/>
      <c r="AG1603" s="665"/>
    </row>
    <row r="1604" spans="1:33" x14ac:dyDescent="0.2">
      <c r="A1604" s="275"/>
      <c r="B1604" s="275"/>
      <c r="C1604" s="275"/>
      <c r="D1604" s="275"/>
      <c r="E1604" s="275"/>
      <c r="F1604" s="275"/>
      <c r="G1604" s="275"/>
      <c r="H1604" s="275"/>
      <c r="I1604" s="275"/>
      <c r="J1604" s="275"/>
      <c r="K1604" s="275"/>
      <c r="L1604" s="275"/>
      <c r="M1604" s="275"/>
      <c r="N1604" s="275"/>
      <c r="O1604" s="275"/>
      <c r="P1604" s="275"/>
      <c r="Q1604" s="275"/>
      <c r="R1604" s="275"/>
      <c r="S1604" s="275"/>
      <c r="T1604" s="275"/>
      <c r="X1604" s="275"/>
      <c r="Y1604" s="275"/>
      <c r="AG1604" s="665"/>
    </row>
    <row r="1605" spans="1:33" x14ac:dyDescent="0.2">
      <c r="A1605" s="275"/>
      <c r="B1605" s="275"/>
      <c r="C1605" s="275"/>
      <c r="D1605" s="275"/>
      <c r="E1605" s="275"/>
      <c r="F1605" s="275"/>
      <c r="G1605" s="275"/>
      <c r="H1605" s="275"/>
      <c r="I1605" s="275"/>
      <c r="J1605" s="275"/>
      <c r="K1605" s="275"/>
      <c r="L1605" s="275"/>
      <c r="M1605" s="275"/>
      <c r="N1605" s="275"/>
      <c r="O1605" s="275"/>
      <c r="P1605" s="275"/>
      <c r="Q1605" s="275"/>
      <c r="R1605" s="275"/>
      <c r="S1605" s="275"/>
      <c r="T1605" s="275"/>
      <c r="X1605" s="275"/>
      <c r="Y1605" s="275"/>
      <c r="AG1605" s="665"/>
    </row>
    <row r="1606" spans="1:33" x14ac:dyDescent="0.2">
      <c r="A1606" s="275"/>
      <c r="B1606" s="275"/>
      <c r="C1606" s="275"/>
      <c r="D1606" s="275"/>
      <c r="E1606" s="275"/>
      <c r="F1606" s="275"/>
      <c r="G1606" s="275"/>
      <c r="H1606" s="275"/>
      <c r="I1606" s="275"/>
      <c r="J1606" s="275"/>
      <c r="K1606" s="275"/>
      <c r="L1606" s="275"/>
      <c r="M1606" s="275"/>
      <c r="N1606" s="275"/>
      <c r="O1606" s="275"/>
      <c r="P1606" s="275"/>
      <c r="Q1606" s="275"/>
      <c r="R1606" s="275"/>
      <c r="S1606" s="275"/>
      <c r="T1606" s="275"/>
      <c r="X1606" s="275"/>
      <c r="Y1606" s="275"/>
      <c r="AG1606" s="665"/>
    </row>
    <row r="1607" spans="1:33" x14ac:dyDescent="0.2">
      <c r="A1607" s="275"/>
      <c r="B1607" s="275"/>
      <c r="C1607" s="275"/>
      <c r="D1607" s="275"/>
      <c r="E1607" s="275"/>
      <c r="F1607" s="275"/>
      <c r="G1607" s="275"/>
      <c r="H1607" s="275"/>
      <c r="I1607" s="275"/>
      <c r="J1607" s="275"/>
      <c r="K1607" s="275"/>
      <c r="L1607" s="275"/>
      <c r="M1607" s="275"/>
      <c r="N1607" s="275"/>
      <c r="O1607" s="275"/>
      <c r="P1607" s="275"/>
      <c r="Q1607" s="275"/>
      <c r="R1607" s="275"/>
      <c r="S1607" s="275"/>
      <c r="T1607" s="275"/>
      <c r="X1607" s="275"/>
      <c r="Y1607" s="275"/>
      <c r="AG1607" s="665"/>
    </row>
    <row r="1608" spans="1:33" x14ac:dyDescent="0.2">
      <c r="A1608" s="275"/>
      <c r="B1608" s="275"/>
      <c r="C1608" s="275"/>
      <c r="D1608" s="275"/>
      <c r="E1608" s="275"/>
      <c r="F1608" s="275"/>
      <c r="G1608" s="275"/>
      <c r="H1608" s="275"/>
      <c r="I1608" s="275"/>
      <c r="J1608" s="275"/>
      <c r="K1608" s="275"/>
      <c r="L1608" s="275"/>
      <c r="M1608" s="275"/>
      <c r="N1608" s="275"/>
      <c r="O1608" s="275"/>
      <c r="P1608" s="275"/>
      <c r="Q1608" s="275"/>
      <c r="R1608" s="275"/>
      <c r="S1608" s="275"/>
      <c r="T1608" s="275"/>
      <c r="X1608" s="275"/>
      <c r="Y1608" s="275"/>
      <c r="AG1608" s="665"/>
    </row>
    <row r="1609" spans="1:33" x14ac:dyDescent="0.2">
      <c r="A1609" s="275"/>
      <c r="B1609" s="275"/>
      <c r="C1609" s="275"/>
      <c r="D1609" s="275"/>
      <c r="E1609" s="275"/>
      <c r="F1609" s="275"/>
      <c r="G1609" s="275"/>
      <c r="H1609" s="275"/>
      <c r="I1609" s="275"/>
      <c r="J1609" s="275"/>
      <c r="K1609" s="275"/>
      <c r="L1609" s="275"/>
      <c r="M1609" s="275"/>
      <c r="N1609" s="275"/>
      <c r="O1609" s="275"/>
      <c r="P1609" s="275"/>
      <c r="Q1609" s="275"/>
      <c r="R1609" s="275"/>
      <c r="S1609" s="275"/>
      <c r="T1609" s="275"/>
      <c r="X1609" s="275"/>
      <c r="Y1609" s="275"/>
      <c r="AG1609" s="665"/>
    </row>
    <row r="1610" spans="1:33" x14ac:dyDescent="0.2">
      <c r="A1610" s="275"/>
      <c r="B1610" s="275"/>
      <c r="C1610" s="275"/>
      <c r="D1610" s="275"/>
      <c r="E1610" s="275"/>
      <c r="F1610" s="275"/>
      <c r="G1610" s="275"/>
      <c r="H1610" s="275"/>
      <c r="I1610" s="275"/>
      <c r="J1610" s="275"/>
      <c r="K1610" s="275"/>
      <c r="L1610" s="275"/>
      <c r="M1610" s="275"/>
      <c r="N1610" s="275"/>
      <c r="O1610" s="275"/>
      <c r="P1610" s="275"/>
      <c r="Q1610" s="275"/>
      <c r="R1610" s="275"/>
      <c r="S1610" s="275"/>
      <c r="T1610" s="275"/>
      <c r="X1610" s="275"/>
      <c r="Y1610" s="275"/>
      <c r="AG1610" s="665"/>
    </row>
    <row r="1611" spans="1:33" x14ac:dyDescent="0.2">
      <c r="A1611" s="275"/>
      <c r="B1611" s="275"/>
      <c r="C1611" s="275"/>
      <c r="D1611" s="275"/>
      <c r="E1611" s="275"/>
      <c r="F1611" s="275"/>
      <c r="G1611" s="275"/>
      <c r="H1611" s="275"/>
      <c r="I1611" s="275"/>
      <c r="J1611" s="275"/>
      <c r="K1611" s="275"/>
      <c r="L1611" s="275"/>
      <c r="M1611" s="275"/>
      <c r="N1611" s="275"/>
      <c r="O1611" s="275"/>
      <c r="P1611" s="275"/>
      <c r="Q1611" s="275"/>
      <c r="R1611" s="275"/>
      <c r="S1611" s="275"/>
      <c r="T1611" s="275"/>
      <c r="X1611" s="275"/>
      <c r="Y1611" s="275"/>
      <c r="AG1611" s="665"/>
    </row>
    <row r="1612" spans="1:33" x14ac:dyDescent="0.2">
      <c r="A1612" s="275"/>
      <c r="B1612" s="275"/>
      <c r="C1612" s="275"/>
      <c r="D1612" s="275"/>
      <c r="E1612" s="275"/>
      <c r="F1612" s="275"/>
      <c r="G1612" s="275"/>
      <c r="H1612" s="275"/>
      <c r="I1612" s="275"/>
      <c r="J1612" s="275"/>
      <c r="K1612" s="275"/>
      <c r="L1612" s="275"/>
      <c r="M1612" s="275"/>
      <c r="N1612" s="275"/>
      <c r="O1612" s="275"/>
      <c r="P1612" s="275"/>
      <c r="Q1612" s="275"/>
      <c r="R1612" s="275"/>
      <c r="S1612" s="275"/>
      <c r="T1612" s="275"/>
      <c r="X1612" s="275"/>
      <c r="Y1612" s="275"/>
      <c r="AG1612" s="665"/>
    </row>
    <row r="1613" spans="1:33" x14ac:dyDescent="0.2">
      <c r="A1613" s="275"/>
      <c r="B1613" s="275"/>
      <c r="C1613" s="275"/>
      <c r="D1613" s="275"/>
      <c r="E1613" s="275"/>
      <c r="F1613" s="275"/>
      <c r="G1613" s="275"/>
      <c r="H1613" s="275"/>
      <c r="I1613" s="275"/>
      <c r="J1613" s="275"/>
      <c r="K1613" s="275"/>
      <c r="L1613" s="275"/>
      <c r="M1613" s="275"/>
      <c r="N1613" s="275"/>
      <c r="O1613" s="275"/>
      <c r="P1613" s="275"/>
      <c r="Q1613" s="275"/>
      <c r="R1613" s="275"/>
      <c r="S1613" s="275"/>
      <c r="T1613" s="275"/>
      <c r="X1613" s="275"/>
      <c r="Y1613" s="275"/>
      <c r="AG1613" s="665"/>
    </row>
    <row r="1614" spans="1:33" x14ac:dyDescent="0.2">
      <c r="A1614" s="275"/>
      <c r="B1614" s="275"/>
      <c r="C1614" s="275"/>
      <c r="D1614" s="275"/>
      <c r="E1614" s="275"/>
      <c r="F1614" s="275"/>
      <c r="G1614" s="275"/>
      <c r="H1614" s="275"/>
      <c r="I1614" s="275"/>
      <c r="J1614" s="275"/>
      <c r="K1614" s="275"/>
      <c r="L1614" s="275"/>
      <c r="M1614" s="275"/>
      <c r="N1614" s="275"/>
      <c r="O1614" s="275"/>
      <c r="P1614" s="275"/>
      <c r="Q1614" s="275"/>
      <c r="R1614" s="275"/>
      <c r="S1614" s="275"/>
      <c r="T1614" s="275"/>
      <c r="X1614" s="275"/>
      <c r="Y1614" s="275"/>
      <c r="AG1614" s="665"/>
    </row>
    <row r="1615" spans="1:33" x14ac:dyDescent="0.2">
      <c r="A1615" s="275"/>
      <c r="B1615" s="275"/>
      <c r="C1615" s="275"/>
      <c r="D1615" s="275"/>
      <c r="E1615" s="275"/>
      <c r="F1615" s="275"/>
      <c r="G1615" s="275"/>
      <c r="H1615" s="275"/>
      <c r="I1615" s="275"/>
      <c r="J1615" s="275"/>
      <c r="K1615" s="275"/>
      <c r="L1615" s="275"/>
      <c r="M1615" s="275"/>
      <c r="N1615" s="275"/>
      <c r="O1615" s="275"/>
      <c r="P1615" s="275"/>
      <c r="Q1615" s="275"/>
      <c r="R1615" s="275"/>
      <c r="S1615" s="275"/>
      <c r="T1615" s="275"/>
      <c r="X1615" s="275"/>
      <c r="Y1615" s="275"/>
      <c r="AG1615" s="665"/>
    </row>
    <row r="1616" spans="1:33" x14ac:dyDescent="0.2">
      <c r="A1616" s="275"/>
      <c r="B1616" s="275"/>
      <c r="C1616" s="275"/>
      <c r="D1616" s="275"/>
      <c r="E1616" s="275"/>
      <c r="F1616" s="275"/>
      <c r="G1616" s="275"/>
      <c r="H1616" s="275"/>
      <c r="I1616" s="275"/>
      <c r="J1616" s="275"/>
      <c r="K1616" s="275"/>
      <c r="L1616" s="275"/>
      <c r="M1616" s="275"/>
      <c r="N1616" s="275"/>
      <c r="O1616" s="275"/>
      <c r="P1616" s="275"/>
      <c r="Q1616" s="275"/>
      <c r="R1616" s="275"/>
      <c r="S1616" s="275"/>
      <c r="T1616" s="275"/>
      <c r="X1616" s="275"/>
      <c r="Y1616" s="275"/>
      <c r="AG1616" s="665"/>
    </row>
    <row r="1617" spans="1:33" x14ac:dyDescent="0.2">
      <c r="A1617" s="275"/>
      <c r="B1617" s="275"/>
      <c r="C1617" s="275"/>
      <c r="D1617" s="275"/>
      <c r="E1617" s="275"/>
      <c r="F1617" s="275"/>
      <c r="G1617" s="275"/>
      <c r="H1617" s="275"/>
      <c r="I1617" s="275"/>
      <c r="J1617" s="275"/>
      <c r="K1617" s="275"/>
      <c r="L1617" s="275"/>
      <c r="M1617" s="275"/>
      <c r="N1617" s="275"/>
      <c r="O1617" s="275"/>
      <c r="P1617" s="275"/>
      <c r="Q1617" s="275"/>
      <c r="R1617" s="275"/>
      <c r="S1617" s="275"/>
      <c r="T1617" s="275"/>
      <c r="X1617" s="275"/>
      <c r="Y1617" s="275"/>
      <c r="AG1617" s="665"/>
    </row>
    <row r="1618" spans="1:33" x14ac:dyDescent="0.2">
      <c r="A1618" s="275"/>
      <c r="B1618" s="275"/>
      <c r="C1618" s="275"/>
      <c r="D1618" s="275"/>
      <c r="E1618" s="275"/>
      <c r="F1618" s="275"/>
      <c r="G1618" s="275"/>
      <c r="H1618" s="275"/>
      <c r="I1618" s="275"/>
      <c r="J1618" s="275"/>
      <c r="K1618" s="275"/>
      <c r="L1618" s="275"/>
      <c r="M1618" s="275"/>
      <c r="N1618" s="275"/>
      <c r="O1618" s="275"/>
      <c r="P1618" s="275"/>
      <c r="Q1618" s="275"/>
      <c r="R1618" s="275"/>
      <c r="S1618" s="275"/>
      <c r="T1618" s="275"/>
      <c r="X1618" s="275"/>
      <c r="Y1618" s="275"/>
      <c r="AG1618" s="665"/>
    </row>
    <row r="1619" spans="1:33" x14ac:dyDescent="0.2">
      <c r="A1619" s="275"/>
      <c r="B1619" s="275"/>
      <c r="C1619" s="275"/>
      <c r="D1619" s="275"/>
      <c r="E1619" s="275"/>
      <c r="F1619" s="275"/>
      <c r="G1619" s="275"/>
      <c r="H1619" s="275"/>
      <c r="I1619" s="275"/>
      <c r="J1619" s="275"/>
      <c r="K1619" s="275"/>
      <c r="L1619" s="275"/>
      <c r="M1619" s="275"/>
      <c r="N1619" s="275"/>
      <c r="O1619" s="275"/>
      <c r="P1619" s="275"/>
      <c r="Q1619" s="275"/>
      <c r="R1619" s="275"/>
      <c r="S1619" s="275"/>
      <c r="T1619" s="275"/>
      <c r="X1619" s="275"/>
      <c r="Y1619" s="275"/>
      <c r="AG1619" s="665"/>
    </row>
    <row r="1620" spans="1:33" x14ac:dyDescent="0.2">
      <c r="A1620" s="275"/>
      <c r="B1620" s="275"/>
      <c r="C1620" s="275"/>
      <c r="D1620" s="275"/>
      <c r="E1620" s="275"/>
      <c r="F1620" s="275"/>
      <c r="G1620" s="275"/>
      <c r="H1620" s="275"/>
      <c r="I1620" s="275"/>
      <c r="J1620" s="275"/>
      <c r="K1620" s="275"/>
      <c r="L1620" s="275"/>
      <c r="M1620" s="275"/>
      <c r="N1620" s="275"/>
      <c r="O1620" s="275"/>
      <c r="P1620" s="275"/>
      <c r="Q1620" s="275"/>
      <c r="R1620" s="275"/>
      <c r="S1620" s="275"/>
      <c r="T1620" s="275"/>
      <c r="X1620" s="275"/>
      <c r="Y1620" s="275"/>
      <c r="AG1620" s="665"/>
    </row>
    <row r="1621" spans="1:33" x14ac:dyDescent="0.2">
      <c r="A1621" s="275"/>
      <c r="B1621" s="275"/>
      <c r="C1621" s="275"/>
      <c r="D1621" s="275"/>
      <c r="E1621" s="275"/>
      <c r="F1621" s="275"/>
      <c r="G1621" s="275"/>
      <c r="H1621" s="275"/>
      <c r="I1621" s="275"/>
      <c r="J1621" s="275"/>
      <c r="K1621" s="275"/>
      <c r="L1621" s="275"/>
      <c r="M1621" s="275"/>
      <c r="N1621" s="275"/>
      <c r="O1621" s="275"/>
      <c r="P1621" s="275"/>
      <c r="Q1621" s="275"/>
      <c r="R1621" s="275"/>
      <c r="S1621" s="275"/>
      <c r="T1621" s="275"/>
      <c r="X1621" s="275"/>
      <c r="Y1621" s="275"/>
      <c r="AG1621" s="665"/>
    </row>
    <row r="1622" spans="1:33" x14ac:dyDescent="0.2">
      <c r="A1622" s="275"/>
      <c r="B1622" s="275"/>
      <c r="C1622" s="275"/>
      <c r="D1622" s="275"/>
      <c r="E1622" s="275"/>
      <c r="F1622" s="275"/>
      <c r="G1622" s="275"/>
      <c r="H1622" s="275"/>
      <c r="I1622" s="275"/>
      <c r="J1622" s="275"/>
      <c r="K1622" s="275"/>
      <c r="L1622" s="275"/>
      <c r="M1622" s="275"/>
      <c r="N1622" s="275"/>
      <c r="O1622" s="275"/>
      <c r="P1622" s="275"/>
      <c r="Q1622" s="275"/>
      <c r="R1622" s="275"/>
      <c r="S1622" s="275"/>
      <c r="T1622" s="275"/>
      <c r="X1622" s="275"/>
      <c r="Y1622" s="275"/>
      <c r="AG1622" s="665"/>
    </row>
    <row r="1623" spans="1:33" x14ac:dyDescent="0.2">
      <c r="A1623" s="275"/>
      <c r="B1623" s="275"/>
      <c r="C1623" s="275"/>
      <c r="D1623" s="275"/>
      <c r="E1623" s="275"/>
      <c r="F1623" s="275"/>
      <c r="G1623" s="275"/>
      <c r="H1623" s="275"/>
      <c r="I1623" s="275"/>
      <c r="J1623" s="275"/>
      <c r="K1623" s="275"/>
      <c r="L1623" s="275"/>
      <c r="M1623" s="275"/>
      <c r="N1623" s="275"/>
      <c r="O1623" s="275"/>
      <c r="P1623" s="275"/>
      <c r="Q1623" s="275"/>
      <c r="R1623" s="275"/>
      <c r="S1623" s="275"/>
      <c r="T1623" s="275"/>
      <c r="X1623" s="275"/>
      <c r="Y1623" s="275"/>
      <c r="AG1623" s="665"/>
    </row>
    <row r="1624" spans="1:33" x14ac:dyDescent="0.2">
      <c r="A1624" s="275"/>
      <c r="B1624" s="275"/>
      <c r="C1624" s="275"/>
      <c r="D1624" s="275"/>
      <c r="E1624" s="275"/>
      <c r="F1624" s="275"/>
      <c r="G1624" s="275"/>
      <c r="H1624" s="275"/>
      <c r="I1624" s="275"/>
      <c r="J1624" s="275"/>
      <c r="K1624" s="275"/>
      <c r="L1624" s="275"/>
      <c r="M1624" s="275"/>
      <c r="N1624" s="275"/>
      <c r="O1624" s="275"/>
      <c r="P1624" s="275"/>
      <c r="Q1624" s="275"/>
      <c r="R1624" s="275"/>
      <c r="S1624" s="275"/>
      <c r="T1624" s="275"/>
      <c r="X1624" s="275"/>
      <c r="Y1624" s="275"/>
      <c r="AG1624" s="665"/>
    </row>
    <row r="1625" spans="1:33" x14ac:dyDescent="0.2">
      <c r="A1625" s="275"/>
      <c r="B1625" s="275"/>
      <c r="C1625" s="275"/>
      <c r="D1625" s="275"/>
      <c r="E1625" s="275"/>
      <c r="F1625" s="275"/>
      <c r="G1625" s="275"/>
      <c r="H1625" s="275"/>
      <c r="I1625" s="275"/>
      <c r="J1625" s="275"/>
      <c r="K1625" s="275"/>
      <c r="L1625" s="275"/>
      <c r="M1625" s="275"/>
      <c r="N1625" s="275"/>
      <c r="O1625" s="275"/>
      <c r="P1625" s="275"/>
      <c r="Q1625" s="275"/>
      <c r="R1625" s="275"/>
      <c r="S1625" s="275"/>
      <c r="T1625" s="275"/>
      <c r="X1625" s="275"/>
      <c r="Y1625" s="275"/>
      <c r="AG1625" s="665"/>
    </row>
    <row r="1626" spans="1:33" x14ac:dyDescent="0.2">
      <c r="A1626" s="275"/>
      <c r="B1626" s="275"/>
      <c r="C1626" s="275"/>
      <c r="D1626" s="275"/>
      <c r="E1626" s="275"/>
      <c r="F1626" s="275"/>
      <c r="G1626" s="275"/>
      <c r="H1626" s="275"/>
      <c r="I1626" s="275"/>
      <c r="J1626" s="275"/>
      <c r="K1626" s="275"/>
      <c r="L1626" s="275"/>
      <c r="M1626" s="275"/>
      <c r="N1626" s="275"/>
      <c r="O1626" s="275"/>
      <c r="P1626" s="275"/>
      <c r="Q1626" s="275"/>
      <c r="R1626" s="275"/>
      <c r="S1626" s="275"/>
      <c r="T1626" s="275"/>
      <c r="X1626" s="275"/>
      <c r="Y1626" s="275"/>
      <c r="AG1626" s="665"/>
    </row>
    <row r="1627" spans="1:33" x14ac:dyDescent="0.2">
      <c r="A1627" s="275"/>
      <c r="B1627" s="275"/>
      <c r="C1627" s="275"/>
      <c r="D1627" s="275"/>
      <c r="E1627" s="275"/>
      <c r="F1627" s="275"/>
      <c r="G1627" s="275"/>
      <c r="H1627" s="275"/>
      <c r="I1627" s="275"/>
      <c r="J1627" s="275"/>
      <c r="K1627" s="275"/>
      <c r="L1627" s="275"/>
      <c r="M1627" s="275"/>
      <c r="N1627" s="275"/>
      <c r="O1627" s="275"/>
      <c r="P1627" s="275"/>
      <c r="Q1627" s="275"/>
      <c r="R1627" s="275"/>
      <c r="S1627" s="275"/>
      <c r="T1627" s="275"/>
      <c r="X1627" s="275"/>
      <c r="Y1627" s="275"/>
      <c r="AG1627" s="665"/>
    </row>
    <row r="1628" spans="1:33" x14ac:dyDescent="0.2">
      <c r="A1628" s="275"/>
      <c r="B1628" s="275"/>
      <c r="C1628" s="275"/>
      <c r="D1628" s="275"/>
      <c r="E1628" s="275"/>
      <c r="F1628" s="275"/>
      <c r="G1628" s="275"/>
      <c r="H1628" s="275"/>
      <c r="I1628" s="275"/>
      <c r="J1628" s="275"/>
      <c r="K1628" s="275"/>
      <c r="L1628" s="275"/>
      <c r="M1628" s="275"/>
      <c r="N1628" s="275"/>
      <c r="O1628" s="275"/>
      <c r="P1628" s="275"/>
      <c r="Q1628" s="275"/>
      <c r="R1628" s="275"/>
      <c r="S1628" s="275"/>
      <c r="T1628" s="275"/>
      <c r="X1628" s="275"/>
      <c r="Y1628" s="275"/>
      <c r="AG1628" s="665"/>
    </row>
    <row r="1629" spans="1:33" x14ac:dyDescent="0.2">
      <c r="A1629" s="275"/>
      <c r="B1629" s="275"/>
      <c r="C1629" s="275"/>
      <c r="D1629" s="275"/>
      <c r="E1629" s="275"/>
      <c r="F1629" s="275"/>
      <c r="G1629" s="275"/>
      <c r="H1629" s="275"/>
      <c r="I1629" s="275"/>
      <c r="J1629" s="275"/>
      <c r="K1629" s="275"/>
      <c r="L1629" s="275"/>
      <c r="M1629" s="275"/>
      <c r="N1629" s="275"/>
      <c r="O1629" s="275"/>
      <c r="P1629" s="275"/>
      <c r="Q1629" s="275"/>
      <c r="R1629" s="275"/>
      <c r="S1629" s="275"/>
      <c r="T1629" s="275"/>
      <c r="X1629" s="275"/>
      <c r="Y1629" s="275"/>
      <c r="AG1629" s="665"/>
    </row>
    <row r="1630" spans="1:33" x14ac:dyDescent="0.2">
      <c r="A1630" s="275"/>
      <c r="B1630" s="275"/>
      <c r="C1630" s="275"/>
      <c r="D1630" s="275"/>
      <c r="E1630" s="275"/>
      <c r="F1630" s="275"/>
      <c r="G1630" s="275"/>
      <c r="H1630" s="275"/>
      <c r="I1630" s="275"/>
      <c r="J1630" s="275"/>
      <c r="K1630" s="275"/>
      <c r="L1630" s="275"/>
      <c r="M1630" s="275"/>
      <c r="N1630" s="275"/>
      <c r="O1630" s="275"/>
      <c r="P1630" s="275"/>
      <c r="Q1630" s="275"/>
      <c r="R1630" s="275"/>
      <c r="S1630" s="275"/>
      <c r="T1630" s="275"/>
      <c r="X1630" s="275"/>
      <c r="Y1630" s="275"/>
      <c r="AG1630" s="665"/>
    </row>
    <row r="1631" spans="1:33" x14ac:dyDescent="0.2">
      <c r="A1631" s="275"/>
      <c r="B1631" s="275"/>
      <c r="C1631" s="275"/>
      <c r="D1631" s="275"/>
      <c r="E1631" s="275"/>
      <c r="F1631" s="275"/>
      <c r="G1631" s="275"/>
      <c r="H1631" s="275"/>
      <c r="I1631" s="275"/>
      <c r="J1631" s="275"/>
      <c r="K1631" s="275"/>
      <c r="L1631" s="275"/>
      <c r="M1631" s="275"/>
      <c r="N1631" s="275"/>
      <c r="O1631" s="275"/>
      <c r="P1631" s="275"/>
      <c r="Q1631" s="275"/>
      <c r="R1631" s="275"/>
      <c r="S1631" s="275"/>
      <c r="T1631" s="275"/>
      <c r="X1631" s="275"/>
      <c r="Y1631" s="275"/>
      <c r="AG1631" s="665"/>
    </row>
    <row r="1632" spans="1:33" x14ac:dyDescent="0.2">
      <c r="A1632" s="275"/>
      <c r="B1632" s="275"/>
      <c r="C1632" s="275"/>
      <c r="D1632" s="275"/>
      <c r="E1632" s="275"/>
      <c r="F1632" s="275"/>
      <c r="G1632" s="275"/>
      <c r="H1632" s="275"/>
      <c r="I1632" s="275"/>
      <c r="J1632" s="275"/>
      <c r="K1632" s="275"/>
      <c r="L1632" s="275"/>
      <c r="M1632" s="275"/>
      <c r="N1632" s="275"/>
      <c r="O1632" s="275"/>
      <c r="P1632" s="275"/>
      <c r="Q1632" s="275"/>
      <c r="R1632" s="275"/>
      <c r="S1632" s="275"/>
      <c r="T1632" s="275"/>
      <c r="X1632" s="275"/>
      <c r="Y1632" s="275"/>
      <c r="AG1632" s="665"/>
    </row>
    <row r="1633" spans="1:33" x14ac:dyDescent="0.2">
      <c r="A1633" s="275"/>
      <c r="B1633" s="275"/>
      <c r="C1633" s="275"/>
      <c r="D1633" s="275"/>
      <c r="E1633" s="275"/>
      <c r="F1633" s="275"/>
      <c r="G1633" s="275"/>
      <c r="H1633" s="275"/>
      <c r="I1633" s="275"/>
      <c r="J1633" s="275"/>
      <c r="K1633" s="275"/>
      <c r="L1633" s="275"/>
      <c r="M1633" s="275"/>
      <c r="N1633" s="275"/>
      <c r="O1633" s="275"/>
      <c r="P1633" s="275"/>
      <c r="Q1633" s="275"/>
      <c r="R1633" s="275"/>
      <c r="S1633" s="275"/>
      <c r="T1633" s="275"/>
      <c r="X1633" s="275"/>
      <c r="Y1633" s="275"/>
      <c r="AG1633" s="665"/>
    </row>
    <row r="1634" spans="1:33" x14ac:dyDescent="0.2">
      <c r="A1634" s="275"/>
      <c r="B1634" s="275"/>
      <c r="C1634" s="275"/>
      <c r="D1634" s="275"/>
      <c r="E1634" s="275"/>
      <c r="F1634" s="275"/>
      <c r="G1634" s="275"/>
      <c r="H1634" s="275"/>
      <c r="I1634" s="275"/>
      <c r="J1634" s="275"/>
      <c r="K1634" s="275"/>
      <c r="L1634" s="275"/>
      <c r="M1634" s="275"/>
      <c r="N1634" s="275"/>
      <c r="O1634" s="275"/>
      <c r="P1634" s="275"/>
      <c r="Q1634" s="275"/>
      <c r="R1634" s="275"/>
      <c r="S1634" s="275"/>
      <c r="T1634" s="275"/>
      <c r="X1634" s="275"/>
      <c r="Y1634" s="275"/>
      <c r="AG1634" s="665"/>
    </row>
    <row r="1635" spans="1:33" x14ac:dyDescent="0.2">
      <c r="A1635" s="275"/>
      <c r="B1635" s="275"/>
      <c r="C1635" s="275"/>
      <c r="D1635" s="275"/>
      <c r="E1635" s="275"/>
      <c r="F1635" s="275"/>
      <c r="G1635" s="275"/>
      <c r="H1635" s="275"/>
      <c r="I1635" s="275"/>
      <c r="J1635" s="275"/>
      <c r="K1635" s="275"/>
      <c r="L1635" s="275"/>
      <c r="M1635" s="275"/>
      <c r="N1635" s="275"/>
      <c r="O1635" s="275"/>
      <c r="P1635" s="275"/>
      <c r="Q1635" s="275"/>
      <c r="R1635" s="275"/>
      <c r="S1635" s="275"/>
      <c r="T1635" s="275"/>
      <c r="X1635" s="275"/>
      <c r="Y1635" s="275"/>
      <c r="AG1635" s="665"/>
    </row>
    <row r="1636" spans="1:33" x14ac:dyDescent="0.2">
      <c r="A1636" s="275"/>
      <c r="B1636" s="275"/>
      <c r="C1636" s="275"/>
      <c r="D1636" s="275"/>
      <c r="E1636" s="275"/>
      <c r="F1636" s="275"/>
      <c r="G1636" s="275"/>
      <c r="H1636" s="275"/>
      <c r="I1636" s="275"/>
      <c r="J1636" s="275"/>
      <c r="K1636" s="275"/>
      <c r="L1636" s="275"/>
      <c r="M1636" s="275"/>
      <c r="N1636" s="275"/>
      <c r="O1636" s="275"/>
      <c r="P1636" s="275"/>
      <c r="Q1636" s="275"/>
      <c r="R1636" s="275"/>
      <c r="S1636" s="275"/>
      <c r="T1636" s="275"/>
      <c r="X1636" s="275"/>
      <c r="Y1636" s="275"/>
      <c r="AG1636" s="665"/>
    </row>
    <row r="1637" spans="1:33" x14ac:dyDescent="0.2">
      <c r="A1637" s="275"/>
      <c r="B1637" s="275"/>
      <c r="C1637" s="275"/>
      <c r="D1637" s="275"/>
      <c r="E1637" s="275"/>
      <c r="F1637" s="275"/>
      <c r="G1637" s="275"/>
      <c r="H1637" s="275"/>
      <c r="I1637" s="275"/>
      <c r="J1637" s="275"/>
      <c r="K1637" s="275"/>
      <c r="L1637" s="275"/>
      <c r="M1637" s="275"/>
      <c r="N1637" s="275"/>
      <c r="O1637" s="275"/>
      <c r="P1637" s="275"/>
      <c r="Q1637" s="275"/>
      <c r="R1637" s="275"/>
      <c r="S1637" s="275"/>
      <c r="T1637" s="275"/>
      <c r="X1637" s="275"/>
      <c r="Y1637" s="275"/>
      <c r="AG1637" s="665"/>
    </row>
    <row r="1638" spans="1:33" x14ac:dyDescent="0.2">
      <c r="A1638" s="275"/>
      <c r="B1638" s="275"/>
      <c r="C1638" s="275"/>
      <c r="D1638" s="275"/>
      <c r="E1638" s="275"/>
      <c r="F1638" s="275"/>
      <c r="G1638" s="275"/>
      <c r="H1638" s="275"/>
      <c r="I1638" s="275"/>
      <c r="J1638" s="275"/>
      <c r="K1638" s="275"/>
      <c r="L1638" s="275"/>
      <c r="M1638" s="275"/>
      <c r="N1638" s="275"/>
      <c r="O1638" s="275"/>
      <c r="P1638" s="275"/>
      <c r="Q1638" s="275"/>
      <c r="R1638" s="275"/>
      <c r="S1638" s="275"/>
      <c r="T1638" s="275"/>
      <c r="X1638" s="275"/>
      <c r="Y1638" s="275"/>
      <c r="AG1638" s="665"/>
    </row>
    <row r="1639" spans="1:33" x14ac:dyDescent="0.2">
      <c r="A1639" s="275"/>
      <c r="B1639" s="275"/>
      <c r="C1639" s="275"/>
      <c r="D1639" s="275"/>
      <c r="E1639" s="275"/>
      <c r="F1639" s="275"/>
      <c r="G1639" s="275"/>
      <c r="H1639" s="275"/>
      <c r="I1639" s="275"/>
      <c r="J1639" s="275"/>
      <c r="K1639" s="275"/>
      <c r="L1639" s="275"/>
      <c r="M1639" s="275"/>
      <c r="N1639" s="275"/>
      <c r="O1639" s="275"/>
      <c r="P1639" s="275"/>
      <c r="Q1639" s="275"/>
      <c r="R1639" s="275"/>
      <c r="S1639" s="275"/>
      <c r="T1639" s="275"/>
      <c r="X1639" s="275"/>
      <c r="Y1639" s="275"/>
      <c r="AG1639" s="665"/>
    </row>
    <row r="1640" spans="1:33" x14ac:dyDescent="0.2">
      <c r="A1640" s="275"/>
      <c r="B1640" s="275"/>
      <c r="C1640" s="275"/>
      <c r="D1640" s="275"/>
      <c r="E1640" s="275"/>
      <c r="F1640" s="275"/>
      <c r="G1640" s="275"/>
      <c r="H1640" s="275"/>
      <c r="I1640" s="275"/>
      <c r="J1640" s="275"/>
      <c r="K1640" s="275"/>
      <c r="L1640" s="275"/>
      <c r="M1640" s="275"/>
      <c r="N1640" s="275"/>
      <c r="O1640" s="275"/>
      <c r="P1640" s="275"/>
      <c r="Q1640" s="275"/>
      <c r="R1640" s="275"/>
      <c r="S1640" s="275"/>
      <c r="T1640" s="275"/>
      <c r="X1640" s="275"/>
      <c r="Y1640" s="275"/>
      <c r="AG1640" s="665"/>
    </row>
    <row r="1641" spans="1:33" x14ac:dyDescent="0.2">
      <c r="A1641" s="275"/>
      <c r="B1641" s="275"/>
      <c r="C1641" s="275"/>
      <c r="D1641" s="275"/>
      <c r="E1641" s="275"/>
      <c r="F1641" s="275"/>
      <c r="G1641" s="275"/>
      <c r="H1641" s="275"/>
      <c r="I1641" s="275"/>
      <c r="J1641" s="275"/>
      <c r="K1641" s="275"/>
      <c r="L1641" s="275"/>
      <c r="M1641" s="275"/>
      <c r="N1641" s="275"/>
      <c r="O1641" s="275"/>
      <c r="P1641" s="275"/>
      <c r="Q1641" s="275"/>
      <c r="R1641" s="275"/>
      <c r="S1641" s="275"/>
      <c r="T1641" s="275"/>
      <c r="X1641" s="275"/>
      <c r="Y1641" s="275"/>
      <c r="AG1641" s="665"/>
    </row>
    <row r="1642" spans="1:33" x14ac:dyDescent="0.2">
      <c r="A1642" s="275"/>
      <c r="B1642" s="275"/>
      <c r="C1642" s="275"/>
      <c r="D1642" s="275"/>
      <c r="E1642" s="275"/>
      <c r="F1642" s="275"/>
      <c r="G1642" s="275"/>
      <c r="H1642" s="275"/>
      <c r="I1642" s="275"/>
      <c r="J1642" s="275"/>
      <c r="K1642" s="275"/>
      <c r="L1642" s="275"/>
      <c r="M1642" s="275"/>
      <c r="N1642" s="275"/>
      <c r="O1642" s="275"/>
      <c r="P1642" s="275"/>
      <c r="Q1642" s="275"/>
      <c r="R1642" s="275"/>
      <c r="S1642" s="275"/>
      <c r="T1642" s="275"/>
      <c r="X1642" s="275"/>
      <c r="Y1642" s="275"/>
      <c r="AG1642" s="665"/>
    </row>
    <row r="1643" spans="1:33" x14ac:dyDescent="0.2">
      <c r="A1643" s="275"/>
      <c r="B1643" s="275"/>
      <c r="C1643" s="275"/>
      <c r="D1643" s="275"/>
      <c r="E1643" s="275"/>
      <c r="F1643" s="275"/>
      <c r="G1643" s="275"/>
      <c r="H1643" s="275"/>
      <c r="I1643" s="275"/>
      <c r="J1643" s="275"/>
      <c r="K1643" s="275"/>
      <c r="L1643" s="275"/>
      <c r="M1643" s="275"/>
      <c r="N1643" s="275"/>
      <c r="O1643" s="275"/>
      <c r="P1643" s="275"/>
      <c r="Q1643" s="275"/>
      <c r="R1643" s="275"/>
      <c r="S1643" s="275"/>
      <c r="T1643" s="275"/>
      <c r="X1643" s="275"/>
      <c r="Y1643" s="275"/>
      <c r="AG1643" s="665"/>
    </row>
    <row r="1644" spans="1:33" x14ac:dyDescent="0.2">
      <c r="A1644" s="275"/>
      <c r="B1644" s="275"/>
      <c r="C1644" s="275"/>
      <c r="D1644" s="275"/>
      <c r="E1644" s="275"/>
      <c r="F1644" s="275"/>
      <c r="G1644" s="275"/>
      <c r="H1644" s="275"/>
      <c r="I1644" s="275"/>
      <c r="J1644" s="275"/>
      <c r="K1644" s="275"/>
      <c r="L1644" s="275"/>
      <c r="M1644" s="275"/>
      <c r="N1644" s="275"/>
      <c r="O1644" s="275"/>
      <c r="P1644" s="275"/>
      <c r="Q1644" s="275"/>
      <c r="R1644" s="275"/>
      <c r="S1644" s="275"/>
      <c r="T1644" s="275"/>
      <c r="X1644" s="275"/>
      <c r="Y1644" s="275"/>
      <c r="AG1644" s="665"/>
    </row>
    <row r="1645" spans="1:33" x14ac:dyDescent="0.2">
      <c r="A1645" s="275"/>
      <c r="B1645" s="275"/>
      <c r="C1645" s="275"/>
      <c r="D1645" s="275"/>
      <c r="E1645" s="275"/>
      <c r="F1645" s="275"/>
      <c r="G1645" s="275"/>
      <c r="H1645" s="275"/>
      <c r="I1645" s="275"/>
      <c r="J1645" s="275"/>
      <c r="K1645" s="275"/>
      <c r="L1645" s="275"/>
      <c r="M1645" s="275"/>
      <c r="N1645" s="275"/>
      <c r="O1645" s="275"/>
      <c r="P1645" s="275"/>
      <c r="Q1645" s="275"/>
      <c r="R1645" s="275"/>
      <c r="S1645" s="275"/>
      <c r="T1645" s="275"/>
      <c r="X1645" s="275"/>
      <c r="Y1645" s="275"/>
      <c r="AG1645" s="665"/>
    </row>
    <row r="1646" spans="1:33" x14ac:dyDescent="0.2">
      <c r="A1646" s="275"/>
      <c r="B1646" s="275"/>
      <c r="C1646" s="275"/>
      <c r="D1646" s="275"/>
      <c r="E1646" s="275"/>
      <c r="F1646" s="275"/>
      <c r="G1646" s="275"/>
      <c r="H1646" s="275"/>
      <c r="I1646" s="275"/>
      <c r="J1646" s="275"/>
      <c r="K1646" s="275"/>
      <c r="L1646" s="275"/>
      <c r="M1646" s="275"/>
      <c r="N1646" s="275"/>
      <c r="O1646" s="275"/>
      <c r="P1646" s="275"/>
      <c r="Q1646" s="275"/>
      <c r="R1646" s="275"/>
      <c r="S1646" s="275"/>
      <c r="T1646" s="275"/>
      <c r="X1646" s="275"/>
      <c r="Y1646" s="275"/>
      <c r="AG1646" s="665"/>
    </row>
    <row r="1647" spans="1:33" x14ac:dyDescent="0.2">
      <c r="A1647" s="275"/>
      <c r="B1647" s="275"/>
      <c r="C1647" s="275"/>
      <c r="D1647" s="275"/>
      <c r="E1647" s="275"/>
      <c r="F1647" s="275"/>
      <c r="G1647" s="275"/>
      <c r="H1647" s="275"/>
      <c r="I1647" s="275"/>
      <c r="J1647" s="275"/>
      <c r="K1647" s="275"/>
      <c r="L1647" s="275"/>
      <c r="M1647" s="275"/>
      <c r="N1647" s="275"/>
      <c r="O1647" s="275"/>
      <c r="P1647" s="275"/>
      <c r="Q1647" s="275"/>
      <c r="R1647" s="275"/>
      <c r="S1647" s="275"/>
      <c r="T1647" s="275"/>
      <c r="X1647" s="275"/>
      <c r="Y1647" s="275"/>
      <c r="AG1647" s="665"/>
    </row>
    <row r="1648" spans="1:33" x14ac:dyDescent="0.2">
      <c r="A1648" s="275"/>
      <c r="B1648" s="275"/>
      <c r="C1648" s="275"/>
      <c r="D1648" s="275"/>
      <c r="E1648" s="275"/>
      <c r="F1648" s="275"/>
      <c r="G1648" s="275"/>
      <c r="H1648" s="275"/>
      <c r="I1648" s="275"/>
      <c r="J1648" s="275"/>
      <c r="K1648" s="275"/>
      <c r="L1648" s="275"/>
      <c r="M1648" s="275"/>
      <c r="N1648" s="275"/>
      <c r="O1648" s="275"/>
      <c r="P1648" s="275"/>
      <c r="Q1648" s="275"/>
      <c r="R1648" s="275"/>
      <c r="S1648" s="275"/>
      <c r="T1648" s="275"/>
      <c r="X1648" s="275"/>
      <c r="Y1648" s="275"/>
      <c r="AG1648" s="665"/>
    </row>
    <row r="1649" spans="1:33" x14ac:dyDescent="0.2">
      <c r="A1649" s="275"/>
      <c r="B1649" s="275"/>
      <c r="C1649" s="275"/>
      <c r="D1649" s="275"/>
      <c r="E1649" s="275"/>
      <c r="F1649" s="275"/>
      <c r="G1649" s="275"/>
      <c r="H1649" s="275"/>
      <c r="I1649" s="275"/>
      <c r="J1649" s="275"/>
      <c r="K1649" s="275"/>
      <c r="L1649" s="275"/>
      <c r="M1649" s="275"/>
      <c r="N1649" s="275"/>
      <c r="O1649" s="275"/>
      <c r="P1649" s="275"/>
      <c r="Q1649" s="275"/>
      <c r="R1649" s="275"/>
      <c r="S1649" s="275"/>
      <c r="T1649" s="275"/>
      <c r="X1649" s="275"/>
      <c r="Y1649" s="275"/>
      <c r="AG1649" s="665"/>
    </row>
    <row r="1650" spans="1:33" x14ac:dyDescent="0.2">
      <c r="A1650" s="275"/>
      <c r="B1650" s="275"/>
      <c r="C1650" s="275"/>
      <c r="D1650" s="275"/>
      <c r="E1650" s="275"/>
      <c r="F1650" s="275"/>
      <c r="G1650" s="275"/>
      <c r="H1650" s="275"/>
      <c r="I1650" s="275"/>
      <c r="J1650" s="275"/>
      <c r="K1650" s="275"/>
      <c r="L1650" s="275"/>
      <c r="M1650" s="275"/>
      <c r="N1650" s="275"/>
      <c r="O1650" s="275"/>
      <c r="P1650" s="275"/>
      <c r="Q1650" s="275"/>
      <c r="R1650" s="275"/>
      <c r="S1650" s="275"/>
      <c r="T1650" s="275"/>
      <c r="X1650" s="275"/>
      <c r="Y1650" s="275"/>
      <c r="AG1650" s="665"/>
    </row>
    <row r="1651" spans="1:33" x14ac:dyDescent="0.2">
      <c r="A1651" s="275"/>
      <c r="B1651" s="275"/>
      <c r="C1651" s="275"/>
      <c r="D1651" s="275"/>
      <c r="E1651" s="275"/>
      <c r="F1651" s="275"/>
      <c r="G1651" s="275"/>
      <c r="H1651" s="275"/>
      <c r="I1651" s="275"/>
      <c r="J1651" s="275"/>
      <c r="K1651" s="275"/>
      <c r="L1651" s="275"/>
      <c r="M1651" s="275"/>
      <c r="N1651" s="275"/>
      <c r="O1651" s="275"/>
      <c r="P1651" s="275"/>
      <c r="Q1651" s="275"/>
      <c r="R1651" s="275"/>
      <c r="S1651" s="275"/>
      <c r="T1651" s="275"/>
      <c r="X1651" s="275"/>
      <c r="Y1651" s="275"/>
      <c r="AG1651" s="665"/>
    </row>
    <row r="1652" spans="1:33" x14ac:dyDescent="0.2">
      <c r="A1652" s="275"/>
      <c r="B1652" s="275"/>
      <c r="C1652" s="275"/>
      <c r="D1652" s="275"/>
      <c r="E1652" s="275"/>
      <c r="F1652" s="275"/>
      <c r="G1652" s="275"/>
      <c r="H1652" s="275"/>
      <c r="I1652" s="275"/>
      <c r="J1652" s="275"/>
      <c r="K1652" s="275"/>
      <c r="L1652" s="275"/>
      <c r="M1652" s="275"/>
      <c r="N1652" s="275"/>
      <c r="O1652" s="275"/>
      <c r="P1652" s="275"/>
      <c r="Q1652" s="275"/>
      <c r="R1652" s="275"/>
      <c r="S1652" s="275"/>
      <c r="T1652" s="275"/>
      <c r="X1652" s="275"/>
      <c r="Y1652" s="275"/>
      <c r="AG1652" s="665"/>
    </row>
    <row r="1653" spans="1:33" x14ac:dyDescent="0.2">
      <c r="A1653" s="275"/>
      <c r="B1653" s="275"/>
      <c r="C1653" s="275"/>
      <c r="D1653" s="275"/>
      <c r="E1653" s="275"/>
      <c r="F1653" s="275"/>
      <c r="G1653" s="275"/>
      <c r="H1653" s="275"/>
      <c r="I1653" s="275"/>
      <c r="J1653" s="275"/>
      <c r="K1653" s="275"/>
      <c r="L1653" s="275"/>
      <c r="M1653" s="275"/>
      <c r="N1653" s="275"/>
      <c r="O1653" s="275"/>
      <c r="P1653" s="275"/>
      <c r="Q1653" s="275"/>
      <c r="R1653" s="275"/>
      <c r="S1653" s="275"/>
      <c r="T1653" s="275"/>
      <c r="X1653" s="275"/>
      <c r="Y1653" s="275"/>
      <c r="AG1653" s="665"/>
    </row>
    <row r="1654" spans="1:33" x14ac:dyDescent="0.2">
      <c r="A1654" s="275"/>
      <c r="B1654" s="275"/>
      <c r="C1654" s="275"/>
      <c r="D1654" s="275"/>
      <c r="E1654" s="275"/>
      <c r="F1654" s="275"/>
      <c r="G1654" s="275"/>
      <c r="H1654" s="275"/>
      <c r="I1654" s="275"/>
      <c r="J1654" s="275"/>
      <c r="K1654" s="275"/>
      <c r="L1654" s="275"/>
      <c r="M1654" s="275"/>
      <c r="N1654" s="275"/>
      <c r="O1654" s="275"/>
      <c r="P1654" s="275"/>
      <c r="Q1654" s="275"/>
      <c r="R1654" s="275"/>
      <c r="S1654" s="275"/>
      <c r="T1654" s="275"/>
      <c r="X1654" s="275"/>
      <c r="Y1654" s="275"/>
      <c r="AG1654" s="665"/>
    </row>
    <row r="1655" spans="1:33" x14ac:dyDescent="0.2">
      <c r="A1655" s="275"/>
      <c r="B1655" s="275"/>
      <c r="C1655" s="275"/>
      <c r="D1655" s="275"/>
      <c r="E1655" s="275"/>
      <c r="F1655" s="275"/>
      <c r="G1655" s="275"/>
      <c r="H1655" s="275"/>
      <c r="I1655" s="275"/>
      <c r="J1655" s="275"/>
      <c r="K1655" s="275"/>
      <c r="L1655" s="275"/>
      <c r="M1655" s="275"/>
      <c r="N1655" s="275"/>
      <c r="O1655" s="275"/>
      <c r="P1655" s="275"/>
      <c r="Q1655" s="275"/>
      <c r="R1655" s="275"/>
      <c r="S1655" s="275"/>
      <c r="T1655" s="275"/>
      <c r="X1655" s="275"/>
      <c r="Y1655" s="275"/>
      <c r="AG1655" s="665"/>
    </row>
    <row r="1656" spans="1:33" x14ac:dyDescent="0.2">
      <c r="A1656" s="275"/>
      <c r="B1656" s="275"/>
      <c r="C1656" s="275"/>
      <c r="D1656" s="275"/>
      <c r="E1656" s="275"/>
      <c r="F1656" s="275"/>
      <c r="G1656" s="275"/>
      <c r="H1656" s="275"/>
      <c r="I1656" s="275"/>
      <c r="J1656" s="275"/>
      <c r="K1656" s="275"/>
      <c r="L1656" s="275"/>
      <c r="M1656" s="275"/>
      <c r="N1656" s="275"/>
      <c r="O1656" s="275"/>
      <c r="P1656" s="275"/>
      <c r="Q1656" s="275"/>
      <c r="R1656" s="275"/>
      <c r="S1656" s="275"/>
      <c r="T1656" s="275"/>
      <c r="X1656" s="275"/>
      <c r="Y1656" s="275"/>
      <c r="AG1656" s="665"/>
    </row>
    <row r="1657" spans="1:33" x14ac:dyDescent="0.2">
      <c r="A1657" s="275"/>
      <c r="B1657" s="275"/>
      <c r="C1657" s="275"/>
      <c r="D1657" s="275"/>
      <c r="E1657" s="275"/>
      <c r="F1657" s="275"/>
      <c r="G1657" s="275"/>
      <c r="H1657" s="275"/>
      <c r="I1657" s="275"/>
      <c r="J1657" s="275"/>
      <c r="K1657" s="275"/>
      <c r="L1657" s="275"/>
      <c r="M1657" s="275"/>
      <c r="N1657" s="275"/>
      <c r="O1657" s="275"/>
      <c r="P1657" s="275"/>
      <c r="Q1657" s="275"/>
      <c r="R1657" s="275"/>
      <c r="S1657" s="275"/>
      <c r="T1657" s="275"/>
      <c r="X1657" s="275"/>
      <c r="Y1657" s="275"/>
      <c r="AG1657" s="665"/>
    </row>
    <row r="1658" spans="1:33" x14ac:dyDescent="0.2">
      <c r="A1658" s="275"/>
      <c r="B1658" s="275"/>
      <c r="C1658" s="275"/>
      <c r="D1658" s="275"/>
      <c r="E1658" s="275"/>
      <c r="F1658" s="275"/>
      <c r="G1658" s="275"/>
      <c r="H1658" s="275"/>
      <c r="I1658" s="275"/>
      <c r="J1658" s="275"/>
      <c r="K1658" s="275"/>
      <c r="L1658" s="275"/>
      <c r="M1658" s="275"/>
      <c r="N1658" s="275"/>
      <c r="O1658" s="275"/>
      <c r="P1658" s="275"/>
      <c r="Q1658" s="275"/>
      <c r="R1658" s="275"/>
      <c r="S1658" s="275"/>
      <c r="T1658" s="275"/>
      <c r="X1658" s="275"/>
      <c r="Y1658" s="275"/>
      <c r="AG1658" s="665"/>
    </row>
    <row r="1659" spans="1:33" x14ac:dyDescent="0.2">
      <c r="A1659" s="275"/>
      <c r="B1659" s="275"/>
      <c r="C1659" s="275"/>
      <c r="D1659" s="275"/>
      <c r="E1659" s="275"/>
      <c r="F1659" s="275"/>
      <c r="G1659" s="275"/>
      <c r="H1659" s="275"/>
      <c r="I1659" s="275"/>
      <c r="J1659" s="275"/>
      <c r="K1659" s="275"/>
      <c r="L1659" s="275"/>
      <c r="M1659" s="275"/>
      <c r="N1659" s="275"/>
      <c r="O1659" s="275"/>
      <c r="P1659" s="275"/>
      <c r="Q1659" s="275"/>
      <c r="R1659" s="275"/>
      <c r="S1659" s="275"/>
      <c r="T1659" s="275"/>
      <c r="X1659" s="275"/>
      <c r="Y1659" s="275"/>
      <c r="AG1659" s="665"/>
    </row>
    <row r="1660" spans="1:33" x14ac:dyDescent="0.2">
      <c r="A1660" s="275"/>
      <c r="B1660" s="275"/>
      <c r="C1660" s="275"/>
      <c r="D1660" s="275"/>
      <c r="E1660" s="275"/>
      <c r="F1660" s="275"/>
      <c r="G1660" s="275"/>
      <c r="H1660" s="275"/>
      <c r="I1660" s="275"/>
      <c r="J1660" s="275"/>
      <c r="K1660" s="275"/>
      <c r="L1660" s="275"/>
      <c r="M1660" s="275"/>
      <c r="N1660" s="275"/>
      <c r="O1660" s="275"/>
      <c r="P1660" s="275"/>
      <c r="Q1660" s="275"/>
      <c r="R1660" s="275"/>
      <c r="S1660" s="275"/>
      <c r="T1660" s="275"/>
      <c r="X1660" s="275"/>
      <c r="Y1660" s="275"/>
      <c r="AG1660" s="665"/>
    </row>
    <row r="1661" spans="1:33" x14ac:dyDescent="0.2">
      <c r="A1661" s="275"/>
      <c r="B1661" s="275"/>
      <c r="C1661" s="275"/>
      <c r="D1661" s="275"/>
      <c r="E1661" s="275"/>
      <c r="F1661" s="275"/>
      <c r="G1661" s="275"/>
      <c r="H1661" s="275"/>
      <c r="I1661" s="275"/>
      <c r="J1661" s="275"/>
      <c r="K1661" s="275"/>
      <c r="L1661" s="275"/>
      <c r="M1661" s="275"/>
      <c r="N1661" s="275"/>
      <c r="O1661" s="275"/>
      <c r="P1661" s="275"/>
      <c r="Q1661" s="275"/>
      <c r="R1661" s="275"/>
      <c r="S1661" s="275"/>
      <c r="T1661" s="275"/>
      <c r="X1661" s="275"/>
      <c r="Y1661" s="275"/>
      <c r="AG1661" s="665"/>
    </row>
    <row r="1662" spans="1:33" x14ac:dyDescent="0.2">
      <c r="A1662" s="275"/>
      <c r="B1662" s="275"/>
      <c r="C1662" s="275"/>
      <c r="D1662" s="275"/>
      <c r="E1662" s="275"/>
      <c r="F1662" s="275"/>
      <c r="G1662" s="275"/>
      <c r="H1662" s="275"/>
      <c r="I1662" s="275"/>
      <c r="J1662" s="275"/>
      <c r="K1662" s="275"/>
      <c r="L1662" s="275"/>
      <c r="M1662" s="275"/>
      <c r="N1662" s="275"/>
      <c r="O1662" s="275"/>
      <c r="P1662" s="275"/>
      <c r="Q1662" s="275"/>
      <c r="R1662" s="275"/>
      <c r="S1662" s="275"/>
      <c r="T1662" s="275"/>
      <c r="X1662" s="275"/>
      <c r="Y1662" s="275"/>
      <c r="AG1662" s="665"/>
    </row>
    <row r="1663" spans="1:33" x14ac:dyDescent="0.2">
      <c r="A1663" s="275"/>
      <c r="B1663" s="275"/>
      <c r="C1663" s="275"/>
      <c r="D1663" s="275"/>
      <c r="E1663" s="275"/>
      <c r="F1663" s="275"/>
      <c r="G1663" s="275"/>
      <c r="H1663" s="275"/>
      <c r="I1663" s="275"/>
      <c r="J1663" s="275"/>
      <c r="K1663" s="275"/>
      <c r="L1663" s="275"/>
      <c r="M1663" s="275"/>
      <c r="N1663" s="275"/>
      <c r="O1663" s="275"/>
      <c r="P1663" s="275"/>
      <c r="Q1663" s="275"/>
      <c r="R1663" s="275"/>
      <c r="S1663" s="275"/>
      <c r="T1663" s="275"/>
      <c r="X1663" s="275"/>
      <c r="Y1663" s="275"/>
      <c r="AG1663" s="665"/>
    </row>
    <row r="1664" spans="1:33" x14ac:dyDescent="0.2">
      <c r="A1664" s="275"/>
      <c r="B1664" s="275"/>
      <c r="C1664" s="275"/>
      <c r="D1664" s="275"/>
      <c r="E1664" s="275"/>
      <c r="F1664" s="275"/>
      <c r="G1664" s="275"/>
      <c r="H1664" s="275"/>
      <c r="I1664" s="275"/>
      <c r="J1664" s="275"/>
      <c r="K1664" s="275"/>
      <c r="L1664" s="275"/>
      <c r="M1664" s="275"/>
      <c r="N1664" s="275"/>
      <c r="O1664" s="275"/>
      <c r="P1664" s="275"/>
      <c r="Q1664" s="275"/>
      <c r="R1664" s="275"/>
      <c r="S1664" s="275"/>
      <c r="T1664" s="275"/>
      <c r="X1664" s="275"/>
      <c r="Y1664" s="275"/>
      <c r="AG1664" s="665"/>
    </row>
    <row r="1665" spans="1:33" x14ac:dyDescent="0.2">
      <c r="A1665" s="275"/>
      <c r="B1665" s="275"/>
      <c r="C1665" s="275"/>
      <c r="D1665" s="275"/>
      <c r="E1665" s="275"/>
      <c r="F1665" s="275"/>
      <c r="G1665" s="275"/>
      <c r="H1665" s="275"/>
      <c r="I1665" s="275"/>
      <c r="J1665" s="275"/>
      <c r="K1665" s="275"/>
      <c r="L1665" s="275"/>
      <c r="M1665" s="275"/>
      <c r="N1665" s="275"/>
      <c r="O1665" s="275"/>
      <c r="P1665" s="275"/>
      <c r="Q1665" s="275"/>
      <c r="R1665" s="275"/>
      <c r="S1665" s="275"/>
      <c r="T1665" s="275"/>
      <c r="X1665" s="275"/>
      <c r="Y1665" s="275"/>
      <c r="AG1665" s="665"/>
    </row>
    <row r="1666" spans="1:33" x14ac:dyDescent="0.2">
      <c r="A1666" s="275"/>
      <c r="B1666" s="275"/>
      <c r="C1666" s="275"/>
      <c r="D1666" s="275"/>
      <c r="E1666" s="275"/>
      <c r="F1666" s="275"/>
      <c r="G1666" s="275"/>
      <c r="H1666" s="275"/>
      <c r="I1666" s="275"/>
      <c r="J1666" s="275"/>
      <c r="K1666" s="275"/>
      <c r="L1666" s="275"/>
      <c r="M1666" s="275"/>
      <c r="N1666" s="275"/>
      <c r="O1666" s="275"/>
      <c r="P1666" s="275"/>
      <c r="Q1666" s="275"/>
      <c r="R1666" s="275"/>
      <c r="S1666" s="275"/>
      <c r="T1666" s="275"/>
      <c r="X1666" s="275"/>
      <c r="Y1666" s="275"/>
      <c r="AG1666" s="665"/>
    </row>
    <row r="1667" spans="1:33" x14ac:dyDescent="0.2">
      <c r="A1667" s="275"/>
      <c r="B1667" s="275"/>
      <c r="C1667" s="275"/>
      <c r="D1667" s="275"/>
      <c r="E1667" s="275"/>
      <c r="F1667" s="275"/>
      <c r="G1667" s="275"/>
      <c r="H1667" s="275"/>
      <c r="I1667" s="275"/>
      <c r="J1667" s="275"/>
      <c r="K1667" s="275"/>
      <c r="L1667" s="275"/>
      <c r="M1667" s="275"/>
      <c r="N1667" s="275"/>
      <c r="O1667" s="275"/>
      <c r="P1667" s="275"/>
      <c r="Q1667" s="275"/>
      <c r="R1667" s="275"/>
      <c r="S1667" s="275"/>
      <c r="T1667" s="275"/>
      <c r="X1667" s="275"/>
      <c r="Y1667" s="275"/>
      <c r="AG1667" s="665"/>
    </row>
    <row r="1668" spans="1:33" x14ac:dyDescent="0.2">
      <c r="A1668" s="275"/>
      <c r="B1668" s="275"/>
      <c r="C1668" s="275"/>
      <c r="D1668" s="275"/>
      <c r="E1668" s="275"/>
      <c r="F1668" s="275"/>
      <c r="G1668" s="275"/>
      <c r="H1668" s="275"/>
      <c r="I1668" s="275"/>
      <c r="J1668" s="275"/>
      <c r="K1668" s="275"/>
      <c r="L1668" s="275"/>
      <c r="M1668" s="275"/>
      <c r="N1668" s="275"/>
      <c r="O1668" s="275"/>
      <c r="P1668" s="275"/>
      <c r="Q1668" s="275"/>
      <c r="R1668" s="275"/>
      <c r="S1668" s="275"/>
      <c r="T1668" s="275"/>
      <c r="X1668" s="275"/>
      <c r="Y1668" s="275"/>
      <c r="AG1668" s="665"/>
    </row>
    <row r="1669" spans="1:33" x14ac:dyDescent="0.2">
      <c r="A1669" s="275"/>
      <c r="B1669" s="275"/>
      <c r="C1669" s="275"/>
      <c r="D1669" s="275"/>
      <c r="E1669" s="275"/>
      <c r="F1669" s="275"/>
      <c r="G1669" s="275"/>
      <c r="H1669" s="275"/>
      <c r="I1669" s="275"/>
      <c r="J1669" s="275"/>
      <c r="K1669" s="275"/>
      <c r="L1669" s="275"/>
      <c r="M1669" s="275"/>
      <c r="N1669" s="275"/>
      <c r="O1669" s="275"/>
      <c r="P1669" s="275"/>
      <c r="Q1669" s="275"/>
      <c r="R1669" s="275"/>
      <c r="S1669" s="275"/>
      <c r="T1669" s="275"/>
      <c r="X1669" s="275"/>
      <c r="Y1669" s="275"/>
      <c r="AG1669" s="665"/>
    </row>
    <row r="1670" spans="1:33" x14ac:dyDescent="0.2">
      <c r="A1670" s="275"/>
      <c r="B1670" s="275"/>
      <c r="C1670" s="275"/>
      <c r="D1670" s="275"/>
      <c r="E1670" s="275"/>
      <c r="F1670" s="275"/>
      <c r="G1670" s="275"/>
      <c r="H1670" s="275"/>
      <c r="I1670" s="275"/>
      <c r="J1670" s="275"/>
      <c r="K1670" s="275"/>
      <c r="L1670" s="275"/>
      <c r="M1670" s="275"/>
      <c r="N1670" s="275"/>
      <c r="O1670" s="275"/>
      <c r="P1670" s="275"/>
      <c r="Q1670" s="275"/>
      <c r="R1670" s="275"/>
      <c r="S1670" s="275"/>
      <c r="T1670" s="275"/>
      <c r="X1670" s="275"/>
      <c r="Y1670" s="275"/>
      <c r="AG1670" s="665"/>
    </row>
    <row r="1671" spans="1:33" x14ac:dyDescent="0.2">
      <c r="A1671" s="275"/>
      <c r="B1671" s="275"/>
      <c r="C1671" s="275"/>
      <c r="D1671" s="275"/>
      <c r="E1671" s="275"/>
      <c r="F1671" s="275"/>
      <c r="G1671" s="275"/>
      <c r="H1671" s="275"/>
      <c r="I1671" s="275"/>
      <c r="J1671" s="275"/>
      <c r="K1671" s="275"/>
      <c r="L1671" s="275"/>
      <c r="M1671" s="275"/>
      <c r="N1671" s="275"/>
      <c r="O1671" s="275"/>
      <c r="P1671" s="275"/>
      <c r="Q1671" s="275"/>
      <c r="R1671" s="275"/>
      <c r="S1671" s="275"/>
      <c r="T1671" s="275"/>
      <c r="X1671" s="275"/>
      <c r="Y1671" s="275"/>
      <c r="AG1671" s="665"/>
    </row>
    <row r="1672" spans="1:33" x14ac:dyDescent="0.2">
      <c r="A1672" s="275"/>
      <c r="B1672" s="275"/>
      <c r="C1672" s="275"/>
      <c r="D1672" s="275"/>
      <c r="E1672" s="275"/>
      <c r="F1672" s="275"/>
      <c r="G1672" s="275"/>
      <c r="H1672" s="275"/>
      <c r="I1672" s="275"/>
      <c r="J1672" s="275"/>
      <c r="K1672" s="275"/>
      <c r="L1672" s="275"/>
      <c r="M1672" s="275"/>
      <c r="N1672" s="275"/>
      <c r="O1672" s="275"/>
      <c r="P1672" s="275"/>
      <c r="Q1672" s="275"/>
      <c r="R1672" s="275"/>
      <c r="S1672" s="275"/>
      <c r="T1672" s="275"/>
      <c r="X1672" s="275"/>
      <c r="Y1672" s="275"/>
      <c r="AG1672" s="665"/>
    </row>
    <row r="1673" spans="1:33" x14ac:dyDescent="0.2">
      <c r="A1673" s="275"/>
      <c r="B1673" s="275"/>
      <c r="C1673" s="275"/>
      <c r="D1673" s="275"/>
      <c r="E1673" s="275"/>
      <c r="F1673" s="275"/>
      <c r="G1673" s="275"/>
      <c r="H1673" s="275"/>
      <c r="I1673" s="275"/>
      <c r="J1673" s="275"/>
      <c r="K1673" s="275"/>
      <c r="L1673" s="275"/>
      <c r="M1673" s="275"/>
      <c r="N1673" s="275"/>
      <c r="O1673" s="275"/>
      <c r="P1673" s="275"/>
      <c r="Q1673" s="275"/>
      <c r="R1673" s="275"/>
      <c r="S1673" s="275"/>
      <c r="T1673" s="275"/>
      <c r="X1673" s="275"/>
      <c r="Y1673" s="275"/>
      <c r="AG1673" s="665"/>
    </row>
    <row r="1674" spans="1:33" x14ac:dyDescent="0.2">
      <c r="A1674" s="275"/>
      <c r="B1674" s="275"/>
      <c r="C1674" s="275"/>
      <c r="D1674" s="275"/>
      <c r="E1674" s="275"/>
      <c r="F1674" s="275"/>
      <c r="G1674" s="275"/>
      <c r="H1674" s="275"/>
      <c r="I1674" s="275"/>
      <c r="J1674" s="275"/>
      <c r="K1674" s="275"/>
      <c r="L1674" s="275"/>
      <c r="M1674" s="275"/>
      <c r="N1674" s="275"/>
      <c r="O1674" s="275"/>
      <c r="P1674" s="275"/>
      <c r="Q1674" s="275"/>
      <c r="R1674" s="275"/>
      <c r="S1674" s="275"/>
      <c r="T1674" s="275"/>
      <c r="X1674" s="275"/>
      <c r="Y1674" s="275"/>
      <c r="AG1674" s="665"/>
    </row>
    <row r="1675" spans="1:33" x14ac:dyDescent="0.2">
      <c r="A1675" s="275"/>
      <c r="B1675" s="275"/>
      <c r="C1675" s="275"/>
      <c r="D1675" s="275"/>
      <c r="E1675" s="275"/>
      <c r="F1675" s="275"/>
      <c r="G1675" s="275"/>
      <c r="H1675" s="275"/>
      <c r="I1675" s="275"/>
      <c r="J1675" s="275"/>
      <c r="K1675" s="275"/>
      <c r="L1675" s="275"/>
      <c r="M1675" s="275"/>
      <c r="N1675" s="275"/>
      <c r="O1675" s="275"/>
      <c r="P1675" s="275"/>
      <c r="Q1675" s="275"/>
      <c r="R1675" s="275"/>
      <c r="S1675" s="275"/>
      <c r="T1675" s="275"/>
      <c r="X1675" s="275"/>
      <c r="Y1675" s="275"/>
      <c r="AG1675" s="665"/>
    </row>
    <row r="1676" spans="1:33" x14ac:dyDescent="0.2">
      <c r="A1676" s="275"/>
      <c r="B1676" s="275"/>
      <c r="C1676" s="275"/>
      <c r="D1676" s="275"/>
      <c r="E1676" s="275"/>
      <c r="F1676" s="275"/>
      <c r="G1676" s="275"/>
      <c r="H1676" s="275"/>
      <c r="I1676" s="275"/>
      <c r="J1676" s="275"/>
      <c r="K1676" s="275"/>
      <c r="L1676" s="275"/>
      <c r="M1676" s="275"/>
      <c r="N1676" s="275"/>
      <c r="O1676" s="275"/>
      <c r="P1676" s="275"/>
      <c r="Q1676" s="275"/>
      <c r="R1676" s="275"/>
      <c r="S1676" s="275"/>
      <c r="T1676" s="275"/>
      <c r="X1676" s="275"/>
      <c r="Y1676" s="275"/>
      <c r="AG1676" s="665"/>
    </row>
    <row r="1677" spans="1:33" x14ac:dyDescent="0.2">
      <c r="A1677" s="275"/>
      <c r="B1677" s="275"/>
      <c r="C1677" s="275"/>
      <c r="D1677" s="275"/>
      <c r="E1677" s="275"/>
      <c r="F1677" s="275"/>
      <c r="G1677" s="275"/>
      <c r="H1677" s="275"/>
      <c r="I1677" s="275"/>
      <c r="J1677" s="275"/>
      <c r="K1677" s="275"/>
      <c r="L1677" s="275"/>
      <c r="M1677" s="275"/>
      <c r="N1677" s="275"/>
      <c r="O1677" s="275"/>
      <c r="P1677" s="275"/>
      <c r="Q1677" s="275"/>
      <c r="R1677" s="275"/>
      <c r="S1677" s="275"/>
      <c r="T1677" s="275"/>
      <c r="X1677" s="275"/>
      <c r="Y1677" s="275"/>
      <c r="AG1677" s="665"/>
    </row>
    <row r="1678" spans="1:33" x14ac:dyDescent="0.2">
      <c r="A1678" s="275"/>
      <c r="B1678" s="275"/>
      <c r="C1678" s="275"/>
      <c r="D1678" s="275"/>
      <c r="E1678" s="275"/>
      <c r="F1678" s="275"/>
      <c r="G1678" s="275"/>
      <c r="H1678" s="275"/>
      <c r="I1678" s="275"/>
      <c r="J1678" s="275"/>
      <c r="K1678" s="275"/>
      <c r="L1678" s="275"/>
      <c r="M1678" s="275"/>
      <c r="N1678" s="275"/>
      <c r="O1678" s="275"/>
      <c r="P1678" s="275"/>
      <c r="Q1678" s="275"/>
      <c r="R1678" s="275"/>
      <c r="S1678" s="275"/>
      <c r="T1678" s="275"/>
      <c r="X1678" s="275"/>
      <c r="Y1678" s="275"/>
      <c r="AG1678" s="665"/>
    </row>
    <row r="1679" spans="1:33" x14ac:dyDescent="0.2">
      <c r="A1679" s="275"/>
      <c r="B1679" s="275"/>
      <c r="C1679" s="275"/>
      <c r="D1679" s="275"/>
      <c r="E1679" s="275"/>
      <c r="F1679" s="275"/>
      <c r="G1679" s="275"/>
      <c r="H1679" s="275"/>
      <c r="I1679" s="275"/>
      <c r="J1679" s="275"/>
      <c r="K1679" s="275"/>
      <c r="L1679" s="275"/>
      <c r="M1679" s="275"/>
      <c r="N1679" s="275"/>
      <c r="O1679" s="275"/>
      <c r="P1679" s="275"/>
      <c r="Q1679" s="275"/>
      <c r="R1679" s="275"/>
      <c r="S1679" s="275"/>
      <c r="T1679" s="275"/>
      <c r="X1679" s="275"/>
      <c r="Y1679" s="275"/>
      <c r="AG1679" s="665"/>
    </row>
    <row r="1680" spans="1:33" x14ac:dyDescent="0.2">
      <c r="A1680" s="275"/>
      <c r="B1680" s="275"/>
      <c r="C1680" s="275"/>
      <c r="D1680" s="275"/>
      <c r="E1680" s="275"/>
      <c r="F1680" s="275"/>
      <c r="G1680" s="275"/>
      <c r="H1680" s="275"/>
      <c r="I1680" s="275"/>
      <c r="J1680" s="275"/>
      <c r="K1680" s="275"/>
      <c r="L1680" s="275"/>
      <c r="M1680" s="275"/>
      <c r="N1680" s="275"/>
      <c r="O1680" s="275"/>
      <c r="P1680" s="275"/>
      <c r="Q1680" s="275"/>
      <c r="R1680" s="275"/>
      <c r="S1680" s="275"/>
      <c r="T1680" s="275"/>
      <c r="X1680" s="275"/>
      <c r="Y1680" s="275"/>
      <c r="AG1680" s="665"/>
    </row>
    <row r="1681" spans="1:33" x14ac:dyDescent="0.2">
      <c r="A1681" s="275"/>
      <c r="B1681" s="275"/>
      <c r="C1681" s="275"/>
      <c r="D1681" s="275"/>
      <c r="E1681" s="275"/>
      <c r="F1681" s="275"/>
      <c r="G1681" s="275"/>
      <c r="H1681" s="275"/>
      <c r="I1681" s="275"/>
      <c r="J1681" s="275"/>
      <c r="K1681" s="275"/>
      <c r="L1681" s="275"/>
      <c r="M1681" s="275"/>
      <c r="N1681" s="275"/>
      <c r="O1681" s="275"/>
      <c r="P1681" s="275"/>
      <c r="Q1681" s="275"/>
      <c r="R1681" s="275"/>
      <c r="S1681" s="275"/>
      <c r="T1681" s="275"/>
      <c r="X1681" s="275"/>
      <c r="Y1681" s="275"/>
      <c r="AG1681" s="665"/>
    </row>
    <row r="1682" spans="1:33" x14ac:dyDescent="0.2">
      <c r="A1682" s="275"/>
      <c r="B1682" s="275"/>
      <c r="C1682" s="275"/>
      <c r="D1682" s="275"/>
      <c r="E1682" s="275"/>
      <c r="F1682" s="275"/>
      <c r="G1682" s="275"/>
      <c r="H1682" s="275"/>
      <c r="I1682" s="275"/>
      <c r="J1682" s="275"/>
      <c r="K1682" s="275"/>
      <c r="L1682" s="275"/>
      <c r="M1682" s="275"/>
      <c r="N1682" s="275"/>
      <c r="O1682" s="275"/>
      <c r="P1682" s="275"/>
      <c r="Q1682" s="275"/>
      <c r="R1682" s="275"/>
      <c r="S1682" s="275"/>
      <c r="T1682" s="275"/>
      <c r="X1682" s="275"/>
      <c r="Y1682" s="275"/>
      <c r="AG1682" s="665"/>
    </row>
    <row r="1683" spans="1:33" x14ac:dyDescent="0.2">
      <c r="A1683" s="275"/>
      <c r="B1683" s="275"/>
      <c r="C1683" s="275"/>
      <c r="D1683" s="275"/>
      <c r="E1683" s="275"/>
      <c r="F1683" s="275"/>
      <c r="G1683" s="275"/>
      <c r="H1683" s="275"/>
      <c r="I1683" s="275"/>
      <c r="J1683" s="275"/>
      <c r="K1683" s="275"/>
      <c r="L1683" s="275"/>
      <c r="M1683" s="275"/>
      <c r="N1683" s="275"/>
      <c r="O1683" s="275"/>
      <c r="P1683" s="275"/>
      <c r="Q1683" s="275"/>
      <c r="R1683" s="275"/>
      <c r="S1683" s="275"/>
      <c r="T1683" s="275"/>
      <c r="X1683" s="275"/>
      <c r="Y1683" s="275"/>
      <c r="AG1683" s="665"/>
    </row>
    <row r="1684" spans="1:33" x14ac:dyDescent="0.2">
      <c r="A1684" s="275"/>
      <c r="B1684" s="275"/>
      <c r="C1684" s="275"/>
      <c r="D1684" s="275"/>
      <c r="E1684" s="275"/>
      <c r="F1684" s="275"/>
      <c r="G1684" s="275"/>
      <c r="H1684" s="275"/>
      <c r="I1684" s="275"/>
      <c r="J1684" s="275"/>
      <c r="K1684" s="275"/>
      <c r="L1684" s="275"/>
      <c r="M1684" s="275"/>
      <c r="N1684" s="275"/>
      <c r="O1684" s="275"/>
      <c r="P1684" s="275"/>
      <c r="Q1684" s="275"/>
      <c r="R1684" s="275"/>
      <c r="S1684" s="275"/>
      <c r="T1684" s="275"/>
      <c r="X1684" s="275"/>
      <c r="Y1684" s="275"/>
      <c r="AG1684" s="665"/>
    </row>
    <row r="1685" spans="1:33" x14ac:dyDescent="0.2">
      <c r="A1685" s="275"/>
      <c r="B1685" s="275"/>
      <c r="C1685" s="275"/>
      <c r="D1685" s="275"/>
      <c r="E1685" s="275"/>
      <c r="F1685" s="275"/>
      <c r="G1685" s="275"/>
      <c r="H1685" s="275"/>
      <c r="I1685" s="275"/>
      <c r="J1685" s="275"/>
      <c r="K1685" s="275"/>
      <c r="L1685" s="275"/>
      <c r="M1685" s="275"/>
      <c r="N1685" s="275"/>
      <c r="O1685" s="275"/>
      <c r="P1685" s="275"/>
      <c r="Q1685" s="275"/>
      <c r="R1685" s="275"/>
      <c r="S1685" s="275"/>
      <c r="T1685" s="275"/>
      <c r="X1685" s="275"/>
      <c r="Y1685" s="275"/>
      <c r="AG1685" s="665"/>
    </row>
    <row r="1686" spans="1:33" x14ac:dyDescent="0.2">
      <c r="A1686" s="275"/>
      <c r="B1686" s="275"/>
      <c r="C1686" s="275"/>
      <c r="D1686" s="275"/>
      <c r="E1686" s="275"/>
      <c r="F1686" s="275"/>
      <c r="G1686" s="275"/>
      <c r="H1686" s="275"/>
      <c r="I1686" s="275"/>
      <c r="J1686" s="275"/>
      <c r="K1686" s="275"/>
      <c r="L1686" s="275"/>
      <c r="M1686" s="275"/>
      <c r="N1686" s="275"/>
      <c r="O1686" s="275"/>
      <c r="P1686" s="275"/>
      <c r="Q1686" s="275"/>
      <c r="R1686" s="275"/>
      <c r="S1686" s="275"/>
      <c r="T1686" s="275"/>
      <c r="X1686" s="275"/>
      <c r="Y1686" s="275"/>
      <c r="AG1686" s="665"/>
    </row>
    <row r="1687" spans="1:33" x14ac:dyDescent="0.2">
      <c r="A1687" s="275"/>
      <c r="B1687" s="275"/>
      <c r="C1687" s="275"/>
      <c r="D1687" s="275"/>
      <c r="E1687" s="275"/>
      <c r="F1687" s="275"/>
      <c r="G1687" s="275"/>
      <c r="H1687" s="275"/>
      <c r="I1687" s="275"/>
      <c r="J1687" s="275"/>
      <c r="K1687" s="275"/>
      <c r="L1687" s="275"/>
      <c r="M1687" s="275"/>
      <c r="N1687" s="275"/>
      <c r="O1687" s="275"/>
      <c r="P1687" s="275"/>
      <c r="Q1687" s="275"/>
      <c r="R1687" s="275"/>
      <c r="S1687" s="275"/>
      <c r="T1687" s="275"/>
      <c r="X1687" s="275"/>
      <c r="Y1687" s="275"/>
      <c r="AG1687" s="665"/>
    </row>
    <row r="1688" spans="1:33" x14ac:dyDescent="0.2">
      <c r="A1688" s="275"/>
      <c r="B1688" s="275"/>
      <c r="C1688" s="275"/>
      <c r="D1688" s="275"/>
      <c r="E1688" s="275"/>
      <c r="F1688" s="275"/>
      <c r="G1688" s="275"/>
      <c r="H1688" s="275"/>
      <c r="I1688" s="275"/>
      <c r="J1688" s="275"/>
      <c r="K1688" s="275"/>
      <c r="L1688" s="275"/>
      <c r="M1688" s="275"/>
      <c r="N1688" s="275"/>
      <c r="O1688" s="275"/>
      <c r="P1688" s="275"/>
      <c r="Q1688" s="275"/>
      <c r="R1688" s="275"/>
      <c r="S1688" s="275"/>
      <c r="T1688" s="275"/>
      <c r="X1688" s="275"/>
      <c r="Y1688" s="275"/>
      <c r="AG1688" s="665"/>
    </row>
    <row r="1689" spans="1:33" x14ac:dyDescent="0.2">
      <c r="A1689" s="275"/>
      <c r="B1689" s="275"/>
      <c r="C1689" s="275"/>
      <c r="D1689" s="275"/>
      <c r="E1689" s="275"/>
      <c r="F1689" s="275"/>
      <c r="G1689" s="275"/>
      <c r="H1689" s="275"/>
      <c r="I1689" s="275"/>
      <c r="J1689" s="275"/>
      <c r="K1689" s="275"/>
      <c r="L1689" s="275"/>
      <c r="M1689" s="275"/>
      <c r="N1689" s="275"/>
      <c r="O1689" s="275"/>
      <c r="P1689" s="275"/>
      <c r="Q1689" s="275"/>
      <c r="R1689" s="275"/>
      <c r="S1689" s="275"/>
      <c r="T1689" s="275"/>
      <c r="X1689" s="275"/>
      <c r="Y1689" s="275"/>
      <c r="AG1689" s="665"/>
    </row>
    <row r="1690" spans="1:33" x14ac:dyDescent="0.2">
      <c r="A1690" s="275"/>
      <c r="B1690" s="275"/>
      <c r="C1690" s="275"/>
      <c r="D1690" s="275"/>
      <c r="E1690" s="275"/>
      <c r="F1690" s="275"/>
      <c r="G1690" s="275"/>
      <c r="H1690" s="275"/>
      <c r="I1690" s="275"/>
      <c r="J1690" s="275"/>
      <c r="K1690" s="275"/>
      <c r="L1690" s="275"/>
      <c r="M1690" s="275"/>
      <c r="N1690" s="275"/>
      <c r="O1690" s="275"/>
      <c r="P1690" s="275"/>
      <c r="Q1690" s="275"/>
      <c r="R1690" s="275"/>
      <c r="S1690" s="275"/>
      <c r="T1690" s="275"/>
      <c r="X1690" s="275"/>
      <c r="Y1690" s="275"/>
      <c r="AG1690" s="665"/>
    </row>
    <row r="1691" spans="1:33" x14ac:dyDescent="0.2">
      <c r="A1691" s="275"/>
      <c r="B1691" s="275"/>
      <c r="C1691" s="275"/>
      <c r="D1691" s="275"/>
      <c r="E1691" s="275"/>
      <c r="F1691" s="275"/>
      <c r="G1691" s="275"/>
      <c r="H1691" s="275"/>
      <c r="I1691" s="275"/>
      <c r="J1691" s="275"/>
      <c r="K1691" s="275"/>
      <c r="L1691" s="275"/>
      <c r="M1691" s="275"/>
      <c r="N1691" s="275"/>
      <c r="O1691" s="275"/>
      <c r="P1691" s="275"/>
      <c r="Q1691" s="275"/>
      <c r="R1691" s="275"/>
      <c r="S1691" s="275"/>
      <c r="T1691" s="275"/>
      <c r="X1691" s="275"/>
      <c r="Y1691" s="275"/>
      <c r="AG1691" s="665"/>
    </row>
    <row r="1692" spans="1:33" x14ac:dyDescent="0.2">
      <c r="A1692" s="275"/>
      <c r="B1692" s="275"/>
      <c r="C1692" s="275"/>
      <c r="D1692" s="275"/>
      <c r="E1692" s="275"/>
      <c r="F1692" s="275"/>
      <c r="G1692" s="275"/>
      <c r="H1692" s="275"/>
      <c r="I1692" s="275"/>
      <c r="J1692" s="275"/>
      <c r="K1692" s="275"/>
      <c r="L1692" s="275"/>
      <c r="M1692" s="275"/>
      <c r="N1692" s="275"/>
      <c r="O1692" s="275"/>
      <c r="P1692" s="275"/>
      <c r="Q1692" s="275"/>
      <c r="R1692" s="275"/>
      <c r="S1692" s="275"/>
      <c r="T1692" s="275"/>
      <c r="X1692" s="275"/>
      <c r="Y1692" s="275"/>
      <c r="AG1692" s="665"/>
    </row>
    <row r="1693" spans="1:33" x14ac:dyDescent="0.2">
      <c r="A1693" s="275"/>
      <c r="B1693" s="275"/>
      <c r="C1693" s="275"/>
      <c r="D1693" s="275"/>
      <c r="E1693" s="275"/>
      <c r="F1693" s="275"/>
      <c r="G1693" s="275"/>
      <c r="H1693" s="275"/>
      <c r="I1693" s="275"/>
      <c r="J1693" s="275"/>
      <c r="K1693" s="275"/>
      <c r="L1693" s="275"/>
      <c r="M1693" s="275"/>
      <c r="N1693" s="275"/>
      <c r="O1693" s="275"/>
      <c r="P1693" s="275"/>
      <c r="Q1693" s="275"/>
      <c r="R1693" s="275"/>
      <c r="S1693" s="275"/>
      <c r="T1693" s="275"/>
      <c r="X1693" s="275"/>
      <c r="Y1693" s="275"/>
      <c r="AG1693" s="665"/>
    </row>
    <row r="1694" spans="1:33" x14ac:dyDescent="0.2">
      <c r="A1694" s="275"/>
      <c r="B1694" s="275"/>
      <c r="C1694" s="275"/>
      <c r="D1694" s="275"/>
      <c r="E1694" s="275"/>
      <c r="F1694" s="275"/>
      <c r="G1694" s="275"/>
      <c r="H1694" s="275"/>
      <c r="I1694" s="275"/>
      <c r="J1694" s="275"/>
      <c r="K1694" s="275"/>
      <c r="L1694" s="275"/>
      <c r="M1694" s="275"/>
      <c r="N1694" s="275"/>
      <c r="O1694" s="275"/>
      <c r="P1694" s="275"/>
      <c r="Q1694" s="275"/>
      <c r="R1694" s="275"/>
      <c r="S1694" s="275"/>
      <c r="T1694" s="275"/>
      <c r="X1694" s="275"/>
      <c r="Y1694" s="275"/>
      <c r="AG1694" s="665"/>
    </row>
    <row r="1695" spans="1:33" x14ac:dyDescent="0.2">
      <c r="A1695" s="275"/>
      <c r="B1695" s="275"/>
      <c r="C1695" s="275"/>
      <c r="D1695" s="275"/>
      <c r="E1695" s="275"/>
      <c r="F1695" s="275"/>
      <c r="G1695" s="275"/>
      <c r="H1695" s="275"/>
      <c r="I1695" s="275"/>
      <c r="J1695" s="275"/>
      <c r="K1695" s="275"/>
      <c r="L1695" s="275"/>
      <c r="M1695" s="275"/>
      <c r="N1695" s="275"/>
      <c r="O1695" s="275"/>
      <c r="P1695" s="275"/>
      <c r="Q1695" s="275"/>
      <c r="R1695" s="275"/>
      <c r="S1695" s="275"/>
      <c r="T1695" s="275"/>
      <c r="X1695" s="275"/>
      <c r="Y1695" s="275"/>
      <c r="AG1695" s="665"/>
    </row>
    <row r="1696" spans="1:33" x14ac:dyDescent="0.2">
      <c r="A1696" s="275"/>
      <c r="B1696" s="275"/>
      <c r="C1696" s="275"/>
      <c r="D1696" s="275"/>
      <c r="E1696" s="275"/>
      <c r="F1696" s="275"/>
      <c r="G1696" s="275"/>
      <c r="H1696" s="275"/>
      <c r="I1696" s="275"/>
      <c r="J1696" s="275"/>
      <c r="K1696" s="275"/>
      <c r="L1696" s="275"/>
      <c r="M1696" s="275"/>
      <c r="N1696" s="275"/>
      <c r="O1696" s="275"/>
      <c r="P1696" s="275"/>
      <c r="Q1696" s="275"/>
      <c r="R1696" s="275"/>
      <c r="S1696" s="275"/>
      <c r="T1696" s="275"/>
      <c r="X1696" s="275"/>
      <c r="Y1696" s="275"/>
      <c r="AG1696" s="665"/>
    </row>
    <row r="1697" spans="1:33" x14ac:dyDescent="0.2">
      <c r="A1697" s="275"/>
      <c r="B1697" s="275"/>
      <c r="C1697" s="275"/>
      <c r="D1697" s="275"/>
      <c r="E1697" s="275"/>
      <c r="F1697" s="275"/>
      <c r="G1697" s="275"/>
      <c r="H1697" s="275"/>
      <c r="I1697" s="275"/>
      <c r="J1697" s="275"/>
      <c r="K1697" s="275"/>
      <c r="L1697" s="275"/>
      <c r="M1697" s="275"/>
      <c r="N1697" s="275"/>
      <c r="O1697" s="275"/>
      <c r="P1697" s="275"/>
      <c r="Q1697" s="275"/>
      <c r="R1697" s="275"/>
      <c r="S1697" s="275"/>
      <c r="T1697" s="275"/>
      <c r="X1697" s="275"/>
      <c r="Y1697" s="275"/>
      <c r="AG1697" s="665"/>
    </row>
    <row r="1698" spans="1:33" x14ac:dyDescent="0.2">
      <c r="A1698" s="275"/>
      <c r="B1698" s="275"/>
      <c r="C1698" s="275"/>
      <c r="D1698" s="275"/>
      <c r="E1698" s="275"/>
      <c r="F1698" s="275"/>
      <c r="G1698" s="275"/>
      <c r="H1698" s="275"/>
      <c r="I1698" s="275"/>
      <c r="J1698" s="275"/>
      <c r="K1698" s="275"/>
      <c r="L1698" s="275"/>
      <c r="M1698" s="275"/>
      <c r="N1698" s="275"/>
      <c r="O1698" s="275"/>
      <c r="P1698" s="275"/>
      <c r="Q1698" s="275"/>
      <c r="R1698" s="275"/>
      <c r="S1698" s="275"/>
      <c r="T1698" s="275"/>
      <c r="X1698" s="275"/>
      <c r="Y1698" s="275"/>
      <c r="AG1698" s="665"/>
    </row>
    <row r="1699" spans="1:33" x14ac:dyDescent="0.2">
      <c r="A1699" s="275"/>
      <c r="B1699" s="275"/>
      <c r="C1699" s="275"/>
      <c r="D1699" s="275"/>
      <c r="E1699" s="275"/>
      <c r="F1699" s="275"/>
      <c r="G1699" s="275"/>
      <c r="H1699" s="275"/>
      <c r="I1699" s="275"/>
      <c r="J1699" s="275"/>
      <c r="K1699" s="275"/>
      <c r="L1699" s="275"/>
      <c r="M1699" s="275"/>
      <c r="N1699" s="275"/>
      <c r="O1699" s="275"/>
      <c r="P1699" s="275"/>
      <c r="Q1699" s="275"/>
      <c r="R1699" s="275"/>
      <c r="S1699" s="275"/>
      <c r="T1699" s="275"/>
      <c r="X1699" s="275"/>
      <c r="Y1699" s="275"/>
      <c r="AG1699" s="665"/>
    </row>
    <row r="1700" spans="1:33" x14ac:dyDescent="0.2">
      <c r="A1700" s="275"/>
      <c r="B1700" s="275"/>
      <c r="C1700" s="275"/>
      <c r="D1700" s="275"/>
      <c r="E1700" s="275"/>
      <c r="F1700" s="275"/>
      <c r="G1700" s="275"/>
      <c r="H1700" s="275"/>
      <c r="I1700" s="275"/>
      <c r="J1700" s="275"/>
      <c r="K1700" s="275"/>
      <c r="L1700" s="275"/>
      <c r="M1700" s="275"/>
      <c r="N1700" s="275"/>
      <c r="O1700" s="275"/>
      <c r="P1700" s="275"/>
      <c r="Q1700" s="275"/>
      <c r="R1700" s="275"/>
      <c r="S1700" s="275"/>
      <c r="T1700" s="275"/>
      <c r="X1700" s="275"/>
      <c r="Y1700" s="275"/>
      <c r="AG1700" s="665"/>
    </row>
    <row r="1701" spans="1:33" x14ac:dyDescent="0.2">
      <c r="A1701" s="275"/>
      <c r="B1701" s="275"/>
      <c r="C1701" s="275"/>
      <c r="D1701" s="275"/>
      <c r="E1701" s="275"/>
      <c r="F1701" s="275"/>
      <c r="G1701" s="275"/>
      <c r="H1701" s="275"/>
      <c r="I1701" s="275"/>
      <c r="J1701" s="275"/>
      <c r="K1701" s="275"/>
      <c r="L1701" s="275"/>
      <c r="M1701" s="275"/>
      <c r="N1701" s="275"/>
      <c r="O1701" s="275"/>
      <c r="P1701" s="275"/>
      <c r="Q1701" s="275"/>
      <c r="R1701" s="275"/>
      <c r="S1701" s="275"/>
      <c r="T1701" s="275"/>
      <c r="X1701" s="275"/>
      <c r="Y1701" s="275"/>
      <c r="AG1701" s="665"/>
    </row>
    <row r="1702" spans="1:33" x14ac:dyDescent="0.2">
      <c r="A1702" s="275"/>
      <c r="B1702" s="275"/>
      <c r="C1702" s="275"/>
      <c r="D1702" s="275"/>
      <c r="E1702" s="275"/>
      <c r="F1702" s="275"/>
      <c r="G1702" s="275"/>
      <c r="H1702" s="275"/>
      <c r="I1702" s="275"/>
      <c r="J1702" s="275"/>
      <c r="K1702" s="275"/>
      <c r="L1702" s="275"/>
      <c r="M1702" s="275"/>
      <c r="N1702" s="275"/>
      <c r="O1702" s="275"/>
      <c r="P1702" s="275"/>
      <c r="Q1702" s="275"/>
      <c r="R1702" s="275"/>
      <c r="S1702" s="275"/>
      <c r="T1702" s="275"/>
      <c r="X1702" s="275"/>
      <c r="Y1702" s="275"/>
      <c r="AG1702" s="665"/>
    </row>
    <row r="1703" spans="1:33" x14ac:dyDescent="0.2">
      <c r="A1703" s="275"/>
      <c r="B1703" s="275"/>
      <c r="C1703" s="275"/>
      <c r="D1703" s="275"/>
      <c r="E1703" s="275"/>
      <c r="F1703" s="275"/>
      <c r="G1703" s="275"/>
      <c r="H1703" s="275"/>
      <c r="I1703" s="275"/>
      <c r="J1703" s="275"/>
      <c r="K1703" s="275"/>
      <c r="L1703" s="275"/>
      <c r="M1703" s="275"/>
      <c r="N1703" s="275"/>
      <c r="O1703" s="275"/>
      <c r="P1703" s="275"/>
      <c r="Q1703" s="275"/>
      <c r="R1703" s="275"/>
      <c r="S1703" s="275"/>
      <c r="T1703" s="275"/>
      <c r="X1703" s="275"/>
      <c r="Y1703" s="275"/>
      <c r="AG1703" s="665"/>
    </row>
    <row r="1704" spans="1:33" x14ac:dyDescent="0.2">
      <c r="A1704" s="275"/>
      <c r="B1704" s="275"/>
      <c r="C1704" s="275"/>
      <c r="D1704" s="275"/>
      <c r="E1704" s="275"/>
      <c r="F1704" s="275"/>
      <c r="G1704" s="275"/>
      <c r="H1704" s="275"/>
      <c r="I1704" s="275"/>
      <c r="J1704" s="275"/>
      <c r="K1704" s="275"/>
      <c r="L1704" s="275"/>
      <c r="M1704" s="275"/>
      <c r="N1704" s="275"/>
      <c r="O1704" s="275"/>
      <c r="P1704" s="275"/>
      <c r="Q1704" s="275"/>
      <c r="R1704" s="275"/>
      <c r="S1704" s="275"/>
      <c r="T1704" s="275"/>
      <c r="X1704" s="275"/>
      <c r="Y1704" s="275"/>
      <c r="AG1704" s="665"/>
    </row>
    <row r="1705" spans="1:33" x14ac:dyDescent="0.2">
      <c r="A1705" s="275"/>
      <c r="B1705" s="275"/>
      <c r="C1705" s="275"/>
      <c r="D1705" s="275"/>
      <c r="E1705" s="275"/>
      <c r="F1705" s="275"/>
      <c r="G1705" s="275"/>
      <c r="H1705" s="275"/>
      <c r="I1705" s="275"/>
      <c r="J1705" s="275"/>
      <c r="K1705" s="275"/>
      <c r="L1705" s="275"/>
      <c r="M1705" s="275"/>
      <c r="N1705" s="275"/>
      <c r="O1705" s="275"/>
      <c r="P1705" s="275"/>
      <c r="Q1705" s="275"/>
      <c r="R1705" s="275"/>
      <c r="S1705" s="275"/>
      <c r="T1705" s="275"/>
      <c r="X1705" s="275"/>
      <c r="Y1705" s="275"/>
      <c r="AG1705" s="665"/>
    </row>
    <row r="1706" spans="1:33" x14ac:dyDescent="0.2">
      <c r="A1706" s="275"/>
      <c r="B1706" s="275"/>
      <c r="C1706" s="275"/>
      <c r="D1706" s="275"/>
      <c r="E1706" s="275"/>
      <c r="F1706" s="275"/>
      <c r="G1706" s="275"/>
      <c r="H1706" s="275"/>
      <c r="I1706" s="275"/>
      <c r="J1706" s="275"/>
      <c r="K1706" s="275"/>
      <c r="L1706" s="275"/>
      <c r="M1706" s="275"/>
      <c r="N1706" s="275"/>
      <c r="O1706" s="275"/>
      <c r="P1706" s="275"/>
      <c r="Q1706" s="275"/>
      <c r="R1706" s="275"/>
      <c r="S1706" s="275"/>
      <c r="T1706" s="275"/>
      <c r="X1706" s="275"/>
      <c r="Y1706" s="275"/>
      <c r="AG1706" s="665"/>
    </row>
    <row r="1707" spans="1:33" x14ac:dyDescent="0.2">
      <c r="A1707" s="275"/>
      <c r="B1707" s="275"/>
      <c r="C1707" s="275"/>
      <c r="D1707" s="275"/>
      <c r="E1707" s="275"/>
      <c r="F1707" s="275"/>
      <c r="G1707" s="275"/>
      <c r="H1707" s="275"/>
      <c r="I1707" s="275"/>
      <c r="J1707" s="275"/>
      <c r="K1707" s="275"/>
      <c r="L1707" s="275"/>
      <c r="M1707" s="275"/>
      <c r="N1707" s="275"/>
      <c r="O1707" s="275"/>
      <c r="P1707" s="275"/>
      <c r="Q1707" s="275"/>
      <c r="R1707" s="275"/>
      <c r="S1707" s="275"/>
      <c r="T1707" s="275"/>
      <c r="X1707" s="275"/>
      <c r="Y1707" s="275"/>
      <c r="AG1707" s="665"/>
    </row>
    <row r="1708" spans="1:33" x14ac:dyDescent="0.2">
      <c r="A1708" s="275"/>
      <c r="B1708" s="275"/>
      <c r="C1708" s="275"/>
      <c r="D1708" s="275"/>
      <c r="E1708" s="275"/>
      <c r="F1708" s="275"/>
      <c r="G1708" s="275"/>
      <c r="H1708" s="275"/>
      <c r="I1708" s="275"/>
      <c r="J1708" s="275"/>
      <c r="K1708" s="275"/>
      <c r="L1708" s="275"/>
      <c r="M1708" s="275"/>
      <c r="N1708" s="275"/>
      <c r="O1708" s="275"/>
      <c r="P1708" s="275"/>
      <c r="Q1708" s="275"/>
      <c r="R1708" s="275"/>
      <c r="S1708" s="275"/>
      <c r="T1708" s="275"/>
      <c r="X1708" s="275"/>
      <c r="Y1708" s="275"/>
      <c r="AG1708" s="665"/>
    </row>
    <row r="1709" spans="1:33" x14ac:dyDescent="0.2">
      <c r="A1709" s="275"/>
      <c r="B1709" s="275"/>
      <c r="C1709" s="275"/>
      <c r="D1709" s="275"/>
      <c r="E1709" s="275"/>
      <c r="F1709" s="275"/>
      <c r="G1709" s="275"/>
      <c r="H1709" s="275"/>
      <c r="I1709" s="275"/>
      <c r="J1709" s="275"/>
      <c r="K1709" s="275"/>
      <c r="L1709" s="275"/>
      <c r="M1709" s="275"/>
      <c r="N1709" s="275"/>
      <c r="O1709" s="275"/>
      <c r="P1709" s="275"/>
      <c r="Q1709" s="275"/>
      <c r="R1709" s="275"/>
      <c r="S1709" s="275"/>
      <c r="T1709" s="275"/>
      <c r="X1709" s="275"/>
      <c r="Y1709" s="275"/>
      <c r="AG1709" s="665"/>
    </row>
    <row r="1710" spans="1:33" x14ac:dyDescent="0.2">
      <c r="A1710" s="275"/>
      <c r="B1710" s="275"/>
      <c r="C1710" s="275"/>
      <c r="D1710" s="275"/>
      <c r="E1710" s="275"/>
      <c r="F1710" s="275"/>
      <c r="G1710" s="275"/>
      <c r="H1710" s="275"/>
      <c r="I1710" s="275"/>
      <c r="J1710" s="275"/>
      <c r="K1710" s="275"/>
      <c r="L1710" s="275"/>
      <c r="M1710" s="275"/>
      <c r="N1710" s="275"/>
      <c r="O1710" s="275"/>
      <c r="P1710" s="275"/>
      <c r="Q1710" s="275"/>
      <c r="R1710" s="275"/>
      <c r="S1710" s="275"/>
      <c r="T1710" s="275"/>
      <c r="X1710" s="275"/>
      <c r="Y1710" s="275"/>
      <c r="AG1710" s="665"/>
    </row>
    <row r="1711" spans="1:33" x14ac:dyDescent="0.2">
      <c r="A1711" s="275"/>
      <c r="B1711" s="275"/>
      <c r="C1711" s="275"/>
      <c r="D1711" s="275"/>
      <c r="E1711" s="275"/>
      <c r="F1711" s="275"/>
      <c r="G1711" s="275"/>
      <c r="H1711" s="275"/>
      <c r="I1711" s="275"/>
      <c r="J1711" s="275"/>
      <c r="K1711" s="275"/>
      <c r="L1711" s="275"/>
      <c r="M1711" s="275"/>
      <c r="N1711" s="275"/>
      <c r="O1711" s="275"/>
      <c r="P1711" s="275"/>
      <c r="Q1711" s="275"/>
      <c r="R1711" s="275"/>
      <c r="S1711" s="275"/>
      <c r="T1711" s="275"/>
      <c r="X1711" s="275"/>
      <c r="Y1711" s="275"/>
      <c r="AG1711" s="665"/>
    </row>
    <row r="1712" spans="1:33" x14ac:dyDescent="0.2">
      <c r="A1712" s="275"/>
      <c r="B1712" s="275"/>
      <c r="C1712" s="275"/>
      <c r="D1712" s="275"/>
      <c r="E1712" s="275"/>
      <c r="F1712" s="275"/>
      <c r="G1712" s="275"/>
      <c r="H1712" s="275"/>
      <c r="I1712" s="275"/>
      <c r="J1712" s="275"/>
      <c r="K1712" s="275"/>
      <c r="L1712" s="275"/>
      <c r="M1712" s="275"/>
      <c r="N1712" s="275"/>
      <c r="O1712" s="275"/>
      <c r="P1712" s="275"/>
      <c r="Q1712" s="275"/>
      <c r="R1712" s="275"/>
      <c r="S1712" s="275"/>
      <c r="T1712" s="275"/>
      <c r="X1712" s="275"/>
      <c r="Y1712" s="275"/>
      <c r="AG1712" s="665"/>
    </row>
    <row r="1713" spans="1:33" x14ac:dyDescent="0.2">
      <c r="A1713" s="275"/>
      <c r="B1713" s="275"/>
      <c r="C1713" s="275"/>
      <c r="D1713" s="275"/>
      <c r="E1713" s="275"/>
      <c r="F1713" s="275"/>
      <c r="G1713" s="275"/>
      <c r="H1713" s="275"/>
      <c r="I1713" s="275"/>
      <c r="J1713" s="275"/>
      <c r="K1713" s="275"/>
      <c r="L1713" s="275"/>
      <c r="M1713" s="275"/>
      <c r="N1713" s="275"/>
      <c r="O1713" s="275"/>
      <c r="P1713" s="275"/>
      <c r="Q1713" s="275"/>
      <c r="R1713" s="275"/>
      <c r="S1713" s="275"/>
      <c r="T1713" s="275"/>
      <c r="X1713" s="275"/>
      <c r="Y1713" s="275"/>
      <c r="AG1713" s="665"/>
    </row>
    <row r="1714" spans="1:33" x14ac:dyDescent="0.2">
      <c r="A1714" s="275"/>
      <c r="B1714" s="275"/>
      <c r="C1714" s="275"/>
      <c r="D1714" s="275"/>
      <c r="E1714" s="275"/>
      <c r="F1714" s="275"/>
      <c r="G1714" s="275"/>
      <c r="H1714" s="275"/>
      <c r="I1714" s="275"/>
      <c r="J1714" s="275"/>
      <c r="K1714" s="275"/>
      <c r="L1714" s="275"/>
      <c r="M1714" s="275"/>
      <c r="N1714" s="275"/>
      <c r="O1714" s="275"/>
      <c r="P1714" s="275"/>
      <c r="Q1714" s="275"/>
      <c r="R1714" s="275"/>
      <c r="S1714" s="275"/>
      <c r="T1714" s="275"/>
      <c r="X1714" s="275"/>
      <c r="Y1714" s="275"/>
      <c r="AG1714" s="665"/>
    </row>
    <row r="1715" spans="1:33" x14ac:dyDescent="0.2">
      <c r="A1715" s="275"/>
      <c r="B1715" s="275"/>
      <c r="C1715" s="275"/>
      <c r="D1715" s="275"/>
      <c r="E1715" s="275"/>
      <c r="F1715" s="275"/>
      <c r="G1715" s="275"/>
      <c r="H1715" s="275"/>
      <c r="I1715" s="275"/>
      <c r="J1715" s="275"/>
      <c r="K1715" s="275"/>
      <c r="L1715" s="275"/>
      <c r="M1715" s="275"/>
      <c r="N1715" s="275"/>
      <c r="O1715" s="275"/>
      <c r="P1715" s="275"/>
      <c r="Q1715" s="275"/>
      <c r="R1715" s="275"/>
      <c r="S1715" s="275"/>
      <c r="T1715" s="275"/>
      <c r="X1715" s="275"/>
      <c r="Y1715" s="275"/>
      <c r="AG1715" s="665"/>
    </row>
    <row r="1716" spans="1:33" x14ac:dyDescent="0.2">
      <c r="A1716" s="275"/>
      <c r="B1716" s="275"/>
      <c r="C1716" s="275"/>
      <c r="D1716" s="275"/>
      <c r="E1716" s="275"/>
      <c r="F1716" s="275"/>
      <c r="G1716" s="275"/>
      <c r="H1716" s="275"/>
      <c r="I1716" s="275"/>
      <c r="J1716" s="275"/>
      <c r="K1716" s="275"/>
      <c r="L1716" s="275"/>
      <c r="M1716" s="275"/>
      <c r="N1716" s="275"/>
      <c r="O1716" s="275"/>
      <c r="P1716" s="275"/>
      <c r="Q1716" s="275"/>
      <c r="R1716" s="275"/>
      <c r="S1716" s="275"/>
      <c r="T1716" s="275"/>
      <c r="X1716" s="275"/>
      <c r="Y1716" s="275"/>
      <c r="AG1716" s="665"/>
    </row>
    <row r="1717" spans="1:33" x14ac:dyDescent="0.2">
      <c r="A1717" s="275"/>
      <c r="B1717" s="275"/>
      <c r="C1717" s="275"/>
      <c r="D1717" s="275"/>
      <c r="E1717" s="275"/>
      <c r="F1717" s="275"/>
      <c r="G1717" s="275"/>
      <c r="H1717" s="275"/>
      <c r="I1717" s="275"/>
      <c r="J1717" s="275"/>
      <c r="K1717" s="275"/>
      <c r="L1717" s="275"/>
      <c r="M1717" s="275"/>
      <c r="N1717" s="275"/>
      <c r="O1717" s="275"/>
      <c r="P1717" s="275"/>
      <c r="Q1717" s="275"/>
      <c r="R1717" s="275"/>
      <c r="S1717" s="275"/>
      <c r="T1717" s="275"/>
      <c r="X1717" s="275"/>
      <c r="Y1717" s="275"/>
      <c r="AG1717" s="665"/>
    </row>
    <row r="1718" spans="1:33" x14ac:dyDescent="0.2">
      <c r="A1718" s="275"/>
      <c r="B1718" s="275"/>
      <c r="C1718" s="275"/>
      <c r="D1718" s="275"/>
      <c r="E1718" s="275"/>
      <c r="F1718" s="275"/>
      <c r="G1718" s="275"/>
      <c r="H1718" s="275"/>
      <c r="I1718" s="275"/>
      <c r="J1718" s="275"/>
      <c r="K1718" s="275"/>
      <c r="L1718" s="275"/>
      <c r="M1718" s="275"/>
      <c r="N1718" s="275"/>
      <c r="O1718" s="275"/>
      <c r="P1718" s="275"/>
      <c r="Q1718" s="275"/>
      <c r="R1718" s="275"/>
      <c r="S1718" s="275"/>
      <c r="T1718" s="275"/>
      <c r="X1718" s="275"/>
      <c r="Y1718" s="275"/>
      <c r="AG1718" s="665"/>
    </row>
    <row r="1719" spans="1:33" x14ac:dyDescent="0.2">
      <c r="A1719" s="275"/>
      <c r="B1719" s="275"/>
      <c r="C1719" s="275"/>
      <c r="D1719" s="275"/>
      <c r="E1719" s="275"/>
      <c r="F1719" s="275"/>
      <c r="G1719" s="275"/>
      <c r="H1719" s="275"/>
      <c r="I1719" s="275"/>
      <c r="J1719" s="275"/>
      <c r="K1719" s="275"/>
      <c r="L1719" s="275"/>
      <c r="M1719" s="275"/>
      <c r="N1719" s="275"/>
      <c r="O1719" s="275"/>
      <c r="P1719" s="275"/>
      <c r="Q1719" s="275"/>
      <c r="R1719" s="275"/>
      <c r="S1719" s="275"/>
      <c r="T1719" s="275"/>
      <c r="X1719" s="275"/>
      <c r="Y1719" s="275"/>
      <c r="AG1719" s="665"/>
    </row>
    <row r="1720" spans="1:33" x14ac:dyDescent="0.2">
      <c r="A1720" s="275"/>
      <c r="B1720" s="275"/>
      <c r="C1720" s="275"/>
      <c r="D1720" s="275"/>
      <c r="E1720" s="275"/>
      <c r="F1720" s="275"/>
      <c r="G1720" s="275"/>
      <c r="H1720" s="275"/>
      <c r="I1720" s="275"/>
      <c r="J1720" s="275"/>
      <c r="K1720" s="275"/>
      <c r="L1720" s="275"/>
      <c r="M1720" s="275"/>
      <c r="N1720" s="275"/>
      <c r="O1720" s="275"/>
      <c r="P1720" s="275"/>
      <c r="Q1720" s="275"/>
      <c r="R1720" s="275"/>
      <c r="S1720" s="275"/>
      <c r="T1720" s="275"/>
      <c r="X1720" s="275"/>
      <c r="Y1720" s="275"/>
      <c r="AG1720" s="665"/>
    </row>
    <row r="1721" spans="1:33" x14ac:dyDescent="0.2">
      <c r="A1721" s="275"/>
      <c r="B1721" s="275"/>
      <c r="C1721" s="275"/>
      <c r="D1721" s="275"/>
      <c r="E1721" s="275"/>
      <c r="F1721" s="275"/>
      <c r="G1721" s="275"/>
      <c r="H1721" s="275"/>
      <c r="I1721" s="275"/>
      <c r="J1721" s="275"/>
      <c r="K1721" s="275"/>
      <c r="L1721" s="275"/>
      <c r="M1721" s="275"/>
      <c r="N1721" s="275"/>
      <c r="O1721" s="275"/>
      <c r="P1721" s="275"/>
      <c r="Q1721" s="275"/>
      <c r="R1721" s="275"/>
      <c r="S1721" s="275"/>
      <c r="T1721" s="275"/>
      <c r="X1721" s="275"/>
      <c r="Y1721" s="275"/>
      <c r="AG1721" s="665"/>
    </row>
    <row r="1722" spans="1:33" x14ac:dyDescent="0.2">
      <c r="A1722" s="275"/>
      <c r="B1722" s="275"/>
      <c r="C1722" s="275"/>
      <c r="D1722" s="275"/>
      <c r="E1722" s="275"/>
      <c r="F1722" s="275"/>
      <c r="G1722" s="275"/>
      <c r="H1722" s="275"/>
      <c r="I1722" s="275"/>
      <c r="J1722" s="275"/>
      <c r="K1722" s="275"/>
      <c r="L1722" s="275"/>
      <c r="M1722" s="275"/>
      <c r="N1722" s="275"/>
      <c r="O1722" s="275"/>
      <c r="P1722" s="275"/>
      <c r="Q1722" s="275"/>
      <c r="R1722" s="275"/>
      <c r="S1722" s="275"/>
      <c r="T1722" s="275"/>
      <c r="X1722" s="275"/>
      <c r="Y1722" s="275"/>
      <c r="AG1722" s="665"/>
    </row>
    <row r="1723" spans="1:33" x14ac:dyDescent="0.2">
      <c r="A1723" s="275"/>
      <c r="B1723" s="275"/>
      <c r="C1723" s="275"/>
      <c r="D1723" s="275"/>
      <c r="E1723" s="275"/>
      <c r="F1723" s="275"/>
      <c r="G1723" s="275"/>
      <c r="H1723" s="275"/>
      <c r="I1723" s="275"/>
      <c r="J1723" s="275"/>
      <c r="K1723" s="275"/>
      <c r="L1723" s="275"/>
      <c r="M1723" s="275"/>
      <c r="N1723" s="275"/>
      <c r="O1723" s="275"/>
      <c r="P1723" s="275"/>
      <c r="Q1723" s="275"/>
      <c r="R1723" s="275"/>
      <c r="S1723" s="275"/>
      <c r="T1723" s="275"/>
      <c r="X1723" s="275"/>
      <c r="Y1723" s="275"/>
      <c r="AG1723" s="665"/>
    </row>
    <row r="1724" spans="1:33" x14ac:dyDescent="0.2">
      <c r="A1724" s="275"/>
      <c r="B1724" s="275"/>
      <c r="C1724" s="275"/>
      <c r="D1724" s="275"/>
      <c r="E1724" s="275"/>
      <c r="F1724" s="275"/>
      <c r="G1724" s="275"/>
      <c r="H1724" s="275"/>
      <c r="I1724" s="275"/>
      <c r="J1724" s="275"/>
      <c r="K1724" s="275"/>
      <c r="L1724" s="275"/>
      <c r="M1724" s="275"/>
      <c r="N1724" s="275"/>
      <c r="O1724" s="275"/>
      <c r="P1724" s="275"/>
      <c r="Q1724" s="275"/>
      <c r="R1724" s="275"/>
      <c r="S1724" s="275"/>
      <c r="T1724" s="275"/>
      <c r="X1724" s="275"/>
      <c r="Y1724" s="275"/>
      <c r="AG1724" s="665"/>
    </row>
    <row r="1725" spans="1:33" x14ac:dyDescent="0.2">
      <c r="A1725" s="275"/>
      <c r="B1725" s="275"/>
      <c r="C1725" s="275"/>
      <c r="D1725" s="275"/>
      <c r="E1725" s="275"/>
      <c r="F1725" s="275"/>
      <c r="G1725" s="275"/>
      <c r="H1725" s="275"/>
      <c r="I1725" s="275"/>
      <c r="J1725" s="275"/>
      <c r="K1725" s="275"/>
      <c r="L1725" s="275"/>
      <c r="M1725" s="275"/>
      <c r="N1725" s="275"/>
      <c r="O1725" s="275"/>
      <c r="P1725" s="275"/>
      <c r="Q1725" s="275"/>
      <c r="R1725" s="275"/>
      <c r="S1725" s="275"/>
      <c r="T1725" s="275"/>
      <c r="X1725" s="275"/>
      <c r="Y1725" s="275"/>
      <c r="AG1725" s="665"/>
    </row>
    <row r="1726" spans="1:33" x14ac:dyDescent="0.2">
      <c r="A1726" s="275"/>
      <c r="B1726" s="275"/>
      <c r="C1726" s="275"/>
      <c r="D1726" s="275"/>
      <c r="E1726" s="275"/>
      <c r="F1726" s="275"/>
      <c r="G1726" s="275"/>
      <c r="H1726" s="275"/>
      <c r="I1726" s="275"/>
      <c r="J1726" s="275"/>
      <c r="K1726" s="275"/>
      <c r="L1726" s="275"/>
      <c r="M1726" s="275"/>
      <c r="N1726" s="275"/>
      <c r="O1726" s="275"/>
      <c r="P1726" s="275"/>
      <c r="Q1726" s="275"/>
      <c r="R1726" s="275"/>
      <c r="S1726" s="275"/>
      <c r="T1726" s="275"/>
      <c r="X1726" s="275"/>
      <c r="Y1726" s="275"/>
      <c r="AG1726" s="665"/>
    </row>
    <row r="1727" spans="1:33" x14ac:dyDescent="0.2">
      <c r="A1727" s="275"/>
      <c r="B1727" s="275"/>
      <c r="C1727" s="275"/>
      <c r="D1727" s="275"/>
      <c r="E1727" s="275"/>
      <c r="F1727" s="275"/>
      <c r="G1727" s="275"/>
      <c r="H1727" s="275"/>
      <c r="I1727" s="275"/>
      <c r="J1727" s="275"/>
      <c r="K1727" s="275"/>
      <c r="L1727" s="275"/>
      <c r="M1727" s="275"/>
      <c r="N1727" s="275"/>
      <c r="O1727" s="275"/>
      <c r="P1727" s="275"/>
      <c r="Q1727" s="275"/>
      <c r="R1727" s="275"/>
      <c r="S1727" s="275"/>
      <c r="T1727" s="275"/>
      <c r="X1727" s="275"/>
      <c r="Y1727" s="275"/>
      <c r="AG1727" s="665"/>
    </row>
    <row r="1728" spans="1:33" x14ac:dyDescent="0.2">
      <c r="A1728" s="275"/>
      <c r="B1728" s="275"/>
      <c r="C1728" s="275"/>
      <c r="D1728" s="275"/>
      <c r="E1728" s="275"/>
      <c r="F1728" s="275"/>
      <c r="G1728" s="275"/>
      <c r="H1728" s="275"/>
      <c r="I1728" s="275"/>
      <c r="J1728" s="275"/>
      <c r="K1728" s="275"/>
      <c r="L1728" s="275"/>
      <c r="M1728" s="275"/>
      <c r="N1728" s="275"/>
      <c r="O1728" s="275"/>
      <c r="P1728" s="275"/>
      <c r="Q1728" s="275"/>
      <c r="R1728" s="275"/>
      <c r="S1728" s="275"/>
      <c r="T1728" s="275"/>
      <c r="X1728" s="275"/>
      <c r="Y1728" s="275"/>
      <c r="AG1728" s="665"/>
    </row>
    <row r="1729" spans="1:33" x14ac:dyDescent="0.2">
      <c r="A1729" s="275"/>
      <c r="B1729" s="275"/>
      <c r="C1729" s="275"/>
      <c r="D1729" s="275"/>
      <c r="E1729" s="275"/>
      <c r="F1729" s="275"/>
      <c r="G1729" s="275"/>
      <c r="H1729" s="275"/>
      <c r="I1729" s="275"/>
      <c r="J1729" s="275"/>
      <c r="K1729" s="275"/>
      <c r="L1729" s="275"/>
      <c r="M1729" s="275"/>
      <c r="N1729" s="275"/>
      <c r="O1729" s="275"/>
      <c r="P1729" s="275"/>
      <c r="Q1729" s="275"/>
      <c r="R1729" s="275"/>
      <c r="S1729" s="275"/>
      <c r="T1729" s="275"/>
      <c r="X1729" s="275"/>
      <c r="Y1729" s="275"/>
      <c r="AG1729" s="665"/>
    </row>
    <row r="1730" spans="1:33" x14ac:dyDescent="0.2">
      <c r="A1730" s="275"/>
      <c r="B1730" s="275"/>
      <c r="C1730" s="275"/>
      <c r="D1730" s="275"/>
      <c r="E1730" s="275"/>
      <c r="F1730" s="275"/>
      <c r="G1730" s="275"/>
      <c r="H1730" s="275"/>
      <c r="I1730" s="275"/>
      <c r="J1730" s="275"/>
      <c r="K1730" s="275"/>
      <c r="L1730" s="275"/>
      <c r="M1730" s="275"/>
      <c r="N1730" s="275"/>
      <c r="O1730" s="275"/>
      <c r="P1730" s="275"/>
      <c r="Q1730" s="275"/>
      <c r="R1730" s="275"/>
      <c r="S1730" s="275"/>
      <c r="T1730" s="275"/>
      <c r="X1730" s="275"/>
      <c r="Y1730" s="275"/>
      <c r="AG1730" s="665"/>
    </row>
    <row r="1731" spans="1:33" x14ac:dyDescent="0.2">
      <c r="A1731" s="275"/>
      <c r="B1731" s="275"/>
      <c r="C1731" s="275"/>
      <c r="D1731" s="275"/>
      <c r="E1731" s="275"/>
      <c r="F1731" s="275"/>
      <c r="G1731" s="275"/>
      <c r="H1731" s="275"/>
      <c r="I1731" s="275"/>
      <c r="J1731" s="275"/>
      <c r="K1731" s="275"/>
      <c r="L1731" s="275"/>
      <c r="M1731" s="275"/>
      <c r="N1731" s="275"/>
      <c r="O1731" s="275"/>
      <c r="P1731" s="275"/>
      <c r="Q1731" s="275"/>
      <c r="R1731" s="275"/>
      <c r="S1731" s="275"/>
      <c r="T1731" s="275"/>
      <c r="X1731" s="275"/>
      <c r="Y1731" s="275"/>
      <c r="AG1731" s="665"/>
    </row>
    <row r="1732" spans="1:33" x14ac:dyDescent="0.2">
      <c r="A1732" s="275"/>
      <c r="B1732" s="275"/>
      <c r="C1732" s="275"/>
      <c r="D1732" s="275"/>
      <c r="E1732" s="275"/>
      <c r="F1732" s="275"/>
      <c r="G1732" s="275"/>
      <c r="H1732" s="275"/>
      <c r="I1732" s="275"/>
      <c r="J1732" s="275"/>
      <c r="K1732" s="275"/>
      <c r="L1732" s="275"/>
      <c r="M1732" s="275"/>
      <c r="N1732" s="275"/>
      <c r="O1732" s="275"/>
      <c r="P1732" s="275"/>
      <c r="Q1732" s="275"/>
      <c r="R1732" s="275"/>
      <c r="S1732" s="275"/>
      <c r="T1732" s="275"/>
      <c r="X1732" s="275"/>
      <c r="Y1732" s="275"/>
      <c r="AG1732" s="665"/>
    </row>
    <row r="1733" spans="1:33" x14ac:dyDescent="0.2">
      <c r="A1733" s="275"/>
      <c r="B1733" s="275"/>
      <c r="C1733" s="275"/>
      <c r="D1733" s="275"/>
      <c r="E1733" s="275"/>
      <c r="F1733" s="275"/>
      <c r="G1733" s="275"/>
      <c r="H1733" s="275"/>
      <c r="I1733" s="275"/>
      <c r="J1733" s="275"/>
      <c r="K1733" s="275"/>
      <c r="L1733" s="275"/>
      <c r="M1733" s="275"/>
      <c r="N1733" s="275"/>
      <c r="O1733" s="275"/>
      <c r="P1733" s="275"/>
      <c r="Q1733" s="275"/>
      <c r="R1733" s="275"/>
      <c r="S1733" s="275"/>
      <c r="T1733" s="275"/>
      <c r="X1733" s="275"/>
      <c r="Y1733" s="275"/>
      <c r="AG1733" s="665"/>
    </row>
    <row r="1734" spans="1:33" x14ac:dyDescent="0.2">
      <c r="A1734" s="275"/>
      <c r="B1734" s="275"/>
      <c r="C1734" s="275"/>
      <c r="D1734" s="275"/>
      <c r="E1734" s="275"/>
      <c r="F1734" s="275"/>
      <c r="G1734" s="275"/>
      <c r="H1734" s="275"/>
      <c r="I1734" s="275"/>
      <c r="J1734" s="275"/>
      <c r="K1734" s="275"/>
      <c r="L1734" s="275"/>
      <c r="M1734" s="275"/>
      <c r="N1734" s="275"/>
      <c r="O1734" s="275"/>
      <c r="P1734" s="275"/>
      <c r="Q1734" s="275"/>
      <c r="R1734" s="275"/>
      <c r="S1734" s="275"/>
      <c r="T1734" s="275"/>
      <c r="X1734" s="275"/>
      <c r="Y1734" s="275"/>
      <c r="AG1734" s="665"/>
    </row>
    <row r="1735" spans="1:33" x14ac:dyDescent="0.2">
      <c r="A1735" s="275"/>
      <c r="B1735" s="275"/>
      <c r="C1735" s="275"/>
      <c r="D1735" s="275"/>
      <c r="E1735" s="275"/>
      <c r="F1735" s="275"/>
      <c r="G1735" s="275"/>
      <c r="H1735" s="275"/>
      <c r="I1735" s="275"/>
      <c r="J1735" s="275"/>
      <c r="K1735" s="275"/>
      <c r="L1735" s="275"/>
      <c r="M1735" s="275"/>
      <c r="N1735" s="275"/>
      <c r="O1735" s="275"/>
      <c r="P1735" s="275"/>
      <c r="Q1735" s="275"/>
      <c r="R1735" s="275"/>
      <c r="S1735" s="275"/>
      <c r="T1735" s="275"/>
      <c r="X1735" s="275"/>
      <c r="Y1735" s="275"/>
      <c r="AG1735" s="665"/>
    </row>
    <row r="1736" spans="1:33" x14ac:dyDescent="0.2">
      <c r="A1736" s="275"/>
      <c r="B1736" s="275"/>
      <c r="C1736" s="275"/>
      <c r="D1736" s="275"/>
      <c r="E1736" s="275"/>
      <c r="F1736" s="275"/>
      <c r="G1736" s="275"/>
      <c r="H1736" s="275"/>
      <c r="I1736" s="275"/>
      <c r="J1736" s="275"/>
      <c r="K1736" s="275"/>
      <c r="L1736" s="275"/>
      <c r="M1736" s="275"/>
      <c r="N1736" s="275"/>
      <c r="O1736" s="275"/>
      <c r="P1736" s="275"/>
      <c r="Q1736" s="275"/>
      <c r="R1736" s="275"/>
      <c r="S1736" s="275"/>
      <c r="T1736" s="275"/>
      <c r="X1736" s="275"/>
      <c r="Y1736" s="275"/>
      <c r="AG1736" s="665"/>
    </row>
    <row r="1737" spans="1:33" x14ac:dyDescent="0.2">
      <c r="A1737" s="275"/>
      <c r="B1737" s="275"/>
      <c r="C1737" s="275"/>
      <c r="D1737" s="275"/>
      <c r="E1737" s="275"/>
      <c r="F1737" s="275"/>
      <c r="G1737" s="275"/>
      <c r="H1737" s="275"/>
      <c r="I1737" s="275"/>
      <c r="J1737" s="275"/>
      <c r="K1737" s="275"/>
      <c r="L1737" s="275"/>
      <c r="M1737" s="275"/>
      <c r="N1737" s="275"/>
      <c r="O1737" s="275"/>
      <c r="P1737" s="275"/>
      <c r="Q1737" s="275"/>
      <c r="R1737" s="275"/>
      <c r="S1737" s="275"/>
      <c r="T1737" s="275"/>
      <c r="X1737" s="275"/>
      <c r="Y1737" s="275"/>
      <c r="AG1737" s="665"/>
    </row>
    <row r="1738" spans="1:33" x14ac:dyDescent="0.2">
      <c r="A1738" s="275"/>
      <c r="B1738" s="275"/>
      <c r="C1738" s="275"/>
      <c r="D1738" s="275"/>
      <c r="E1738" s="275"/>
      <c r="F1738" s="275"/>
      <c r="G1738" s="275"/>
      <c r="H1738" s="275"/>
      <c r="I1738" s="275"/>
      <c r="J1738" s="275"/>
      <c r="K1738" s="275"/>
      <c r="L1738" s="275"/>
      <c r="M1738" s="275"/>
      <c r="N1738" s="275"/>
      <c r="O1738" s="275"/>
      <c r="P1738" s="275"/>
      <c r="Q1738" s="275"/>
      <c r="R1738" s="275"/>
      <c r="S1738" s="275"/>
      <c r="T1738" s="275"/>
      <c r="X1738" s="275"/>
      <c r="Y1738" s="275"/>
      <c r="AG1738" s="665"/>
    </row>
    <row r="1739" spans="1:33" x14ac:dyDescent="0.2">
      <c r="A1739" s="275"/>
      <c r="B1739" s="275"/>
      <c r="C1739" s="275"/>
      <c r="D1739" s="275"/>
      <c r="E1739" s="275"/>
      <c r="F1739" s="275"/>
      <c r="G1739" s="275"/>
      <c r="H1739" s="275"/>
      <c r="I1739" s="275"/>
      <c r="J1739" s="275"/>
      <c r="K1739" s="275"/>
      <c r="L1739" s="275"/>
      <c r="M1739" s="275"/>
      <c r="N1739" s="275"/>
      <c r="O1739" s="275"/>
      <c r="P1739" s="275"/>
      <c r="Q1739" s="275"/>
      <c r="R1739" s="275"/>
      <c r="S1739" s="275"/>
      <c r="T1739" s="275"/>
      <c r="X1739" s="275"/>
      <c r="Y1739" s="275"/>
      <c r="AG1739" s="665"/>
    </row>
    <row r="1740" spans="1:33" x14ac:dyDescent="0.2">
      <c r="A1740" s="275"/>
      <c r="B1740" s="275"/>
      <c r="C1740" s="275"/>
      <c r="D1740" s="275"/>
      <c r="E1740" s="275"/>
      <c r="F1740" s="275"/>
      <c r="G1740" s="275"/>
      <c r="H1740" s="275"/>
      <c r="I1740" s="275"/>
      <c r="J1740" s="275"/>
      <c r="K1740" s="275"/>
      <c r="L1740" s="275"/>
      <c r="M1740" s="275"/>
      <c r="N1740" s="275"/>
      <c r="O1740" s="275"/>
      <c r="P1740" s="275"/>
      <c r="Q1740" s="275"/>
      <c r="R1740" s="275"/>
      <c r="S1740" s="275"/>
      <c r="T1740" s="275"/>
      <c r="X1740" s="275"/>
      <c r="Y1740" s="275"/>
      <c r="AG1740" s="665"/>
    </row>
    <row r="1741" spans="1:33" x14ac:dyDescent="0.2">
      <c r="A1741" s="275"/>
      <c r="B1741" s="275"/>
      <c r="C1741" s="275"/>
      <c r="D1741" s="275"/>
      <c r="E1741" s="275"/>
      <c r="F1741" s="275"/>
      <c r="G1741" s="275"/>
      <c r="H1741" s="275"/>
      <c r="I1741" s="275"/>
      <c r="J1741" s="275"/>
      <c r="K1741" s="275"/>
      <c r="L1741" s="275"/>
      <c r="M1741" s="275"/>
      <c r="N1741" s="275"/>
      <c r="O1741" s="275"/>
      <c r="P1741" s="275"/>
      <c r="Q1741" s="275"/>
      <c r="R1741" s="275"/>
      <c r="S1741" s="275"/>
      <c r="T1741" s="275"/>
      <c r="X1741" s="275"/>
      <c r="Y1741" s="275"/>
      <c r="AG1741" s="665"/>
    </row>
    <row r="1742" spans="1:33" x14ac:dyDescent="0.2">
      <c r="A1742" s="275"/>
      <c r="B1742" s="275"/>
      <c r="C1742" s="275"/>
      <c r="D1742" s="275"/>
      <c r="E1742" s="275"/>
      <c r="F1742" s="275"/>
      <c r="G1742" s="275"/>
      <c r="H1742" s="275"/>
      <c r="I1742" s="275"/>
      <c r="J1742" s="275"/>
      <c r="K1742" s="275"/>
      <c r="L1742" s="275"/>
      <c r="M1742" s="275"/>
      <c r="N1742" s="275"/>
      <c r="O1742" s="275"/>
      <c r="P1742" s="275"/>
      <c r="Q1742" s="275"/>
      <c r="R1742" s="275"/>
      <c r="S1742" s="275"/>
      <c r="T1742" s="275"/>
      <c r="X1742" s="275"/>
      <c r="Y1742" s="275"/>
      <c r="AG1742" s="665"/>
    </row>
    <row r="1743" spans="1:33" x14ac:dyDescent="0.2">
      <c r="A1743" s="275"/>
      <c r="B1743" s="275"/>
      <c r="C1743" s="275"/>
      <c r="D1743" s="275"/>
      <c r="E1743" s="275"/>
      <c r="F1743" s="275"/>
      <c r="G1743" s="275"/>
      <c r="H1743" s="275"/>
      <c r="I1743" s="275"/>
      <c r="J1743" s="275"/>
      <c r="K1743" s="275"/>
      <c r="L1743" s="275"/>
      <c r="M1743" s="275"/>
      <c r="N1743" s="275"/>
      <c r="O1743" s="275"/>
      <c r="P1743" s="275"/>
      <c r="Q1743" s="275"/>
      <c r="R1743" s="275"/>
      <c r="S1743" s="275"/>
      <c r="T1743" s="275"/>
      <c r="X1743" s="275"/>
      <c r="Y1743" s="275"/>
      <c r="AG1743" s="665"/>
    </row>
    <row r="1744" spans="1:33" x14ac:dyDescent="0.2">
      <c r="A1744" s="275"/>
      <c r="B1744" s="275"/>
      <c r="C1744" s="275"/>
      <c r="D1744" s="275"/>
      <c r="E1744" s="275"/>
      <c r="F1744" s="275"/>
      <c r="G1744" s="275"/>
      <c r="H1744" s="275"/>
      <c r="I1744" s="275"/>
      <c r="J1744" s="275"/>
      <c r="K1744" s="275"/>
      <c r="L1744" s="275"/>
      <c r="M1744" s="275"/>
      <c r="N1744" s="275"/>
      <c r="O1744" s="275"/>
      <c r="P1744" s="275"/>
      <c r="Q1744" s="275"/>
      <c r="R1744" s="275"/>
      <c r="S1744" s="275"/>
      <c r="T1744" s="275"/>
      <c r="X1744" s="275"/>
      <c r="Y1744" s="275"/>
      <c r="AG1744" s="665"/>
    </row>
    <row r="1745" spans="1:33" x14ac:dyDescent="0.2">
      <c r="A1745" s="275"/>
      <c r="B1745" s="275"/>
      <c r="C1745" s="275"/>
      <c r="D1745" s="275"/>
      <c r="E1745" s="275"/>
      <c r="F1745" s="275"/>
      <c r="G1745" s="275"/>
      <c r="H1745" s="275"/>
      <c r="I1745" s="275"/>
      <c r="J1745" s="275"/>
      <c r="K1745" s="275"/>
      <c r="L1745" s="275"/>
      <c r="M1745" s="275"/>
      <c r="N1745" s="275"/>
      <c r="O1745" s="275"/>
      <c r="P1745" s="275"/>
      <c r="Q1745" s="275"/>
      <c r="R1745" s="275"/>
      <c r="S1745" s="275"/>
      <c r="T1745" s="275"/>
      <c r="X1745" s="275"/>
      <c r="Y1745" s="275"/>
      <c r="AG1745" s="665"/>
    </row>
    <row r="1746" spans="1:33" x14ac:dyDescent="0.2">
      <c r="A1746" s="275"/>
      <c r="B1746" s="275"/>
      <c r="C1746" s="275"/>
      <c r="D1746" s="275"/>
      <c r="E1746" s="275"/>
      <c r="F1746" s="275"/>
      <c r="G1746" s="275"/>
      <c r="H1746" s="275"/>
      <c r="I1746" s="275"/>
      <c r="J1746" s="275"/>
      <c r="K1746" s="275"/>
      <c r="L1746" s="275"/>
      <c r="M1746" s="275"/>
      <c r="N1746" s="275"/>
      <c r="O1746" s="275"/>
      <c r="P1746" s="275"/>
      <c r="Q1746" s="275"/>
      <c r="R1746" s="275"/>
      <c r="S1746" s="275"/>
      <c r="T1746" s="275"/>
      <c r="X1746" s="275"/>
      <c r="Y1746" s="275"/>
      <c r="AG1746" s="665"/>
    </row>
    <row r="1747" spans="1:33" x14ac:dyDescent="0.2">
      <c r="A1747" s="275"/>
      <c r="B1747" s="275"/>
      <c r="C1747" s="275"/>
      <c r="D1747" s="275"/>
      <c r="E1747" s="275"/>
      <c r="F1747" s="275"/>
      <c r="G1747" s="275"/>
      <c r="H1747" s="275"/>
      <c r="I1747" s="275"/>
      <c r="J1747" s="275"/>
      <c r="K1747" s="275"/>
      <c r="L1747" s="275"/>
      <c r="M1747" s="275"/>
      <c r="N1747" s="275"/>
      <c r="O1747" s="275"/>
      <c r="P1747" s="275"/>
      <c r="Q1747" s="275"/>
      <c r="R1747" s="275"/>
      <c r="S1747" s="275"/>
      <c r="T1747" s="275"/>
      <c r="X1747" s="275"/>
      <c r="Y1747" s="275"/>
      <c r="AG1747" s="665"/>
    </row>
    <row r="1748" spans="1:33" x14ac:dyDescent="0.2">
      <c r="A1748" s="275"/>
      <c r="B1748" s="275"/>
      <c r="C1748" s="275"/>
      <c r="D1748" s="275"/>
      <c r="E1748" s="275"/>
      <c r="F1748" s="275"/>
      <c r="G1748" s="275"/>
      <c r="H1748" s="275"/>
      <c r="I1748" s="275"/>
      <c r="J1748" s="275"/>
      <c r="K1748" s="275"/>
      <c r="L1748" s="275"/>
      <c r="M1748" s="275"/>
      <c r="N1748" s="275"/>
      <c r="O1748" s="275"/>
      <c r="P1748" s="275"/>
      <c r="Q1748" s="275"/>
      <c r="R1748" s="275"/>
      <c r="S1748" s="275"/>
      <c r="T1748" s="275"/>
      <c r="X1748" s="275"/>
      <c r="Y1748" s="275"/>
      <c r="AG1748" s="665"/>
    </row>
    <row r="1749" spans="1:33" x14ac:dyDescent="0.2">
      <c r="A1749" s="275"/>
      <c r="B1749" s="275"/>
      <c r="C1749" s="275"/>
      <c r="D1749" s="275"/>
      <c r="E1749" s="275"/>
      <c r="F1749" s="275"/>
      <c r="G1749" s="275"/>
      <c r="H1749" s="275"/>
      <c r="I1749" s="275"/>
      <c r="J1749" s="275"/>
      <c r="K1749" s="275"/>
      <c r="L1749" s="275"/>
      <c r="M1749" s="275"/>
      <c r="N1749" s="275"/>
      <c r="O1749" s="275"/>
      <c r="P1749" s="275"/>
      <c r="Q1749" s="275"/>
      <c r="R1749" s="275"/>
      <c r="S1749" s="275"/>
      <c r="T1749" s="275"/>
      <c r="X1749" s="275"/>
      <c r="Y1749" s="275"/>
      <c r="AG1749" s="665"/>
    </row>
    <row r="1750" spans="1:33" x14ac:dyDescent="0.2">
      <c r="A1750" s="275"/>
      <c r="B1750" s="275"/>
      <c r="C1750" s="275"/>
      <c r="D1750" s="275"/>
      <c r="E1750" s="275"/>
      <c r="F1750" s="275"/>
      <c r="G1750" s="275"/>
      <c r="H1750" s="275"/>
      <c r="I1750" s="275"/>
      <c r="J1750" s="275"/>
      <c r="K1750" s="275"/>
      <c r="L1750" s="275"/>
      <c r="M1750" s="275"/>
      <c r="N1750" s="275"/>
      <c r="O1750" s="275"/>
      <c r="P1750" s="275"/>
      <c r="Q1750" s="275"/>
      <c r="R1750" s="275"/>
      <c r="S1750" s="275"/>
      <c r="T1750" s="275"/>
      <c r="X1750" s="275"/>
      <c r="Y1750" s="275"/>
      <c r="AG1750" s="665"/>
    </row>
    <row r="1751" spans="1:33" x14ac:dyDescent="0.2">
      <c r="A1751" s="275"/>
      <c r="B1751" s="275"/>
      <c r="C1751" s="275"/>
      <c r="D1751" s="275"/>
      <c r="E1751" s="275"/>
      <c r="F1751" s="275"/>
      <c r="G1751" s="275"/>
      <c r="H1751" s="275"/>
      <c r="I1751" s="275"/>
      <c r="J1751" s="275"/>
      <c r="K1751" s="275"/>
      <c r="L1751" s="275"/>
      <c r="M1751" s="275"/>
      <c r="N1751" s="275"/>
      <c r="O1751" s="275"/>
      <c r="P1751" s="275"/>
      <c r="Q1751" s="275"/>
      <c r="R1751" s="275"/>
      <c r="S1751" s="275"/>
      <c r="T1751" s="275"/>
      <c r="X1751" s="275"/>
      <c r="Y1751" s="275"/>
      <c r="AG1751" s="665"/>
    </row>
    <row r="1752" spans="1:33" x14ac:dyDescent="0.2">
      <c r="A1752" s="275"/>
      <c r="B1752" s="275"/>
      <c r="C1752" s="275"/>
      <c r="D1752" s="275"/>
      <c r="E1752" s="275"/>
      <c r="F1752" s="275"/>
      <c r="G1752" s="275"/>
      <c r="H1752" s="275"/>
      <c r="I1752" s="275"/>
      <c r="J1752" s="275"/>
      <c r="K1752" s="275"/>
      <c r="L1752" s="275"/>
      <c r="M1752" s="275"/>
      <c r="N1752" s="275"/>
      <c r="O1752" s="275"/>
      <c r="P1752" s="275"/>
      <c r="Q1752" s="275"/>
      <c r="R1752" s="275"/>
      <c r="S1752" s="275"/>
      <c r="T1752" s="275"/>
      <c r="X1752" s="275"/>
      <c r="Y1752" s="275"/>
      <c r="AG1752" s="665"/>
    </row>
    <row r="1753" spans="1:33" x14ac:dyDescent="0.2">
      <c r="A1753" s="275"/>
      <c r="B1753" s="275"/>
      <c r="C1753" s="275"/>
      <c r="D1753" s="275"/>
      <c r="E1753" s="275"/>
      <c r="F1753" s="275"/>
      <c r="G1753" s="275"/>
      <c r="H1753" s="275"/>
      <c r="I1753" s="275"/>
      <c r="J1753" s="275"/>
      <c r="K1753" s="275"/>
      <c r="L1753" s="275"/>
      <c r="M1753" s="275"/>
      <c r="N1753" s="275"/>
      <c r="O1753" s="275"/>
      <c r="P1753" s="275"/>
      <c r="Q1753" s="275"/>
      <c r="R1753" s="275"/>
      <c r="S1753" s="275"/>
      <c r="T1753" s="275"/>
      <c r="X1753" s="275"/>
      <c r="Y1753" s="275"/>
      <c r="AG1753" s="665"/>
    </row>
    <row r="1754" spans="1:33" x14ac:dyDescent="0.2">
      <c r="A1754" s="275"/>
      <c r="B1754" s="275"/>
      <c r="C1754" s="275"/>
      <c r="D1754" s="275"/>
      <c r="E1754" s="275"/>
      <c r="F1754" s="275"/>
      <c r="G1754" s="275"/>
      <c r="H1754" s="275"/>
      <c r="I1754" s="275"/>
      <c r="J1754" s="275"/>
      <c r="K1754" s="275"/>
      <c r="L1754" s="275"/>
      <c r="M1754" s="275"/>
      <c r="N1754" s="275"/>
      <c r="O1754" s="275"/>
      <c r="P1754" s="275"/>
      <c r="Q1754" s="275"/>
      <c r="R1754" s="275"/>
      <c r="S1754" s="275"/>
      <c r="T1754" s="275"/>
      <c r="X1754" s="275"/>
      <c r="Y1754" s="275"/>
      <c r="AG1754" s="665"/>
    </row>
    <row r="1755" spans="1:33" x14ac:dyDescent="0.2">
      <c r="A1755" s="275"/>
      <c r="B1755" s="275"/>
      <c r="C1755" s="275"/>
      <c r="D1755" s="275"/>
      <c r="E1755" s="275"/>
      <c r="F1755" s="275"/>
      <c r="G1755" s="275"/>
      <c r="H1755" s="275"/>
      <c r="I1755" s="275"/>
      <c r="J1755" s="275"/>
      <c r="K1755" s="275"/>
      <c r="L1755" s="275"/>
      <c r="M1755" s="275"/>
      <c r="N1755" s="275"/>
      <c r="O1755" s="275"/>
      <c r="P1755" s="275"/>
      <c r="Q1755" s="275"/>
      <c r="R1755" s="275"/>
      <c r="S1755" s="275"/>
      <c r="T1755" s="275"/>
      <c r="X1755" s="275"/>
      <c r="Y1755" s="275"/>
      <c r="AG1755" s="665"/>
    </row>
    <row r="1756" spans="1:33" x14ac:dyDescent="0.2">
      <c r="A1756" s="275"/>
      <c r="B1756" s="275"/>
      <c r="C1756" s="275"/>
      <c r="D1756" s="275"/>
      <c r="E1756" s="275"/>
      <c r="F1756" s="275"/>
      <c r="G1756" s="275"/>
      <c r="H1756" s="275"/>
      <c r="I1756" s="275"/>
      <c r="J1756" s="275"/>
      <c r="K1756" s="275"/>
      <c r="L1756" s="275"/>
      <c r="M1756" s="275"/>
      <c r="N1756" s="275"/>
      <c r="O1756" s="275"/>
      <c r="P1756" s="275"/>
      <c r="Q1756" s="275"/>
      <c r="R1756" s="275"/>
      <c r="S1756" s="275"/>
      <c r="T1756" s="275"/>
      <c r="X1756" s="275"/>
      <c r="Y1756" s="275"/>
      <c r="AG1756" s="665"/>
    </row>
    <row r="1757" spans="1:33" x14ac:dyDescent="0.2">
      <c r="A1757" s="275"/>
      <c r="B1757" s="275"/>
      <c r="C1757" s="275"/>
      <c r="D1757" s="275"/>
      <c r="E1757" s="275"/>
      <c r="F1757" s="275"/>
      <c r="G1757" s="275"/>
      <c r="H1757" s="275"/>
      <c r="I1757" s="275"/>
      <c r="J1757" s="275"/>
      <c r="K1757" s="275"/>
      <c r="L1757" s="275"/>
      <c r="M1757" s="275"/>
      <c r="N1757" s="275"/>
      <c r="O1757" s="275"/>
      <c r="P1757" s="275"/>
      <c r="Q1757" s="275"/>
      <c r="R1757" s="275"/>
      <c r="S1757" s="275"/>
      <c r="T1757" s="275"/>
      <c r="X1757" s="275"/>
      <c r="Y1757" s="275"/>
      <c r="AG1757" s="665"/>
    </row>
    <row r="1758" spans="1:33" x14ac:dyDescent="0.2">
      <c r="A1758" s="275"/>
      <c r="B1758" s="275"/>
      <c r="C1758" s="275"/>
      <c r="D1758" s="275"/>
      <c r="E1758" s="275"/>
      <c r="F1758" s="275"/>
      <c r="G1758" s="275"/>
      <c r="H1758" s="275"/>
      <c r="I1758" s="275"/>
      <c r="J1758" s="275"/>
      <c r="K1758" s="275"/>
      <c r="L1758" s="275"/>
      <c r="M1758" s="275"/>
      <c r="N1758" s="275"/>
      <c r="O1758" s="275"/>
      <c r="P1758" s="275"/>
      <c r="Q1758" s="275"/>
      <c r="R1758" s="275"/>
      <c r="S1758" s="275"/>
      <c r="T1758" s="275"/>
      <c r="X1758" s="275"/>
      <c r="Y1758" s="275"/>
      <c r="AG1758" s="665"/>
    </row>
    <row r="1759" spans="1:33" x14ac:dyDescent="0.2">
      <c r="A1759" s="275"/>
      <c r="B1759" s="275"/>
      <c r="C1759" s="275"/>
      <c r="D1759" s="275"/>
      <c r="E1759" s="275"/>
      <c r="F1759" s="275"/>
      <c r="G1759" s="275"/>
      <c r="H1759" s="275"/>
      <c r="I1759" s="275"/>
      <c r="J1759" s="275"/>
      <c r="K1759" s="275"/>
      <c r="L1759" s="275"/>
      <c r="M1759" s="275"/>
      <c r="N1759" s="275"/>
      <c r="O1759" s="275"/>
      <c r="P1759" s="275"/>
      <c r="Q1759" s="275"/>
      <c r="R1759" s="275"/>
      <c r="S1759" s="275"/>
      <c r="T1759" s="275"/>
      <c r="X1759" s="275"/>
      <c r="Y1759" s="275"/>
      <c r="AG1759" s="665"/>
    </row>
    <row r="1760" spans="1:33" x14ac:dyDescent="0.2">
      <c r="A1760" s="275"/>
      <c r="B1760" s="275"/>
      <c r="C1760" s="275"/>
      <c r="D1760" s="275"/>
      <c r="E1760" s="275"/>
      <c r="F1760" s="275"/>
      <c r="G1760" s="275"/>
      <c r="H1760" s="275"/>
      <c r="I1760" s="275"/>
      <c r="J1760" s="275"/>
      <c r="K1760" s="275"/>
      <c r="L1760" s="275"/>
      <c r="M1760" s="275"/>
      <c r="N1760" s="275"/>
      <c r="O1760" s="275"/>
      <c r="P1760" s="275"/>
      <c r="Q1760" s="275"/>
      <c r="R1760" s="275"/>
      <c r="S1760" s="275"/>
      <c r="T1760" s="275"/>
      <c r="X1760" s="275"/>
      <c r="Y1760" s="275"/>
      <c r="AG1760" s="665"/>
    </row>
    <row r="1761" spans="1:33" x14ac:dyDescent="0.2">
      <c r="A1761" s="275"/>
      <c r="B1761" s="275"/>
      <c r="C1761" s="275"/>
      <c r="D1761" s="275"/>
      <c r="E1761" s="275"/>
      <c r="F1761" s="275"/>
      <c r="G1761" s="275"/>
      <c r="H1761" s="275"/>
      <c r="I1761" s="275"/>
      <c r="J1761" s="275"/>
      <c r="K1761" s="275"/>
      <c r="L1761" s="275"/>
      <c r="M1761" s="275"/>
      <c r="N1761" s="275"/>
      <c r="O1761" s="275"/>
      <c r="P1761" s="275"/>
      <c r="Q1761" s="275"/>
      <c r="R1761" s="275"/>
      <c r="S1761" s="275"/>
      <c r="T1761" s="275"/>
      <c r="X1761" s="275"/>
      <c r="Y1761" s="275"/>
      <c r="AG1761" s="665"/>
    </row>
    <row r="1762" spans="1:33" x14ac:dyDescent="0.2">
      <c r="A1762" s="275"/>
      <c r="B1762" s="275"/>
      <c r="C1762" s="275"/>
      <c r="D1762" s="275"/>
      <c r="E1762" s="275"/>
      <c r="F1762" s="275"/>
      <c r="G1762" s="275"/>
      <c r="H1762" s="275"/>
      <c r="I1762" s="275"/>
      <c r="J1762" s="275"/>
      <c r="K1762" s="275"/>
      <c r="L1762" s="275"/>
      <c r="M1762" s="275"/>
      <c r="N1762" s="275"/>
      <c r="O1762" s="275"/>
      <c r="P1762" s="275"/>
      <c r="Q1762" s="275"/>
      <c r="R1762" s="275"/>
      <c r="S1762" s="275"/>
      <c r="T1762" s="275"/>
      <c r="X1762" s="275"/>
      <c r="Y1762" s="275"/>
      <c r="AG1762" s="665"/>
    </row>
    <row r="1763" spans="1:33" x14ac:dyDescent="0.2">
      <c r="A1763" s="275"/>
      <c r="B1763" s="275"/>
      <c r="C1763" s="275"/>
      <c r="D1763" s="275"/>
      <c r="E1763" s="275"/>
      <c r="F1763" s="275"/>
      <c r="G1763" s="275"/>
      <c r="H1763" s="275"/>
      <c r="I1763" s="275"/>
      <c r="J1763" s="275"/>
      <c r="K1763" s="275"/>
      <c r="L1763" s="275"/>
      <c r="M1763" s="275"/>
      <c r="N1763" s="275"/>
      <c r="O1763" s="275"/>
      <c r="P1763" s="275"/>
      <c r="Q1763" s="275"/>
      <c r="R1763" s="275"/>
      <c r="S1763" s="275"/>
      <c r="T1763" s="275"/>
      <c r="X1763" s="275"/>
      <c r="Y1763" s="275"/>
      <c r="AG1763" s="665"/>
    </row>
    <row r="1764" spans="1:33" x14ac:dyDescent="0.2">
      <c r="A1764" s="275"/>
      <c r="B1764" s="275"/>
      <c r="C1764" s="275"/>
      <c r="D1764" s="275"/>
      <c r="E1764" s="275"/>
      <c r="F1764" s="275"/>
      <c r="G1764" s="275"/>
      <c r="H1764" s="275"/>
      <c r="I1764" s="275"/>
      <c r="J1764" s="275"/>
      <c r="K1764" s="275"/>
      <c r="L1764" s="275"/>
      <c r="M1764" s="275"/>
      <c r="N1764" s="275"/>
      <c r="O1764" s="275"/>
      <c r="P1764" s="275"/>
      <c r="Q1764" s="275"/>
      <c r="R1764" s="275"/>
      <c r="S1764" s="275"/>
      <c r="T1764" s="275"/>
      <c r="X1764" s="275"/>
      <c r="Y1764" s="275"/>
      <c r="AG1764" s="665"/>
    </row>
    <row r="1765" spans="1:33" x14ac:dyDescent="0.2">
      <c r="A1765" s="275"/>
      <c r="B1765" s="275"/>
      <c r="C1765" s="275"/>
      <c r="D1765" s="275"/>
      <c r="E1765" s="275"/>
      <c r="F1765" s="275"/>
      <c r="G1765" s="275"/>
      <c r="H1765" s="275"/>
      <c r="I1765" s="275"/>
      <c r="J1765" s="275"/>
      <c r="K1765" s="275"/>
      <c r="L1765" s="275"/>
      <c r="M1765" s="275"/>
      <c r="N1765" s="275"/>
      <c r="O1765" s="275"/>
      <c r="P1765" s="275"/>
      <c r="Q1765" s="275"/>
      <c r="R1765" s="275"/>
      <c r="S1765" s="275"/>
      <c r="T1765" s="275"/>
      <c r="X1765" s="275"/>
      <c r="Y1765" s="275"/>
      <c r="AG1765" s="665"/>
    </row>
    <row r="1766" spans="1:33" x14ac:dyDescent="0.2">
      <c r="A1766" s="275"/>
      <c r="B1766" s="275"/>
      <c r="C1766" s="275"/>
      <c r="D1766" s="275"/>
      <c r="E1766" s="275"/>
      <c r="F1766" s="275"/>
      <c r="G1766" s="275"/>
      <c r="H1766" s="275"/>
      <c r="I1766" s="275"/>
      <c r="J1766" s="275"/>
      <c r="K1766" s="275"/>
      <c r="L1766" s="275"/>
      <c r="M1766" s="275"/>
      <c r="N1766" s="275"/>
      <c r="O1766" s="275"/>
      <c r="P1766" s="275"/>
      <c r="Q1766" s="275"/>
      <c r="R1766" s="275"/>
      <c r="S1766" s="275"/>
      <c r="T1766" s="275"/>
      <c r="X1766" s="275"/>
      <c r="Y1766" s="275"/>
      <c r="AG1766" s="665"/>
    </row>
    <row r="1767" spans="1:33" x14ac:dyDescent="0.2">
      <c r="A1767" s="275"/>
      <c r="B1767" s="275"/>
      <c r="C1767" s="275"/>
      <c r="D1767" s="275"/>
      <c r="E1767" s="275"/>
      <c r="F1767" s="275"/>
      <c r="G1767" s="275"/>
      <c r="H1767" s="275"/>
      <c r="I1767" s="275"/>
      <c r="J1767" s="275"/>
      <c r="K1767" s="275"/>
      <c r="L1767" s="275"/>
      <c r="M1767" s="275"/>
      <c r="N1767" s="275"/>
      <c r="O1767" s="275"/>
      <c r="P1767" s="275"/>
      <c r="Q1767" s="275"/>
      <c r="R1767" s="275"/>
      <c r="S1767" s="275"/>
      <c r="T1767" s="275"/>
      <c r="X1767" s="275"/>
      <c r="Y1767" s="275"/>
      <c r="AG1767" s="665"/>
    </row>
    <row r="1768" spans="1:33" x14ac:dyDescent="0.2">
      <c r="A1768" s="275"/>
      <c r="B1768" s="275"/>
      <c r="C1768" s="275"/>
      <c r="D1768" s="275"/>
      <c r="E1768" s="275"/>
      <c r="F1768" s="275"/>
      <c r="G1768" s="275"/>
      <c r="H1768" s="275"/>
      <c r="I1768" s="275"/>
      <c r="J1768" s="275"/>
      <c r="K1768" s="275"/>
      <c r="L1768" s="275"/>
      <c r="M1768" s="275"/>
      <c r="N1768" s="275"/>
      <c r="O1768" s="275"/>
      <c r="P1768" s="275"/>
      <c r="Q1768" s="275"/>
      <c r="R1768" s="275"/>
      <c r="S1768" s="275"/>
      <c r="T1768" s="275"/>
      <c r="X1768" s="275"/>
      <c r="Y1768" s="275"/>
      <c r="AG1768" s="665"/>
    </row>
    <row r="1769" spans="1:33" x14ac:dyDescent="0.2">
      <c r="A1769" s="275"/>
      <c r="B1769" s="275"/>
      <c r="C1769" s="275"/>
      <c r="D1769" s="275"/>
      <c r="E1769" s="275"/>
      <c r="F1769" s="275"/>
      <c r="G1769" s="275"/>
      <c r="H1769" s="275"/>
      <c r="I1769" s="275"/>
      <c r="J1769" s="275"/>
      <c r="K1769" s="275"/>
      <c r="L1769" s="275"/>
      <c r="M1769" s="275"/>
      <c r="N1769" s="275"/>
      <c r="O1769" s="275"/>
      <c r="P1769" s="275"/>
      <c r="Q1769" s="275"/>
      <c r="R1769" s="275"/>
      <c r="S1769" s="275"/>
      <c r="T1769" s="275"/>
      <c r="X1769" s="275"/>
      <c r="Y1769" s="275"/>
      <c r="AG1769" s="665"/>
    </row>
    <row r="1770" spans="1:33" x14ac:dyDescent="0.2">
      <c r="A1770" s="275"/>
      <c r="B1770" s="275"/>
      <c r="C1770" s="275"/>
      <c r="D1770" s="275"/>
      <c r="E1770" s="275"/>
      <c r="F1770" s="275"/>
      <c r="G1770" s="275"/>
      <c r="H1770" s="275"/>
      <c r="I1770" s="275"/>
      <c r="J1770" s="275"/>
      <c r="K1770" s="275"/>
      <c r="L1770" s="275"/>
      <c r="M1770" s="275"/>
      <c r="N1770" s="275"/>
      <c r="O1770" s="275"/>
      <c r="P1770" s="275"/>
      <c r="Q1770" s="275"/>
      <c r="R1770" s="275"/>
      <c r="S1770" s="275"/>
      <c r="T1770" s="275"/>
      <c r="X1770" s="275"/>
      <c r="Y1770" s="275"/>
      <c r="AG1770" s="665"/>
    </row>
    <row r="1771" spans="1:33" x14ac:dyDescent="0.2">
      <c r="A1771" s="275"/>
      <c r="B1771" s="275"/>
      <c r="C1771" s="275"/>
      <c r="D1771" s="275"/>
      <c r="E1771" s="275"/>
      <c r="F1771" s="275"/>
      <c r="G1771" s="275"/>
      <c r="H1771" s="275"/>
      <c r="I1771" s="275"/>
      <c r="J1771" s="275"/>
      <c r="K1771" s="275"/>
      <c r="L1771" s="275"/>
      <c r="M1771" s="275"/>
      <c r="N1771" s="275"/>
      <c r="O1771" s="275"/>
      <c r="P1771" s="275"/>
      <c r="Q1771" s="275"/>
      <c r="R1771" s="275"/>
      <c r="S1771" s="275"/>
      <c r="T1771" s="275"/>
      <c r="X1771" s="275"/>
      <c r="Y1771" s="275"/>
      <c r="AG1771" s="665"/>
    </row>
    <row r="1772" spans="1:33" x14ac:dyDescent="0.2">
      <c r="A1772" s="275"/>
      <c r="B1772" s="275"/>
      <c r="C1772" s="275"/>
      <c r="D1772" s="275"/>
      <c r="E1772" s="275"/>
      <c r="F1772" s="275"/>
      <c r="G1772" s="275"/>
      <c r="H1772" s="275"/>
      <c r="I1772" s="275"/>
      <c r="J1772" s="275"/>
      <c r="K1772" s="275"/>
      <c r="L1772" s="275"/>
      <c r="M1772" s="275"/>
      <c r="N1772" s="275"/>
      <c r="O1772" s="275"/>
      <c r="P1772" s="275"/>
      <c r="Q1772" s="275"/>
      <c r="R1772" s="275"/>
      <c r="S1772" s="275"/>
      <c r="T1772" s="275"/>
      <c r="X1772" s="275"/>
      <c r="Y1772" s="275"/>
      <c r="AG1772" s="665"/>
    </row>
    <row r="1773" spans="1:33" x14ac:dyDescent="0.2">
      <c r="A1773" s="275"/>
      <c r="B1773" s="275"/>
      <c r="C1773" s="275"/>
      <c r="D1773" s="275"/>
      <c r="E1773" s="275"/>
      <c r="F1773" s="275"/>
      <c r="G1773" s="275"/>
      <c r="H1773" s="275"/>
      <c r="I1773" s="275"/>
      <c r="J1773" s="275"/>
      <c r="K1773" s="275"/>
      <c r="L1773" s="275"/>
      <c r="M1773" s="275"/>
      <c r="N1773" s="275"/>
      <c r="O1773" s="275"/>
      <c r="P1773" s="275"/>
      <c r="Q1773" s="275"/>
      <c r="R1773" s="275"/>
      <c r="S1773" s="275"/>
      <c r="T1773" s="275"/>
      <c r="X1773" s="275"/>
      <c r="Y1773" s="275"/>
      <c r="AG1773" s="665"/>
    </row>
    <row r="1774" spans="1:33" x14ac:dyDescent="0.2">
      <c r="A1774" s="275"/>
      <c r="B1774" s="275"/>
      <c r="C1774" s="275"/>
      <c r="D1774" s="275"/>
      <c r="E1774" s="275"/>
      <c r="F1774" s="275"/>
      <c r="G1774" s="275"/>
      <c r="H1774" s="275"/>
      <c r="I1774" s="275"/>
      <c r="J1774" s="275"/>
      <c r="K1774" s="275"/>
      <c r="L1774" s="275"/>
      <c r="M1774" s="275"/>
      <c r="N1774" s="275"/>
      <c r="O1774" s="275"/>
      <c r="P1774" s="275"/>
      <c r="Q1774" s="275"/>
      <c r="R1774" s="275"/>
      <c r="S1774" s="275"/>
      <c r="T1774" s="275"/>
      <c r="X1774" s="275"/>
      <c r="Y1774" s="275"/>
      <c r="AG1774" s="665"/>
    </row>
    <row r="1775" spans="1:33" x14ac:dyDescent="0.2">
      <c r="A1775" s="275"/>
      <c r="B1775" s="275"/>
      <c r="C1775" s="275"/>
      <c r="D1775" s="275"/>
      <c r="E1775" s="275"/>
      <c r="F1775" s="275"/>
      <c r="G1775" s="275"/>
      <c r="H1775" s="275"/>
      <c r="I1775" s="275"/>
      <c r="J1775" s="275"/>
      <c r="K1775" s="275"/>
      <c r="L1775" s="275"/>
      <c r="M1775" s="275"/>
      <c r="N1775" s="275"/>
      <c r="O1775" s="275"/>
      <c r="P1775" s="275"/>
      <c r="Q1775" s="275"/>
      <c r="R1775" s="275"/>
      <c r="S1775" s="275"/>
      <c r="T1775" s="275"/>
      <c r="X1775" s="275"/>
      <c r="Y1775" s="275"/>
      <c r="AG1775" s="665"/>
    </row>
    <row r="1776" spans="1:33" x14ac:dyDescent="0.2">
      <c r="A1776" s="275"/>
      <c r="B1776" s="275"/>
      <c r="C1776" s="275"/>
      <c r="D1776" s="275"/>
      <c r="E1776" s="275"/>
      <c r="F1776" s="275"/>
      <c r="G1776" s="275"/>
      <c r="H1776" s="275"/>
      <c r="I1776" s="275"/>
      <c r="J1776" s="275"/>
      <c r="K1776" s="275"/>
      <c r="L1776" s="275"/>
      <c r="M1776" s="275"/>
      <c r="N1776" s="275"/>
      <c r="O1776" s="275"/>
      <c r="P1776" s="275"/>
      <c r="Q1776" s="275"/>
      <c r="R1776" s="275"/>
      <c r="S1776" s="275"/>
      <c r="T1776" s="275"/>
      <c r="X1776" s="275"/>
      <c r="Y1776" s="275"/>
      <c r="AG1776" s="665"/>
    </row>
    <row r="1777" spans="1:33" x14ac:dyDescent="0.2">
      <c r="A1777" s="275"/>
      <c r="B1777" s="275"/>
      <c r="C1777" s="275"/>
      <c r="D1777" s="275"/>
      <c r="E1777" s="275"/>
      <c r="F1777" s="275"/>
      <c r="G1777" s="275"/>
      <c r="H1777" s="275"/>
      <c r="I1777" s="275"/>
      <c r="J1777" s="275"/>
      <c r="K1777" s="275"/>
      <c r="L1777" s="275"/>
      <c r="M1777" s="275"/>
      <c r="N1777" s="275"/>
      <c r="O1777" s="275"/>
      <c r="P1777" s="275"/>
      <c r="Q1777" s="275"/>
      <c r="R1777" s="275"/>
      <c r="S1777" s="275"/>
      <c r="T1777" s="275"/>
      <c r="X1777" s="275"/>
      <c r="Y1777" s="275"/>
      <c r="AG1777" s="665"/>
    </row>
    <row r="1778" spans="1:33" x14ac:dyDescent="0.2">
      <c r="A1778" s="275"/>
      <c r="B1778" s="275"/>
      <c r="C1778" s="275"/>
      <c r="D1778" s="275"/>
      <c r="E1778" s="275"/>
      <c r="F1778" s="275"/>
      <c r="G1778" s="275"/>
      <c r="H1778" s="275"/>
      <c r="I1778" s="275"/>
      <c r="J1778" s="275"/>
      <c r="K1778" s="275"/>
      <c r="L1778" s="275"/>
      <c r="M1778" s="275"/>
      <c r="N1778" s="275"/>
      <c r="O1778" s="275"/>
      <c r="P1778" s="275"/>
      <c r="Q1778" s="275"/>
      <c r="R1778" s="275"/>
      <c r="S1778" s="275"/>
      <c r="T1778" s="275"/>
      <c r="X1778" s="275"/>
      <c r="Y1778" s="275"/>
      <c r="AG1778" s="665"/>
    </row>
    <row r="1779" spans="1:33" x14ac:dyDescent="0.2">
      <c r="A1779" s="275"/>
      <c r="B1779" s="275"/>
      <c r="C1779" s="275"/>
      <c r="D1779" s="275"/>
      <c r="E1779" s="275"/>
      <c r="F1779" s="275"/>
      <c r="G1779" s="275"/>
      <c r="H1779" s="275"/>
      <c r="I1779" s="275"/>
      <c r="J1779" s="275"/>
      <c r="K1779" s="275"/>
      <c r="L1779" s="275"/>
      <c r="M1779" s="275"/>
      <c r="N1779" s="275"/>
      <c r="O1779" s="275"/>
      <c r="P1779" s="275"/>
      <c r="Q1779" s="275"/>
      <c r="R1779" s="275"/>
      <c r="S1779" s="275"/>
      <c r="T1779" s="275"/>
      <c r="X1779" s="275"/>
      <c r="Y1779" s="275"/>
      <c r="AG1779" s="665"/>
    </row>
    <row r="1780" spans="1:33" x14ac:dyDescent="0.2">
      <c r="A1780" s="275"/>
      <c r="B1780" s="275"/>
      <c r="C1780" s="275"/>
      <c r="D1780" s="275"/>
      <c r="E1780" s="275"/>
      <c r="F1780" s="275"/>
      <c r="G1780" s="275"/>
      <c r="H1780" s="275"/>
      <c r="I1780" s="275"/>
      <c r="J1780" s="275"/>
      <c r="K1780" s="275"/>
      <c r="L1780" s="275"/>
      <c r="M1780" s="275"/>
      <c r="N1780" s="275"/>
      <c r="O1780" s="275"/>
      <c r="P1780" s="275"/>
      <c r="Q1780" s="275"/>
      <c r="R1780" s="275"/>
      <c r="S1780" s="275"/>
      <c r="T1780" s="275"/>
      <c r="X1780" s="275"/>
      <c r="Y1780" s="275"/>
      <c r="AG1780" s="665"/>
    </row>
    <row r="1781" spans="1:33" x14ac:dyDescent="0.2">
      <c r="A1781" s="275"/>
      <c r="B1781" s="275"/>
      <c r="C1781" s="275"/>
      <c r="D1781" s="275"/>
      <c r="E1781" s="275"/>
      <c r="F1781" s="275"/>
      <c r="G1781" s="275"/>
      <c r="H1781" s="275"/>
      <c r="I1781" s="275"/>
      <c r="J1781" s="275"/>
      <c r="K1781" s="275"/>
      <c r="L1781" s="275"/>
      <c r="M1781" s="275"/>
      <c r="N1781" s="275"/>
      <c r="O1781" s="275"/>
      <c r="P1781" s="275"/>
      <c r="Q1781" s="275"/>
      <c r="R1781" s="275"/>
      <c r="S1781" s="275"/>
      <c r="T1781" s="275"/>
      <c r="X1781" s="275"/>
      <c r="Y1781" s="275"/>
      <c r="AG1781" s="665"/>
    </row>
    <row r="1782" spans="1:33" x14ac:dyDescent="0.2">
      <c r="A1782" s="275"/>
      <c r="B1782" s="275"/>
      <c r="C1782" s="275"/>
      <c r="D1782" s="275"/>
      <c r="E1782" s="275"/>
      <c r="F1782" s="275"/>
      <c r="G1782" s="275"/>
      <c r="H1782" s="275"/>
      <c r="I1782" s="275"/>
      <c r="J1782" s="275"/>
      <c r="K1782" s="275"/>
      <c r="L1782" s="275"/>
      <c r="M1782" s="275"/>
      <c r="N1782" s="275"/>
      <c r="O1782" s="275"/>
      <c r="P1782" s="275"/>
      <c r="Q1782" s="275"/>
      <c r="R1782" s="275"/>
      <c r="S1782" s="275"/>
      <c r="T1782" s="275"/>
      <c r="X1782" s="275"/>
      <c r="Y1782" s="275"/>
      <c r="AG1782" s="665"/>
    </row>
    <row r="1783" spans="1:33" x14ac:dyDescent="0.2">
      <c r="A1783" s="275"/>
      <c r="B1783" s="275"/>
      <c r="C1783" s="275"/>
      <c r="D1783" s="275"/>
      <c r="E1783" s="275"/>
      <c r="F1783" s="275"/>
      <c r="G1783" s="275"/>
      <c r="H1783" s="275"/>
      <c r="I1783" s="275"/>
      <c r="J1783" s="275"/>
      <c r="K1783" s="275"/>
      <c r="L1783" s="275"/>
      <c r="M1783" s="275"/>
      <c r="N1783" s="275"/>
      <c r="O1783" s="275"/>
      <c r="P1783" s="275"/>
      <c r="Q1783" s="275"/>
      <c r="R1783" s="275"/>
      <c r="S1783" s="275"/>
      <c r="T1783" s="275"/>
      <c r="X1783" s="275"/>
      <c r="Y1783" s="275"/>
      <c r="AG1783" s="665"/>
    </row>
    <row r="1784" spans="1:33" x14ac:dyDescent="0.2">
      <c r="A1784" s="275"/>
      <c r="B1784" s="275"/>
      <c r="C1784" s="275"/>
      <c r="D1784" s="275"/>
      <c r="E1784" s="275"/>
      <c r="F1784" s="275"/>
      <c r="G1784" s="275"/>
      <c r="H1784" s="275"/>
      <c r="I1784" s="275"/>
      <c r="J1784" s="275"/>
      <c r="K1784" s="275"/>
      <c r="L1784" s="275"/>
      <c r="M1784" s="275"/>
      <c r="N1784" s="275"/>
      <c r="O1784" s="275"/>
      <c r="P1784" s="275"/>
      <c r="Q1784" s="275"/>
      <c r="R1784" s="275"/>
      <c r="S1784" s="275"/>
      <c r="T1784" s="275"/>
      <c r="X1784" s="275"/>
      <c r="Y1784" s="275"/>
      <c r="AG1784" s="665"/>
    </row>
    <row r="1785" spans="1:33" x14ac:dyDescent="0.2">
      <c r="A1785" s="275"/>
      <c r="B1785" s="275"/>
      <c r="C1785" s="275"/>
      <c r="D1785" s="275"/>
      <c r="E1785" s="275"/>
      <c r="F1785" s="275"/>
      <c r="G1785" s="275"/>
      <c r="H1785" s="275"/>
      <c r="I1785" s="275"/>
      <c r="J1785" s="275"/>
      <c r="K1785" s="275"/>
      <c r="L1785" s="275"/>
      <c r="M1785" s="275"/>
      <c r="N1785" s="275"/>
      <c r="O1785" s="275"/>
      <c r="P1785" s="275"/>
      <c r="Q1785" s="275"/>
      <c r="R1785" s="275"/>
      <c r="S1785" s="275"/>
      <c r="T1785" s="275"/>
      <c r="X1785" s="275"/>
      <c r="Y1785" s="275"/>
      <c r="AG1785" s="665"/>
    </row>
    <row r="1786" spans="1:33" x14ac:dyDescent="0.2">
      <c r="A1786" s="275"/>
      <c r="B1786" s="275"/>
      <c r="C1786" s="275"/>
      <c r="D1786" s="275"/>
      <c r="E1786" s="275"/>
      <c r="F1786" s="275"/>
      <c r="G1786" s="275"/>
      <c r="H1786" s="275"/>
      <c r="I1786" s="275"/>
      <c r="J1786" s="275"/>
      <c r="K1786" s="275"/>
      <c r="L1786" s="275"/>
      <c r="M1786" s="275"/>
      <c r="N1786" s="275"/>
      <c r="O1786" s="275"/>
      <c r="P1786" s="275"/>
      <c r="Q1786" s="275"/>
      <c r="R1786" s="275"/>
      <c r="S1786" s="275"/>
      <c r="T1786" s="275"/>
      <c r="X1786" s="275"/>
      <c r="Y1786" s="275"/>
      <c r="AG1786" s="665"/>
    </row>
    <row r="1787" spans="1:33" x14ac:dyDescent="0.2">
      <c r="A1787" s="275"/>
      <c r="B1787" s="275"/>
      <c r="C1787" s="275"/>
      <c r="D1787" s="275"/>
      <c r="E1787" s="275"/>
      <c r="F1787" s="275"/>
      <c r="G1787" s="275"/>
      <c r="H1787" s="275"/>
      <c r="I1787" s="275"/>
      <c r="J1787" s="275"/>
      <c r="K1787" s="275"/>
      <c r="L1787" s="275"/>
      <c r="M1787" s="275"/>
      <c r="N1787" s="275"/>
      <c r="O1787" s="275"/>
      <c r="P1787" s="275"/>
      <c r="Q1787" s="275"/>
      <c r="R1787" s="275"/>
      <c r="S1787" s="275"/>
      <c r="T1787" s="275"/>
      <c r="X1787" s="275"/>
      <c r="Y1787" s="275"/>
      <c r="AG1787" s="665"/>
    </row>
    <row r="1788" spans="1:33" x14ac:dyDescent="0.2">
      <c r="A1788" s="275"/>
      <c r="B1788" s="275"/>
      <c r="C1788" s="275"/>
      <c r="D1788" s="275"/>
      <c r="E1788" s="275"/>
      <c r="F1788" s="275"/>
      <c r="G1788" s="275"/>
      <c r="H1788" s="275"/>
      <c r="I1788" s="275"/>
      <c r="J1788" s="275"/>
      <c r="K1788" s="275"/>
      <c r="L1788" s="275"/>
      <c r="M1788" s="275"/>
      <c r="N1788" s="275"/>
      <c r="O1788" s="275"/>
      <c r="P1788" s="275"/>
      <c r="Q1788" s="275"/>
      <c r="R1788" s="275"/>
      <c r="S1788" s="275"/>
      <c r="T1788" s="275"/>
      <c r="X1788" s="275"/>
      <c r="Y1788" s="275"/>
      <c r="AG1788" s="665"/>
    </row>
    <row r="1789" spans="1:33" x14ac:dyDescent="0.2">
      <c r="A1789" s="275"/>
      <c r="B1789" s="275"/>
      <c r="C1789" s="275"/>
      <c r="D1789" s="275"/>
      <c r="E1789" s="275"/>
      <c r="F1789" s="275"/>
      <c r="G1789" s="275"/>
      <c r="H1789" s="275"/>
      <c r="I1789" s="275"/>
      <c r="J1789" s="275"/>
      <c r="K1789" s="275"/>
      <c r="L1789" s="275"/>
      <c r="M1789" s="275"/>
      <c r="N1789" s="275"/>
      <c r="O1789" s="275"/>
      <c r="P1789" s="275"/>
      <c r="Q1789" s="275"/>
      <c r="R1789" s="275"/>
      <c r="S1789" s="275"/>
      <c r="T1789" s="275"/>
      <c r="X1789" s="275"/>
      <c r="Y1789" s="275"/>
      <c r="AG1789" s="665"/>
    </row>
    <row r="1790" spans="1:33" x14ac:dyDescent="0.2">
      <c r="A1790" s="275"/>
      <c r="B1790" s="275"/>
      <c r="C1790" s="275"/>
      <c r="D1790" s="275"/>
      <c r="E1790" s="275"/>
      <c r="F1790" s="275"/>
      <c r="G1790" s="275"/>
      <c r="H1790" s="275"/>
      <c r="I1790" s="275"/>
      <c r="J1790" s="275"/>
      <c r="K1790" s="275"/>
      <c r="L1790" s="275"/>
      <c r="M1790" s="275"/>
      <c r="N1790" s="275"/>
      <c r="O1790" s="275"/>
      <c r="P1790" s="275"/>
      <c r="Q1790" s="275"/>
      <c r="R1790" s="275"/>
      <c r="S1790" s="275"/>
      <c r="T1790" s="275"/>
      <c r="X1790" s="275"/>
      <c r="Y1790" s="275"/>
      <c r="AG1790" s="665"/>
    </row>
    <row r="1791" spans="1:33" x14ac:dyDescent="0.2">
      <c r="A1791" s="275"/>
      <c r="B1791" s="275"/>
      <c r="C1791" s="275"/>
      <c r="D1791" s="275"/>
      <c r="E1791" s="275"/>
      <c r="F1791" s="275"/>
      <c r="G1791" s="275"/>
      <c r="H1791" s="275"/>
      <c r="I1791" s="275"/>
      <c r="J1791" s="275"/>
      <c r="K1791" s="275"/>
      <c r="L1791" s="275"/>
      <c r="M1791" s="275"/>
      <c r="N1791" s="275"/>
      <c r="O1791" s="275"/>
      <c r="P1791" s="275"/>
      <c r="Q1791" s="275"/>
      <c r="R1791" s="275"/>
      <c r="S1791" s="275"/>
      <c r="T1791" s="275"/>
      <c r="X1791" s="275"/>
      <c r="Y1791" s="275"/>
      <c r="AG1791" s="665"/>
    </row>
    <row r="1792" spans="1:33" x14ac:dyDescent="0.2">
      <c r="A1792" s="275"/>
      <c r="B1792" s="275"/>
      <c r="C1792" s="275"/>
      <c r="D1792" s="275"/>
      <c r="E1792" s="275"/>
      <c r="F1792" s="275"/>
      <c r="G1792" s="275"/>
      <c r="H1792" s="275"/>
      <c r="I1792" s="275"/>
      <c r="J1792" s="275"/>
      <c r="K1792" s="275"/>
      <c r="L1792" s="275"/>
      <c r="M1792" s="275"/>
      <c r="N1792" s="275"/>
      <c r="O1792" s="275"/>
      <c r="P1792" s="275"/>
      <c r="Q1792" s="275"/>
      <c r="R1792" s="275"/>
      <c r="S1792" s="275"/>
      <c r="T1792" s="275"/>
      <c r="X1792" s="275"/>
      <c r="Y1792" s="275"/>
      <c r="AG1792" s="665"/>
    </row>
    <row r="1793" spans="1:33" x14ac:dyDescent="0.2">
      <c r="A1793" s="275"/>
      <c r="B1793" s="275"/>
      <c r="C1793" s="275"/>
      <c r="D1793" s="275"/>
      <c r="E1793" s="275"/>
      <c r="F1793" s="275"/>
      <c r="G1793" s="275"/>
      <c r="H1793" s="275"/>
      <c r="I1793" s="275"/>
      <c r="J1793" s="275"/>
      <c r="K1793" s="275"/>
      <c r="L1793" s="275"/>
      <c r="M1793" s="275"/>
      <c r="N1793" s="275"/>
      <c r="O1793" s="275"/>
      <c r="P1793" s="275"/>
      <c r="Q1793" s="275"/>
      <c r="R1793" s="275"/>
      <c r="S1793" s="275"/>
      <c r="T1793" s="275"/>
      <c r="X1793" s="275"/>
      <c r="Y1793" s="275"/>
      <c r="AG1793" s="665"/>
    </row>
    <row r="1794" spans="1:33" x14ac:dyDescent="0.2">
      <c r="A1794" s="275"/>
      <c r="B1794" s="275"/>
      <c r="C1794" s="275"/>
      <c r="D1794" s="275"/>
      <c r="E1794" s="275"/>
      <c r="F1794" s="275"/>
      <c r="G1794" s="275"/>
      <c r="H1794" s="275"/>
      <c r="I1794" s="275"/>
      <c r="J1794" s="275"/>
      <c r="K1794" s="275"/>
      <c r="L1794" s="275"/>
      <c r="M1794" s="275"/>
      <c r="N1794" s="275"/>
      <c r="O1794" s="275"/>
      <c r="P1794" s="275"/>
      <c r="Q1794" s="275"/>
      <c r="R1794" s="275"/>
      <c r="S1794" s="275"/>
      <c r="T1794" s="275"/>
      <c r="X1794" s="275"/>
      <c r="Y1794" s="275"/>
      <c r="AG1794" s="665"/>
    </row>
    <row r="1795" spans="1:33" x14ac:dyDescent="0.2">
      <c r="A1795" s="275"/>
      <c r="B1795" s="275"/>
      <c r="C1795" s="275"/>
      <c r="D1795" s="275"/>
      <c r="E1795" s="275"/>
      <c r="F1795" s="275"/>
      <c r="G1795" s="275"/>
      <c r="H1795" s="275"/>
      <c r="I1795" s="275"/>
      <c r="J1795" s="275"/>
      <c r="K1795" s="275"/>
      <c r="L1795" s="275"/>
      <c r="M1795" s="275"/>
      <c r="N1795" s="275"/>
      <c r="O1795" s="275"/>
      <c r="P1795" s="275"/>
      <c r="Q1795" s="275"/>
      <c r="R1795" s="275"/>
      <c r="S1795" s="275"/>
      <c r="T1795" s="275"/>
      <c r="X1795" s="275"/>
      <c r="Y1795" s="275"/>
      <c r="AG1795" s="665"/>
    </row>
    <row r="1796" spans="1:33" x14ac:dyDescent="0.2">
      <c r="A1796" s="275"/>
      <c r="B1796" s="275"/>
      <c r="C1796" s="275"/>
      <c r="D1796" s="275"/>
      <c r="E1796" s="275"/>
      <c r="F1796" s="275"/>
      <c r="G1796" s="275"/>
      <c r="H1796" s="275"/>
      <c r="I1796" s="275"/>
      <c r="J1796" s="275"/>
      <c r="K1796" s="275"/>
      <c r="L1796" s="275"/>
      <c r="M1796" s="275"/>
      <c r="N1796" s="275"/>
      <c r="O1796" s="275"/>
      <c r="P1796" s="275"/>
      <c r="Q1796" s="275"/>
      <c r="R1796" s="275"/>
      <c r="S1796" s="275"/>
      <c r="T1796" s="275"/>
      <c r="X1796" s="275"/>
      <c r="Y1796" s="275"/>
      <c r="AG1796" s="665"/>
    </row>
    <row r="1797" spans="1:33" x14ac:dyDescent="0.2">
      <c r="A1797" s="275"/>
      <c r="B1797" s="275"/>
      <c r="C1797" s="275"/>
      <c r="D1797" s="275"/>
      <c r="E1797" s="275"/>
      <c r="F1797" s="275"/>
      <c r="G1797" s="275"/>
      <c r="H1797" s="275"/>
      <c r="I1797" s="275"/>
      <c r="J1797" s="275"/>
      <c r="K1797" s="275"/>
      <c r="L1797" s="275"/>
      <c r="M1797" s="275"/>
      <c r="N1797" s="275"/>
      <c r="O1797" s="275"/>
      <c r="P1797" s="275"/>
      <c r="Q1797" s="275"/>
      <c r="R1797" s="275"/>
      <c r="S1797" s="275"/>
      <c r="T1797" s="275"/>
      <c r="X1797" s="275"/>
      <c r="Y1797" s="275"/>
      <c r="AG1797" s="665"/>
    </row>
    <row r="1798" spans="1:33" x14ac:dyDescent="0.2">
      <c r="A1798" s="275"/>
      <c r="B1798" s="275"/>
      <c r="C1798" s="275"/>
      <c r="D1798" s="275"/>
      <c r="E1798" s="275"/>
      <c r="F1798" s="275"/>
      <c r="G1798" s="275"/>
      <c r="H1798" s="275"/>
      <c r="I1798" s="275"/>
      <c r="J1798" s="275"/>
      <c r="K1798" s="275"/>
      <c r="L1798" s="275"/>
      <c r="M1798" s="275"/>
      <c r="N1798" s="275"/>
      <c r="O1798" s="275"/>
      <c r="P1798" s="275"/>
      <c r="Q1798" s="275"/>
      <c r="R1798" s="275"/>
      <c r="S1798" s="275"/>
      <c r="T1798" s="275"/>
      <c r="X1798" s="275"/>
      <c r="Y1798" s="275"/>
      <c r="AG1798" s="665"/>
    </row>
    <row r="1799" spans="1:33" x14ac:dyDescent="0.2">
      <c r="A1799" s="275"/>
      <c r="B1799" s="275"/>
      <c r="C1799" s="275"/>
      <c r="D1799" s="275"/>
      <c r="E1799" s="275"/>
      <c r="F1799" s="275"/>
      <c r="G1799" s="275"/>
      <c r="H1799" s="275"/>
      <c r="I1799" s="275"/>
      <c r="J1799" s="275"/>
      <c r="K1799" s="275"/>
      <c r="L1799" s="275"/>
      <c r="M1799" s="275"/>
      <c r="N1799" s="275"/>
      <c r="O1799" s="275"/>
      <c r="P1799" s="275"/>
      <c r="Q1799" s="275"/>
      <c r="R1799" s="275"/>
      <c r="S1799" s="275"/>
      <c r="T1799" s="275"/>
      <c r="X1799" s="275"/>
      <c r="Y1799" s="275"/>
      <c r="AG1799" s="665"/>
    </row>
    <row r="1800" spans="1:33" x14ac:dyDescent="0.2">
      <c r="A1800" s="275"/>
      <c r="B1800" s="275"/>
      <c r="C1800" s="275"/>
      <c r="D1800" s="275"/>
      <c r="E1800" s="275"/>
      <c r="F1800" s="275"/>
      <c r="G1800" s="275"/>
      <c r="H1800" s="275"/>
      <c r="I1800" s="275"/>
      <c r="J1800" s="275"/>
      <c r="K1800" s="275"/>
      <c r="L1800" s="275"/>
      <c r="M1800" s="275"/>
      <c r="N1800" s="275"/>
      <c r="O1800" s="275"/>
      <c r="P1800" s="275"/>
      <c r="Q1800" s="275"/>
      <c r="R1800" s="275"/>
      <c r="S1800" s="275"/>
      <c r="T1800" s="275"/>
      <c r="X1800" s="275"/>
      <c r="Y1800" s="275"/>
      <c r="AG1800" s="665"/>
    </row>
    <row r="1801" spans="1:33" x14ac:dyDescent="0.2">
      <c r="A1801" s="275"/>
      <c r="B1801" s="275"/>
      <c r="C1801" s="275"/>
      <c r="D1801" s="275"/>
      <c r="E1801" s="275"/>
      <c r="F1801" s="275"/>
      <c r="G1801" s="275"/>
      <c r="H1801" s="275"/>
      <c r="I1801" s="275"/>
      <c r="J1801" s="275"/>
      <c r="K1801" s="275"/>
      <c r="L1801" s="275"/>
      <c r="M1801" s="275"/>
      <c r="N1801" s="275"/>
      <c r="O1801" s="275"/>
      <c r="P1801" s="275"/>
      <c r="Q1801" s="275"/>
      <c r="R1801" s="275"/>
      <c r="S1801" s="275"/>
      <c r="T1801" s="275"/>
      <c r="X1801" s="275"/>
      <c r="Y1801" s="275"/>
      <c r="AG1801" s="665"/>
    </row>
    <row r="1802" spans="1:33" x14ac:dyDescent="0.2">
      <c r="A1802" s="275"/>
      <c r="B1802" s="275"/>
      <c r="C1802" s="275"/>
      <c r="D1802" s="275"/>
      <c r="E1802" s="275"/>
      <c r="F1802" s="275"/>
      <c r="G1802" s="275"/>
      <c r="H1802" s="275"/>
      <c r="I1802" s="275"/>
      <c r="J1802" s="275"/>
      <c r="K1802" s="275"/>
      <c r="L1802" s="275"/>
      <c r="M1802" s="275"/>
      <c r="N1802" s="275"/>
      <c r="O1802" s="275"/>
      <c r="P1802" s="275"/>
      <c r="Q1802" s="275"/>
      <c r="R1802" s="275"/>
      <c r="S1802" s="275"/>
      <c r="T1802" s="275"/>
      <c r="X1802" s="275"/>
      <c r="Y1802" s="275"/>
      <c r="AG1802" s="665"/>
    </row>
    <row r="1803" spans="1:33" x14ac:dyDescent="0.2">
      <c r="A1803" s="275"/>
      <c r="B1803" s="275"/>
      <c r="C1803" s="275"/>
      <c r="D1803" s="275"/>
      <c r="E1803" s="275"/>
      <c r="F1803" s="275"/>
      <c r="G1803" s="275"/>
      <c r="H1803" s="275"/>
      <c r="I1803" s="275"/>
      <c r="J1803" s="275"/>
      <c r="K1803" s="275"/>
      <c r="L1803" s="275"/>
      <c r="M1803" s="275"/>
      <c r="N1803" s="275"/>
      <c r="O1803" s="275"/>
      <c r="P1803" s="275"/>
      <c r="Q1803" s="275"/>
      <c r="R1803" s="275"/>
      <c r="S1803" s="275"/>
      <c r="T1803" s="275"/>
      <c r="X1803" s="275"/>
      <c r="Y1803" s="275"/>
      <c r="AG1803" s="665"/>
    </row>
    <row r="1804" spans="1:33" x14ac:dyDescent="0.2">
      <c r="A1804" s="275"/>
      <c r="B1804" s="275"/>
      <c r="C1804" s="275"/>
      <c r="D1804" s="275"/>
      <c r="E1804" s="275"/>
      <c r="F1804" s="275"/>
      <c r="G1804" s="275"/>
      <c r="H1804" s="275"/>
      <c r="I1804" s="275"/>
      <c r="J1804" s="275"/>
      <c r="K1804" s="275"/>
      <c r="L1804" s="275"/>
      <c r="M1804" s="275"/>
      <c r="N1804" s="275"/>
      <c r="O1804" s="275"/>
      <c r="P1804" s="275"/>
      <c r="Q1804" s="275"/>
      <c r="R1804" s="275"/>
      <c r="S1804" s="275"/>
      <c r="T1804" s="275"/>
      <c r="X1804" s="275"/>
      <c r="Y1804" s="275"/>
      <c r="AG1804" s="665"/>
    </row>
    <row r="1805" spans="1:33" x14ac:dyDescent="0.2">
      <c r="A1805" s="275"/>
      <c r="B1805" s="275"/>
      <c r="C1805" s="275"/>
      <c r="D1805" s="275"/>
      <c r="E1805" s="275"/>
      <c r="F1805" s="275"/>
      <c r="G1805" s="275"/>
      <c r="H1805" s="275"/>
      <c r="I1805" s="275"/>
      <c r="J1805" s="275"/>
      <c r="K1805" s="275"/>
      <c r="L1805" s="275"/>
      <c r="M1805" s="275"/>
      <c r="N1805" s="275"/>
      <c r="O1805" s="275"/>
      <c r="P1805" s="275"/>
      <c r="Q1805" s="275"/>
      <c r="R1805" s="275"/>
      <c r="S1805" s="275"/>
      <c r="T1805" s="275"/>
      <c r="X1805" s="275"/>
      <c r="Y1805" s="275"/>
      <c r="AG1805" s="665"/>
    </row>
    <row r="1806" spans="1:33" x14ac:dyDescent="0.2">
      <c r="A1806" s="275"/>
      <c r="B1806" s="275"/>
      <c r="C1806" s="275"/>
      <c r="D1806" s="275"/>
      <c r="E1806" s="275"/>
      <c r="F1806" s="275"/>
      <c r="G1806" s="275"/>
      <c r="H1806" s="275"/>
      <c r="I1806" s="275"/>
      <c r="J1806" s="275"/>
      <c r="K1806" s="275"/>
      <c r="L1806" s="275"/>
      <c r="M1806" s="275"/>
      <c r="N1806" s="275"/>
      <c r="O1806" s="275"/>
      <c r="P1806" s="275"/>
      <c r="Q1806" s="275"/>
      <c r="R1806" s="275"/>
      <c r="S1806" s="275"/>
      <c r="T1806" s="275"/>
      <c r="X1806" s="275"/>
      <c r="Y1806" s="275"/>
      <c r="AG1806" s="665"/>
    </row>
    <row r="1807" spans="1:33" x14ac:dyDescent="0.2">
      <c r="A1807" s="275"/>
      <c r="B1807" s="275"/>
      <c r="C1807" s="275"/>
      <c r="D1807" s="275"/>
      <c r="E1807" s="275"/>
      <c r="F1807" s="275"/>
      <c r="G1807" s="275"/>
      <c r="H1807" s="275"/>
      <c r="I1807" s="275"/>
      <c r="J1807" s="275"/>
      <c r="K1807" s="275"/>
      <c r="L1807" s="275"/>
      <c r="M1807" s="275"/>
      <c r="N1807" s="275"/>
      <c r="O1807" s="275"/>
      <c r="P1807" s="275"/>
      <c r="Q1807" s="275"/>
      <c r="R1807" s="275"/>
      <c r="S1807" s="275"/>
      <c r="T1807" s="275"/>
      <c r="X1807" s="275"/>
      <c r="Y1807" s="275"/>
      <c r="AG1807" s="665"/>
    </row>
    <row r="1808" spans="1:33" x14ac:dyDescent="0.2">
      <c r="A1808" s="275"/>
      <c r="B1808" s="275"/>
      <c r="C1808" s="275"/>
      <c r="D1808" s="275"/>
      <c r="E1808" s="275"/>
      <c r="F1808" s="275"/>
      <c r="G1808" s="275"/>
      <c r="H1808" s="275"/>
      <c r="I1808" s="275"/>
      <c r="J1808" s="275"/>
      <c r="K1808" s="275"/>
      <c r="L1808" s="275"/>
      <c r="M1808" s="275"/>
      <c r="N1808" s="275"/>
      <c r="O1808" s="275"/>
      <c r="P1808" s="275"/>
      <c r="Q1808" s="275"/>
      <c r="R1808" s="275"/>
      <c r="S1808" s="275"/>
      <c r="T1808" s="275"/>
      <c r="X1808" s="275"/>
      <c r="Y1808" s="275"/>
      <c r="AG1808" s="665"/>
    </row>
    <row r="1809" spans="1:33" x14ac:dyDescent="0.2">
      <c r="A1809" s="275"/>
      <c r="B1809" s="275"/>
      <c r="C1809" s="275"/>
      <c r="D1809" s="275"/>
      <c r="E1809" s="275"/>
      <c r="F1809" s="275"/>
      <c r="G1809" s="275"/>
      <c r="H1809" s="275"/>
      <c r="I1809" s="275"/>
      <c r="J1809" s="275"/>
      <c r="K1809" s="275"/>
      <c r="L1809" s="275"/>
      <c r="M1809" s="275"/>
      <c r="N1809" s="275"/>
      <c r="O1809" s="275"/>
      <c r="P1809" s="275"/>
      <c r="Q1809" s="275"/>
      <c r="R1809" s="275"/>
      <c r="S1809" s="275"/>
      <c r="T1809" s="275"/>
      <c r="X1809" s="275"/>
      <c r="Y1809" s="275"/>
      <c r="AG1809" s="665"/>
    </row>
    <row r="1810" spans="1:33" x14ac:dyDescent="0.2">
      <c r="A1810" s="275"/>
      <c r="B1810" s="275"/>
      <c r="C1810" s="275"/>
      <c r="D1810" s="275"/>
      <c r="E1810" s="275"/>
      <c r="F1810" s="275"/>
      <c r="G1810" s="275"/>
      <c r="H1810" s="275"/>
      <c r="I1810" s="275"/>
      <c r="J1810" s="275"/>
      <c r="K1810" s="275"/>
      <c r="L1810" s="275"/>
      <c r="M1810" s="275"/>
      <c r="N1810" s="275"/>
      <c r="O1810" s="275"/>
      <c r="P1810" s="275"/>
      <c r="Q1810" s="275"/>
      <c r="R1810" s="275"/>
      <c r="S1810" s="275"/>
      <c r="T1810" s="275"/>
      <c r="X1810" s="275"/>
      <c r="Y1810" s="275"/>
      <c r="AG1810" s="665"/>
    </row>
    <row r="1811" spans="1:33" x14ac:dyDescent="0.2">
      <c r="A1811" s="275"/>
      <c r="B1811" s="275"/>
      <c r="C1811" s="275"/>
      <c r="D1811" s="275"/>
      <c r="E1811" s="275"/>
      <c r="F1811" s="275"/>
      <c r="G1811" s="275"/>
      <c r="H1811" s="275"/>
      <c r="I1811" s="275"/>
      <c r="J1811" s="275"/>
      <c r="K1811" s="275"/>
      <c r="L1811" s="275"/>
      <c r="M1811" s="275"/>
      <c r="N1811" s="275"/>
      <c r="O1811" s="275"/>
      <c r="P1811" s="275"/>
      <c r="Q1811" s="275"/>
      <c r="R1811" s="275"/>
      <c r="S1811" s="275"/>
      <c r="T1811" s="275"/>
      <c r="X1811" s="275"/>
      <c r="Y1811" s="275"/>
      <c r="AG1811" s="665"/>
    </row>
    <row r="1812" spans="1:33" x14ac:dyDescent="0.2">
      <c r="A1812" s="275"/>
      <c r="B1812" s="275"/>
      <c r="C1812" s="275"/>
      <c r="D1812" s="275"/>
      <c r="E1812" s="275"/>
      <c r="F1812" s="275"/>
      <c r="G1812" s="275"/>
      <c r="H1812" s="275"/>
      <c r="I1812" s="275"/>
      <c r="J1812" s="275"/>
      <c r="K1812" s="275"/>
      <c r="L1812" s="275"/>
      <c r="M1812" s="275"/>
      <c r="N1812" s="275"/>
      <c r="O1812" s="275"/>
      <c r="P1812" s="275"/>
      <c r="Q1812" s="275"/>
      <c r="R1812" s="275"/>
      <c r="S1812" s="275"/>
      <c r="T1812" s="275"/>
      <c r="X1812" s="275"/>
      <c r="Y1812" s="275"/>
      <c r="AG1812" s="665"/>
    </row>
    <row r="1813" spans="1:33" x14ac:dyDescent="0.2">
      <c r="A1813" s="275"/>
      <c r="B1813" s="275"/>
      <c r="C1813" s="275"/>
      <c r="D1813" s="275"/>
      <c r="E1813" s="275"/>
      <c r="F1813" s="275"/>
      <c r="G1813" s="275"/>
      <c r="H1813" s="275"/>
      <c r="I1813" s="275"/>
      <c r="J1813" s="275"/>
      <c r="K1813" s="275"/>
      <c r="L1813" s="275"/>
      <c r="M1813" s="275"/>
      <c r="N1813" s="275"/>
      <c r="O1813" s="275"/>
      <c r="P1813" s="275"/>
      <c r="Q1813" s="275"/>
      <c r="R1813" s="275"/>
      <c r="S1813" s="275"/>
      <c r="T1813" s="275"/>
      <c r="X1813" s="275"/>
      <c r="Y1813" s="275"/>
      <c r="AG1813" s="665"/>
    </row>
    <row r="1814" spans="1:33" x14ac:dyDescent="0.2">
      <c r="A1814" s="275"/>
      <c r="B1814" s="275"/>
      <c r="C1814" s="275"/>
      <c r="D1814" s="275"/>
      <c r="E1814" s="275"/>
      <c r="F1814" s="275"/>
      <c r="G1814" s="275"/>
      <c r="H1814" s="275"/>
      <c r="I1814" s="275"/>
      <c r="J1814" s="275"/>
      <c r="K1814" s="275"/>
      <c r="L1814" s="275"/>
      <c r="M1814" s="275"/>
      <c r="N1814" s="275"/>
      <c r="O1814" s="275"/>
      <c r="P1814" s="275"/>
      <c r="Q1814" s="275"/>
      <c r="R1814" s="275"/>
      <c r="S1814" s="275"/>
      <c r="T1814" s="275"/>
      <c r="X1814" s="275"/>
      <c r="Y1814" s="275"/>
      <c r="AG1814" s="665"/>
    </row>
    <row r="1815" spans="1:33" x14ac:dyDescent="0.2">
      <c r="A1815" s="275"/>
      <c r="B1815" s="275"/>
      <c r="C1815" s="275"/>
      <c r="D1815" s="275"/>
      <c r="E1815" s="275"/>
      <c r="F1815" s="275"/>
      <c r="G1815" s="275"/>
      <c r="H1815" s="275"/>
      <c r="I1815" s="275"/>
      <c r="J1815" s="275"/>
      <c r="K1815" s="275"/>
      <c r="L1815" s="275"/>
      <c r="M1815" s="275"/>
      <c r="N1815" s="275"/>
      <c r="O1815" s="275"/>
      <c r="P1815" s="275"/>
      <c r="Q1815" s="275"/>
      <c r="R1815" s="275"/>
      <c r="S1815" s="275"/>
      <c r="T1815" s="275"/>
      <c r="X1815" s="275"/>
      <c r="Y1815" s="275"/>
      <c r="AG1815" s="665"/>
    </row>
    <row r="1816" spans="1:33" x14ac:dyDescent="0.2">
      <c r="A1816" s="275"/>
      <c r="B1816" s="275"/>
      <c r="C1816" s="275"/>
      <c r="D1816" s="275"/>
      <c r="E1816" s="275"/>
      <c r="F1816" s="275"/>
      <c r="G1816" s="275"/>
      <c r="H1816" s="275"/>
      <c r="I1816" s="275"/>
      <c r="J1816" s="275"/>
      <c r="K1816" s="275"/>
      <c r="L1816" s="275"/>
      <c r="M1816" s="275"/>
      <c r="N1816" s="275"/>
      <c r="O1816" s="275"/>
      <c r="P1816" s="275"/>
      <c r="Q1816" s="275"/>
      <c r="R1816" s="275"/>
      <c r="S1816" s="275"/>
      <c r="T1816" s="275"/>
      <c r="X1816" s="275"/>
      <c r="Y1816" s="275"/>
      <c r="AG1816" s="665"/>
    </row>
    <row r="1817" spans="1:33" x14ac:dyDescent="0.2">
      <c r="A1817" s="275"/>
      <c r="B1817" s="275"/>
      <c r="C1817" s="275"/>
      <c r="D1817" s="275"/>
      <c r="E1817" s="275"/>
      <c r="F1817" s="275"/>
      <c r="G1817" s="275"/>
      <c r="H1817" s="275"/>
      <c r="I1817" s="275"/>
      <c r="J1817" s="275"/>
      <c r="K1817" s="275"/>
      <c r="L1817" s="275"/>
      <c r="M1817" s="275"/>
      <c r="N1817" s="275"/>
      <c r="O1817" s="275"/>
      <c r="P1817" s="275"/>
      <c r="Q1817" s="275"/>
      <c r="R1817" s="275"/>
      <c r="S1817" s="275"/>
      <c r="T1817" s="275"/>
      <c r="X1817" s="275"/>
      <c r="Y1817" s="275"/>
      <c r="AG1817" s="665"/>
    </row>
    <row r="1818" spans="1:33" x14ac:dyDescent="0.2">
      <c r="A1818" s="275"/>
      <c r="B1818" s="275"/>
      <c r="C1818" s="275"/>
      <c r="D1818" s="275"/>
      <c r="E1818" s="275"/>
      <c r="F1818" s="275"/>
      <c r="G1818" s="275"/>
      <c r="H1818" s="275"/>
      <c r="I1818" s="275"/>
      <c r="J1818" s="275"/>
      <c r="K1818" s="275"/>
      <c r="L1818" s="275"/>
      <c r="M1818" s="275"/>
      <c r="N1818" s="275"/>
      <c r="O1818" s="275"/>
      <c r="P1818" s="275"/>
      <c r="Q1818" s="275"/>
      <c r="R1818" s="275"/>
      <c r="S1818" s="275"/>
      <c r="T1818" s="275"/>
      <c r="X1818" s="275"/>
      <c r="Y1818" s="275"/>
      <c r="AG1818" s="665"/>
    </row>
    <row r="1819" spans="1:33" x14ac:dyDescent="0.2">
      <c r="A1819" s="275"/>
      <c r="B1819" s="275"/>
      <c r="C1819" s="275"/>
      <c r="D1819" s="275"/>
      <c r="E1819" s="275"/>
      <c r="F1819" s="275"/>
      <c r="G1819" s="275"/>
      <c r="H1819" s="275"/>
      <c r="I1819" s="275"/>
      <c r="J1819" s="275"/>
      <c r="K1819" s="275"/>
      <c r="L1819" s="275"/>
      <c r="M1819" s="275"/>
      <c r="N1819" s="275"/>
      <c r="O1819" s="275"/>
      <c r="P1819" s="275"/>
      <c r="Q1819" s="275"/>
      <c r="R1819" s="275"/>
      <c r="S1819" s="275"/>
      <c r="T1819" s="275"/>
      <c r="X1819" s="275"/>
      <c r="Y1819" s="275"/>
      <c r="AG1819" s="665"/>
    </row>
    <row r="1820" spans="1:33" x14ac:dyDescent="0.2">
      <c r="A1820" s="275"/>
      <c r="B1820" s="275"/>
      <c r="C1820" s="275"/>
      <c r="D1820" s="275"/>
      <c r="E1820" s="275"/>
      <c r="F1820" s="275"/>
      <c r="G1820" s="275"/>
      <c r="H1820" s="275"/>
      <c r="I1820" s="275"/>
      <c r="J1820" s="275"/>
      <c r="K1820" s="275"/>
      <c r="L1820" s="275"/>
      <c r="M1820" s="275"/>
      <c r="N1820" s="275"/>
      <c r="O1820" s="275"/>
      <c r="P1820" s="275"/>
      <c r="Q1820" s="275"/>
      <c r="R1820" s="275"/>
      <c r="S1820" s="275"/>
      <c r="T1820" s="275"/>
      <c r="X1820" s="275"/>
      <c r="Y1820" s="275"/>
      <c r="AG1820" s="665"/>
    </row>
    <row r="1821" spans="1:33" x14ac:dyDescent="0.2">
      <c r="A1821" s="275"/>
      <c r="B1821" s="275"/>
      <c r="C1821" s="275"/>
      <c r="D1821" s="275"/>
      <c r="E1821" s="275"/>
      <c r="F1821" s="275"/>
      <c r="G1821" s="275"/>
      <c r="H1821" s="275"/>
      <c r="I1821" s="275"/>
      <c r="J1821" s="275"/>
      <c r="K1821" s="275"/>
      <c r="L1821" s="275"/>
      <c r="M1821" s="275"/>
      <c r="N1821" s="275"/>
      <c r="O1821" s="275"/>
      <c r="P1821" s="275"/>
      <c r="Q1821" s="275"/>
      <c r="R1821" s="275"/>
      <c r="S1821" s="275"/>
      <c r="T1821" s="275"/>
      <c r="X1821" s="275"/>
      <c r="Y1821" s="275"/>
      <c r="AG1821" s="665"/>
    </row>
    <row r="1822" spans="1:33" x14ac:dyDescent="0.2">
      <c r="A1822" s="275"/>
      <c r="B1822" s="275"/>
      <c r="C1822" s="275"/>
      <c r="D1822" s="275"/>
      <c r="E1822" s="275"/>
      <c r="F1822" s="275"/>
      <c r="G1822" s="275"/>
      <c r="H1822" s="275"/>
      <c r="I1822" s="275"/>
      <c r="J1822" s="275"/>
      <c r="K1822" s="275"/>
      <c r="L1822" s="275"/>
      <c r="M1822" s="275"/>
      <c r="N1822" s="275"/>
      <c r="O1822" s="275"/>
      <c r="P1822" s="275"/>
      <c r="Q1822" s="275"/>
      <c r="R1822" s="275"/>
      <c r="S1822" s="275"/>
      <c r="T1822" s="275"/>
      <c r="X1822" s="275"/>
      <c r="Y1822" s="275"/>
      <c r="AG1822" s="665"/>
    </row>
    <row r="1823" spans="1:33" x14ac:dyDescent="0.2">
      <c r="A1823" s="275"/>
      <c r="B1823" s="275"/>
      <c r="C1823" s="275"/>
      <c r="D1823" s="275"/>
      <c r="E1823" s="275"/>
      <c r="F1823" s="275"/>
      <c r="G1823" s="275"/>
      <c r="H1823" s="275"/>
      <c r="I1823" s="275"/>
      <c r="J1823" s="275"/>
      <c r="K1823" s="275"/>
      <c r="L1823" s="275"/>
      <c r="M1823" s="275"/>
      <c r="N1823" s="275"/>
      <c r="O1823" s="275"/>
      <c r="P1823" s="275"/>
      <c r="Q1823" s="275"/>
      <c r="R1823" s="275"/>
      <c r="S1823" s="275"/>
      <c r="T1823" s="275"/>
      <c r="X1823" s="275"/>
      <c r="Y1823" s="275"/>
      <c r="AG1823" s="665"/>
    </row>
    <row r="1824" spans="1:33" x14ac:dyDescent="0.2">
      <c r="A1824" s="275"/>
      <c r="B1824" s="275"/>
      <c r="C1824" s="275"/>
      <c r="D1824" s="275"/>
      <c r="E1824" s="275"/>
      <c r="F1824" s="275"/>
      <c r="G1824" s="275"/>
      <c r="H1824" s="275"/>
      <c r="I1824" s="275"/>
      <c r="J1824" s="275"/>
      <c r="K1824" s="275"/>
      <c r="L1824" s="275"/>
      <c r="M1824" s="275"/>
      <c r="N1824" s="275"/>
      <c r="O1824" s="275"/>
      <c r="P1824" s="275"/>
      <c r="Q1824" s="275"/>
      <c r="R1824" s="275"/>
      <c r="S1824" s="275"/>
      <c r="T1824" s="275"/>
      <c r="X1824" s="275"/>
      <c r="Y1824" s="275"/>
      <c r="AG1824" s="665"/>
    </row>
    <row r="1825" spans="1:33" x14ac:dyDescent="0.2">
      <c r="A1825" s="275"/>
      <c r="B1825" s="275"/>
      <c r="C1825" s="275"/>
      <c r="D1825" s="275"/>
      <c r="E1825" s="275"/>
      <c r="F1825" s="275"/>
      <c r="G1825" s="275"/>
      <c r="H1825" s="275"/>
      <c r="I1825" s="275"/>
      <c r="J1825" s="275"/>
      <c r="K1825" s="275"/>
      <c r="L1825" s="275"/>
      <c r="M1825" s="275"/>
      <c r="N1825" s="275"/>
      <c r="O1825" s="275"/>
      <c r="P1825" s="275"/>
      <c r="Q1825" s="275"/>
      <c r="R1825" s="275"/>
      <c r="S1825" s="275"/>
      <c r="T1825" s="275"/>
      <c r="X1825" s="275"/>
      <c r="Y1825" s="275"/>
      <c r="AG1825" s="665"/>
    </row>
    <row r="1826" spans="1:33" x14ac:dyDescent="0.2">
      <c r="A1826" s="275"/>
      <c r="B1826" s="275"/>
      <c r="C1826" s="275"/>
      <c r="D1826" s="275"/>
      <c r="E1826" s="275"/>
      <c r="F1826" s="275"/>
      <c r="G1826" s="275"/>
      <c r="H1826" s="275"/>
      <c r="I1826" s="275"/>
      <c r="J1826" s="275"/>
      <c r="K1826" s="275"/>
      <c r="L1826" s="275"/>
      <c r="M1826" s="275"/>
      <c r="N1826" s="275"/>
      <c r="O1826" s="275"/>
      <c r="P1826" s="275"/>
      <c r="Q1826" s="275"/>
      <c r="R1826" s="275"/>
      <c r="S1826" s="275"/>
      <c r="T1826" s="275"/>
      <c r="X1826" s="275"/>
      <c r="Y1826" s="275"/>
      <c r="AG1826" s="665"/>
    </row>
    <row r="1827" spans="1:33" x14ac:dyDescent="0.2">
      <c r="A1827" s="275"/>
      <c r="B1827" s="275"/>
      <c r="C1827" s="275"/>
      <c r="D1827" s="275"/>
      <c r="E1827" s="275"/>
      <c r="F1827" s="275"/>
      <c r="G1827" s="275"/>
      <c r="H1827" s="275"/>
      <c r="I1827" s="275"/>
      <c r="J1827" s="275"/>
      <c r="K1827" s="275"/>
      <c r="L1827" s="275"/>
      <c r="M1827" s="275"/>
      <c r="N1827" s="275"/>
      <c r="O1827" s="275"/>
      <c r="P1827" s="275"/>
      <c r="Q1827" s="275"/>
      <c r="R1827" s="275"/>
      <c r="S1827" s="275"/>
      <c r="T1827" s="275"/>
      <c r="X1827" s="275"/>
      <c r="Y1827" s="275"/>
      <c r="AG1827" s="665"/>
    </row>
    <row r="1828" spans="1:33" x14ac:dyDescent="0.2">
      <c r="A1828" s="275"/>
      <c r="B1828" s="275"/>
      <c r="C1828" s="275"/>
      <c r="D1828" s="275"/>
      <c r="E1828" s="275"/>
      <c r="F1828" s="275"/>
      <c r="G1828" s="275"/>
      <c r="H1828" s="275"/>
      <c r="I1828" s="275"/>
      <c r="J1828" s="275"/>
      <c r="K1828" s="275"/>
      <c r="L1828" s="275"/>
      <c r="M1828" s="275"/>
      <c r="N1828" s="275"/>
      <c r="O1828" s="275"/>
      <c r="P1828" s="275"/>
      <c r="Q1828" s="275"/>
      <c r="R1828" s="275"/>
      <c r="S1828" s="275"/>
      <c r="T1828" s="275"/>
      <c r="X1828" s="275"/>
      <c r="Y1828" s="275"/>
      <c r="AG1828" s="665"/>
    </row>
    <row r="1829" spans="1:33" x14ac:dyDescent="0.2">
      <c r="A1829" s="275"/>
      <c r="B1829" s="275"/>
      <c r="C1829" s="275"/>
      <c r="D1829" s="275"/>
      <c r="E1829" s="275"/>
      <c r="F1829" s="275"/>
      <c r="G1829" s="275"/>
      <c r="H1829" s="275"/>
      <c r="I1829" s="275"/>
      <c r="J1829" s="275"/>
      <c r="K1829" s="275"/>
      <c r="L1829" s="275"/>
      <c r="M1829" s="275"/>
      <c r="N1829" s="275"/>
      <c r="O1829" s="275"/>
      <c r="P1829" s="275"/>
      <c r="Q1829" s="275"/>
      <c r="R1829" s="275"/>
      <c r="S1829" s="275"/>
      <c r="T1829" s="275"/>
      <c r="X1829" s="275"/>
      <c r="Y1829" s="275"/>
      <c r="AG1829" s="665"/>
    </row>
    <row r="1830" spans="1:33" x14ac:dyDescent="0.2">
      <c r="A1830" s="275"/>
      <c r="B1830" s="275"/>
      <c r="C1830" s="275"/>
      <c r="D1830" s="275"/>
      <c r="E1830" s="275"/>
      <c r="F1830" s="275"/>
      <c r="G1830" s="275"/>
      <c r="H1830" s="275"/>
      <c r="I1830" s="275"/>
      <c r="J1830" s="275"/>
      <c r="K1830" s="275"/>
      <c r="L1830" s="275"/>
      <c r="M1830" s="275"/>
      <c r="N1830" s="275"/>
      <c r="O1830" s="275"/>
      <c r="P1830" s="275"/>
      <c r="Q1830" s="275"/>
      <c r="R1830" s="275"/>
      <c r="S1830" s="275"/>
      <c r="T1830" s="275"/>
      <c r="X1830" s="275"/>
      <c r="Y1830" s="275"/>
      <c r="AG1830" s="665"/>
    </row>
    <row r="1831" spans="1:33" x14ac:dyDescent="0.2">
      <c r="A1831" s="275"/>
      <c r="B1831" s="275"/>
      <c r="C1831" s="275"/>
      <c r="D1831" s="275"/>
      <c r="E1831" s="275"/>
      <c r="F1831" s="275"/>
      <c r="G1831" s="275"/>
      <c r="H1831" s="275"/>
      <c r="I1831" s="275"/>
      <c r="J1831" s="275"/>
      <c r="K1831" s="275"/>
      <c r="L1831" s="275"/>
      <c r="M1831" s="275"/>
      <c r="N1831" s="275"/>
      <c r="O1831" s="275"/>
      <c r="P1831" s="275"/>
      <c r="Q1831" s="275"/>
      <c r="R1831" s="275"/>
      <c r="S1831" s="275"/>
      <c r="T1831" s="275"/>
      <c r="X1831" s="275"/>
      <c r="Y1831" s="275"/>
      <c r="AG1831" s="665"/>
    </row>
    <row r="1832" spans="1:33" x14ac:dyDescent="0.2">
      <c r="A1832" s="275"/>
      <c r="B1832" s="275"/>
      <c r="C1832" s="275"/>
      <c r="D1832" s="275"/>
      <c r="E1832" s="275"/>
      <c r="F1832" s="275"/>
      <c r="G1832" s="275"/>
      <c r="H1832" s="275"/>
      <c r="I1832" s="275"/>
      <c r="J1832" s="275"/>
      <c r="K1832" s="275"/>
      <c r="L1832" s="275"/>
      <c r="M1832" s="275"/>
      <c r="N1832" s="275"/>
      <c r="O1832" s="275"/>
      <c r="P1832" s="275"/>
      <c r="Q1832" s="275"/>
      <c r="R1832" s="275"/>
      <c r="S1832" s="275"/>
      <c r="T1832" s="275"/>
      <c r="X1832" s="275"/>
      <c r="Y1832" s="275"/>
      <c r="AG1832" s="665"/>
    </row>
    <row r="1833" spans="1:33" x14ac:dyDescent="0.2">
      <c r="A1833" s="275"/>
      <c r="B1833" s="275"/>
      <c r="C1833" s="275"/>
      <c r="D1833" s="275"/>
      <c r="E1833" s="275"/>
      <c r="F1833" s="275"/>
      <c r="G1833" s="275"/>
      <c r="H1833" s="275"/>
      <c r="I1833" s="275"/>
      <c r="J1833" s="275"/>
      <c r="K1833" s="275"/>
      <c r="L1833" s="275"/>
      <c r="M1833" s="275"/>
      <c r="N1833" s="275"/>
      <c r="O1833" s="275"/>
      <c r="P1833" s="275"/>
      <c r="Q1833" s="275"/>
      <c r="R1833" s="275"/>
      <c r="S1833" s="275"/>
      <c r="T1833" s="275"/>
      <c r="X1833" s="275"/>
      <c r="Y1833" s="275"/>
      <c r="AG1833" s="665"/>
    </row>
    <row r="1834" spans="1:33" x14ac:dyDescent="0.2">
      <c r="A1834" s="275"/>
      <c r="B1834" s="275"/>
      <c r="C1834" s="275"/>
      <c r="D1834" s="275"/>
      <c r="E1834" s="275"/>
      <c r="F1834" s="275"/>
      <c r="G1834" s="275"/>
      <c r="H1834" s="275"/>
      <c r="I1834" s="275"/>
      <c r="J1834" s="275"/>
      <c r="K1834" s="275"/>
      <c r="L1834" s="275"/>
      <c r="M1834" s="275"/>
      <c r="N1834" s="275"/>
      <c r="O1834" s="275"/>
      <c r="P1834" s="275"/>
      <c r="Q1834" s="275"/>
      <c r="R1834" s="275"/>
      <c r="S1834" s="275"/>
      <c r="T1834" s="275"/>
      <c r="X1834" s="275"/>
      <c r="Y1834" s="275"/>
      <c r="AG1834" s="665"/>
    </row>
    <row r="1835" spans="1:33" x14ac:dyDescent="0.2">
      <c r="A1835" s="275"/>
      <c r="B1835" s="275"/>
      <c r="C1835" s="275"/>
      <c r="D1835" s="275"/>
      <c r="E1835" s="275"/>
      <c r="F1835" s="275"/>
      <c r="G1835" s="275"/>
      <c r="H1835" s="275"/>
      <c r="I1835" s="275"/>
      <c r="J1835" s="275"/>
      <c r="K1835" s="275"/>
      <c r="L1835" s="275"/>
      <c r="M1835" s="275"/>
      <c r="N1835" s="275"/>
      <c r="O1835" s="275"/>
      <c r="P1835" s="275"/>
      <c r="Q1835" s="275"/>
      <c r="R1835" s="275"/>
      <c r="S1835" s="275"/>
      <c r="T1835" s="275"/>
      <c r="X1835" s="275"/>
      <c r="Y1835" s="275"/>
      <c r="AG1835" s="665"/>
    </row>
    <row r="1836" spans="1:33" x14ac:dyDescent="0.2">
      <c r="A1836" s="275"/>
      <c r="B1836" s="275"/>
      <c r="C1836" s="275"/>
      <c r="D1836" s="275"/>
      <c r="E1836" s="275"/>
      <c r="F1836" s="275"/>
      <c r="G1836" s="275"/>
      <c r="H1836" s="275"/>
      <c r="I1836" s="275"/>
      <c r="J1836" s="275"/>
      <c r="K1836" s="275"/>
      <c r="L1836" s="275"/>
      <c r="M1836" s="275"/>
      <c r="N1836" s="275"/>
      <c r="O1836" s="275"/>
      <c r="P1836" s="275"/>
      <c r="Q1836" s="275"/>
      <c r="R1836" s="275"/>
      <c r="S1836" s="275"/>
      <c r="T1836" s="275"/>
      <c r="X1836" s="275"/>
      <c r="Y1836" s="275"/>
      <c r="AG1836" s="665"/>
    </row>
    <row r="1837" spans="1:33" x14ac:dyDescent="0.2">
      <c r="A1837" s="275"/>
      <c r="B1837" s="275"/>
      <c r="C1837" s="275"/>
      <c r="D1837" s="275"/>
      <c r="E1837" s="275"/>
      <c r="F1837" s="275"/>
      <c r="G1837" s="275"/>
      <c r="H1837" s="275"/>
      <c r="I1837" s="275"/>
      <c r="J1837" s="275"/>
      <c r="K1837" s="275"/>
      <c r="L1837" s="275"/>
      <c r="M1837" s="275"/>
      <c r="N1837" s="275"/>
      <c r="O1837" s="275"/>
      <c r="P1837" s="275"/>
      <c r="Q1837" s="275"/>
      <c r="R1837" s="275"/>
      <c r="S1837" s="275"/>
      <c r="T1837" s="275"/>
      <c r="X1837" s="275"/>
      <c r="Y1837" s="275"/>
      <c r="AG1837" s="665"/>
    </row>
    <row r="1838" spans="1:33" x14ac:dyDescent="0.2">
      <c r="A1838" s="275"/>
      <c r="B1838" s="275"/>
      <c r="C1838" s="275"/>
      <c r="D1838" s="275"/>
      <c r="E1838" s="275"/>
      <c r="F1838" s="275"/>
      <c r="G1838" s="275"/>
      <c r="H1838" s="275"/>
      <c r="I1838" s="275"/>
      <c r="J1838" s="275"/>
      <c r="K1838" s="275"/>
      <c r="L1838" s="275"/>
      <c r="M1838" s="275"/>
      <c r="N1838" s="275"/>
      <c r="O1838" s="275"/>
      <c r="P1838" s="275"/>
      <c r="Q1838" s="275"/>
      <c r="R1838" s="275"/>
      <c r="S1838" s="275"/>
      <c r="T1838" s="275"/>
      <c r="X1838" s="275"/>
      <c r="Y1838" s="275"/>
      <c r="AG1838" s="665"/>
    </row>
    <row r="1839" spans="1:33" x14ac:dyDescent="0.2">
      <c r="A1839" s="275"/>
      <c r="B1839" s="275"/>
      <c r="C1839" s="275"/>
      <c r="D1839" s="275"/>
      <c r="E1839" s="275"/>
      <c r="F1839" s="275"/>
      <c r="G1839" s="275"/>
      <c r="H1839" s="275"/>
      <c r="I1839" s="275"/>
      <c r="J1839" s="275"/>
      <c r="K1839" s="275"/>
      <c r="L1839" s="275"/>
      <c r="M1839" s="275"/>
      <c r="N1839" s="275"/>
      <c r="O1839" s="275"/>
      <c r="P1839" s="275"/>
      <c r="Q1839" s="275"/>
      <c r="R1839" s="275"/>
      <c r="S1839" s="275"/>
      <c r="T1839" s="275"/>
      <c r="X1839" s="275"/>
      <c r="Y1839" s="275"/>
      <c r="AG1839" s="665"/>
    </row>
    <row r="1840" spans="1:33" x14ac:dyDescent="0.2">
      <c r="A1840" s="275"/>
      <c r="B1840" s="275"/>
      <c r="C1840" s="275"/>
      <c r="D1840" s="275"/>
      <c r="E1840" s="275"/>
      <c r="F1840" s="275"/>
      <c r="G1840" s="275"/>
      <c r="H1840" s="275"/>
      <c r="I1840" s="275"/>
      <c r="J1840" s="275"/>
      <c r="K1840" s="275"/>
      <c r="L1840" s="275"/>
      <c r="M1840" s="275"/>
      <c r="N1840" s="275"/>
      <c r="O1840" s="275"/>
      <c r="P1840" s="275"/>
      <c r="Q1840" s="275"/>
      <c r="R1840" s="275"/>
      <c r="S1840" s="275"/>
      <c r="T1840" s="275"/>
      <c r="X1840" s="275"/>
      <c r="Y1840" s="275"/>
      <c r="AG1840" s="665"/>
    </row>
    <row r="1841" spans="1:33" x14ac:dyDescent="0.2">
      <c r="A1841" s="275"/>
      <c r="B1841" s="275"/>
      <c r="C1841" s="275"/>
      <c r="D1841" s="275"/>
      <c r="E1841" s="275"/>
      <c r="F1841" s="275"/>
      <c r="G1841" s="275"/>
      <c r="H1841" s="275"/>
      <c r="I1841" s="275"/>
      <c r="J1841" s="275"/>
      <c r="K1841" s="275"/>
      <c r="L1841" s="275"/>
      <c r="M1841" s="275"/>
      <c r="N1841" s="275"/>
      <c r="O1841" s="275"/>
      <c r="P1841" s="275"/>
      <c r="Q1841" s="275"/>
      <c r="R1841" s="275"/>
      <c r="S1841" s="275"/>
      <c r="T1841" s="275"/>
      <c r="X1841" s="275"/>
      <c r="Y1841" s="275"/>
      <c r="AG1841" s="665"/>
    </row>
    <row r="1842" spans="1:33" x14ac:dyDescent="0.2">
      <c r="A1842" s="275"/>
      <c r="B1842" s="275"/>
      <c r="C1842" s="275"/>
      <c r="D1842" s="275"/>
      <c r="E1842" s="275"/>
      <c r="F1842" s="275"/>
      <c r="G1842" s="275"/>
      <c r="H1842" s="275"/>
      <c r="I1842" s="275"/>
      <c r="J1842" s="275"/>
      <c r="K1842" s="275"/>
      <c r="L1842" s="275"/>
      <c r="M1842" s="275"/>
      <c r="N1842" s="275"/>
      <c r="O1842" s="275"/>
      <c r="P1842" s="275"/>
      <c r="Q1842" s="275"/>
      <c r="R1842" s="275"/>
      <c r="S1842" s="275"/>
      <c r="T1842" s="275"/>
      <c r="X1842" s="275"/>
      <c r="Y1842" s="275"/>
      <c r="AG1842" s="665"/>
    </row>
    <row r="1843" spans="1:33" x14ac:dyDescent="0.2">
      <c r="A1843" s="275"/>
      <c r="B1843" s="275"/>
      <c r="C1843" s="275"/>
      <c r="D1843" s="275"/>
      <c r="E1843" s="275"/>
      <c r="F1843" s="275"/>
      <c r="G1843" s="275"/>
      <c r="H1843" s="275"/>
      <c r="I1843" s="275"/>
      <c r="J1843" s="275"/>
      <c r="K1843" s="275"/>
      <c r="L1843" s="275"/>
      <c r="M1843" s="275"/>
      <c r="N1843" s="275"/>
      <c r="O1843" s="275"/>
      <c r="P1843" s="275"/>
      <c r="Q1843" s="275"/>
      <c r="R1843" s="275"/>
      <c r="S1843" s="275"/>
      <c r="T1843" s="275"/>
      <c r="X1843" s="275"/>
      <c r="Y1843" s="275"/>
      <c r="AG1843" s="665"/>
    </row>
    <row r="1844" spans="1:33" x14ac:dyDescent="0.2">
      <c r="A1844" s="275"/>
      <c r="B1844" s="275"/>
      <c r="C1844" s="275"/>
      <c r="D1844" s="275"/>
      <c r="E1844" s="275"/>
      <c r="F1844" s="275"/>
      <c r="G1844" s="275"/>
      <c r="H1844" s="275"/>
      <c r="I1844" s="275"/>
      <c r="J1844" s="275"/>
      <c r="K1844" s="275"/>
      <c r="L1844" s="275"/>
      <c r="M1844" s="275"/>
      <c r="N1844" s="275"/>
      <c r="O1844" s="275"/>
      <c r="P1844" s="275"/>
      <c r="Q1844" s="275"/>
      <c r="R1844" s="275"/>
      <c r="S1844" s="275"/>
      <c r="T1844" s="275"/>
      <c r="X1844" s="275"/>
      <c r="Y1844" s="275"/>
      <c r="AG1844" s="665"/>
    </row>
    <row r="1845" spans="1:33" x14ac:dyDescent="0.2">
      <c r="A1845" s="275"/>
      <c r="B1845" s="275"/>
      <c r="C1845" s="275"/>
      <c r="D1845" s="275"/>
      <c r="E1845" s="275"/>
      <c r="F1845" s="275"/>
      <c r="G1845" s="275"/>
      <c r="H1845" s="275"/>
      <c r="I1845" s="275"/>
      <c r="J1845" s="275"/>
      <c r="K1845" s="275"/>
      <c r="L1845" s="275"/>
      <c r="M1845" s="275"/>
      <c r="N1845" s="275"/>
      <c r="O1845" s="275"/>
      <c r="P1845" s="275"/>
      <c r="Q1845" s="275"/>
      <c r="R1845" s="275"/>
      <c r="S1845" s="275"/>
      <c r="T1845" s="275"/>
      <c r="X1845" s="275"/>
      <c r="Y1845" s="275"/>
      <c r="AG1845" s="665"/>
    </row>
    <row r="1846" spans="1:33" x14ac:dyDescent="0.2">
      <c r="A1846" s="275"/>
      <c r="B1846" s="275"/>
      <c r="C1846" s="275"/>
      <c r="D1846" s="275"/>
      <c r="E1846" s="275"/>
      <c r="F1846" s="275"/>
      <c r="G1846" s="275"/>
      <c r="H1846" s="275"/>
      <c r="I1846" s="275"/>
      <c r="J1846" s="275"/>
      <c r="K1846" s="275"/>
      <c r="L1846" s="275"/>
      <c r="M1846" s="275"/>
      <c r="N1846" s="275"/>
      <c r="O1846" s="275"/>
      <c r="P1846" s="275"/>
      <c r="Q1846" s="275"/>
      <c r="R1846" s="275"/>
      <c r="S1846" s="275"/>
      <c r="T1846" s="275"/>
      <c r="X1846" s="275"/>
      <c r="Y1846" s="275"/>
      <c r="AG1846" s="665"/>
    </row>
    <row r="1847" spans="1:33" x14ac:dyDescent="0.2">
      <c r="A1847" s="275"/>
      <c r="B1847" s="275"/>
      <c r="C1847" s="275"/>
      <c r="D1847" s="275"/>
      <c r="E1847" s="275"/>
      <c r="F1847" s="275"/>
      <c r="G1847" s="275"/>
      <c r="H1847" s="275"/>
      <c r="I1847" s="275"/>
      <c r="J1847" s="275"/>
      <c r="K1847" s="275"/>
      <c r="L1847" s="275"/>
      <c r="M1847" s="275"/>
      <c r="N1847" s="275"/>
      <c r="O1847" s="275"/>
      <c r="P1847" s="275"/>
      <c r="Q1847" s="275"/>
      <c r="R1847" s="275"/>
      <c r="S1847" s="275"/>
      <c r="T1847" s="275"/>
      <c r="X1847" s="275"/>
      <c r="Y1847" s="275"/>
      <c r="AG1847" s="665"/>
    </row>
    <row r="1848" spans="1:33" x14ac:dyDescent="0.2">
      <c r="A1848" s="275"/>
      <c r="B1848" s="275"/>
      <c r="C1848" s="275"/>
      <c r="D1848" s="275"/>
      <c r="E1848" s="275"/>
      <c r="F1848" s="275"/>
      <c r="G1848" s="275"/>
      <c r="H1848" s="275"/>
      <c r="I1848" s="275"/>
      <c r="J1848" s="275"/>
      <c r="K1848" s="275"/>
      <c r="L1848" s="275"/>
      <c r="M1848" s="275"/>
      <c r="N1848" s="275"/>
      <c r="O1848" s="275"/>
      <c r="P1848" s="275"/>
      <c r="Q1848" s="275"/>
      <c r="R1848" s="275"/>
      <c r="S1848" s="275"/>
      <c r="T1848" s="275"/>
      <c r="X1848" s="275"/>
      <c r="Y1848" s="275"/>
      <c r="AG1848" s="665"/>
    </row>
    <row r="1849" spans="1:33" x14ac:dyDescent="0.2">
      <c r="A1849" s="275"/>
      <c r="B1849" s="275"/>
      <c r="C1849" s="275"/>
      <c r="D1849" s="275"/>
      <c r="E1849" s="275"/>
      <c r="F1849" s="275"/>
      <c r="G1849" s="275"/>
      <c r="H1849" s="275"/>
      <c r="I1849" s="275"/>
      <c r="J1849" s="275"/>
      <c r="K1849" s="275"/>
      <c r="L1849" s="275"/>
      <c r="M1849" s="275"/>
      <c r="N1849" s="275"/>
      <c r="O1849" s="275"/>
      <c r="P1849" s="275"/>
      <c r="Q1849" s="275"/>
      <c r="R1849" s="275"/>
      <c r="S1849" s="275"/>
      <c r="T1849" s="275"/>
      <c r="X1849" s="275"/>
      <c r="Y1849" s="275"/>
      <c r="AG1849" s="665"/>
    </row>
    <row r="1850" spans="1:33" x14ac:dyDescent="0.2">
      <c r="A1850" s="275"/>
      <c r="B1850" s="275"/>
      <c r="C1850" s="275"/>
      <c r="D1850" s="275"/>
      <c r="E1850" s="275"/>
      <c r="F1850" s="275"/>
      <c r="G1850" s="275"/>
      <c r="H1850" s="275"/>
      <c r="I1850" s="275"/>
      <c r="J1850" s="275"/>
      <c r="K1850" s="275"/>
      <c r="L1850" s="275"/>
      <c r="M1850" s="275"/>
      <c r="N1850" s="275"/>
      <c r="O1850" s="275"/>
      <c r="P1850" s="275"/>
      <c r="Q1850" s="275"/>
      <c r="R1850" s="275"/>
      <c r="S1850" s="275"/>
      <c r="T1850" s="275"/>
      <c r="X1850" s="275"/>
      <c r="Y1850" s="275"/>
      <c r="AG1850" s="665"/>
    </row>
    <row r="1851" spans="1:33" x14ac:dyDescent="0.2">
      <c r="A1851" s="275"/>
      <c r="B1851" s="275"/>
      <c r="C1851" s="275"/>
      <c r="D1851" s="275"/>
      <c r="E1851" s="275"/>
      <c r="F1851" s="275"/>
      <c r="G1851" s="275"/>
      <c r="H1851" s="275"/>
      <c r="I1851" s="275"/>
      <c r="J1851" s="275"/>
      <c r="K1851" s="275"/>
      <c r="L1851" s="275"/>
      <c r="M1851" s="275"/>
      <c r="N1851" s="275"/>
      <c r="O1851" s="275"/>
      <c r="P1851" s="275"/>
      <c r="Q1851" s="275"/>
      <c r="R1851" s="275"/>
      <c r="S1851" s="275"/>
      <c r="T1851" s="275"/>
      <c r="X1851" s="275"/>
      <c r="Y1851" s="275"/>
      <c r="AG1851" s="665"/>
    </row>
    <row r="1852" spans="1:33" x14ac:dyDescent="0.2">
      <c r="A1852" s="275"/>
      <c r="B1852" s="275"/>
      <c r="C1852" s="275"/>
      <c r="D1852" s="275"/>
      <c r="E1852" s="275"/>
      <c r="F1852" s="275"/>
      <c r="G1852" s="275"/>
      <c r="H1852" s="275"/>
      <c r="I1852" s="275"/>
      <c r="J1852" s="275"/>
      <c r="K1852" s="275"/>
      <c r="L1852" s="275"/>
      <c r="M1852" s="275"/>
      <c r="N1852" s="275"/>
      <c r="O1852" s="275"/>
      <c r="P1852" s="275"/>
      <c r="Q1852" s="275"/>
      <c r="R1852" s="275"/>
      <c r="S1852" s="275"/>
      <c r="T1852" s="275"/>
      <c r="X1852" s="275"/>
      <c r="Y1852" s="275"/>
      <c r="AG1852" s="665"/>
    </row>
    <row r="1853" spans="1:33" x14ac:dyDescent="0.2">
      <c r="A1853" s="275"/>
      <c r="B1853" s="275"/>
      <c r="C1853" s="275"/>
      <c r="D1853" s="275"/>
      <c r="E1853" s="275"/>
      <c r="F1853" s="275"/>
      <c r="G1853" s="275"/>
      <c r="H1853" s="275"/>
      <c r="I1853" s="275"/>
      <c r="J1853" s="275"/>
      <c r="K1853" s="275"/>
      <c r="L1853" s="275"/>
      <c r="M1853" s="275"/>
      <c r="N1853" s="275"/>
      <c r="O1853" s="275"/>
      <c r="P1853" s="275"/>
      <c r="Q1853" s="275"/>
      <c r="R1853" s="275"/>
      <c r="S1853" s="275"/>
      <c r="T1853" s="275"/>
      <c r="X1853" s="275"/>
      <c r="Y1853" s="275"/>
      <c r="AG1853" s="665"/>
    </row>
    <row r="1854" spans="1:33" x14ac:dyDescent="0.2">
      <c r="A1854" s="275"/>
      <c r="B1854" s="275"/>
      <c r="C1854" s="275"/>
      <c r="D1854" s="275"/>
      <c r="E1854" s="275"/>
      <c r="F1854" s="275"/>
      <c r="G1854" s="275"/>
      <c r="H1854" s="275"/>
      <c r="I1854" s="275"/>
      <c r="J1854" s="275"/>
      <c r="K1854" s="275"/>
      <c r="L1854" s="275"/>
      <c r="M1854" s="275"/>
      <c r="N1854" s="275"/>
      <c r="O1854" s="275"/>
      <c r="P1854" s="275"/>
      <c r="Q1854" s="275"/>
      <c r="R1854" s="275"/>
      <c r="S1854" s="275"/>
      <c r="T1854" s="275"/>
      <c r="X1854" s="275"/>
      <c r="Y1854" s="275"/>
      <c r="AG1854" s="665"/>
    </row>
    <row r="1855" spans="1:33" x14ac:dyDescent="0.2">
      <c r="A1855" s="275"/>
      <c r="B1855" s="275"/>
      <c r="C1855" s="275"/>
      <c r="D1855" s="275"/>
      <c r="E1855" s="275"/>
      <c r="F1855" s="275"/>
      <c r="G1855" s="275"/>
      <c r="H1855" s="275"/>
      <c r="I1855" s="275"/>
      <c r="J1855" s="275"/>
      <c r="K1855" s="275"/>
      <c r="L1855" s="275"/>
      <c r="M1855" s="275"/>
      <c r="N1855" s="275"/>
      <c r="O1855" s="275"/>
      <c r="P1855" s="275"/>
      <c r="Q1855" s="275"/>
      <c r="R1855" s="275"/>
      <c r="S1855" s="275"/>
      <c r="T1855" s="275"/>
      <c r="X1855" s="275"/>
      <c r="Y1855" s="275"/>
      <c r="AG1855" s="665"/>
    </row>
    <row r="1856" spans="1:33" x14ac:dyDescent="0.2">
      <c r="A1856" s="275"/>
      <c r="B1856" s="275"/>
      <c r="C1856" s="275"/>
      <c r="D1856" s="275"/>
      <c r="E1856" s="275"/>
      <c r="F1856" s="275"/>
      <c r="G1856" s="275"/>
      <c r="H1856" s="275"/>
      <c r="I1856" s="275"/>
      <c r="J1856" s="275"/>
      <c r="K1856" s="275"/>
      <c r="L1856" s="275"/>
      <c r="M1856" s="275"/>
      <c r="N1856" s="275"/>
      <c r="O1856" s="275"/>
      <c r="P1856" s="275"/>
      <c r="Q1856" s="275"/>
      <c r="R1856" s="275"/>
      <c r="S1856" s="275"/>
      <c r="T1856" s="275"/>
      <c r="X1856" s="275"/>
      <c r="Y1856" s="275"/>
      <c r="AG1856" s="665"/>
    </row>
    <row r="1857" spans="1:33" x14ac:dyDescent="0.2">
      <c r="A1857" s="275"/>
      <c r="B1857" s="275"/>
      <c r="C1857" s="275"/>
      <c r="D1857" s="275"/>
      <c r="E1857" s="275"/>
      <c r="F1857" s="275"/>
      <c r="G1857" s="275"/>
      <c r="H1857" s="275"/>
      <c r="I1857" s="275"/>
      <c r="J1857" s="275"/>
      <c r="K1857" s="275"/>
      <c r="L1857" s="275"/>
      <c r="M1857" s="275"/>
      <c r="N1857" s="275"/>
      <c r="O1857" s="275"/>
      <c r="P1857" s="275"/>
      <c r="Q1857" s="275"/>
      <c r="R1857" s="275"/>
      <c r="S1857" s="275"/>
      <c r="T1857" s="275"/>
      <c r="X1857" s="275"/>
      <c r="Y1857" s="275"/>
      <c r="AG1857" s="665"/>
    </row>
    <row r="1858" spans="1:33" x14ac:dyDescent="0.2">
      <c r="A1858" s="275"/>
      <c r="B1858" s="275"/>
      <c r="C1858" s="275"/>
      <c r="D1858" s="275"/>
      <c r="E1858" s="275"/>
      <c r="F1858" s="275"/>
      <c r="G1858" s="275"/>
      <c r="H1858" s="275"/>
      <c r="I1858" s="275"/>
      <c r="J1858" s="275"/>
      <c r="K1858" s="275"/>
      <c r="L1858" s="275"/>
      <c r="M1858" s="275"/>
      <c r="N1858" s="275"/>
      <c r="O1858" s="275"/>
      <c r="P1858" s="275"/>
      <c r="Q1858" s="275"/>
      <c r="R1858" s="275"/>
      <c r="S1858" s="275"/>
      <c r="T1858" s="275"/>
      <c r="X1858" s="275"/>
      <c r="Y1858" s="275"/>
      <c r="AG1858" s="665"/>
    </row>
    <row r="1859" spans="1:33" x14ac:dyDescent="0.2">
      <c r="A1859" s="275"/>
      <c r="B1859" s="275"/>
      <c r="C1859" s="275"/>
      <c r="D1859" s="275"/>
      <c r="E1859" s="275"/>
      <c r="F1859" s="275"/>
      <c r="G1859" s="275"/>
      <c r="H1859" s="275"/>
      <c r="I1859" s="275"/>
      <c r="J1859" s="275"/>
      <c r="K1859" s="275"/>
      <c r="L1859" s="275"/>
      <c r="M1859" s="275"/>
      <c r="N1859" s="275"/>
      <c r="O1859" s="275"/>
      <c r="P1859" s="275"/>
      <c r="Q1859" s="275"/>
      <c r="R1859" s="275"/>
      <c r="S1859" s="275"/>
      <c r="T1859" s="275"/>
      <c r="X1859" s="275"/>
      <c r="Y1859" s="275"/>
      <c r="AG1859" s="665"/>
    </row>
    <row r="1860" spans="1:33" x14ac:dyDescent="0.2">
      <c r="A1860" s="275"/>
      <c r="B1860" s="275"/>
      <c r="C1860" s="275"/>
      <c r="D1860" s="275"/>
      <c r="E1860" s="275"/>
      <c r="F1860" s="275"/>
      <c r="G1860" s="275"/>
      <c r="H1860" s="275"/>
      <c r="I1860" s="275"/>
      <c r="J1860" s="275"/>
      <c r="K1860" s="275"/>
      <c r="L1860" s="275"/>
      <c r="M1860" s="275"/>
      <c r="N1860" s="275"/>
      <c r="O1860" s="275"/>
      <c r="P1860" s="275"/>
      <c r="Q1860" s="275"/>
      <c r="R1860" s="275"/>
      <c r="S1860" s="275"/>
      <c r="T1860" s="275"/>
      <c r="X1860" s="275"/>
      <c r="Y1860" s="275"/>
      <c r="AG1860" s="665"/>
    </row>
    <row r="1861" spans="1:33" x14ac:dyDescent="0.2">
      <c r="A1861" s="275"/>
      <c r="B1861" s="275"/>
      <c r="C1861" s="275"/>
      <c r="D1861" s="275"/>
      <c r="E1861" s="275"/>
      <c r="F1861" s="275"/>
      <c r="G1861" s="275"/>
      <c r="H1861" s="275"/>
      <c r="I1861" s="275"/>
      <c r="J1861" s="275"/>
      <c r="K1861" s="275"/>
      <c r="L1861" s="275"/>
      <c r="M1861" s="275"/>
      <c r="N1861" s="275"/>
      <c r="O1861" s="275"/>
      <c r="P1861" s="275"/>
      <c r="Q1861" s="275"/>
      <c r="R1861" s="275"/>
      <c r="S1861" s="275"/>
      <c r="T1861" s="275"/>
      <c r="X1861" s="275"/>
      <c r="Y1861" s="275"/>
      <c r="AG1861" s="665"/>
    </row>
    <row r="1862" spans="1:33" x14ac:dyDescent="0.2">
      <c r="A1862" s="275"/>
      <c r="B1862" s="275"/>
      <c r="C1862" s="275"/>
      <c r="D1862" s="275"/>
      <c r="E1862" s="275"/>
      <c r="F1862" s="275"/>
      <c r="G1862" s="275"/>
      <c r="H1862" s="275"/>
      <c r="I1862" s="275"/>
      <c r="J1862" s="275"/>
      <c r="K1862" s="275"/>
      <c r="L1862" s="275"/>
      <c r="M1862" s="275"/>
      <c r="N1862" s="275"/>
      <c r="O1862" s="275"/>
      <c r="P1862" s="275"/>
      <c r="Q1862" s="275"/>
      <c r="R1862" s="275"/>
      <c r="S1862" s="275"/>
      <c r="T1862" s="275"/>
      <c r="X1862" s="275"/>
      <c r="Y1862" s="275"/>
      <c r="AG1862" s="665"/>
    </row>
    <row r="1863" spans="1:33" x14ac:dyDescent="0.2">
      <c r="A1863" s="275"/>
      <c r="B1863" s="275"/>
      <c r="C1863" s="275"/>
      <c r="D1863" s="275"/>
      <c r="E1863" s="275"/>
      <c r="F1863" s="275"/>
      <c r="G1863" s="275"/>
      <c r="H1863" s="275"/>
      <c r="I1863" s="275"/>
      <c r="J1863" s="275"/>
      <c r="K1863" s="275"/>
      <c r="L1863" s="275"/>
      <c r="M1863" s="275"/>
      <c r="N1863" s="275"/>
      <c r="O1863" s="275"/>
      <c r="P1863" s="275"/>
      <c r="Q1863" s="275"/>
      <c r="R1863" s="275"/>
      <c r="S1863" s="275"/>
      <c r="T1863" s="275"/>
      <c r="X1863" s="275"/>
      <c r="Y1863" s="275"/>
      <c r="AG1863" s="665"/>
    </row>
    <row r="1864" spans="1:33" x14ac:dyDescent="0.2">
      <c r="A1864" s="275"/>
      <c r="B1864" s="275"/>
      <c r="C1864" s="275"/>
      <c r="D1864" s="275"/>
      <c r="E1864" s="275"/>
      <c r="F1864" s="275"/>
      <c r="G1864" s="275"/>
      <c r="H1864" s="275"/>
      <c r="I1864" s="275"/>
      <c r="J1864" s="275"/>
      <c r="K1864" s="275"/>
      <c r="L1864" s="275"/>
      <c r="M1864" s="275"/>
      <c r="N1864" s="275"/>
      <c r="O1864" s="275"/>
      <c r="P1864" s="275"/>
      <c r="Q1864" s="275"/>
      <c r="R1864" s="275"/>
      <c r="S1864" s="275"/>
      <c r="T1864" s="275"/>
      <c r="X1864" s="275"/>
      <c r="Y1864" s="275"/>
      <c r="AG1864" s="665"/>
    </row>
    <row r="1865" spans="1:33" x14ac:dyDescent="0.2">
      <c r="A1865" s="275"/>
      <c r="B1865" s="275"/>
      <c r="C1865" s="275"/>
      <c r="D1865" s="275"/>
      <c r="E1865" s="275"/>
      <c r="F1865" s="275"/>
      <c r="G1865" s="275"/>
      <c r="H1865" s="275"/>
      <c r="I1865" s="275"/>
      <c r="J1865" s="275"/>
      <c r="K1865" s="275"/>
      <c r="L1865" s="275"/>
      <c r="M1865" s="275"/>
      <c r="N1865" s="275"/>
      <c r="O1865" s="275"/>
      <c r="P1865" s="275"/>
      <c r="Q1865" s="275"/>
      <c r="R1865" s="275"/>
      <c r="S1865" s="275"/>
      <c r="T1865" s="275"/>
      <c r="X1865" s="275"/>
      <c r="Y1865" s="275"/>
      <c r="AG1865" s="665"/>
    </row>
    <row r="1866" spans="1:33" x14ac:dyDescent="0.2">
      <c r="A1866" s="275"/>
      <c r="B1866" s="275"/>
      <c r="C1866" s="275"/>
      <c r="D1866" s="275"/>
      <c r="E1866" s="275"/>
      <c r="F1866" s="275"/>
      <c r="G1866" s="275"/>
      <c r="H1866" s="275"/>
      <c r="I1866" s="275"/>
      <c r="J1866" s="275"/>
      <c r="K1866" s="275"/>
      <c r="L1866" s="275"/>
      <c r="M1866" s="275"/>
      <c r="N1866" s="275"/>
      <c r="O1866" s="275"/>
      <c r="P1866" s="275"/>
      <c r="Q1866" s="275"/>
      <c r="R1866" s="275"/>
      <c r="S1866" s="275"/>
      <c r="T1866" s="275"/>
      <c r="X1866" s="275"/>
      <c r="Y1866" s="275"/>
      <c r="AG1866" s="665"/>
    </row>
    <row r="1867" spans="1:33" x14ac:dyDescent="0.2">
      <c r="A1867" s="275"/>
      <c r="B1867" s="275"/>
      <c r="C1867" s="275"/>
      <c r="D1867" s="275"/>
      <c r="E1867" s="275"/>
      <c r="F1867" s="275"/>
      <c r="G1867" s="275"/>
      <c r="H1867" s="275"/>
      <c r="I1867" s="275"/>
      <c r="J1867" s="275"/>
      <c r="K1867" s="275"/>
      <c r="L1867" s="275"/>
      <c r="M1867" s="275"/>
      <c r="N1867" s="275"/>
      <c r="O1867" s="275"/>
      <c r="P1867" s="275"/>
      <c r="Q1867" s="275"/>
      <c r="R1867" s="275"/>
      <c r="S1867" s="275"/>
      <c r="T1867" s="275"/>
      <c r="X1867" s="275"/>
      <c r="Y1867" s="275"/>
      <c r="AG1867" s="665"/>
    </row>
    <row r="1868" spans="1:33" x14ac:dyDescent="0.2">
      <c r="A1868" s="275"/>
      <c r="B1868" s="275"/>
      <c r="C1868" s="275"/>
      <c r="D1868" s="275"/>
      <c r="E1868" s="275"/>
      <c r="F1868" s="275"/>
      <c r="G1868" s="275"/>
      <c r="H1868" s="275"/>
      <c r="I1868" s="275"/>
      <c r="J1868" s="275"/>
      <c r="K1868" s="275"/>
      <c r="L1868" s="275"/>
      <c r="M1868" s="275"/>
      <c r="N1868" s="275"/>
      <c r="O1868" s="275"/>
      <c r="P1868" s="275"/>
      <c r="Q1868" s="275"/>
      <c r="R1868" s="275"/>
      <c r="S1868" s="275"/>
      <c r="T1868" s="275"/>
      <c r="X1868" s="275"/>
      <c r="Y1868" s="275"/>
      <c r="AG1868" s="665"/>
    </row>
    <row r="1869" spans="1:33" x14ac:dyDescent="0.2">
      <c r="A1869" s="275"/>
      <c r="B1869" s="275"/>
      <c r="C1869" s="275"/>
      <c r="D1869" s="275"/>
      <c r="E1869" s="275"/>
      <c r="F1869" s="275"/>
      <c r="G1869" s="275"/>
      <c r="H1869" s="275"/>
      <c r="I1869" s="275"/>
      <c r="J1869" s="275"/>
      <c r="K1869" s="275"/>
      <c r="L1869" s="275"/>
      <c r="M1869" s="275"/>
      <c r="N1869" s="275"/>
      <c r="O1869" s="275"/>
      <c r="P1869" s="275"/>
      <c r="Q1869" s="275"/>
      <c r="R1869" s="275"/>
      <c r="S1869" s="275"/>
      <c r="T1869" s="275"/>
      <c r="X1869" s="275"/>
      <c r="Y1869" s="275"/>
      <c r="AG1869" s="665"/>
    </row>
    <row r="1870" spans="1:33" x14ac:dyDescent="0.2">
      <c r="A1870" s="275"/>
      <c r="B1870" s="275"/>
      <c r="C1870" s="275"/>
      <c r="D1870" s="275"/>
      <c r="E1870" s="275"/>
      <c r="F1870" s="275"/>
      <c r="G1870" s="275"/>
      <c r="H1870" s="275"/>
      <c r="I1870" s="275"/>
      <c r="J1870" s="275"/>
      <c r="K1870" s="275"/>
      <c r="L1870" s="275"/>
      <c r="M1870" s="275"/>
      <c r="N1870" s="275"/>
      <c r="O1870" s="275"/>
      <c r="P1870" s="275"/>
      <c r="Q1870" s="275"/>
      <c r="R1870" s="275"/>
      <c r="S1870" s="275"/>
      <c r="T1870" s="275"/>
      <c r="X1870" s="275"/>
      <c r="Y1870" s="275"/>
      <c r="AG1870" s="665"/>
    </row>
    <row r="1871" spans="1:33" x14ac:dyDescent="0.2">
      <c r="A1871" s="275"/>
      <c r="B1871" s="275"/>
      <c r="C1871" s="275"/>
      <c r="D1871" s="275"/>
      <c r="E1871" s="275"/>
      <c r="F1871" s="275"/>
      <c r="G1871" s="275"/>
      <c r="H1871" s="275"/>
      <c r="I1871" s="275"/>
      <c r="J1871" s="275"/>
      <c r="K1871" s="275"/>
      <c r="L1871" s="275"/>
      <c r="M1871" s="275"/>
      <c r="N1871" s="275"/>
      <c r="O1871" s="275"/>
      <c r="P1871" s="275"/>
      <c r="Q1871" s="275"/>
      <c r="R1871" s="275"/>
      <c r="S1871" s="275"/>
      <c r="T1871" s="275"/>
      <c r="X1871" s="275"/>
      <c r="Y1871" s="275"/>
      <c r="AG1871" s="665"/>
    </row>
    <row r="1872" spans="1:33" x14ac:dyDescent="0.2">
      <c r="A1872" s="275"/>
      <c r="B1872" s="275"/>
      <c r="C1872" s="275"/>
      <c r="D1872" s="275"/>
      <c r="E1872" s="275"/>
      <c r="F1872" s="275"/>
      <c r="G1872" s="275"/>
      <c r="H1872" s="275"/>
      <c r="I1872" s="275"/>
      <c r="J1872" s="275"/>
      <c r="K1872" s="275"/>
      <c r="L1872" s="275"/>
      <c r="M1872" s="275"/>
      <c r="N1872" s="275"/>
      <c r="O1872" s="275"/>
      <c r="P1872" s="275"/>
      <c r="Q1872" s="275"/>
      <c r="R1872" s="275"/>
      <c r="S1872" s="275"/>
      <c r="T1872" s="275"/>
      <c r="X1872" s="275"/>
      <c r="Y1872" s="275"/>
      <c r="AG1872" s="665"/>
    </row>
    <row r="1873" spans="1:33" x14ac:dyDescent="0.2">
      <c r="A1873" s="275"/>
      <c r="B1873" s="275"/>
      <c r="C1873" s="275"/>
      <c r="D1873" s="275"/>
      <c r="E1873" s="275"/>
      <c r="F1873" s="275"/>
      <c r="G1873" s="275"/>
      <c r="H1873" s="275"/>
      <c r="I1873" s="275"/>
      <c r="J1873" s="275"/>
      <c r="K1873" s="275"/>
      <c r="L1873" s="275"/>
      <c r="M1873" s="275"/>
      <c r="N1873" s="275"/>
      <c r="O1873" s="275"/>
      <c r="P1873" s="275"/>
      <c r="Q1873" s="275"/>
      <c r="R1873" s="275"/>
      <c r="S1873" s="275"/>
      <c r="T1873" s="275"/>
      <c r="X1873" s="275"/>
      <c r="Y1873" s="275"/>
      <c r="AG1873" s="665"/>
    </row>
    <row r="1874" spans="1:33" x14ac:dyDescent="0.2">
      <c r="A1874" s="275"/>
      <c r="B1874" s="275"/>
      <c r="C1874" s="275"/>
      <c r="D1874" s="275"/>
      <c r="E1874" s="275"/>
      <c r="F1874" s="275"/>
      <c r="G1874" s="275"/>
      <c r="H1874" s="275"/>
      <c r="I1874" s="275"/>
      <c r="J1874" s="275"/>
      <c r="K1874" s="275"/>
      <c r="L1874" s="275"/>
      <c r="M1874" s="275"/>
      <c r="N1874" s="275"/>
      <c r="O1874" s="275"/>
      <c r="P1874" s="275"/>
      <c r="Q1874" s="275"/>
      <c r="R1874" s="275"/>
      <c r="S1874" s="275"/>
      <c r="T1874" s="275"/>
      <c r="X1874" s="275"/>
      <c r="Y1874" s="275"/>
      <c r="AG1874" s="665"/>
    </row>
    <row r="1875" spans="1:33" x14ac:dyDescent="0.2">
      <c r="A1875" s="275"/>
      <c r="B1875" s="275"/>
      <c r="C1875" s="275"/>
      <c r="D1875" s="275"/>
      <c r="E1875" s="275"/>
      <c r="F1875" s="275"/>
      <c r="G1875" s="275"/>
      <c r="H1875" s="275"/>
      <c r="I1875" s="275"/>
      <c r="J1875" s="275"/>
      <c r="K1875" s="275"/>
      <c r="L1875" s="275"/>
      <c r="M1875" s="275"/>
      <c r="N1875" s="275"/>
      <c r="O1875" s="275"/>
      <c r="P1875" s="275"/>
      <c r="Q1875" s="275"/>
      <c r="R1875" s="275"/>
      <c r="S1875" s="275"/>
      <c r="T1875" s="275"/>
      <c r="X1875" s="275"/>
      <c r="Y1875" s="275"/>
      <c r="AG1875" s="665"/>
    </row>
    <row r="1876" spans="1:33" x14ac:dyDescent="0.2">
      <c r="A1876" s="275"/>
      <c r="B1876" s="275"/>
      <c r="C1876" s="275"/>
      <c r="D1876" s="275"/>
      <c r="E1876" s="275"/>
      <c r="F1876" s="275"/>
      <c r="G1876" s="275"/>
      <c r="H1876" s="275"/>
      <c r="I1876" s="275"/>
      <c r="J1876" s="275"/>
      <c r="K1876" s="275"/>
      <c r="L1876" s="275"/>
      <c r="M1876" s="275"/>
      <c r="N1876" s="275"/>
      <c r="O1876" s="275"/>
      <c r="P1876" s="275"/>
      <c r="Q1876" s="275"/>
      <c r="R1876" s="275"/>
      <c r="S1876" s="275"/>
      <c r="T1876" s="275"/>
      <c r="X1876" s="275"/>
      <c r="Y1876" s="275"/>
      <c r="AG1876" s="665"/>
    </row>
    <row r="1877" spans="1:33" x14ac:dyDescent="0.2">
      <c r="A1877" s="275"/>
      <c r="B1877" s="275"/>
      <c r="C1877" s="275"/>
      <c r="D1877" s="275"/>
      <c r="E1877" s="275"/>
      <c r="F1877" s="275"/>
      <c r="G1877" s="275"/>
      <c r="H1877" s="275"/>
      <c r="I1877" s="275"/>
      <c r="J1877" s="275"/>
      <c r="K1877" s="275"/>
      <c r="L1877" s="275"/>
      <c r="M1877" s="275"/>
      <c r="N1877" s="275"/>
      <c r="O1877" s="275"/>
      <c r="P1877" s="275"/>
      <c r="Q1877" s="275"/>
      <c r="R1877" s="275"/>
      <c r="S1877" s="275"/>
      <c r="T1877" s="275"/>
      <c r="X1877" s="275"/>
      <c r="Y1877" s="275"/>
      <c r="AG1877" s="665"/>
    </row>
    <row r="1878" spans="1:33" x14ac:dyDescent="0.2">
      <c r="A1878" s="275"/>
      <c r="B1878" s="275"/>
      <c r="C1878" s="275"/>
      <c r="D1878" s="275"/>
      <c r="E1878" s="275"/>
      <c r="F1878" s="275"/>
      <c r="G1878" s="275"/>
      <c r="H1878" s="275"/>
      <c r="I1878" s="275"/>
      <c r="J1878" s="275"/>
      <c r="K1878" s="275"/>
      <c r="L1878" s="275"/>
      <c r="M1878" s="275"/>
      <c r="N1878" s="275"/>
      <c r="O1878" s="275"/>
      <c r="P1878" s="275"/>
      <c r="Q1878" s="275"/>
      <c r="R1878" s="275"/>
      <c r="S1878" s="275"/>
      <c r="T1878" s="275"/>
      <c r="X1878" s="275"/>
      <c r="Y1878" s="275"/>
      <c r="AG1878" s="665"/>
    </row>
    <row r="1879" spans="1:33" x14ac:dyDescent="0.2">
      <c r="A1879" s="275"/>
      <c r="B1879" s="275"/>
      <c r="C1879" s="275"/>
      <c r="D1879" s="275"/>
      <c r="E1879" s="275"/>
      <c r="F1879" s="275"/>
      <c r="G1879" s="275"/>
      <c r="H1879" s="275"/>
      <c r="I1879" s="275"/>
      <c r="J1879" s="275"/>
      <c r="K1879" s="275"/>
      <c r="L1879" s="275"/>
      <c r="M1879" s="275"/>
      <c r="N1879" s="275"/>
      <c r="O1879" s="275"/>
      <c r="P1879" s="275"/>
      <c r="Q1879" s="275"/>
      <c r="R1879" s="275"/>
      <c r="S1879" s="275"/>
      <c r="T1879" s="275"/>
      <c r="X1879" s="275"/>
      <c r="Y1879" s="275"/>
      <c r="AG1879" s="665"/>
    </row>
    <row r="1880" spans="1:33" x14ac:dyDescent="0.2">
      <c r="A1880" s="275"/>
      <c r="B1880" s="275"/>
      <c r="C1880" s="275"/>
      <c r="D1880" s="275"/>
      <c r="E1880" s="275"/>
      <c r="F1880" s="275"/>
      <c r="G1880" s="275"/>
      <c r="H1880" s="275"/>
      <c r="I1880" s="275"/>
      <c r="J1880" s="275"/>
      <c r="K1880" s="275"/>
      <c r="L1880" s="275"/>
      <c r="M1880" s="275"/>
      <c r="N1880" s="275"/>
      <c r="O1880" s="275"/>
      <c r="P1880" s="275"/>
      <c r="Q1880" s="275"/>
      <c r="R1880" s="275"/>
      <c r="S1880" s="275"/>
      <c r="T1880" s="275"/>
      <c r="X1880" s="275"/>
      <c r="Y1880" s="275"/>
      <c r="AG1880" s="665"/>
    </row>
    <row r="1881" spans="1:33" x14ac:dyDescent="0.2">
      <c r="A1881" s="275"/>
      <c r="B1881" s="275"/>
      <c r="C1881" s="275"/>
      <c r="D1881" s="275"/>
      <c r="E1881" s="275"/>
      <c r="F1881" s="275"/>
      <c r="G1881" s="275"/>
      <c r="H1881" s="275"/>
      <c r="I1881" s="275"/>
      <c r="J1881" s="275"/>
      <c r="K1881" s="275"/>
      <c r="L1881" s="275"/>
      <c r="M1881" s="275"/>
      <c r="N1881" s="275"/>
      <c r="O1881" s="275"/>
      <c r="P1881" s="275"/>
      <c r="Q1881" s="275"/>
      <c r="R1881" s="275"/>
      <c r="S1881" s="275"/>
      <c r="T1881" s="275"/>
      <c r="X1881" s="275"/>
      <c r="Y1881" s="275"/>
      <c r="AG1881" s="665"/>
    </row>
    <row r="1882" spans="1:33" x14ac:dyDescent="0.2">
      <c r="A1882" s="275"/>
      <c r="B1882" s="275"/>
      <c r="C1882" s="275"/>
      <c r="D1882" s="275"/>
      <c r="E1882" s="275"/>
      <c r="F1882" s="275"/>
      <c r="G1882" s="275"/>
      <c r="H1882" s="275"/>
      <c r="I1882" s="275"/>
      <c r="J1882" s="275"/>
      <c r="K1882" s="275"/>
      <c r="L1882" s="275"/>
      <c r="M1882" s="275"/>
      <c r="N1882" s="275"/>
      <c r="O1882" s="275"/>
      <c r="P1882" s="275"/>
      <c r="Q1882" s="275"/>
      <c r="R1882" s="275"/>
      <c r="S1882" s="275"/>
      <c r="T1882" s="275"/>
      <c r="X1882" s="275"/>
      <c r="Y1882" s="275"/>
      <c r="AG1882" s="665"/>
    </row>
    <row r="1883" spans="1:33" x14ac:dyDescent="0.2">
      <c r="A1883" s="275"/>
      <c r="B1883" s="275"/>
      <c r="C1883" s="275"/>
      <c r="D1883" s="275"/>
      <c r="E1883" s="275"/>
      <c r="F1883" s="275"/>
      <c r="G1883" s="275"/>
      <c r="H1883" s="275"/>
      <c r="I1883" s="275"/>
      <c r="J1883" s="275"/>
      <c r="K1883" s="275"/>
      <c r="L1883" s="275"/>
      <c r="M1883" s="275"/>
      <c r="N1883" s="275"/>
      <c r="O1883" s="275"/>
      <c r="P1883" s="275"/>
      <c r="Q1883" s="275"/>
      <c r="R1883" s="275"/>
      <c r="S1883" s="275"/>
      <c r="T1883" s="275"/>
      <c r="X1883" s="275"/>
      <c r="Y1883" s="275"/>
      <c r="AG1883" s="665"/>
    </row>
    <row r="1884" spans="1:33" x14ac:dyDescent="0.2">
      <c r="A1884" s="275"/>
      <c r="B1884" s="275"/>
      <c r="C1884" s="275"/>
      <c r="D1884" s="275"/>
      <c r="E1884" s="275"/>
      <c r="F1884" s="275"/>
      <c r="G1884" s="275"/>
      <c r="H1884" s="275"/>
      <c r="I1884" s="275"/>
      <c r="J1884" s="275"/>
      <c r="K1884" s="275"/>
      <c r="L1884" s="275"/>
      <c r="M1884" s="275"/>
      <c r="N1884" s="275"/>
      <c r="O1884" s="275"/>
      <c r="P1884" s="275"/>
      <c r="Q1884" s="275"/>
      <c r="R1884" s="275"/>
      <c r="S1884" s="275"/>
      <c r="T1884" s="275"/>
      <c r="X1884" s="275"/>
      <c r="Y1884" s="275"/>
      <c r="AG1884" s="665"/>
    </row>
    <row r="1885" spans="1:33" x14ac:dyDescent="0.2">
      <c r="A1885" s="275"/>
      <c r="B1885" s="275"/>
      <c r="C1885" s="275"/>
      <c r="D1885" s="275"/>
      <c r="E1885" s="275"/>
      <c r="F1885" s="275"/>
      <c r="G1885" s="275"/>
      <c r="H1885" s="275"/>
      <c r="I1885" s="275"/>
      <c r="J1885" s="275"/>
      <c r="K1885" s="275"/>
      <c r="L1885" s="275"/>
      <c r="M1885" s="275"/>
      <c r="N1885" s="275"/>
      <c r="O1885" s="275"/>
      <c r="P1885" s="275"/>
      <c r="Q1885" s="275"/>
      <c r="R1885" s="275"/>
      <c r="S1885" s="275"/>
      <c r="T1885" s="275"/>
      <c r="X1885" s="275"/>
      <c r="Y1885" s="275"/>
      <c r="AG1885" s="665"/>
    </row>
    <row r="1886" spans="1:33" x14ac:dyDescent="0.2">
      <c r="A1886" s="275"/>
      <c r="B1886" s="275"/>
      <c r="C1886" s="275"/>
      <c r="D1886" s="275"/>
      <c r="E1886" s="275"/>
      <c r="F1886" s="275"/>
      <c r="G1886" s="275"/>
      <c r="H1886" s="275"/>
      <c r="I1886" s="275"/>
      <c r="J1886" s="275"/>
      <c r="K1886" s="275"/>
      <c r="L1886" s="275"/>
      <c r="M1886" s="275"/>
      <c r="N1886" s="275"/>
      <c r="O1886" s="275"/>
      <c r="P1886" s="275"/>
      <c r="Q1886" s="275"/>
      <c r="R1886" s="275"/>
      <c r="S1886" s="275"/>
      <c r="T1886" s="275"/>
      <c r="X1886" s="275"/>
      <c r="Y1886" s="275"/>
      <c r="AG1886" s="665"/>
    </row>
    <row r="1887" spans="1:33" x14ac:dyDescent="0.2">
      <c r="A1887" s="275"/>
      <c r="B1887" s="275"/>
      <c r="C1887" s="275"/>
      <c r="D1887" s="275"/>
      <c r="E1887" s="275"/>
      <c r="F1887" s="275"/>
      <c r="G1887" s="275"/>
      <c r="H1887" s="275"/>
      <c r="I1887" s="275"/>
      <c r="J1887" s="275"/>
      <c r="K1887" s="275"/>
      <c r="L1887" s="275"/>
      <c r="M1887" s="275"/>
      <c r="N1887" s="275"/>
      <c r="O1887" s="275"/>
      <c r="P1887" s="275"/>
      <c r="Q1887" s="275"/>
      <c r="R1887" s="275"/>
      <c r="S1887" s="275"/>
      <c r="T1887" s="275"/>
      <c r="X1887" s="275"/>
      <c r="Y1887" s="275"/>
      <c r="AG1887" s="665"/>
    </row>
    <row r="1888" spans="1:33" x14ac:dyDescent="0.2">
      <c r="A1888" s="275"/>
      <c r="B1888" s="275"/>
      <c r="C1888" s="275"/>
      <c r="D1888" s="275"/>
      <c r="E1888" s="275"/>
      <c r="F1888" s="275"/>
      <c r="G1888" s="275"/>
      <c r="H1888" s="275"/>
      <c r="I1888" s="275"/>
      <c r="J1888" s="275"/>
      <c r="K1888" s="275"/>
      <c r="L1888" s="275"/>
      <c r="M1888" s="275"/>
      <c r="N1888" s="275"/>
      <c r="O1888" s="275"/>
      <c r="P1888" s="275"/>
      <c r="Q1888" s="275"/>
      <c r="R1888" s="275"/>
      <c r="S1888" s="275"/>
      <c r="T1888" s="275"/>
      <c r="X1888" s="275"/>
      <c r="Y1888" s="275"/>
      <c r="AG1888" s="665"/>
    </row>
    <row r="1889" spans="1:33" x14ac:dyDescent="0.2">
      <c r="A1889" s="275"/>
      <c r="B1889" s="275"/>
      <c r="C1889" s="275"/>
      <c r="D1889" s="275"/>
      <c r="E1889" s="275"/>
      <c r="F1889" s="275"/>
      <c r="G1889" s="275"/>
      <c r="H1889" s="275"/>
      <c r="I1889" s="275"/>
      <c r="J1889" s="275"/>
      <c r="K1889" s="275"/>
      <c r="L1889" s="275"/>
      <c r="M1889" s="275"/>
      <c r="N1889" s="275"/>
      <c r="O1889" s="275"/>
      <c r="P1889" s="275"/>
      <c r="Q1889" s="275"/>
      <c r="R1889" s="275"/>
      <c r="S1889" s="275"/>
      <c r="T1889" s="275"/>
      <c r="X1889" s="275"/>
      <c r="Y1889" s="275"/>
      <c r="AG1889" s="665"/>
    </row>
    <row r="1890" spans="1:33" x14ac:dyDescent="0.2">
      <c r="A1890" s="275"/>
      <c r="B1890" s="275"/>
      <c r="C1890" s="275"/>
      <c r="D1890" s="275"/>
      <c r="E1890" s="275"/>
      <c r="F1890" s="275"/>
      <c r="G1890" s="275"/>
      <c r="H1890" s="275"/>
      <c r="I1890" s="275"/>
      <c r="J1890" s="275"/>
      <c r="K1890" s="275"/>
      <c r="L1890" s="275"/>
      <c r="M1890" s="275"/>
      <c r="N1890" s="275"/>
      <c r="O1890" s="275"/>
      <c r="P1890" s="275"/>
      <c r="Q1890" s="275"/>
      <c r="R1890" s="275"/>
      <c r="S1890" s="275"/>
      <c r="T1890" s="275"/>
      <c r="X1890" s="275"/>
      <c r="Y1890" s="275"/>
      <c r="AG1890" s="665"/>
    </row>
    <row r="1891" spans="1:33" x14ac:dyDescent="0.2">
      <c r="A1891" s="275"/>
      <c r="B1891" s="275"/>
      <c r="C1891" s="275"/>
      <c r="D1891" s="275"/>
      <c r="E1891" s="275"/>
      <c r="F1891" s="275"/>
      <c r="G1891" s="275"/>
      <c r="H1891" s="275"/>
      <c r="I1891" s="275"/>
      <c r="J1891" s="275"/>
      <c r="K1891" s="275"/>
      <c r="L1891" s="275"/>
      <c r="M1891" s="275"/>
      <c r="N1891" s="275"/>
      <c r="O1891" s="275"/>
      <c r="P1891" s="275"/>
      <c r="Q1891" s="275"/>
      <c r="R1891" s="275"/>
      <c r="S1891" s="275"/>
      <c r="T1891" s="275"/>
      <c r="X1891" s="275"/>
      <c r="Y1891" s="275"/>
      <c r="AG1891" s="665"/>
    </row>
    <row r="1892" spans="1:33" x14ac:dyDescent="0.2">
      <c r="A1892" s="275"/>
      <c r="B1892" s="275"/>
      <c r="C1892" s="275"/>
      <c r="D1892" s="275"/>
      <c r="E1892" s="275"/>
      <c r="F1892" s="275"/>
      <c r="G1892" s="275"/>
      <c r="H1892" s="275"/>
      <c r="I1892" s="275"/>
      <c r="J1892" s="275"/>
      <c r="K1892" s="275"/>
      <c r="L1892" s="275"/>
      <c r="M1892" s="275"/>
      <c r="N1892" s="275"/>
      <c r="O1892" s="275"/>
      <c r="P1892" s="275"/>
      <c r="Q1892" s="275"/>
      <c r="R1892" s="275"/>
      <c r="S1892" s="275"/>
      <c r="T1892" s="275"/>
      <c r="X1892" s="275"/>
      <c r="Y1892" s="275"/>
      <c r="AG1892" s="665"/>
    </row>
    <row r="1893" spans="1:33" x14ac:dyDescent="0.2">
      <c r="A1893" s="275"/>
      <c r="B1893" s="275"/>
      <c r="C1893" s="275"/>
      <c r="D1893" s="275"/>
      <c r="E1893" s="275"/>
      <c r="F1893" s="275"/>
      <c r="G1893" s="275"/>
      <c r="H1893" s="275"/>
      <c r="I1893" s="275"/>
      <c r="J1893" s="275"/>
      <c r="K1893" s="275"/>
      <c r="L1893" s="275"/>
      <c r="M1893" s="275"/>
      <c r="N1893" s="275"/>
      <c r="O1893" s="275"/>
      <c r="P1893" s="275"/>
      <c r="Q1893" s="275"/>
      <c r="R1893" s="275"/>
      <c r="S1893" s="275"/>
      <c r="T1893" s="275"/>
      <c r="X1893" s="275"/>
      <c r="Y1893" s="275"/>
      <c r="AG1893" s="665"/>
    </row>
    <row r="1894" spans="1:33" x14ac:dyDescent="0.2">
      <c r="A1894" s="275"/>
      <c r="B1894" s="275"/>
      <c r="C1894" s="275"/>
      <c r="D1894" s="275"/>
      <c r="E1894" s="275"/>
      <c r="F1894" s="275"/>
      <c r="G1894" s="275"/>
      <c r="H1894" s="275"/>
      <c r="I1894" s="275"/>
      <c r="J1894" s="275"/>
      <c r="K1894" s="275"/>
      <c r="L1894" s="275"/>
      <c r="M1894" s="275"/>
      <c r="N1894" s="275"/>
      <c r="O1894" s="275"/>
      <c r="P1894" s="275"/>
      <c r="Q1894" s="275"/>
      <c r="R1894" s="275"/>
      <c r="S1894" s="275"/>
      <c r="T1894" s="275"/>
      <c r="X1894" s="275"/>
      <c r="Y1894" s="275"/>
      <c r="AG1894" s="665"/>
    </row>
    <row r="1895" spans="1:33" x14ac:dyDescent="0.2">
      <c r="A1895" s="275"/>
      <c r="B1895" s="275"/>
      <c r="C1895" s="275"/>
      <c r="D1895" s="275"/>
      <c r="E1895" s="275"/>
      <c r="F1895" s="275"/>
      <c r="G1895" s="275"/>
      <c r="H1895" s="275"/>
      <c r="I1895" s="275"/>
      <c r="J1895" s="275"/>
      <c r="K1895" s="275"/>
      <c r="L1895" s="275"/>
      <c r="M1895" s="275"/>
      <c r="N1895" s="275"/>
      <c r="O1895" s="275"/>
      <c r="P1895" s="275"/>
      <c r="Q1895" s="275"/>
      <c r="R1895" s="275"/>
      <c r="S1895" s="275"/>
      <c r="T1895" s="275"/>
      <c r="X1895" s="275"/>
      <c r="Y1895" s="275"/>
      <c r="AG1895" s="665"/>
    </row>
    <row r="1896" spans="1:33" x14ac:dyDescent="0.2">
      <c r="A1896" s="275"/>
      <c r="B1896" s="275"/>
      <c r="C1896" s="275"/>
      <c r="D1896" s="275"/>
      <c r="E1896" s="275"/>
      <c r="F1896" s="275"/>
      <c r="G1896" s="275"/>
      <c r="H1896" s="275"/>
      <c r="I1896" s="275"/>
      <c r="J1896" s="275"/>
      <c r="K1896" s="275"/>
      <c r="L1896" s="275"/>
      <c r="M1896" s="275"/>
      <c r="N1896" s="275"/>
      <c r="O1896" s="275"/>
      <c r="P1896" s="275"/>
      <c r="Q1896" s="275"/>
      <c r="R1896" s="275"/>
      <c r="S1896" s="275"/>
      <c r="T1896" s="275"/>
      <c r="X1896" s="275"/>
      <c r="Y1896" s="275"/>
      <c r="AG1896" s="665"/>
    </row>
    <row r="1897" spans="1:33" x14ac:dyDescent="0.2">
      <c r="A1897" s="275"/>
      <c r="B1897" s="275"/>
      <c r="C1897" s="275"/>
      <c r="D1897" s="275"/>
      <c r="E1897" s="275"/>
      <c r="F1897" s="275"/>
      <c r="G1897" s="275"/>
      <c r="H1897" s="275"/>
      <c r="I1897" s="275"/>
      <c r="J1897" s="275"/>
      <c r="K1897" s="275"/>
      <c r="L1897" s="275"/>
      <c r="M1897" s="275"/>
      <c r="N1897" s="275"/>
      <c r="O1897" s="275"/>
      <c r="P1897" s="275"/>
      <c r="Q1897" s="275"/>
      <c r="R1897" s="275"/>
      <c r="S1897" s="275"/>
      <c r="T1897" s="275"/>
      <c r="X1897" s="275"/>
      <c r="Y1897" s="275"/>
      <c r="AG1897" s="665"/>
    </row>
    <row r="1898" spans="1:33" x14ac:dyDescent="0.2">
      <c r="A1898" s="275"/>
      <c r="B1898" s="275"/>
      <c r="C1898" s="275"/>
      <c r="D1898" s="275"/>
      <c r="E1898" s="275"/>
      <c r="F1898" s="275"/>
      <c r="G1898" s="275"/>
      <c r="H1898" s="275"/>
      <c r="I1898" s="275"/>
      <c r="J1898" s="275"/>
      <c r="K1898" s="275"/>
      <c r="L1898" s="275"/>
      <c r="M1898" s="275"/>
      <c r="N1898" s="275"/>
      <c r="O1898" s="275"/>
      <c r="P1898" s="275"/>
      <c r="Q1898" s="275"/>
      <c r="R1898" s="275"/>
      <c r="S1898" s="275"/>
      <c r="T1898" s="275"/>
      <c r="X1898" s="275"/>
      <c r="Y1898" s="275"/>
      <c r="AG1898" s="665"/>
    </row>
    <row r="1899" spans="1:33" x14ac:dyDescent="0.2">
      <c r="A1899" s="275"/>
      <c r="B1899" s="275"/>
      <c r="C1899" s="275"/>
      <c r="D1899" s="275"/>
      <c r="E1899" s="275"/>
      <c r="F1899" s="275"/>
      <c r="G1899" s="275"/>
      <c r="H1899" s="275"/>
      <c r="I1899" s="275"/>
      <c r="J1899" s="275"/>
      <c r="K1899" s="275"/>
      <c r="L1899" s="275"/>
      <c r="M1899" s="275"/>
      <c r="N1899" s="275"/>
      <c r="O1899" s="275"/>
      <c r="P1899" s="275"/>
      <c r="Q1899" s="275"/>
      <c r="R1899" s="275"/>
      <c r="S1899" s="275"/>
      <c r="T1899" s="275"/>
      <c r="X1899" s="275"/>
      <c r="Y1899" s="275"/>
      <c r="AG1899" s="665"/>
    </row>
    <row r="1900" spans="1:33" x14ac:dyDescent="0.2">
      <c r="A1900" s="275"/>
      <c r="B1900" s="275"/>
      <c r="C1900" s="275"/>
      <c r="D1900" s="275"/>
      <c r="E1900" s="275"/>
      <c r="F1900" s="275"/>
      <c r="G1900" s="275"/>
      <c r="H1900" s="275"/>
      <c r="I1900" s="275"/>
      <c r="J1900" s="275"/>
      <c r="K1900" s="275"/>
      <c r="L1900" s="275"/>
      <c r="M1900" s="275"/>
      <c r="N1900" s="275"/>
      <c r="O1900" s="275"/>
      <c r="P1900" s="275"/>
      <c r="Q1900" s="275"/>
      <c r="R1900" s="275"/>
      <c r="S1900" s="275"/>
      <c r="T1900" s="275"/>
      <c r="X1900" s="275"/>
      <c r="Y1900" s="275"/>
      <c r="AG1900" s="665"/>
    </row>
    <row r="1901" spans="1:33" x14ac:dyDescent="0.2">
      <c r="A1901" s="275"/>
      <c r="B1901" s="275"/>
      <c r="C1901" s="275"/>
      <c r="D1901" s="275"/>
      <c r="E1901" s="275"/>
      <c r="F1901" s="275"/>
      <c r="G1901" s="275"/>
      <c r="H1901" s="275"/>
      <c r="I1901" s="275"/>
      <c r="J1901" s="275"/>
      <c r="K1901" s="275"/>
      <c r="L1901" s="275"/>
      <c r="M1901" s="275"/>
      <c r="N1901" s="275"/>
      <c r="O1901" s="275"/>
      <c r="P1901" s="275"/>
      <c r="Q1901" s="275"/>
      <c r="R1901" s="275"/>
      <c r="S1901" s="275"/>
      <c r="T1901" s="275"/>
      <c r="X1901" s="275"/>
      <c r="Y1901" s="275"/>
      <c r="AG1901" s="665"/>
    </row>
    <row r="1902" spans="1:33" x14ac:dyDescent="0.2">
      <c r="A1902" s="275"/>
      <c r="B1902" s="275"/>
      <c r="C1902" s="275"/>
      <c r="D1902" s="275"/>
      <c r="E1902" s="275"/>
      <c r="F1902" s="275"/>
      <c r="G1902" s="275"/>
      <c r="H1902" s="275"/>
      <c r="I1902" s="275"/>
      <c r="J1902" s="275"/>
      <c r="K1902" s="275"/>
      <c r="L1902" s="275"/>
      <c r="M1902" s="275"/>
      <c r="N1902" s="275"/>
      <c r="O1902" s="275"/>
      <c r="P1902" s="275"/>
      <c r="Q1902" s="275"/>
      <c r="R1902" s="275"/>
      <c r="S1902" s="275"/>
      <c r="T1902" s="275"/>
      <c r="X1902" s="275"/>
      <c r="Y1902" s="275"/>
      <c r="AG1902" s="665"/>
    </row>
    <row r="1903" spans="1:33" x14ac:dyDescent="0.2">
      <c r="A1903" s="275"/>
      <c r="B1903" s="275"/>
      <c r="C1903" s="275"/>
      <c r="D1903" s="275"/>
      <c r="E1903" s="275"/>
      <c r="F1903" s="275"/>
      <c r="G1903" s="275"/>
      <c r="H1903" s="275"/>
      <c r="I1903" s="275"/>
      <c r="J1903" s="275"/>
      <c r="K1903" s="275"/>
      <c r="L1903" s="275"/>
      <c r="M1903" s="275"/>
      <c r="N1903" s="275"/>
      <c r="O1903" s="275"/>
      <c r="P1903" s="275"/>
      <c r="Q1903" s="275"/>
      <c r="R1903" s="275"/>
      <c r="S1903" s="275"/>
      <c r="T1903" s="275"/>
      <c r="X1903" s="275"/>
      <c r="Y1903" s="275"/>
      <c r="AG1903" s="665"/>
    </row>
    <row r="1904" spans="1:33" x14ac:dyDescent="0.2">
      <c r="A1904" s="275"/>
      <c r="B1904" s="275"/>
      <c r="C1904" s="275"/>
      <c r="D1904" s="275"/>
      <c r="E1904" s="275"/>
      <c r="F1904" s="275"/>
      <c r="G1904" s="275"/>
      <c r="H1904" s="275"/>
      <c r="I1904" s="275"/>
      <c r="J1904" s="275"/>
      <c r="K1904" s="275"/>
      <c r="L1904" s="275"/>
      <c r="M1904" s="275"/>
      <c r="N1904" s="275"/>
      <c r="O1904" s="275"/>
      <c r="P1904" s="275"/>
      <c r="Q1904" s="275"/>
      <c r="R1904" s="275"/>
      <c r="S1904" s="275"/>
      <c r="T1904" s="275"/>
      <c r="X1904" s="275"/>
      <c r="Y1904" s="275"/>
      <c r="AG1904" s="665"/>
    </row>
    <row r="1905" spans="1:33" x14ac:dyDescent="0.2">
      <c r="A1905" s="275"/>
      <c r="B1905" s="275"/>
      <c r="C1905" s="275"/>
      <c r="D1905" s="275"/>
      <c r="E1905" s="275"/>
      <c r="F1905" s="275"/>
      <c r="G1905" s="275"/>
      <c r="H1905" s="275"/>
      <c r="I1905" s="275"/>
      <c r="J1905" s="275"/>
      <c r="K1905" s="275"/>
      <c r="L1905" s="275"/>
      <c r="M1905" s="275"/>
      <c r="N1905" s="275"/>
      <c r="O1905" s="275"/>
      <c r="P1905" s="275"/>
      <c r="Q1905" s="275"/>
      <c r="R1905" s="275"/>
      <c r="S1905" s="275"/>
      <c r="T1905" s="275"/>
      <c r="X1905" s="275"/>
      <c r="Y1905" s="275"/>
      <c r="AG1905" s="665"/>
    </row>
    <row r="1906" spans="1:33" x14ac:dyDescent="0.2">
      <c r="A1906" s="275"/>
      <c r="B1906" s="275"/>
      <c r="C1906" s="275"/>
      <c r="D1906" s="275"/>
      <c r="E1906" s="275"/>
      <c r="F1906" s="275"/>
      <c r="G1906" s="275"/>
      <c r="H1906" s="275"/>
      <c r="I1906" s="275"/>
      <c r="J1906" s="275"/>
      <c r="K1906" s="275"/>
      <c r="L1906" s="275"/>
      <c r="M1906" s="275"/>
      <c r="N1906" s="275"/>
      <c r="O1906" s="275"/>
      <c r="P1906" s="275"/>
      <c r="Q1906" s="275"/>
      <c r="R1906" s="275"/>
      <c r="S1906" s="275"/>
      <c r="T1906" s="275"/>
      <c r="X1906" s="275"/>
      <c r="Y1906" s="275"/>
      <c r="AG1906" s="665"/>
    </row>
    <row r="1907" spans="1:33" x14ac:dyDescent="0.2">
      <c r="A1907" s="275"/>
      <c r="B1907" s="275"/>
      <c r="C1907" s="275"/>
      <c r="D1907" s="275"/>
      <c r="E1907" s="275"/>
      <c r="F1907" s="275"/>
      <c r="G1907" s="275"/>
      <c r="H1907" s="275"/>
      <c r="I1907" s="275"/>
      <c r="J1907" s="275"/>
      <c r="K1907" s="275"/>
      <c r="L1907" s="275"/>
      <c r="M1907" s="275"/>
      <c r="N1907" s="275"/>
      <c r="O1907" s="275"/>
      <c r="P1907" s="275"/>
      <c r="Q1907" s="275"/>
      <c r="R1907" s="275"/>
      <c r="S1907" s="275"/>
      <c r="T1907" s="275"/>
      <c r="X1907" s="275"/>
      <c r="Y1907" s="275"/>
      <c r="AG1907" s="665"/>
    </row>
    <row r="1908" spans="1:33" x14ac:dyDescent="0.2">
      <c r="A1908" s="275"/>
      <c r="B1908" s="275"/>
      <c r="C1908" s="275"/>
      <c r="D1908" s="275"/>
      <c r="E1908" s="275"/>
      <c r="F1908" s="275"/>
      <c r="G1908" s="275"/>
      <c r="H1908" s="275"/>
      <c r="I1908" s="275"/>
      <c r="J1908" s="275"/>
      <c r="K1908" s="275"/>
      <c r="L1908" s="275"/>
      <c r="M1908" s="275"/>
      <c r="N1908" s="275"/>
      <c r="O1908" s="275"/>
      <c r="P1908" s="275"/>
      <c r="Q1908" s="275"/>
      <c r="R1908" s="275"/>
      <c r="S1908" s="275"/>
      <c r="T1908" s="275"/>
      <c r="X1908" s="275"/>
      <c r="Y1908" s="275"/>
      <c r="AG1908" s="665"/>
    </row>
    <row r="1909" spans="1:33" x14ac:dyDescent="0.2">
      <c r="A1909" s="275"/>
      <c r="B1909" s="275"/>
      <c r="C1909" s="275"/>
      <c r="D1909" s="275"/>
      <c r="E1909" s="275"/>
      <c r="F1909" s="275"/>
      <c r="G1909" s="275"/>
      <c r="H1909" s="275"/>
      <c r="I1909" s="275"/>
      <c r="J1909" s="275"/>
      <c r="K1909" s="275"/>
      <c r="L1909" s="275"/>
      <c r="M1909" s="275"/>
      <c r="N1909" s="275"/>
      <c r="O1909" s="275"/>
      <c r="P1909" s="275"/>
      <c r="Q1909" s="275"/>
      <c r="R1909" s="275"/>
      <c r="S1909" s="275"/>
      <c r="T1909" s="275"/>
      <c r="X1909" s="275"/>
      <c r="Y1909" s="275"/>
      <c r="AG1909" s="665"/>
    </row>
    <row r="1910" spans="1:33" x14ac:dyDescent="0.2">
      <c r="A1910" s="275"/>
      <c r="B1910" s="275"/>
      <c r="C1910" s="275"/>
      <c r="D1910" s="275"/>
      <c r="E1910" s="275"/>
      <c r="F1910" s="275"/>
      <c r="G1910" s="275"/>
      <c r="H1910" s="275"/>
      <c r="I1910" s="275"/>
      <c r="J1910" s="275"/>
      <c r="K1910" s="275"/>
      <c r="L1910" s="275"/>
      <c r="M1910" s="275"/>
      <c r="N1910" s="275"/>
      <c r="O1910" s="275"/>
      <c r="P1910" s="275"/>
      <c r="Q1910" s="275"/>
      <c r="R1910" s="275"/>
      <c r="S1910" s="275"/>
      <c r="T1910" s="275"/>
      <c r="X1910" s="275"/>
      <c r="Y1910" s="275"/>
      <c r="AG1910" s="665"/>
    </row>
    <row r="1911" spans="1:33" x14ac:dyDescent="0.2">
      <c r="A1911" s="275"/>
      <c r="B1911" s="275"/>
      <c r="C1911" s="275"/>
      <c r="D1911" s="275"/>
      <c r="E1911" s="275"/>
      <c r="F1911" s="275"/>
      <c r="G1911" s="275"/>
      <c r="H1911" s="275"/>
      <c r="I1911" s="275"/>
      <c r="J1911" s="275"/>
      <c r="K1911" s="275"/>
      <c r="L1911" s="275"/>
      <c r="M1911" s="275"/>
      <c r="N1911" s="275"/>
      <c r="O1911" s="275"/>
      <c r="P1911" s="275"/>
      <c r="Q1911" s="275"/>
      <c r="R1911" s="275"/>
      <c r="S1911" s="275"/>
      <c r="T1911" s="275"/>
      <c r="X1911" s="275"/>
      <c r="Y1911" s="275"/>
      <c r="AG1911" s="665"/>
    </row>
    <row r="1912" spans="1:33" x14ac:dyDescent="0.2">
      <c r="A1912" s="275"/>
      <c r="B1912" s="275"/>
      <c r="C1912" s="275"/>
      <c r="D1912" s="275"/>
      <c r="E1912" s="275"/>
      <c r="F1912" s="275"/>
      <c r="G1912" s="275"/>
      <c r="H1912" s="275"/>
      <c r="I1912" s="275"/>
      <c r="J1912" s="275"/>
      <c r="K1912" s="275"/>
      <c r="L1912" s="275"/>
      <c r="M1912" s="275"/>
      <c r="N1912" s="275"/>
      <c r="O1912" s="275"/>
      <c r="P1912" s="275"/>
      <c r="Q1912" s="275"/>
      <c r="R1912" s="275"/>
      <c r="S1912" s="275"/>
      <c r="T1912" s="275"/>
      <c r="X1912" s="275"/>
      <c r="Y1912" s="275"/>
      <c r="AG1912" s="665"/>
    </row>
    <row r="1913" spans="1:33" x14ac:dyDescent="0.2">
      <c r="A1913" s="275"/>
      <c r="B1913" s="275"/>
      <c r="C1913" s="275"/>
      <c r="D1913" s="275"/>
      <c r="E1913" s="275"/>
      <c r="F1913" s="275"/>
      <c r="G1913" s="275"/>
      <c r="H1913" s="275"/>
      <c r="I1913" s="275"/>
      <c r="J1913" s="275"/>
      <c r="K1913" s="275"/>
      <c r="L1913" s="275"/>
      <c r="M1913" s="275"/>
      <c r="N1913" s="275"/>
      <c r="O1913" s="275"/>
      <c r="P1913" s="275"/>
      <c r="Q1913" s="275"/>
      <c r="R1913" s="275"/>
      <c r="S1913" s="275"/>
      <c r="T1913" s="275"/>
      <c r="X1913" s="275"/>
      <c r="Y1913" s="275"/>
      <c r="AG1913" s="665"/>
    </row>
    <row r="1914" spans="1:33" x14ac:dyDescent="0.2">
      <c r="A1914" s="275"/>
      <c r="B1914" s="275"/>
      <c r="C1914" s="275"/>
      <c r="D1914" s="275"/>
      <c r="E1914" s="275"/>
      <c r="F1914" s="275"/>
      <c r="G1914" s="275"/>
      <c r="H1914" s="275"/>
      <c r="I1914" s="275"/>
      <c r="J1914" s="275"/>
      <c r="K1914" s="275"/>
      <c r="L1914" s="275"/>
      <c r="M1914" s="275"/>
      <c r="N1914" s="275"/>
      <c r="O1914" s="275"/>
      <c r="P1914" s="275"/>
      <c r="Q1914" s="275"/>
      <c r="R1914" s="275"/>
      <c r="S1914" s="275"/>
      <c r="T1914" s="275"/>
      <c r="X1914" s="275"/>
      <c r="Y1914" s="275"/>
      <c r="AG1914" s="665"/>
    </row>
    <row r="1915" spans="1:33" x14ac:dyDescent="0.2">
      <c r="A1915" s="275"/>
      <c r="B1915" s="275"/>
      <c r="C1915" s="275"/>
      <c r="D1915" s="275"/>
      <c r="E1915" s="275"/>
      <c r="F1915" s="275"/>
      <c r="G1915" s="275"/>
      <c r="H1915" s="275"/>
      <c r="I1915" s="275"/>
      <c r="J1915" s="275"/>
      <c r="K1915" s="275"/>
      <c r="L1915" s="275"/>
      <c r="M1915" s="275"/>
      <c r="N1915" s="275"/>
      <c r="O1915" s="275"/>
      <c r="P1915" s="275"/>
      <c r="Q1915" s="275"/>
      <c r="R1915" s="275"/>
      <c r="S1915" s="275"/>
      <c r="T1915" s="275"/>
      <c r="X1915" s="275"/>
      <c r="Y1915" s="275"/>
      <c r="AG1915" s="665"/>
    </row>
    <row r="1916" spans="1:33" x14ac:dyDescent="0.2">
      <c r="A1916" s="275"/>
      <c r="B1916" s="275"/>
      <c r="C1916" s="275"/>
      <c r="D1916" s="275"/>
      <c r="E1916" s="275"/>
      <c r="F1916" s="275"/>
      <c r="G1916" s="275"/>
      <c r="H1916" s="275"/>
      <c r="I1916" s="275"/>
      <c r="J1916" s="275"/>
      <c r="K1916" s="275"/>
      <c r="L1916" s="275"/>
      <c r="M1916" s="275"/>
      <c r="N1916" s="275"/>
      <c r="O1916" s="275"/>
      <c r="P1916" s="275"/>
      <c r="Q1916" s="275"/>
      <c r="R1916" s="275"/>
      <c r="S1916" s="275"/>
      <c r="T1916" s="275"/>
      <c r="X1916" s="275"/>
      <c r="Y1916" s="275"/>
      <c r="AG1916" s="665"/>
    </row>
    <row r="1917" spans="1:33" x14ac:dyDescent="0.2">
      <c r="A1917" s="275"/>
      <c r="B1917" s="275"/>
      <c r="C1917" s="275"/>
      <c r="D1917" s="275"/>
      <c r="E1917" s="275"/>
      <c r="F1917" s="275"/>
      <c r="G1917" s="275"/>
      <c r="H1917" s="275"/>
      <c r="I1917" s="275"/>
      <c r="J1917" s="275"/>
      <c r="K1917" s="275"/>
      <c r="L1917" s="275"/>
      <c r="M1917" s="275"/>
      <c r="N1917" s="275"/>
      <c r="O1917" s="275"/>
      <c r="P1917" s="275"/>
      <c r="Q1917" s="275"/>
      <c r="R1917" s="275"/>
      <c r="S1917" s="275"/>
      <c r="T1917" s="275"/>
      <c r="X1917" s="275"/>
      <c r="Y1917" s="275"/>
      <c r="AG1917" s="665"/>
    </row>
    <row r="1918" spans="1:33" x14ac:dyDescent="0.2">
      <c r="A1918" s="275"/>
      <c r="B1918" s="275"/>
      <c r="C1918" s="275"/>
      <c r="D1918" s="275"/>
      <c r="E1918" s="275"/>
      <c r="F1918" s="275"/>
      <c r="G1918" s="275"/>
      <c r="H1918" s="275"/>
      <c r="I1918" s="275"/>
      <c r="J1918" s="275"/>
      <c r="K1918" s="275"/>
      <c r="L1918" s="275"/>
      <c r="M1918" s="275"/>
      <c r="N1918" s="275"/>
      <c r="O1918" s="275"/>
      <c r="P1918" s="275"/>
      <c r="Q1918" s="275"/>
      <c r="R1918" s="275"/>
      <c r="S1918" s="275"/>
      <c r="T1918" s="275"/>
      <c r="X1918" s="275"/>
      <c r="Y1918" s="275"/>
      <c r="AG1918" s="665"/>
    </row>
    <row r="1919" spans="1:33" x14ac:dyDescent="0.2">
      <c r="A1919" s="275"/>
      <c r="B1919" s="275"/>
      <c r="C1919" s="275"/>
      <c r="D1919" s="275"/>
      <c r="E1919" s="275"/>
      <c r="F1919" s="275"/>
      <c r="G1919" s="275"/>
      <c r="H1919" s="275"/>
      <c r="I1919" s="275"/>
      <c r="J1919" s="275"/>
      <c r="K1919" s="275"/>
      <c r="L1919" s="275"/>
      <c r="M1919" s="275"/>
      <c r="N1919" s="275"/>
      <c r="O1919" s="275"/>
      <c r="P1919" s="275"/>
      <c r="Q1919" s="275"/>
      <c r="R1919" s="275"/>
      <c r="S1919" s="275"/>
      <c r="T1919" s="275"/>
      <c r="X1919" s="275"/>
      <c r="Y1919" s="275"/>
      <c r="AG1919" s="665"/>
    </row>
    <row r="1920" spans="1:33" x14ac:dyDescent="0.2">
      <c r="A1920" s="275"/>
      <c r="B1920" s="275"/>
      <c r="C1920" s="275"/>
      <c r="D1920" s="275"/>
      <c r="E1920" s="275"/>
      <c r="F1920" s="275"/>
      <c r="G1920" s="275"/>
      <c r="H1920" s="275"/>
      <c r="I1920" s="275"/>
      <c r="J1920" s="275"/>
      <c r="K1920" s="275"/>
      <c r="L1920" s="275"/>
      <c r="M1920" s="275"/>
      <c r="N1920" s="275"/>
      <c r="O1920" s="275"/>
      <c r="P1920" s="275"/>
      <c r="Q1920" s="275"/>
      <c r="R1920" s="275"/>
      <c r="S1920" s="275"/>
      <c r="T1920" s="275"/>
      <c r="X1920" s="275"/>
      <c r="Y1920" s="275"/>
      <c r="AG1920" s="665"/>
    </row>
    <row r="1921" spans="1:33" x14ac:dyDescent="0.2">
      <c r="A1921" s="275"/>
      <c r="B1921" s="275"/>
      <c r="C1921" s="275"/>
      <c r="D1921" s="275"/>
      <c r="E1921" s="275"/>
      <c r="F1921" s="275"/>
      <c r="G1921" s="275"/>
      <c r="H1921" s="275"/>
      <c r="I1921" s="275"/>
      <c r="J1921" s="275"/>
      <c r="K1921" s="275"/>
      <c r="L1921" s="275"/>
      <c r="M1921" s="275"/>
      <c r="N1921" s="275"/>
      <c r="O1921" s="275"/>
      <c r="P1921" s="275"/>
      <c r="Q1921" s="275"/>
      <c r="R1921" s="275"/>
      <c r="S1921" s="275"/>
      <c r="T1921" s="275"/>
      <c r="X1921" s="275"/>
      <c r="Y1921" s="275"/>
      <c r="AG1921" s="665"/>
    </row>
    <row r="1922" spans="1:33" x14ac:dyDescent="0.2">
      <c r="A1922" s="275"/>
      <c r="B1922" s="275"/>
      <c r="C1922" s="275"/>
      <c r="D1922" s="275"/>
      <c r="E1922" s="275"/>
      <c r="F1922" s="275"/>
      <c r="G1922" s="275"/>
      <c r="H1922" s="275"/>
      <c r="I1922" s="275"/>
      <c r="J1922" s="275"/>
      <c r="K1922" s="275"/>
      <c r="L1922" s="275"/>
      <c r="M1922" s="275"/>
      <c r="N1922" s="275"/>
      <c r="O1922" s="275"/>
      <c r="P1922" s="275"/>
      <c r="Q1922" s="275"/>
      <c r="R1922" s="275"/>
      <c r="S1922" s="275"/>
      <c r="T1922" s="275"/>
      <c r="X1922" s="275"/>
      <c r="Y1922" s="275"/>
      <c r="AG1922" s="665"/>
    </row>
    <row r="1923" spans="1:33" x14ac:dyDescent="0.2">
      <c r="A1923" s="275"/>
      <c r="B1923" s="275"/>
      <c r="C1923" s="275"/>
      <c r="D1923" s="275"/>
      <c r="E1923" s="275"/>
      <c r="F1923" s="275"/>
      <c r="G1923" s="275"/>
      <c r="H1923" s="275"/>
      <c r="I1923" s="275"/>
      <c r="J1923" s="275"/>
      <c r="K1923" s="275"/>
      <c r="L1923" s="275"/>
      <c r="M1923" s="275"/>
      <c r="N1923" s="275"/>
      <c r="O1923" s="275"/>
      <c r="P1923" s="275"/>
      <c r="Q1923" s="275"/>
      <c r="R1923" s="275"/>
      <c r="S1923" s="275"/>
      <c r="T1923" s="275"/>
      <c r="X1923" s="275"/>
      <c r="Y1923" s="275"/>
      <c r="AG1923" s="665"/>
    </row>
    <row r="1924" spans="1:33" x14ac:dyDescent="0.2">
      <c r="A1924" s="275"/>
      <c r="B1924" s="275"/>
      <c r="C1924" s="275"/>
      <c r="D1924" s="275"/>
      <c r="E1924" s="275"/>
      <c r="F1924" s="275"/>
      <c r="G1924" s="275"/>
      <c r="H1924" s="275"/>
      <c r="I1924" s="275"/>
      <c r="J1924" s="275"/>
      <c r="K1924" s="275"/>
      <c r="L1924" s="275"/>
      <c r="M1924" s="275"/>
      <c r="N1924" s="275"/>
      <c r="O1924" s="275"/>
      <c r="P1924" s="275"/>
      <c r="Q1924" s="275"/>
      <c r="R1924" s="275"/>
      <c r="S1924" s="275"/>
      <c r="T1924" s="275"/>
      <c r="X1924" s="275"/>
      <c r="Y1924" s="275"/>
      <c r="AG1924" s="665"/>
    </row>
    <row r="1925" spans="1:33" x14ac:dyDescent="0.2">
      <c r="A1925" s="275"/>
      <c r="B1925" s="275"/>
      <c r="C1925" s="275"/>
      <c r="D1925" s="275"/>
      <c r="E1925" s="275"/>
      <c r="F1925" s="275"/>
      <c r="G1925" s="275"/>
      <c r="H1925" s="275"/>
      <c r="I1925" s="275"/>
      <c r="J1925" s="275"/>
      <c r="K1925" s="275"/>
      <c r="L1925" s="275"/>
      <c r="M1925" s="275"/>
      <c r="N1925" s="275"/>
      <c r="O1925" s="275"/>
      <c r="P1925" s="275"/>
      <c r="Q1925" s="275"/>
      <c r="R1925" s="275"/>
      <c r="S1925" s="275"/>
      <c r="T1925" s="275"/>
      <c r="X1925" s="275"/>
      <c r="Y1925" s="275"/>
      <c r="AG1925" s="665"/>
    </row>
    <row r="1926" spans="1:33" x14ac:dyDescent="0.2">
      <c r="A1926" s="275"/>
      <c r="B1926" s="275"/>
      <c r="C1926" s="275"/>
      <c r="D1926" s="275"/>
      <c r="E1926" s="275"/>
      <c r="F1926" s="275"/>
      <c r="G1926" s="275"/>
      <c r="H1926" s="275"/>
      <c r="I1926" s="275"/>
      <c r="J1926" s="275"/>
      <c r="K1926" s="275"/>
      <c r="L1926" s="275"/>
      <c r="M1926" s="275"/>
      <c r="N1926" s="275"/>
      <c r="O1926" s="275"/>
      <c r="P1926" s="275"/>
      <c r="Q1926" s="275"/>
      <c r="R1926" s="275"/>
      <c r="S1926" s="275"/>
      <c r="T1926" s="275"/>
      <c r="X1926" s="275"/>
      <c r="Y1926" s="275"/>
      <c r="AG1926" s="665"/>
    </row>
    <row r="1927" spans="1:33" x14ac:dyDescent="0.2">
      <c r="A1927" s="275"/>
      <c r="B1927" s="275"/>
      <c r="C1927" s="275"/>
      <c r="D1927" s="275"/>
      <c r="E1927" s="275"/>
      <c r="F1927" s="275"/>
      <c r="G1927" s="275"/>
      <c r="H1927" s="275"/>
      <c r="I1927" s="275"/>
      <c r="J1927" s="275"/>
      <c r="K1927" s="275"/>
      <c r="L1927" s="275"/>
      <c r="M1927" s="275"/>
      <c r="N1927" s="275"/>
      <c r="O1927" s="275"/>
      <c r="P1927" s="275"/>
      <c r="Q1927" s="275"/>
      <c r="R1927" s="275"/>
      <c r="S1927" s="275"/>
      <c r="T1927" s="275"/>
      <c r="X1927" s="275"/>
      <c r="Y1927" s="275"/>
      <c r="AG1927" s="665"/>
    </row>
    <row r="1928" spans="1:33" x14ac:dyDescent="0.2">
      <c r="A1928" s="275"/>
      <c r="B1928" s="275"/>
      <c r="C1928" s="275"/>
      <c r="D1928" s="275"/>
      <c r="E1928" s="275"/>
      <c r="F1928" s="275"/>
      <c r="G1928" s="275"/>
      <c r="H1928" s="275"/>
      <c r="I1928" s="275"/>
      <c r="J1928" s="275"/>
      <c r="K1928" s="275"/>
      <c r="L1928" s="275"/>
      <c r="M1928" s="275"/>
      <c r="N1928" s="275"/>
      <c r="O1928" s="275"/>
      <c r="P1928" s="275"/>
      <c r="Q1928" s="275"/>
      <c r="R1928" s="275"/>
      <c r="S1928" s="275"/>
      <c r="T1928" s="275"/>
      <c r="X1928" s="275"/>
      <c r="Y1928" s="275"/>
      <c r="AG1928" s="665"/>
    </row>
    <row r="1929" spans="1:33" x14ac:dyDescent="0.2">
      <c r="A1929" s="275"/>
      <c r="B1929" s="275"/>
      <c r="C1929" s="275"/>
      <c r="D1929" s="275"/>
      <c r="E1929" s="275"/>
      <c r="F1929" s="275"/>
      <c r="G1929" s="275"/>
      <c r="H1929" s="275"/>
      <c r="I1929" s="275"/>
      <c r="J1929" s="275"/>
      <c r="K1929" s="275"/>
      <c r="L1929" s="275"/>
      <c r="M1929" s="275"/>
      <c r="N1929" s="275"/>
      <c r="O1929" s="275"/>
      <c r="P1929" s="275"/>
      <c r="Q1929" s="275"/>
      <c r="R1929" s="275"/>
      <c r="S1929" s="275"/>
      <c r="T1929" s="275"/>
      <c r="X1929" s="275"/>
      <c r="Y1929" s="275"/>
      <c r="AG1929" s="665"/>
    </row>
    <row r="1930" spans="1:33" x14ac:dyDescent="0.2">
      <c r="A1930" s="275"/>
      <c r="B1930" s="275"/>
      <c r="C1930" s="275"/>
      <c r="D1930" s="275"/>
      <c r="E1930" s="275"/>
      <c r="F1930" s="275"/>
      <c r="G1930" s="275"/>
      <c r="H1930" s="275"/>
      <c r="I1930" s="275"/>
      <c r="J1930" s="275"/>
      <c r="K1930" s="275"/>
      <c r="L1930" s="275"/>
      <c r="M1930" s="275"/>
      <c r="N1930" s="275"/>
      <c r="O1930" s="275"/>
      <c r="P1930" s="275"/>
      <c r="Q1930" s="275"/>
      <c r="R1930" s="275"/>
      <c r="S1930" s="275"/>
      <c r="T1930" s="275"/>
      <c r="X1930" s="275"/>
      <c r="Y1930" s="275"/>
      <c r="AG1930" s="665"/>
    </row>
    <row r="1931" spans="1:33" x14ac:dyDescent="0.2">
      <c r="A1931" s="275"/>
      <c r="B1931" s="275"/>
      <c r="C1931" s="275"/>
      <c r="D1931" s="275"/>
      <c r="E1931" s="275"/>
      <c r="F1931" s="275"/>
      <c r="G1931" s="275"/>
      <c r="H1931" s="275"/>
      <c r="I1931" s="275"/>
      <c r="J1931" s="275"/>
      <c r="K1931" s="275"/>
      <c r="L1931" s="275"/>
      <c r="M1931" s="275"/>
      <c r="N1931" s="275"/>
      <c r="O1931" s="275"/>
      <c r="P1931" s="275"/>
      <c r="Q1931" s="275"/>
      <c r="R1931" s="275"/>
      <c r="S1931" s="275"/>
      <c r="T1931" s="275"/>
      <c r="X1931" s="275"/>
      <c r="Y1931" s="275"/>
      <c r="AG1931" s="665"/>
    </row>
    <row r="1932" spans="1:33" x14ac:dyDescent="0.2">
      <c r="A1932" s="275"/>
      <c r="B1932" s="275"/>
      <c r="C1932" s="275"/>
      <c r="D1932" s="275"/>
      <c r="E1932" s="275"/>
      <c r="F1932" s="275"/>
      <c r="G1932" s="275"/>
      <c r="H1932" s="275"/>
      <c r="I1932" s="275"/>
      <c r="J1932" s="275"/>
      <c r="K1932" s="275"/>
      <c r="L1932" s="275"/>
      <c r="M1932" s="275"/>
      <c r="N1932" s="275"/>
      <c r="O1932" s="275"/>
      <c r="P1932" s="275"/>
      <c r="Q1932" s="275"/>
      <c r="R1932" s="275"/>
      <c r="S1932" s="275"/>
      <c r="T1932" s="275"/>
      <c r="X1932" s="275"/>
      <c r="Y1932" s="275"/>
      <c r="AG1932" s="665"/>
    </row>
    <row r="1933" spans="1:33" x14ac:dyDescent="0.2">
      <c r="A1933" s="275"/>
      <c r="B1933" s="275"/>
      <c r="C1933" s="275"/>
      <c r="D1933" s="275"/>
      <c r="E1933" s="275"/>
      <c r="F1933" s="275"/>
      <c r="G1933" s="275"/>
      <c r="H1933" s="275"/>
      <c r="I1933" s="275"/>
      <c r="J1933" s="275"/>
      <c r="K1933" s="275"/>
      <c r="L1933" s="275"/>
      <c r="M1933" s="275"/>
      <c r="N1933" s="275"/>
      <c r="O1933" s="275"/>
      <c r="P1933" s="275"/>
      <c r="Q1933" s="275"/>
      <c r="R1933" s="275"/>
      <c r="S1933" s="275"/>
      <c r="T1933" s="275"/>
      <c r="X1933" s="275"/>
      <c r="Y1933" s="275"/>
      <c r="AG1933" s="665"/>
    </row>
    <row r="1934" spans="1:33" x14ac:dyDescent="0.2">
      <c r="A1934" s="275"/>
      <c r="B1934" s="275"/>
      <c r="C1934" s="275"/>
      <c r="D1934" s="275"/>
      <c r="E1934" s="275"/>
      <c r="F1934" s="275"/>
      <c r="G1934" s="275"/>
      <c r="H1934" s="275"/>
      <c r="I1934" s="275"/>
      <c r="J1934" s="275"/>
      <c r="K1934" s="275"/>
      <c r="L1934" s="275"/>
      <c r="M1934" s="275"/>
      <c r="N1934" s="275"/>
      <c r="O1934" s="275"/>
      <c r="P1934" s="275"/>
      <c r="Q1934" s="275"/>
      <c r="R1934" s="275"/>
      <c r="S1934" s="275"/>
      <c r="T1934" s="275"/>
      <c r="X1934" s="275"/>
      <c r="Y1934" s="275"/>
      <c r="AG1934" s="665"/>
    </row>
    <row r="1935" spans="1:33" x14ac:dyDescent="0.2">
      <c r="A1935" s="275"/>
      <c r="B1935" s="275"/>
      <c r="C1935" s="275"/>
      <c r="D1935" s="275"/>
      <c r="E1935" s="275"/>
      <c r="F1935" s="275"/>
      <c r="G1935" s="275"/>
      <c r="H1935" s="275"/>
      <c r="I1935" s="275"/>
      <c r="J1935" s="275"/>
      <c r="K1935" s="275"/>
      <c r="L1935" s="275"/>
      <c r="M1935" s="275"/>
      <c r="N1935" s="275"/>
      <c r="O1935" s="275"/>
      <c r="P1935" s="275"/>
      <c r="Q1935" s="275"/>
      <c r="R1935" s="275"/>
      <c r="S1935" s="275"/>
      <c r="T1935" s="275"/>
      <c r="X1935" s="275"/>
      <c r="Y1935" s="275"/>
      <c r="AG1935" s="665"/>
    </row>
    <row r="1936" spans="1:33" x14ac:dyDescent="0.2">
      <c r="A1936" s="275"/>
      <c r="B1936" s="275"/>
      <c r="C1936" s="275"/>
      <c r="D1936" s="275"/>
      <c r="E1936" s="275"/>
      <c r="F1936" s="275"/>
      <c r="G1936" s="275"/>
      <c r="H1936" s="275"/>
      <c r="I1936" s="275"/>
      <c r="J1936" s="275"/>
      <c r="K1936" s="275"/>
      <c r="L1936" s="275"/>
      <c r="M1936" s="275"/>
      <c r="N1936" s="275"/>
      <c r="O1936" s="275"/>
      <c r="P1936" s="275"/>
      <c r="Q1936" s="275"/>
      <c r="R1936" s="275"/>
      <c r="S1936" s="275"/>
      <c r="T1936" s="275"/>
      <c r="X1936" s="275"/>
      <c r="Y1936" s="275"/>
      <c r="AG1936" s="665"/>
    </row>
    <row r="1937" spans="1:33" x14ac:dyDescent="0.2">
      <c r="A1937" s="275"/>
      <c r="B1937" s="275"/>
      <c r="C1937" s="275"/>
      <c r="D1937" s="275"/>
      <c r="E1937" s="275"/>
      <c r="F1937" s="275"/>
      <c r="G1937" s="275"/>
      <c r="H1937" s="275"/>
      <c r="I1937" s="275"/>
      <c r="J1937" s="275"/>
      <c r="K1937" s="275"/>
      <c r="L1937" s="275"/>
      <c r="M1937" s="275"/>
      <c r="N1937" s="275"/>
      <c r="O1937" s="275"/>
      <c r="P1937" s="275"/>
      <c r="Q1937" s="275"/>
      <c r="R1937" s="275"/>
      <c r="S1937" s="275"/>
      <c r="T1937" s="275"/>
      <c r="X1937" s="275"/>
      <c r="Y1937" s="275"/>
      <c r="AG1937" s="665"/>
    </row>
    <row r="1938" spans="1:33" x14ac:dyDescent="0.2">
      <c r="A1938" s="275"/>
      <c r="B1938" s="275"/>
      <c r="C1938" s="275"/>
      <c r="D1938" s="275"/>
      <c r="E1938" s="275"/>
      <c r="F1938" s="275"/>
      <c r="G1938" s="275"/>
      <c r="H1938" s="275"/>
      <c r="I1938" s="275"/>
      <c r="J1938" s="275"/>
      <c r="K1938" s="275"/>
      <c r="L1938" s="275"/>
      <c r="M1938" s="275"/>
      <c r="N1938" s="275"/>
      <c r="O1938" s="275"/>
      <c r="P1938" s="275"/>
      <c r="Q1938" s="275"/>
      <c r="R1938" s="275"/>
      <c r="S1938" s="275"/>
      <c r="T1938" s="275"/>
      <c r="X1938" s="275"/>
      <c r="Y1938" s="275"/>
      <c r="AG1938" s="665"/>
    </row>
    <row r="1939" spans="1:33" x14ac:dyDescent="0.2">
      <c r="A1939" s="275"/>
      <c r="B1939" s="275"/>
      <c r="C1939" s="275"/>
      <c r="D1939" s="275"/>
      <c r="E1939" s="275"/>
      <c r="F1939" s="275"/>
      <c r="G1939" s="275"/>
      <c r="H1939" s="275"/>
      <c r="I1939" s="275"/>
      <c r="J1939" s="275"/>
      <c r="K1939" s="275"/>
      <c r="L1939" s="275"/>
      <c r="M1939" s="275"/>
      <c r="N1939" s="275"/>
      <c r="O1939" s="275"/>
      <c r="P1939" s="275"/>
      <c r="Q1939" s="275"/>
      <c r="R1939" s="275"/>
      <c r="S1939" s="275"/>
      <c r="T1939" s="275"/>
      <c r="X1939" s="275"/>
      <c r="Y1939" s="275"/>
      <c r="AG1939" s="665"/>
    </row>
    <row r="1940" spans="1:33" x14ac:dyDescent="0.2">
      <c r="A1940" s="275"/>
      <c r="B1940" s="275"/>
      <c r="C1940" s="275"/>
      <c r="D1940" s="275"/>
      <c r="E1940" s="275"/>
      <c r="F1940" s="275"/>
      <c r="G1940" s="275"/>
      <c r="H1940" s="275"/>
      <c r="I1940" s="275"/>
      <c r="J1940" s="275"/>
      <c r="K1940" s="275"/>
      <c r="L1940" s="275"/>
      <c r="M1940" s="275"/>
      <c r="N1940" s="275"/>
      <c r="O1940" s="275"/>
      <c r="P1940" s="275"/>
      <c r="Q1940" s="275"/>
      <c r="R1940" s="275"/>
      <c r="S1940" s="275"/>
      <c r="T1940" s="275"/>
      <c r="X1940" s="275"/>
      <c r="Y1940" s="275"/>
      <c r="AG1940" s="665"/>
    </row>
    <row r="1941" spans="1:33" x14ac:dyDescent="0.2">
      <c r="A1941" s="275"/>
      <c r="B1941" s="275"/>
      <c r="C1941" s="275"/>
      <c r="D1941" s="275"/>
      <c r="E1941" s="275"/>
      <c r="F1941" s="275"/>
      <c r="G1941" s="275"/>
      <c r="H1941" s="275"/>
      <c r="I1941" s="275"/>
      <c r="J1941" s="275"/>
      <c r="K1941" s="275"/>
      <c r="L1941" s="275"/>
      <c r="M1941" s="275"/>
      <c r="N1941" s="275"/>
      <c r="O1941" s="275"/>
      <c r="P1941" s="275"/>
      <c r="Q1941" s="275"/>
      <c r="R1941" s="275"/>
      <c r="S1941" s="275"/>
      <c r="T1941" s="275"/>
      <c r="X1941" s="275"/>
      <c r="Y1941" s="275"/>
      <c r="AG1941" s="665"/>
    </row>
    <row r="1942" spans="1:33" x14ac:dyDescent="0.2">
      <c r="A1942" s="275"/>
      <c r="B1942" s="275"/>
      <c r="C1942" s="275"/>
      <c r="D1942" s="275"/>
      <c r="E1942" s="275"/>
      <c r="F1942" s="275"/>
      <c r="G1942" s="275"/>
      <c r="H1942" s="275"/>
      <c r="I1942" s="275"/>
      <c r="J1942" s="275"/>
      <c r="K1942" s="275"/>
      <c r="L1942" s="275"/>
      <c r="M1942" s="275"/>
      <c r="N1942" s="275"/>
      <c r="O1942" s="275"/>
      <c r="P1942" s="275"/>
      <c r="Q1942" s="275"/>
      <c r="R1942" s="275"/>
      <c r="S1942" s="275"/>
      <c r="T1942" s="275"/>
      <c r="X1942" s="275"/>
      <c r="Y1942" s="275"/>
      <c r="AG1942" s="665"/>
    </row>
    <row r="1943" spans="1:33" x14ac:dyDescent="0.2">
      <c r="A1943" s="275"/>
      <c r="B1943" s="275"/>
      <c r="C1943" s="275"/>
      <c r="D1943" s="275"/>
      <c r="E1943" s="275"/>
      <c r="F1943" s="275"/>
      <c r="G1943" s="275"/>
      <c r="H1943" s="275"/>
      <c r="I1943" s="275"/>
      <c r="J1943" s="275"/>
      <c r="K1943" s="275"/>
      <c r="L1943" s="275"/>
      <c r="M1943" s="275"/>
      <c r="N1943" s="275"/>
      <c r="O1943" s="275"/>
      <c r="P1943" s="275"/>
      <c r="Q1943" s="275"/>
      <c r="R1943" s="275"/>
      <c r="S1943" s="275"/>
      <c r="T1943" s="275"/>
      <c r="X1943" s="275"/>
      <c r="Y1943" s="275"/>
      <c r="AG1943" s="665"/>
    </row>
    <row r="1944" spans="1:33" x14ac:dyDescent="0.2">
      <c r="A1944" s="275"/>
      <c r="B1944" s="275"/>
      <c r="C1944" s="275"/>
      <c r="D1944" s="275"/>
      <c r="E1944" s="275"/>
      <c r="F1944" s="275"/>
      <c r="G1944" s="275"/>
      <c r="H1944" s="275"/>
      <c r="I1944" s="275"/>
      <c r="J1944" s="275"/>
      <c r="K1944" s="275"/>
      <c r="L1944" s="275"/>
      <c r="M1944" s="275"/>
      <c r="N1944" s="275"/>
      <c r="O1944" s="275"/>
      <c r="P1944" s="275"/>
      <c r="Q1944" s="275"/>
      <c r="R1944" s="275"/>
      <c r="S1944" s="275"/>
      <c r="T1944" s="275"/>
      <c r="X1944" s="275"/>
      <c r="Y1944" s="275"/>
      <c r="AG1944" s="665"/>
    </row>
    <row r="1945" spans="1:33" x14ac:dyDescent="0.2">
      <c r="A1945" s="275"/>
      <c r="B1945" s="275"/>
      <c r="C1945" s="275"/>
      <c r="D1945" s="275"/>
      <c r="E1945" s="275"/>
      <c r="F1945" s="275"/>
      <c r="G1945" s="275"/>
      <c r="H1945" s="275"/>
      <c r="I1945" s="275"/>
      <c r="J1945" s="275"/>
      <c r="K1945" s="275"/>
      <c r="L1945" s="275"/>
      <c r="M1945" s="275"/>
      <c r="N1945" s="275"/>
      <c r="O1945" s="275"/>
      <c r="P1945" s="275"/>
      <c r="Q1945" s="275"/>
      <c r="R1945" s="275"/>
      <c r="S1945" s="275"/>
      <c r="T1945" s="275"/>
      <c r="X1945" s="275"/>
      <c r="Y1945" s="275"/>
      <c r="AG1945" s="665"/>
    </row>
    <row r="1946" spans="1:33" x14ac:dyDescent="0.2">
      <c r="A1946" s="275"/>
      <c r="B1946" s="275"/>
      <c r="C1946" s="275"/>
      <c r="D1946" s="275"/>
      <c r="E1946" s="275"/>
      <c r="F1946" s="275"/>
      <c r="G1946" s="275"/>
      <c r="H1946" s="275"/>
      <c r="I1946" s="275"/>
      <c r="J1946" s="275"/>
      <c r="K1946" s="275"/>
      <c r="L1946" s="275"/>
      <c r="M1946" s="275"/>
      <c r="N1946" s="275"/>
      <c r="O1946" s="275"/>
      <c r="P1946" s="275"/>
      <c r="Q1946" s="275"/>
      <c r="R1946" s="275"/>
      <c r="S1946" s="275"/>
      <c r="T1946" s="275"/>
      <c r="X1946" s="275"/>
      <c r="Y1946" s="275"/>
      <c r="AG1946" s="665"/>
    </row>
    <row r="1947" spans="1:33" x14ac:dyDescent="0.2">
      <c r="A1947" s="275"/>
      <c r="B1947" s="275"/>
      <c r="C1947" s="275"/>
      <c r="D1947" s="275"/>
      <c r="E1947" s="275"/>
      <c r="F1947" s="275"/>
      <c r="G1947" s="275"/>
      <c r="H1947" s="275"/>
      <c r="I1947" s="275"/>
      <c r="J1947" s="275"/>
      <c r="K1947" s="275"/>
      <c r="L1947" s="275"/>
      <c r="M1947" s="275"/>
      <c r="N1947" s="275"/>
      <c r="O1947" s="275"/>
      <c r="P1947" s="275"/>
      <c r="Q1947" s="275"/>
      <c r="R1947" s="275"/>
      <c r="S1947" s="275"/>
      <c r="T1947" s="275"/>
      <c r="X1947" s="275"/>
      <c r="Y1947" s="275"/>
      <c r="AG1947" s="665"/>
    </row>
    <row r="1948" spans="1:33" x14ac:dyDescent="0.2">
      <c r="A1948" s="275"/>
      <c r="B1948" s="275"/>
      <c r="C1948" s="275"/>
      <c r="D1948" s="275"/>
      <c r="E1948" s="275"/>
      <c r="F1948" s="275"/>
      <c r="G1948" s="275"/>
      <c r="H1948" s="275"/>
      <c r="I1948" s="275"/>
      <c r="J1948" s="275"/>
      <c r="K1948" s="275"/>
      <c r="L1948" s="275"/>
      <c r="M1948" s="275"/>
      <c r="N1948" s="275"/>
      <c r="O1948" s="275"/>
      <c r="P1948" s="275"/>
      <c r="Q1948" s="275"/>
      <c r="R1948" s="275"/>
      <c r="S1948" s="275"/>
      <c r="T1948" s="275"/>
      <c r="X1948" s="275"/>
      <c r="Y1948" s="275"/>
      <c r="AG1948" s="665"/>
    </row>
    <row r="1949" spans="1:33" x14ac:dyDescent="0.2">
      <c r="A1949" s="275"/>
      <c r="B1949" s="275"/>
      <c r="C1949" s="275"/>
      <c r="D1949" s="275"/>
      <c r="E1949" s="275"/>
      <c r="F1949" s="275"/>
      <c r="G1949" s="275"/>
      <c r="H1949" s="275"/>
      <c r="I1949" s="275"/>
      <c r="J1949" s="275"/>
      <c r="K1949" s="275"/>
      <c r="L1949" s="275"/>
      <c r="M1949" s="275"/>
      <c r="N1949" s="275"/>
      <c r="O1949" s="275"/>
      <c r="P1949" s="275"/>
      <c r="Q1949" s="275"/>
      <c r="R1949" s="275"/>
      <c r="S1949" s="275"/>
      <c r="T1949" s="275"/>
      <c r="X1949" s="275"/>
      <c r="Y1949" s="275"/>
      <c r="AG1949" s="665"/>
    </row>
    <row r="1950" spans="1:33" x14ac:dyDescent="0.2">
      <c r="A1950" s="275"/>
      <c r="B1950" s="275"/>
      <c r="C1950" s="275"/>
      <c r="D1950" s="275"/>
      <c r="E1950" s="275"/>
      <c r="F1950" s="275"/>
      <c r="G1950" s="275"/>
      <c r="H1950" s="275"/>
      <c r="I1950" s="275"/>
      <c r="J1950" s="275"/>
      <c r="K1950" s="275"/>
      <c r="L1950" s="275"/>
      <c r="M1950" s="275"/>
      <c r="N1950" s="275"/>
      <c r="O1950" s="275"/>
      <c r="P1950" s="275"/>
      <c r="Q1950" s="275"/>
      <c r="R1950" s="275"/>
      <c r="S1950" s="275"/>
      <c r="T1950" s="275"/>
      <c r="X1950" s="275"/>
      <c r="Y1950" s="275"/>
      <c r="AG1950" s="665"/>
    </row>
    <row r="1951" spans="1:33" x14ac:dyDescent="0.2">
      <c r="A1951" s="275"/>
      <c r="B1951" s="275"/>
      <c r="C1951" s="275"/>
      <c r="D1951" s="275"/>
      <c r="E1951" s="275"/>
      <c r="F1951" s="275"/>
      <c r="G1951" s="275"/>
      <c r="H1951" s="275"/>
      <c r="I1951" s="275"/>
      <c r="J1951" s="275"/>
      <c r="K1951" s="275"/>
      <c r="L1951" s="275"/>
      <c r="M1951" s="275"/>
      <c r="N1951" s="275"/>
      <c r="O1951" s="275"/>
      <c r="P1951" s="275"/>
      <c r="Q1951" s="275"/>
      <c r="R1951" s="275"/>
      <c r="S1951" s="275"/>
      <c r="T1951" s="275"/>
      <c r="X1951" s="275"/>
      <c r="Y1951" s="275"/>
      <c r="AG1951" s="665"/>
    </row>
    <row r="1952" spans="1:33" x14ac:dyDescent="0.2">
      <c r="A1952" s="275"/>
      <c r="B1952" s="275"/>
      <c r="C1952" s="275"/>
      <c r="D1952" s="275"/>
      <c r="E1952" s="275"/>
      <c r="F1952" s="275"/>
      <c r="G1952" s="275"/>
      <c r="H1952" s="275"/>
      <c r="I1952" s="275"/>
      <c r="J1952" s="275"/>
      <c r="K1952" s="275"/>
      <c r="L1952" s="275"/>
      <c r="M1952" s="275"/>
      <c r="N1952" s="275"/>
      <c r="O1952" s="275"/>
      <c r="P1952" s="275"/>
      <c r="Q1952" s="275"/>
      <c r="R1952" s="275"/>
      <c r="S1952" s="275"/>
      <c r="T1952" s="275"/>
      <c r="X1952" s="275"/>
      <c r="Y1952" s="275"/>
      <c r="AG1952" s="665"/>
    </row>
    <row r="1953" spans="1:33" x14ac:dyDescent="0.2">
      <c r="A1953" s="275"/>
      <c r="B1953" s="275"/>
      <c r="C1953" s="275"/>
      <c r="D1953" s="275"/>
      <c r="E1953" s="275"/>
      <c r="F1953" s="275"/>
      <c r="G1953" s="275"/>
      <c r="H1953" s="275"/>
      <c r="I1953" s="275"/>
      <c r="J1953" s="275"/>
      <c r="K1953" s="275"/>
      <c r="L1953" s="275"/>
      <c r="M1953" s="275"/>
      <c r="N1953" s="275"/>
      <c r="O1953" s="275"/>
      <c r="P1953" s="275"/>
      <c r="Q1953" s="275"/>
      <c r="R1953" s="275"/>
      <c r="S1953" s="275"/>
      <c r="T1953" s="275"/>
      <c r="X1953" s="275"/>
      <c r="Y1953" s="275"/>
      <c r="AG1953" s="665"/>
    </row>
    <row r="1954" spans="1:33" x14ac:dyDescent="0.2">
      <c r="A1954" s="275"/>
      <c r="B1954" s="275"/>
      <c r="C1954" s="275"/>
      <c r="D1954" s="275"/>
      <c r="E1954" s="275"/>
      <c r="F1954" s="275"/>
      <c r="G1954" s="275"/>
      <c r="H1954" s="275"/>
      <c r="I1954" s="275"/>
      <c r="J1954" s="275"/>
      <c r="K1954" s="275"/>
      <c r="L1954" s="275"/>
      <c r="M1954" s="275"/>
      <c r="N1954" s="275"/>
      <c r="O1954" s="275"/>
      <c r="P1954" s="275"/>
      <c r="Q1954" s="275"/>
      <c r="R1954" s="275"/>
      <c r="S1954" s="275"/>
      <c r="T1954" s="275"/>
      <c r="X1954" s="275"/>
      <c r="Y1954" s="275"/>
      <c r="AG1954" s="665"/>
    </row>
    <row r="1955" spans="1:33" x14ac:dyDescent="0.2">
      <c r="A1955" s="275"/>
      <c r="B1955" s="275"/>
      <c r="C1955" s="275"/>
      <c r="D1955" s="275"/>
      <c r="E1955" s="275"/>
      <c r="F1955" s="275"/>
      <c r="G1955" s="275"/>
      <c r="H1955" s="275"/>
      <c r="I1955" s="275"/>
      <c r="J1955" s="275"/>
      <c r="K1955" s="275"/>
      <c r="L1955" s="275"/>
      <c r="M1955" s="275"/>
      <c r="N1955" s="275"/>
      <c r="O1955" s="275"/>
      <c r="P1955" s="275"/>
      <c r="Q1955" s="275"/>
      <c r="R1955" s="275"/>
      <c r="S1955" s="275"/>
      <c r="T1955" s="275"/>
      <c r="X1955" s="275"/>
      <c r="Y1955" s="275"/>
      <c r="AG1955" s="665"/>
    </row>
    <row r="1956" spans="1:33" x14ac:dyDescent="0.2">
      <c r="A1956" s="275"/>
      <c r="B1956" s="275"/>
      <c r="C1956" s="275"/>
      <c r="D1956" s="275"/>
      <c r="E1956" s="275"/>
      <c r="F1956" s="275"/>
      <c r="G1956" s="275"/>
      <c r="H1956" s="275"/>
      <c r="I1956" s="275"/>
      <c r="J1956" s="275"/>
      <c r="K1956" s="275"/>
      <c r="L1956" s="275"/>
      <c r="M1956" s="275"/>
      <c r="N1956" s="275"/>
      <c r="O1956" s="275"/>
      <c r="P1956" s="275"/>
      <c r="Q1956" s="275"/>
      <c r="R1956" s="275"/>
      <c r="S1956" s="275"/>
      <c r="T1956" s="275"/>
      <c r="X1956" s="275"/>
      <c r="Y1956" s="275"/>
      <c r="AG1956" s="665"/>
    </row>
    <row r="1957" spans="1:33" x14ac:dyDescent="0.2">
      <c r="A1957" s="275"/>
      <c r="B1957" s="275"/>
      <c r="C1957" s="275"/>
      <c r="D1957" s="275"/>
      <c r="E1957" s="275"/>
      <c r="F1957" s="275"/>
      <c r="G1957" s="275"/>
      <c r="H1957" s="275"/>
      <c r="I1957" s="275"/>
      <c r="J1957" s="275"/>
      <c r="K1957" s="275"/>
      <c r="L1957" s="275"/>
      <c r="M1957" s="275"/>
      <c r="N1957" s="275"/>
      <c r="O1957" s="275"/>
      <c r="P1957" s="275"/>
      <c r="Q1957" s="275"/>
      <c r="R1957" s="275"/>
      <c r="S1957" s="275"/>
      <c r="T1957" s="275"/>
      <c r="X1957" s="275"/>
      <c r="Y1957" s="275"/>
      <c r="AG1957" s="665"/>
    </row>
    <row r="1958" spans="1:33" x14ac:dyDescent="0.2">
      <c r="A1958" s="275"/>
      <c r="B1958" s="275"/>
      <c r="C1958" s="275"/>
      <c r="D1958" s="275"/>
      <c r="E1958" s="275"/>
      <c r="F1958" s="275"/>
      <c r="G1958" s="275"/>
      <c r="H1958" s="275"/>
      <c r="I1958" s="275"/>
      <c r="J1958" s="275"/>
      <c r="K1958" s="275"/>
      <c r="L1958" s="275"/>
      <c r="M1958" s="275"/>
      <c r="N1958" s="275"/>
      <c r="O1958" s="275"/>
      <c r="P1958" s="275"/>
      <c r="Q1958" s="275"/>
      <c r="R1958" s="275"/>
      <c r="S1958" s="275"/>
      <c r="T1958" s="275"/>
      <c r="X1958" s="275"/>
      <c r="Y1958" s="275"/>
      <c r="AG1958" s="665"/>
    </row>
    <row r="1959" spans="1:33" x14ac:dyDescent="0.2">
      <c r="A1959" s="275"/>
      <c r="B1959" s="275"/>
      <c r="C1959" s="275"/>
      <c r="D1959" s="275"/>
      <c r="E1959" s="275"/>
      <c r="F1959" s="275"/>
      <c r="G1959" s="275"/>
      <c r="H1959" s="275"/>
      <c r="I1959" s="275"/>
      <c r="J1959" s="275"/>
      <c r="K1959" s="275"/>
      <c r="L1959" s="275"/>
      <c r="M1959" s="275"/>
      <c r="N1959" s="275"/>
      <c r="O1959" s="275"/>
      <c r="P1959" s="275"/>
      <c r="Q1959" s="275"/>
      <c r="R1959" s="275"/>
      <c r="S1959" s="275"/>
      <c r="T1959" s="275"/>
      <c r="X1959" s="275"/>
      <c r="Y1959" s="275"/>
      <c r="AG1959" s="665"/>
    </row>
    <row r="1960" spans="1:33" x14ac:dyDescent="0.2">
      <c r="A1960" s="275"/>
      <c r="B1960" s="275"/>
      <c r="C1960" s="275"/>
      <c r="D1960" s="275"/>
      <c r="E1960" s="275"/>
      <c r="F1960" s="275"/>
      <c r="G1960" s="275"/>
      <c r="H1960" s="275"/>
      <c r="I1960" s="275"/>
      <c r="J1960" s="275"/>
      <c r="K1960" s="275"/>
      <c r="L1960" s="275"/>
      <c r="M1960" s="275"/>
      <c r="N1960" s="275"/>
      <c r="O1960" s="275"/>
      <c r="P1960" s="275"/>
      <c r="Q1960" s="275"/>
      <c r="R1960" s="275"/>
      <c r="S1960" s="275"/>
      <c r="T1960" s="275"/>
      <c r="X1960" s="275"/>
      <c r="Y1960" s="275"/>
      <c r="AG1960" s="665"/>
    </row>
    <row r="1961" spans="1:33" x14ac:dyDescent="0.2">
      <c r="A1961" s="275"/>
      <c r="B1961" s="275"/>
      <c r="C1961" s="275"/>
      <c r="D1961" s="275"/>
      <c r="E1961" s="275"/>
      <c r="F1961" s="275"/>
      <c r="G1961" s="275"/>
      <c r="H1961" s="275"/>
      <c r="I1961" s="275"/>
      <c r="J1961" s="275"/>
      <c r="K1961" s="275"/>
      <c r="L1961" s="275"/>
      <c r="M1961" s="275"/>
      <c r="N1961" s="275"/>
      <c r="O1961" s="275"/>
      <c r="P1961" s="275"/>
      <c r="Q1961" s="275"/>
      <c r="R1961" s="275"/>
      <c r="S1961" s="275"/>
      <c r="T1961" s="275"/>
      <c r="X1961" s="275"/>
      <c r="Y1961" s="275"/>
      <c r="AG1961" s="665"/>
    </row>
    <row r="1962" spans="1:33" x14ac:dyDescent="0.2">
      <c r="A1962" s="275"/>
      <c r="B1962" s="275"/>
      <c r="C1962" s="275"/>
      <c r="D1962" s="275"/>
      <c r="E1962" s="275"/>
      <c r="F1962" s="275"/>
      <c r="G1962" s="275"/>
      <c r="H1962" s="275"/>
      <c r="I1962" s="275"/>
      <c r="J1962" s="275"/>
      <c r="K1962" s="275"/>
      <c r="L1962" s="275"/>
      <c r="M1962" s="275"/>
      <c r="N1962" s="275"/>
      <c r="O1962" s="275"/>
      <c r="P1962" s="275"/>
      <c r="Q1962" s="275"/>
      <c r="R1962" s="275"/>
      <c r="S1962" s="275"/>
      <c r="T1962" s="275"/>
      <c r="X1962" s="275"/>
      <c r="Y1962" s="275"/>
      <c r="AG1962" s="665"/>
    </row>
    <row r="1963" spans="1:33" x14ac:dyDescent="0.2">
      <c r="A1963" s="275"/>
      <c r="B1963" s="275"/>
      <c r="C1963" s="275"/>
      <c r="D1963" s="275"/>
      <c r="E1963" s="275"/>
      <c r="F1963" s="275"/>
      <c r="G1963" s="275"/>
      <c r="H1963" s="275"/>
      <c r="I1963" s="275"/>
      <c r="J1963" s="275"/>
      <c r="K1963" s="275"/>
      <c r="L1963" s="275"/>
      <c r="M1963" s="275"/>
      <c r="N1963" s="275"/>
      <c r="O1963" s="275"/>
      <c r="P1963" s="275"/>
      <c r="Q1963" s="275"/>
      <c r="R1963" s="275"/>
      <c r="S1963" s="275"/>
      <c r="T1963" s="275"/>
      <c r="X1963" s="275"/>
      <c r="Y1963" s="275"/>
      <c r="AG1963" s="665"/>
    </row>
    <row r="1964" spans="1:33" x14ac:dyDescent="0.2">
      <c r="A1964" s="275"/>
      <c r="B1964" s="275"/>
      <c r="C1964" s="275"/>
      <c r="D1964" s="275"/>
      <c r="E1964" s="275"/>
      <c r="F1964" s="275"/>
      <c r="G1964" s="275"/>
      <c r="H1964" s="275"/>
      <c r="I1964" s="275"/>
      <c r="J1964" s="275"/>
      <c r="K1964" s="275"/>
      <c r="L1964" s="275"/>
      <c r="M1964" s="275"/>
      <c r="N1964" s="275"/>
      <c r="O1964" s="275"/>
      <c r="P1964" s="275"/>
      <c r="Q1964" s="275"/>
      <c r="R1964" s="275"/>
      <c r="S1964" s="275"/>
      <c r="T1964" s="275"/>
      <c r="X1964" s="275"/>
      <c r="Y1964" s="275"/>
      <c r="AG1964" s="665"/>
    </row>
    <row r="1965" spans="1:33" x14ac:dyDescent="0.2">
      <c r="A1965" s="275"/>
      <c r="B1965" s="275"/>
      <c r="C1965" s="275"/>
      <c r="D1965" s="275"/>
      <c r="E1965" s="275"/>
      <c r="F1965" s="275"/>
      <c r="G1965" s="275"/>
      <c r="H1965" s="275"/>
      <c r="I1965" s="275"/>
      <c r="J1965" s="275"/>
      <c r="K1965" s="275"/>
      <c r="L1965" s="275"/>
      <c r="M1965" s="275"/>
      <c r="N1965" s="275"/>
      <c r="O1965" s="275"/>
      <c r="P1965" s="275"/>
      <c r="Q1965" s="275"/>
      <c r="R1965" s="275"/>
      <c r="S1965" s="275"/>
      <c r="T1965" s="275"/>
      <c r="X1965" s="275"/>
      <c r="Y1965" s="275"/>
      <c r="AG1965" s="665"/>
    </row>
    <row r="1966" spans="1:33" x14ac:dyDescent="0.2">
      <c r="A1966" s="275"/>
      <c r="B1966" s="275"/>
      <c r="C1966" s="275"/>
      <c r="D1966" s="275"/>
      <c r="E1966" s="275"/>
      <c r="F1966" s="275"/>
      <c r="G1966" s="275"/>
      <c r="H1966" s="275"/>
      <c r="I1966" s="275"/>
      <c r="J1966" s="275"/>
      <c r="K1966" s="275"/>
      <c r="L1966" s="275"/>
      <c r="M1966" s="275"/>
      <c r="N1966" s="275"/>
      <c r="O1966" s="275"/>
      <c r="P1966" s="275"/>
      <c r="Q1966" s="275"/>
      <c r="R1966" s="275"/>
      <c r="S1966" s="275"/>
      <c r="T1966" s="275"/>
      <c r="X1966" s="275"/>
      <c r="Y1966" s="275"/>
      <c r="AG1966" s="665"/>
    </row>
    <row r="1967" spans="1:33" x14ac:dyDescent="0.2">
      <c r="A1967" s="275"/>
      <c r="B1967" s="275"/>
      <c r="C1967" s="275"/>
      <c r="D1967" s="275"/>
      <c r="E1967" s="275"/>
      <c r="F1967" s="275"/>
      <c r="G1967" s="275"/>
      <c r="H1967" s="275"/>
      <c r="I1967" s="275"/>
      <c r="J1967" s="275"/>
      <c r="K1967" s="275"/>
      <c r="L1967" s="275"/>
      <c r="M1967" s="275"/>
      <c r="N1967" s="275"/>
      <c r="O1967" s="275"/>
      <c r="P1967" s="275"/>
      <c r="Q1967" s="275"/>
      <c r="R1967" s="275"/>
      <c r="S1967" s="275"/>
      <c r="T1967" s="275"/>
      <c r="X1967" s="275"/>
      <c r="Y1967" s="275"/>
      <c r="AG1967" s="665"/>
    </row>
    <row r="1968" spans="1:33" x14ac:dyDescent="0.2">
      <c r="A1968" s="275"/>
      <c r="B1968" s="275"/>
      <c r="C1968" s="275"/>
      <c r="D1968" s="275"/>
      <c r="E1968" s="275"/>
      <c r="F1968" s="275"/>
      <c r="G1968" s="275"/>
      <c r="H1968" s="275"/>
      <c r="I1968" s="275"/>
      <c r="J1968" s="275"/>
      <c r="K1968" s="275"/>
      <c r="L1968" s="275"/>
      <c r="M1968" s="275"/>
      <c r="N1968" s="275"/>
      <c r="O1968" s="275"/>
      <c r="P1968" s="275"/>
      <c r="Q1968" s="275"/>
      <c r="R1968" s="275"/>
      <c r="S1968" s="275"/>
      <c r="T1968" s="275"/>
      <c r="X1968" s="275"/>
      <c r="Y1968" s="275"/>
      <c r="AG1968" s="665"/>
    </row>
    <row r="1969" spans="1:33" x14ac:dyDescent="0.2">
      <c r="A1969" s="275"/>
      <c r="B1969" s="275"/>
      <c r="C1969" s="275"/>
      <c r="D1969" s="275"/>
      <c r="E1969" s="275"/>
      <c r="F1969" s="275"/>
      <c r="G1969" s="275"/>
      <c r="H1969" s="275"/>
      <c r="I1969" s="275"/>
      <c r="J1969" s="275"/>
      <c r="K1969" s="275"/>
      <c r="L1969" s="275"/>
      <c r="M1969" s="275"/>
      <c r="N1969" s="275"/>
      <c r="O1969" s="275"/>
      <c r="P1969" s="275"/>
      <c r="Q1969" s="275"/>
      <c r="R1969" s="275"/>
      <c r="S1969" s="275"/>
      <c r="T1969" s="275"/>
      <c r="X1969" s="275"/>
      <c r="Y1969" s="275"/>
      <c r="AG1969" s="665"/>
    </row>
    <row r="1970" spans="1:33" x14ac:dyDescent="0.2">
      <c r="A1970" s="275"/>
      <c r="B1970" s="275"/>
      <c r="C1970" s="275"/>
      <c r="D1970" s="275"/>
      <c r="E1970" s="275"/>
      <c r="F1970" s="275"/>
      <c r="G1970" s="275"/>
      <c r="H1970" s="275"/>
      <c r="I1970" s="275"/>
      <c r="J1970" s="275"/>
      <c r="K1970" s="275"/>
      <c r="L1970" s="275"/>
      <c r="M1970" s="275"/>
      <c r="N1970" s="275"/>
      <c r="O1970" s="275"/>
      <c r="P1970" s="275"/>
      <c r="Q1970" s="275"/>
      <c r="R1970" s="275"/>
      <c r="S1970" s="275"/>
      <c r="T1970" s="275"/>
      <c r="X1970" s="275"/>
      <c r="Y1970" s="275"/>
      <c r="AG1970" s="665"/>
    </row>
    <row r="1971" spans="1:33" x14ac:dyDescent="0.2">
      <c r="A1971" s="275"/>
      <c r="B1971" s="275"/>
      <c r="C1971" s="275"/>
      <c r="D1971" s="275"/>
      <c r="E1971" s="275"/>
      <c r="F1971" s="275"/>
      <c r="G1971" s="275"/>
      <c r="H1971" s="275"/>
      <c r="I1971" s="275"/>
      <c r="J1971" s="275"/>
      <c r="K1971" s="275"/>
      <c r="L1971" s="275"/>
      <c r="M1971" s="275"/>
      <c r="N1971" s="275"/>
      <c r="O1971" s="275"/>
      <c r="P1971" s="275"/>
      <c r="Q1971" s="275"/>
      <c r="R1971" s="275"/>
      <c r="S1971" s="275"/>
      <c r="T1971" s="275"/>
      <c r="X1971" s="275"/>
      <c r="Y1971" s="275"/>
      <c r="AG1971" s="665"/>
    </row>
    <row r="1972" spans="1:33" x14ac:dyDescent="0.2">
      <c r="A1972" s="275"/>
      <c r="B1972" s="275"/>
      <c r="C1972" s="275"/>
      <c r="D1972" s="275"/>
      <c r="E1972" s="275"/>
      <c r="F1972" s="275"/>
      <c r="G1972" s="275"/>
      <c r="H1972" s="275"/>
      <c r="I1972" s="275"/>
      <c r="J1972" s="275"/>
      <c r="K1972" s="275"/>
      <c r="L1972" s="275"/>
      <c r="M1972" s="275"/>
      <c r="N1972" s="275"/>
      <c r="O1972" s="275"/>
      <c r="P1972" s="275"/>
      <c r="Q1972" s="275"/>
      <c r="R1972" s="275"/>
      <c r="S1972" s="275"/>
      <c r="T1972" s="275"/>
      <c r="X1972" s="275"/>
      <c r="Y1972" s="275"/>
      <c r="AG1972" s="665"/>
    </row>
    <row r="1973" spans="1:33" x14ac:dyDescent="0.2">
      <c r="A1973" s="275"/>
      <c r="B1973" s="275"/>
      <c r="C1973" s="275"/>
      <c r="D1973" s="275"/>
      <c r="E1973" s="275"/>
      <c r="F1973" s="275"/>
      <c r="G1973" s="275"/>
      <c r="H1973" s="275"/>
      <c r="I1973" s="275"/>
      <c r="J1973" s="275"/>
      <c r="K1973" s="275"/>
      <c r="L1973" s="275"/>
      <c r="M1973" s="275"/>
      <c r="N1973" s="275"/>
      <c r="O1973" s="275"/>
      <c r="P1973" s="275"/>
      <c r="Q1973" s="275"/>
      <c r="R1973" s="275"/>
      <c r="S1973" s="275"/>
      <c r="T1973" s="275"/>
      <c r="X1973" s="275"/>
      <c r="Y1973" s="275"/>
      <c r="AG1973" s="665"/>
    </row>
    <row r="1974" spans="1:33" x14ac:dyDescent="0.2">
      <c r="A1974" s="275"/>
      <c r="B1974" s="275"/>
      <c r="C1974" s="275"/>
      <c r="D1974" s="275"/>
      <c r="E1974" s="275"/>
      <c r="F1974" s="275"/>
      <c r="G1974" s="275"/>
      <c r="H1974" s="275"/>
      <c r="I1974" s="275"/>
      <c r="J1974" s="275"/>
      <c r="K1974" s="275"/>
      <c r="L1974" s="275"/>
      <c r="M1974" s="275"/>
      <c r="N1974" s="275"/>
      <c r="O1974" s="275"/>
      <c r="P1974" s="275"/>
      <c r="Q1974" s="275"/>
      <c r="R1974" s="275"/>
      <c r="S1974" s="275"/>
      <c r="T1974" s="275"/>
      <c r="X1974" s="275"/>
      <c r="Y1974" s="275"/>
      <c r="AG1974" s="665"/>
    </row>
    <row r="1975" spans="1:33" x14ac:dyDescent="0.2">
      <c r="A1975" s="275"/>
      <c r="B1975" s="275"/>
      <c r="C1975" s="275"/>
      <c r="D1975" s="275"/>
      <c r="E1975" s="275"/>
      <c r="F1975" s="275"/>
      <c r="G1975" s="275"/>
      <c r="H1975" s="275"/>
      <c r="I1975" s="275"/>
      <c r="J1975" s="275"/>
      <c r="K1975" s="275"/>
      <c r="L1975" s="275"/>
      <c r="M1975" s="275"/>
      <c r="N1975" s="275"/>
      <c r="O1975" s="275"/>
      <c r="P1975" s="275"/>
      <c r="Q1975" s="275"/>
      <c r="R1975" s="275"/>
      <c r="S1975" s="275"/>
      <c r="T1975" s="275"/>
      <c r="X1975" s="275"/>
      <c r="Y1975" s="275"/>
      <c r="AG1975" s="665"/>
    </row>
    <row r="1976" spans="1:33" x14ac:dyDescent="0.2">
      <c r="A1976" s="275"/>
      <c r="B1976" s="275"/>
      <c r="C1976" s="275"/>
      <c r="D1976" s="275"/>
      <c r="E1976" s="275"/>
      <c r="F1976" s="275"/>
      <c r="G1976" s="275"/>
      <c r="H1976" s="275"/>
      <c r="I1976" s="275"/>
      <c r="J1976" s="275"/>
      <c r="K1976" s="275"/>
      <c r="L1976" s="275"/>
      <c r="M1976" s="275"/>
      <c r="N1976" s="275"/>
      <c r="O1976" s="275"/>
      <c r="P1976" s="275"/>
      <c r="Q1976" s="275"/>
      <c r="R1976" s="275"/>
      <c r="S1976" s="275"/>
      <c r="T1976" s="275"/>
      <c r="X1976" s="275"/>
      <c r="Y1976" s="275"/>
      <c r="AG1976" s="665"/>
    </row>
    <row r="1977" spans="1:33" x14ac:dyDescent="0.2">
      <c r="A1977" s="275"/>
      <c r="B1977" s="275"/>
      <c r="C1977" s="275"/>
      <c r="D1977" s="275"/>
      <c r="E1977" s="275"/>
      <c r="F1977" s="275"/>
      <c r="G1977" s="275"/>
      <c r="H1977" s="275"/>
      <c r="I1977" s="275"/>
      <c r="J1977" s="275"/>
      <c r="K1977" s="275"/>
      <c r="L1977" s="275"/>
      <c r="M1977" s="275"/>
      <c r="N1977" s="275"/>
      <c r="O1977" s="275"/>
      <c r="P1977" s="275"/>
      <c r="Q1977" s="275"/>
      <c r="R1977" s="275"/>
      <c r="S1977" s="275"/>
      <c r="T1977" s="275"/>
      <c r="X1977" s="275"/>
      <c r="Y1977" s="275"/>
      <c r="AG1977" s="665"/>
    </row>
    <row r="1978" spans="1:33" x14ac:dyDescent="0.2">
      <c r="A1978" s="275"/>
      <c r="B1978" s="275"/>
      <c r="C1978" s="275"/>
      <c r="D1978" s="275"/>
      <c r="E1978" s="275"/>
      <c r="F1978" s="275"/>
      <c r="G1978" s="275"/>
      <c r="H1978" s="275"/>
      <c r="I1978" s="275"/>
      <c r="J1978" s="275"/>
      <c r="K1978" s="275"/>
      <c r="L1978" s="275"/>
      <c r="M1978" s="275"/>
      <c r="N1978" s="275"/>
      <c r="O1978" s="275"/>
      <c r="P1978" s="275"/>
      <c r="Q1978" s="275"/>
      <c r="R1978" s="275"/>
      <c r="S1978" s="275"/>
      <c r="T1978" s="275"/>
      <c r="X1978" s="275"/>
      <c r="Y1978" s="275"/>
      <c r="AG1978" s="665"/>
    </row>
    <row r="1979" spans="1:33" x14ac:dyDescent="0.2">
      <c r="A1979" s="275"/>
      <c r="B1979" s="275"/>
      <c r="C1979" s="275"/>
      <c r="D1979" s="275"/>
      <c r="E1979" s="275"/>
      <c r="F1979" s="275"/>
      <c r="G1979" s="275"/>
      <c r="H1979" s="275"/>
      <c r="I1979" s="275"/>
      <c r="J1979" s="275"/>
      <c r="K1979" s="275"/>
      <c r="L1979" s="275"/>
      <c r="M1979" s="275"/>
      <c r="N1979" s="275"/>
      <c r="O1979" s="275"/>
      <c r="P1979" s="275"/>
      <c r="Q1979" s="275"/>
      <c r="R1979" s="275"/>
      <c r="S1979" s="275"/>
      <c r="T1979" s="275"/>
      <c r="X1979" s="275"/>
      <c r="Y1979" s="275"/>
      <c r="AG1979" s="665"/>
    </row>
    <row r="1980" spans="1:33" x14ac:dyDescent="0.2">
      <c r="A1980" s="275"/>
      <c r="B1980" s="275"/>
      <c r="C1980" s="275"/>
      <c r="D1980" s="275"/>
      <c r="E1980" s="275"/>
      <c r="F1980" s="275"/>
      <c r="G1980" s="275"/>
      <c r="H1980" s="275"/>
      <c r="I1980" s="275"/>
      <c r="J1980" s="275"/>
      <c r="K1980" s="275"/>
      <c r="L1980" s="275"/>
      <c r="M1980" s="275"/>
      <c r="N1980" s="275"/>
      <c r="O1980" s="275"/>
      <c r="P1980" s="275"/>
      <c r="Q1980" s="275"/>
      <c r="R1980" s="275"/>
      <c r="S1980" s="275"/>
      <c r="T1980" s="275"/>
      <c r="X1980" s="275"/>
      <c r="Y1980" s="275"/>
      <c r="AG1980" s="665"/>
    </row>
    <row r="1981" spans="1:33" x14ac:dyDescent="0.2">
      <c r="A1981" s="275"/>
      <c r="B1981" s="275"/>
      <c r="C1981" s="275"/>
      <c r="D1981" s="275"/>
      <c r="E1981" s="275"/>
      <c r="F1981" s="275"/>
      <c r="G1981" s="275"/>
      <c r="H1981" s="275"/>
      <c r="I1981" s="275"/>
      <c r="J1981" s="275"/>
      <c r="K1981" s="275"/>
      <c r="L1981" s="275"/>
      <c r="M1981" s="275"/>
      <c r="N1981" s="275"/>
      <c r="O1981" s="275"/>
      <c r="P1981" s="275"/>
      <c r="Q1981" s="275"/>
      <c r="R1981" s="275"/>
      <c r="S1981" s="275"/>
      <c r="T1981" s="275"/>
      <c r="X1981" s="275"/>
      <c r="Y1981" s="275"/>
      <c r="AG1981" s="665"/>
    </row>
    <row r="1982" spans="1:33" x14ac:dyDescent="0.2">
      <c r="A1982" s="275"/>
      <c r="B1982" s="275"/>
      <c r="C1982" s="275"/>
      <c r="D1982" s="275"/>
      <c r="E1982" s="275"/>
      <c r="F1982" s="275"/>
      <c r="G1982" s="275"/>
      <c r="H1982" s="275"/>
      <c r="I1982" s="275"/>
      <c r="J1982" s="275"/>
      <c r="K1982" s="275"/>
      <c r="L1982" s="275"/>
      <c r="M1982" s="275"/>
      <c r="N1982" s="275"/>
      <c r="O1982" s="275"/>
      <c r="P1982" s="275"/>
      <c r="Q1982" s="275"/>
      <c r="R1982" s="275"/>
      <c r="S1982" s="275"/>
      <c r="T1982" s="275"/>
      <c r="X1982" s="275"/>
      <c r="Y1982" s="275"/>
      <c r="AG1982" s="665"/>
    </row>
    <row r="1983" spans="1:33" x14ac:dyDescent="0.2">
      <c r="A1983" s="275"/>
      <c r="B1983" s="275"/>
      <c r="C1983" s="275"/>
      <c r="D1983" s="275"/>
      <c r="E1983" s="275"/>
      <c r="F1983" s="275"/>
      <c r="G1983" s="275"/>
      <c r="H1983" s="275"/>
      <c r="I1983" s="275"/>
      <c r="J1983" s="275"/>
      <c r="K1983" s="275"/>
      <c r="L1983" s="275"/>
      <c r="M1983" s="275"/>
      <c r="N1983" s="275"/>
      <c r="O1983" s="275"/>
      <c r="P1983" s="275"/>
      <c r="Q1983" s="275"/>
      <c r="R1983" s="275"/>
      <c r="S1983" s="275"/>
      <c r="T1983" s="275"/>
      <c r="X1983" s="275"/>
      <c r="Y1983" s="275"/>
      <c r="AG1983" s="665"/>
    </row>
    <row r="1984" spans="1:33" x14ac:dyDescent="0.2">
      <c r="A1984" s="275"/>
      <c r="B1984" s="275"/>
      <c r="C1984" s="275"/>
      <c r="D1984" s="275"/>
      <c r="E1984" s="275"/>
      <c r="F1984" s="275"/>
      <c r="G1984" s="275"/>
      <c r="H1984" s="275"/>
      <c r="I1984" s="275"/>
      <c r="J1984" s="275"/>
      <c r="K1984" s="275"/>
      <c r="L1984" s="275"/>
      <c r="M1984" s="275"/>
      <c r="N1984" s="275"/>
      <c r="O1984" s="275"/>
      <c r="P1984" s="275"/>
      <c r="Q1984" s="275"/>
      <c r="R1984" s="275"/>
      <c r="S1984" s="275"/>
      <c r="T1984" s="275"/>
      <c r="X1984" s="275"/>
      <c r="Y1984" s="275"/>
      <c r="AG1984" s="665"/>
    </row>
    <row r="1985" spans="1:33" x14ac:dyDescent="0.2">
      <c r="A1985" s="275"/>
      <c r="B1985" s="275"/>
      <c r="C1985" s="275"/>
      <c r="D1985" s="275"/>
      <c r="E1985" s="275"/>
      <c r="F1985" s="275"/>
      <c r="G1985" s="275"/>
      <c r="H1985" s="275"/>
      <c r="I1985" s="275"/>
      <c r="J1985" s="275"/>
      <c r="K1985" s="275"/>
      <c r="L1985" s="275"/>
      <c r="M1985" s="275"/>
      <c r="N1985" s="275"/>
      <c r="O1985" s="275"/>
      <c r="P1985" s="275"/>
      <c r="Q1985" s="275"/>
      <c r="R1985" s="275"/>
      <c r="S1985" s="275"/>
      <c r="T1985" s="275"/>
      <c r="X1985" s="275"/>
      <c r="Y1985" s="275"/>
      <c r="AG1985" s="665"/>
    </row>
    <row r="1986" spans="1:33" x14ac:dyDescent="0.2">
      <c r="A1986" s="275"/>
      <c r="B1986" s="275"/>
      <c r="C1986" s="275"/>
      <c r="D1986" s="275"/>
      <c r="E1986" s="275"/>
      <c r="F1986" s="275"/>
      <c r="G1986" s="275"/>
      <c r="H1986" s="275"/>
      <c r="I1986" s="275"/>
      <c r="J1986" s="275"/>
      <c r="K1986" s="275"/>
      <c r="L1986" s="275"/>
      <c r="M1986" s="275"/>
      <c r="N1986" s="275"/>
      <c r="O1986" s="275"/>
      <c r="P1986" s="275"/>
      <c r="Q1986" s="275"/>
      <c r="R1986" s="275"/>
      <c r="S1986" s="275"/>
      <c r="T1986" s="275"/>
      <c r="X1986" s="275"/>
      <c r="Y1986" s="275"/>
      <c r="AG1986" s="665"/>
    </row>
    <row r="1987" spans="1:33" x14ac:dyDescent="0.2">
      <c r="A1987" s="275"/>
      <c r="B1987" s="275"/>
      <c r="C1987" s="275"/>
      <c r="D1987" s="275"/>
      <c r="E1987" s="275"/>
      <c r="F1987" s="275"/>
      <c r="G1987" s="275"/>
      <c r="H1987" s="275"/>
      <c r="I1987" s="275"/>
      <c r="J1987" s="275"/>
      <c r="K1987" s="275"/>
      <c r="L1987" s="275"/>
      <c r="M1987" s="275"/>
      <c r="N1987" s="275"/>
      <c r="O1987" s="275"/>
      <c r="P1987" s="275"/>
      <c r="Q1987" s="275"/>
      <c r="R1987" s="275"/>
      <c r="S1987" s="275"/>
      <c r="T1987" s="275"/>
      <c r="X1987" s="275"/>
      <c r="Y1987" s="275"/>
      <c r="AG1987" s="665"/>
    </row>
    <row r="1988" spans="1:33" x14ac:dyDescent="0.2">
      <c r="A1988" s="275"/>
      <c r="B1988" s="275"/>
      <c r="C1988" s="275"/>
      <c r="D1988" s="275"/>
      <c r="E1988" s="275"/>
      <c r="F1988" s="275"/>
      <c r="G1988" s="275"/>
      <c r="H1988" s="275"/>
      <c r="I1988" s="275"/>
      <c r="J1988" s="275"/>
      <c r="K1988" s="275"/>
      <c r="L1988" s="275"/>
      <c r="M1988" s="275"/>
      <c r="N1988" s="275"/>
      <c r="O1988" s="275"/>
      <c r="P1988" s="275"/>
      <c r="Q1988" s="275"/>
      <c r="R1988" s="275"/>
      <c r="S1988" s="275"/>
      <c r="T1988" s="275"/>
      <c r="X1988" s="275"/>
      <c r="Y1988" s="275"/>
      <c r="AG1988" s="665"/>
    </row>
    <row r="1989" spans="1:33" x14ac:dyDescent="0.2">
      <c r="A1989" s="275"/>
      <c r="B1989" s="275"/>
      <c r="C1989" s="275"/>
      <c r="D1989" s="275"/>
      <c r="E1989" s="275"/>
      <c r="F1989" s="275"/>
      <c r="G1989" s="275"/>
      <c r="H1989" s="275"/>
      <c r="I1989" s="275"/>
      <c r="J1989" s="275"/>
      <c r="K1989" s="275"/>
      <c r="L1989" s="275"/>
      <c r="M1989" s="275"/>
      <c r="N1989" s="275"/>
      <c r="O1989" s="275"/>
      <c r="P1989" s="275"/>
      <c r="Q1989" s="275"/>
      <c r="R1989" s="275"/>
      <c r="S1989" s="275"/>
      <c r="T1989" s="275"/>
      <c r="X1989" s="275"/>
      <c r="Y1989" s="275"/>
      <c r="AG1989" s="665"/>
    </row>
    <row r="1990" spans="1:33" x14ac:dyDescent="0.2">
      <c r="A1990" s="275"/>
      <c r="B1990" s="275"/>
      <c r="C1990" s="275"/>
      <c r="D1990" s="275"/>
      <c r="E1990" s="275"/>
      <c r="F1990" s="275"/>
      <c r="G1990" s="275"/>
      <c r="H1990" s="275"/>
      <c r="I1990" s="275"/>
      <c r="J1990" s="275"/>
      <c r="K1990" s="275"/>
      <c r="L1990" s="275"/>
      <c r="M1990" s="275"/>
      <c r="N1990" s="275"/>
      <c r="O1990" s="275"/>
      <c r="P1990" s="275"/>
      <c r="Q1990" s="275"/>
      <c r="R1990" s="275"/>
      <c r="S1990" s="275"/>
      <c r="T1990" s="275"/>
      <c r="X1990" s="275"/>
      <c r="Y1990" s="275"/>
      <c r="AG1990" s="665"/>
    </row>
    <row r="1991" spans="1:33" x14ac:dyDescent="0.2">
      <c r="A1991" s="275"/>
      <c r="B1991" s="275"/>
      <c r="C1991" s="275"/>
      <c r="D1991" s="275"/>
      <c r="E1991" s="275"/>
      <c r="F1991" s="275"/>
      <c r="G1991" s="275"/>
      <c r="H1991" s="275"/>
      <c r="I1991" s="275"/>
      <c r="J1991" s="275"/>
      <c r="K1991" s="275"/>
      <c r="L1991" s="275"/>
      <c r="M1991" s="275"/>
      <c r="N1991" s="275"/>
      <c r="O1991" s="275"/>
      <c r="P1991" s="275"/>
      <c r="Q1991" s="275"/>
      <c r="R1991" s="275"/>
      <c r="S1991" s="275"/>
      <c r="T1991" s="275"/>
      <c r="X1991" s="275"/>
      <c r="Y1991" s="275"/>
      <c r="AG1991" s="665"/>
    </row>
    <row r="1992" spans="1:33" x14ac:dyDescent="0.2">
      <c r="A1992" s="275"/>
      <c r="B1992" s="275"/>
      <c r="C1992" s="275"/>
      <c r="D1992" s="275"/>
      <c r="E1992" s="275"/>
      <c r="F1992" s="275"/>
      <c r="G1992" s="275"/>
      <c r="H1992" s="275"/>
      <c r="I1992" s="275"/>
      <c r="J1992" s="275"/>
      <c r="K1992" s="275"/>
      <c r="L1992" s="275"/>
      <c r="M1992" s="275"/>
      <c r="N1992" s="275"/>
      <c r="O1992" s="275"/>
      <c r="P1992" s="275"/>
      <c r="Q1992" s="275"/>
      <c r="R1992" s="275"/>
      <c r="S1992" s="275"/>
      <c r="T1992" s="275"/>
      <c r="X1992" s="275"/>
      <c r="Y1992" s="275"/>
      <c r="AG1992" s="665"/>
    </row>
    <row r="1993" spans="1:33" x14ac:dyDescent="0.2">
      <c r="A1993" s="275"/>
      <c r="B1993" s="275"/>
      <c r="C1993" s="275"/>
      <c r="D1993" s="275"/>
      <c r="E1993" s="275"/>
      <c r="F1993" s="275"/>
      <c r="G1993" s="275"/>
      <c r="H1993" s="275"/>
      <c r="I1993" s="275"/>
      <c r="J1993" s="275"/>
      <c r="K1993" s="275"/>
      <c r="L1993" s="275"/>
      <c r="M1993" s="275"/>
      <c r="N1993" s="275"/>
      <c r="O1993" s="275"/>
      <c r="P1993" s="275"/>
      <c r="Q1993" s="275"/>
      <c r="R1993" s="275"/>
      <c r="S1993" s="275"/>
      <c r="T1993" s="275"/>
      <c r="X1993" s="275"/>
      <c r="Y1993" s="275"/>
      <c r="AG1993" s="665"/>
    </row>
    <row r="1994" spans="1:33" x14ac:dyDescent="0.2">
      <c r="A1994" s="275"/>
      <c r="B1994" s="275"/>
      <c r="C1994" s="275"/>
      <c r="D1994" s="275"/>
      <c r="E1994" s="275"/>
      <c r="F1994" s="275"/>
      <c r="G1994" s="275"/>
      <c r="H1994" s="275"/>
      <c r="I1994" s="275"/>
      <c r="J1994" s="275"/>
      <c r="K1994" s="275"/>
      <c r="L1994" s="275"/>
      <c r="M1994" s="275"/>
      <c r="N1994" s="275"/>
      <c r="O1994" s="275"/>
      <c r="P1994" s="275"/>
      <c r="Q1994" s="275"/>
      <c r="R1994" s="275"/>
      <c r="S1994" s="275"/>
      <c r="T1994" s="275"/>
      <c r="X1994" s="275"/>
      <c r="Y1994" s="275"/>
      <c r="AG1994" s="665"/>
    </row>
    <row r="1995" spans="1:33" x14ac:dyDescent="0.2">
      <c r="A1995" s="275"/>
      <c r="B1995" s="275"/>
      <c r="C1995" s="275"/>
      <c r="D1995" s="275"/>
      <c r="E1995" s="275"/>
      <c r="F1995" s="275"/>
      <c r="G1995" s="275"/>
      <c r="H1995" s="275"/>
      <c r="I1995" s="275"/>
      <c r="J1995" s="275"/>
      <c r="K1995" s="275"/>
      <c r="L1995" s="275"/>
      <c r="M1995" s="275"/>
      <c r="N1995" s="275"/>
      <c r="O1995" s="275"/>
      <c r="P1995" s="275"/>
      <c r="Q1995" s="275"/>
      <c r="R1995" s="275"/>
      <c r="S1995" s="275"/>
      <c r="T1995" s="275"/>
      <c r="X1995" s="275"/>
      <c r="Y1995" s="275"/>
      <c r="AG1995" s="665"/>
    </row>
    <row r="1996" spans="1:33" x14ac:dyDescent="0.2">
      <c r="A1996" s="275"/>
      <c r="B1996" s="275"/>
      <c r="C1996" s="275"/>
      <c r="D1996" s="275"/>
      <c r="E1996" s="275"/>
      <c r="F1996" s="275"/>
      <c r="G1996" s="275"/>
      <c r="H1996" s="275"/>
      <c r="I1996" s="275"/>
      <c r="J1996" s="275"/>
      <c r="K1996" s="275"/>
      <c r="L1996" s="275"/>
      <c r="M1996" s="275"/>
      <c r="N1996" s="275"/>
      <c r="O1996" s="275"/>
      <c r="P1996" s="275"/>
      <c r="Q1996" s="275"/>
      <c r="R1996" s="275"/>
      <c r="S1996" s="275"/>
      <c r="T1996" s="275"/>
      <c r="X1996" s="275"/>
      <c r="Y1996" s="275"/>
      <c r="AG1996" s="665"/>
    </row>
    <row r="1997" spans="1:33" x14ac:dyDescent="0.2">
      <c r="A1997" s="275"/>
      <c r="B1997" s="275"/>
      <c r="C1997" s="275"/>
      <c r="D1997" s="275"/>
      <c r="E1997" s="275"/>
      <c r="F1997" s="275"/>
      <c r="G1997" s="275"/>
      <c r="H1997" s="275"/>
      <c r="I1997" s="275"/>
      <c r="J1997" s="275"/>
      <c r="K1997" s="275"/>
      <c r="L1997" s="275"/>
      <c r="M1997" s="275"/>
      <c r="N1997" s="275"/>
      <c r="O1997" s="275"/>
      <c r="P1997" s="275"/>
      <c r="Q1997" s="275"/>
      <c r="R1997" s="275"/>
      <c r="S1997" s="275"/>
      <c r="T1997" s="275"/>
      <c r="X1997" s="275"/>
      <c r="Y1997" s="275"/>
      <c r="AG1997" s="665"/>
    </row>
    <row r="1998" spans="1:33" x14ac:dyDescent="0.2">
      <c r="A1998" s="275"/>
      <c r="B1998" s="275"/>
      <c r="C1998" s="275"/>
      <c r="D1998" s="275"/>
      <c r="E1998" s="275"/>
      <c r="F1998" s="275"/>
      <c r="G1998" s="275"/>
      <c r="H1998" s="275"/>
      <c r="I1998" s="275"/>
      <c r="J1998" s="275"/>
      <c r="K1998" s="275"/>
      <c r="L1998" s="275"/>
      <c r="M1998" s="275"/>
      <c r="N1998" s="275"/>
      <c r="O1998" s="275"/>
      <c r="P1998" s="275"/>
      <c r="Q1998" s="275"/>
      <c r="R1998" s="275"/>
      <c r="S1998" s="275"/>
      <c r="T1998" s="275"/>
      <c r="X1998" s="275"/>
      <c r="Y1998" s="275"/>
      <c r="AG1998" s="665"/>
    </row>
    <row r="1999" spans="1:33" x14ac:dyDescent="0.2">
      <c r="A1999" s="275"/>
      <c r="B1999" s="275"/>
      <c r="C1999" s="275"/>
      <c r="D1999" s="275"/>
      <c r="E1999" s="275"/>
      <c r="F1999" s="275"/>
      <c r="G1999" s="275"/>
      <c r="H1999" s="275"/>
      <c r="I1999" s="275"/>
      <c r="J1999" s="275"/>
      <c r="K1999" s="275"/>
      <c r="L1999" s="275"/>
      <c r="M1999" s="275"/>
      <c r="N1999" s="275"/>
      <c r="O1999" s="275"/>
      <c r="P1999" s="275"/>
      <c r="Q1999" s="275"/>
      <c r="R1999" s="275"/>
      <c r="S1999" s="275"/>
      <c r="T1999" s="275"/>
      <c r="X1999" s="275"/>
      <c r="Y1999" s="275"/>
      <c r="AG1999" s="665"/>
    </row>
    <row r="2000" spans="1:33" x14ac:dyDescent="0.2">
      <c r="A2000" s="275"/>
      <c r="B2000" s="275"/>
      <c r="C2000" s="275"/>
      <c r="D2000" s="275"/>
      <c r="E2000" s="275"/>
      <c r="F2000" s="275"/>
      <c r="G2000" s="275"/>
      <c r="H2000" s="275"/>
      <c r="I2000" s="275"/>
      <c r="J2000" s="275"/>
      <c r="K2000" s="275"/>
      <c r="L2000" s="275"/>
      <c r="M2000" s="275"/>
      <c r="N2000" s="275"/>
      <c r="O2000" s="275"/>
      <c r="P2000" s="275"/>
      <c r="Q2000" s="275"/>
      <c r="R2000" s="275"/>
      <c r="S2000" s="275"/>
      <c r="T2000" s="275"/>
      <c r="X2000" s="275"/>
      <c r="Y2000" s="275"/>
      <c r="AG2000" s="665"/>
    </row>
    <row r="2001" spans="1:33" x14ac:dyDescent="0.2">
      <c r="A2001" s="275"/>
      <c r="B2001" s="275"/>
      <c r="C2001" s="275"/>
      <c r="D2001" s="275"/>
      <c r="E2001" s="275"/>
      <c r="F2001" s="275"/>
      <c r="G2001" s="275"/>
      <c r="H2001" s="275"/>
      <c r="I2001" s="275"/>
      <c r="J2001" s="275"/>
      <c r="K2001" s="275"/>
      <c r="L2001" s="275"/>
      <c r="M2001" s="275"/>
      <c r="N2001" s="275"/>
      <c r="O2001" s="275"/>
      <c r="P2001" s="275"/>
      <c r="Q2001" s="275"/>
      <c r="R2001" s="275"/>
      <c r="S2001" s="275"/>
      <c r="T2001" s="275"/>
      <c r="X2001" s="275"/>
      <c r="Y2001" s="275"/>
      <c r="AG2001" s="665"/>
    </row>
    <row r="2002" spans="1:33" x14ac:dyDescent="0.2">
      <c r="A2002" s="275"/>
      <c r="B2002" s="275"/>
      <c r="C2002" s="275"/>
      <c r="D2002" s="275"/>
      <c r="E2002" s="275"/>
      <c r="F2002" s="275"/>
      <c r="G2002" s="275"/>
      <c r="H2002" s="275"/>
      <c r="I2002" s="275"/>
      <c r="J2002" s="275"/>
      <c r="K2002" s="275"/>
      <c r="L2002" s="275"/>
      <c r="M2002" s="275"/>
      <c r="N2002" s="275"/>
      <c r="O2002" s="275"/>
      <c r="P2002" s="275"/>
      <c r="Q2002" s="275"/>
      <c r="R2002" s="275"/>
      <c r="S2002" s="275"/>
      <c r="T2002" s="275"/>
      <c r="X2002" s="275"/>
      <c r="Y2002" s="275"/>
      <c r="AG2002" s="665"/>
    </row>
    <row r="2003" spans="1:33" x14ac:dyDescent="0.2">
      <c r="A2003" s="275"/>
      <c r="B2003" s="275"/>
      <c r="C2003" s="275"/>
      <c r="D2003" s="275"/>
      <c r="E2003" s="275"/>
      <c r="F2003" s="275"/>
      <c r="G2003" s="275"/>
      <c r="H2003" s="275"/>
      <c r="I2003" s="275"/>
      <c r="J2003" s="275"/>
      <c r="K2003" s="275"/>
      <c r="L2003" s="275"/>
      <c r="M2003" s="275"/>
      <c r="N2003" s="275"/>
      <c r="O2003" s="275"/>
      <c r="P2003" s="275"/>
      <c r="Q2003" s="275"/>
      <c r="R2003" s="275"/>
      <c r="S2003" s="275"/>
      <c r="T2003" s="275"/>
      <c r="X2003" s="275"/>
      <c r="Y2003" s="275"/>
      <c r="AG2003" s="665"/>
    </row>
    <row r="2004" spans="1:33" x14ac:dyDescent="0.2">
      <c r="A2004" s="275"/>
      <c r="B2004" s="275"/>
      <c r="C2004" s="275"/>
      <c r="D2004" s="275"/>
      <c r="E2004" s="275"/>
      <c r="F2004" s="275"/>
      <c r="G2004" s="275"/>
      <c r="H2004" s="275"/>
      <c r="I2004" s="275"/>
      <c r="J2004" s="275"/>
      <c r="K2004" s="275"/>
      <c r="L2004" s="275"/>
      <c r="M2004" s="275"/>
      <c r="N2004" s="275"/>
      <c r="O2004" s="275"/>
      <c r="P2004" s="275"/>
      <c r="Q2004" s="275"/>
      <c r="R2004" s="275"/>
      <c r="S2004" s="275"/>
      <c r="T2004" s="275"/>
      <c r="X2004" s="275"/>
      <c r="Y2004" s="275"/>
      <c r="AG2004" s="665"/>
    </row>
    <row r="2005" spans="1:33" x14ac:dyDescent="0.2">
      <c r="A2005" s="275"/>
      <c r="B2005" s="275"/>
      <c r="C2005" s="275"/>
      <c r="D2005" s="275"/>
      <c r="E2005" s="275"/>
      <c r="F2005" s="275"/>
      <c r="G2005" s="275"/>
      <c r="H2005" s="275"/>
      <c r="I2005" s="275"/>
      <c r="J2005" s="275"/>
      <c r="K2005" s="275"/>
      <c r="L2005" s="275"/>
      <c r="M2005" s="275"/>
      <c r="N2005" s="275"/>
      <c r="O2005" s="275"/>
      <c r="P2005" s="275"/>
      <c r="Q2005" s="275"/>
      <c r="R2005" s="275"/>
      <c r="S2005" s="275"/>
      <c r="T2005" s="275"/>
      <c r="X2005" s="275"/>
      <c r="Y2005" s="275"/>
      <c r="AG2005" s="665"/>
    </row>
    <row r="2006" spans="1:33" x14ac:dyDescent="0.2">
      <c r="A2006" s="275"/>
      <c r="B2006" s="275"/>
      <c r="C2006" s="275"/>
      <c r="D2006" s="275"/>
      <c r="E2006" s="275"/>
      <c r="F2006" s="275"/>
      <c r="G2006" s="275"/>
      <c r="H2006" s="275"/>
      <c r="I2006" s="275"/>
      <c r="J2006" s="275"/>
      <c r="K2006" s="275"/>
      <c r="L2006" s="275"/>
      <c r="M2006" s="275"/>
      <c r="N2006" s="275"/>
      <c r="O2006" s="275"/>
      <c r="P2006" s="275"/>
      <c r="Q2006" s="275"/>
      <c r="R2006" s="275"/>
      <c r="S2006" s="275"/>
      <c r="T2006" s="275"/>
      <c r="X2006" s="275"/>
      <c r="Y2006" s="275"/>
      <c r="AG2006" s="665"/>
    </row>
    <row r="2007" spans="1:33" x14ac:dyDescent="0.2">
      <c r="A2007" s="275"/>
      <c r="B2007" s="275"/>
      <c r="C2007" s="275"/>
      <c r="D2007" s="275"/>
      <c r="E2007" s="275"/>
      <c r="F2007" s="275"/>
      <c r="G2007" s="275"/>
      <c r="H2007" s="275"/>
      <c r="I2007" s="275"/>
      <c r="J2007" s="275"/>
      <c r="K2007" s="275"/>
      <c r="L2007" s="275"/>
      <c r="M2007" s="275"/>
      <c r="N2007" s="275"/>
      <c r="O2007" s="275"/>
      <c r="P2007" s="275"/>
      <c r="Q2007" s="275"/>
      <c r="R2007" s="275"/>
      <c r="S2007" s="275"/>
      <c r="T2007" s="275"/>
      <c r="X2007" s="275"/>
      <c r="Y2007" s="275"/>
      <c r="AG2007" s="665"/>
    </row>
    <row r="2008" spans="1:33" x14ac:dyDescent="0.2">
      <c r="A2008" s="275"/>
      <c r="B2008" s="275"/>
      <c r="C2008" s="275"/>
      <c r="D2008" s="275"/>
      <c r="E2008" s="275"/>
      <c r="F2008" s="275"/>
      <c r="G2008" s="275"/>
      <c r="H2008" s="275"/>
      <c r="I2008" s="275"/>
      <c r="J2008" s="275"/>
      <c r="K2008" s="275"/>
      <c r="L2008" s="275"/>
      <c r="M2008" s="275"/>
      <c r="N2008" s="275"/>
      <c r="O2008" s="275"/>
      <c r="P2008" s="275"/>
      <c r="Q2008" s="275"/>
      <c r="R2008" s="275"/>
      <c r="S2008" s="275"/>
      <c r="T2008" s="275"/>
      <c r="X2008" s="275"/>
      <c r="Y2008" s="275"/>
      <c r="AG2008" s="665"/>
    </row>
    <row r="2009" spans="1:33" x14ac:dyDescent="0.2">
      <c r="A2009" s="275"/>
      <c r="B2009" s="275"/>
      <c r="C2009" s="275"/>
      <c r="D2009" s="275"/>
      <c r="E2009" s="275"/>
      <c r="F2009" s="275"/>
      <c r="G2009" s="275"/>
      <c r="H2009" s="275"/>
      <c r="I2009" s="275"/>
      <c r="J2009" s="275"/>
      <c r="K2009" s="275"/>
      <c r="L2009" s="275"/>
      <c r="M2009" s="275"/>
      <c r="N2009" s="275"/>
      <c r="O2009" s="275"/>
      <c r="P2009" s="275"/>
      <c r="Q2009" s="275"/>
      <c r="R2009" s="275"/>
      <c r="S2009" s="275"/>
      <c r="T2009" s="275"/>
      <c r="X2009" s="275"/>
      <c r="Y2009" s="275"/>
      <c r="AG2009" s="665"/>
    </row>
    <row r="2010" spans="1:33" x14ac:dyDescent="0.2">
      <c r="A2010" s="275"/>
      <c r="B2010" s="275"/>
      <c r="C2010" s="275"/>
      <c r="D2010" s="275"/>
      <c r="E2010" s="275"/>
      <c r="F2010" s="275"/>
      <c r="G2010" s="275"/>
      <c r="H2010" s="275"/>
      <c r="I2010" s="275"/>
      <c r="J2010" s="275"/>
      <c r="K2010" s="275"/>
      <c r="L2010" s="275"/>
      <c r="M2010" s="275"/>
      <c r="N2010" s="275"/>
      <c r="O2010" s="275"/>
      <c r="P2010" s="275"/>
      <c r="Q2010" s="275"/>
      <c r="R2010" s="275"/>
      <c r="S2010" s="275"/>
      <c r="T2010" s="275"/>
      <c r="X2010" s="275"/>
      <c r="Y2010" s="275"/>
      <c r="AG2010" s="665"/>
    </row>
    <row r="2011" spans="1:33" x14ac:dyDescent="0.2">
      <c r="A2011" s="275"/>
      <c r="B2011" s="275"/>
      <c r="C2011" s="275"/>
      <c r="D2011" s="275"/>
      <c r="E2011" s="275"/>
      <c r="F2011" s="275"/>
      <c r="G2011" s="275"/>
      <c r="H2011" s="275"/>
      <c r="I2011" s="275"/>
      <c r="J2011" s="275"/>
      <c r="K2011" s="275"/>
      <c r="L2011" s="275"/>
      <c r="M2011" s="275"/>
      <c r="N2011" s="275"/>
      <c r="O2011" s="275"/>
      <c r="P2011" s="275"/>
      <c r="Q2011" s="275"/>
      <c r="R2011" s="275"/>
      <c r="S2011" s="275"/>
      <c r="T2011" s="275"/>
      <c r="X2011" s="275"/>
      <c r="Y2011" s="275"/>
      <c r="AG2011" s="665"/>
    </row>
    <row r="2012" spans="1:33" x14ac:dyDescent="0.2">
      <c r="A2012" s="275"/>
      <c r="B2012" s="275"/>
      <c r="C2012" s="275"/>
      <c r="D2012" s="275"/>
      <c r="E2012" s="275"/>
      <c r="F2012" s="275"/>
      <c r="G2012" s="275"/>
      <c r="H2012" s="275"/>
      <c r="I2012" s="275"/>
      <c r="J2012" s="275"/>
      <c r="K2012" s="275"/>
      <c r="L2012" s="275"/>
      <c r="M2012" s="275"/>
      <c r="N2012" s="275"/>
      <c r="O2012" s="275"/>
      <c r="P2012" s="275"/>
      <c r="Q2012" s="275"/>
      <c r="R2012" s="275"/>
      <c r="S2012" s="275"/>
      <c r="T2012" s="275"/>
      <c r="X2012" s="275"/>
      <c r="Y2012" s="275"/>
      <c r="AG2012" s="665"/>
    </row>
    <row r="2013" spans="1:33" x14ac:dyDescent="0.2">
      <c r="A2013" s="275"/>
      <c r="B2013" s="275"/>
      <c r="C2013" s="275"/>
      <c r="D2013" s="275"/>
      <c r="E2013" s="275"/>
      <c r="F2013" s="275"/>
      <c r="G2013" s="275"/>
      <c r="H2013" s="275"/>
      <c r="I2013" s="275"/>
      <c r="J2013" s="275"/>
      <c r="K2013" s="275"/>
      <c r="L2013" s="275"/>
      <c r="M2013" s="275"/>
      <c r="N2013" s="275"/>
      <c r="O2013" s="275"/>
      <c r="P2013" s="275"/>
      <c r="Q2013" s="275"/>
      <c r="R2013" s="275"/>
      <c r="S2013" s="275"/>
      <c r="T2013" s="275"/>
      <c r="X2013" s="275"/>
      <c r="Y2013" s="275"/>
      <c r="AG2013" s="665"/>
    </row>
    <row r="2014" spans="1:33" x14ac:dyDescent="0.2">
      <c r="A2014" s="275"/>
      <c r="B2014" s="275"/>
      <c r="C2014" s="275"/>
      <c r="D2014" s="275"/>
      <c r="E2014" s="275"/>
      <c r="F2014" s="275"/>
      <c r="G2014" s="275"/>
      <c r="H2014" s="275"/>
      <c r="I2014" s="275"/>
      <c r="J2014" s="275"/>
      <c r="K2014" s="275"/>
      <c r="L2014" s="275"/>
      <c r="M2014" s="275"/>
      <c r="N2014" s="275"/>
      <c r="O2014" s="275"/>
      <c r="P2014" s="275"/>
      <c r="Q2014" s="275"/>
      <c r="R2014" s="275"/>
      <c r="S2014" s="275"/>
      <c r="T2014" s="275"/>
      <c r="X2014" s="275"/>
      <c r="Y2014" s="275"/>
      <c r="AG2014" s="665"/>
    </row>
    <row r="2015" spans="1:33" x14ac:dyDescent="0.2">
      <c r="A2015" s="275"/>
      <c r="B2015" s="275"/>
      <c r="C2015" s="275"/>
      <c r="D2015" s="275"/>
      <c r="E2015" s="275"/>
      <c r="F2015" s="275"/>
      <c r="G2015" s="275"/>
      <c r="H2015" s="275"/>
      <c r="I2015" s="275"/>
      <c r="J2015" s="275"/>
      <c r="K2015" s="275"/>
      <c r="L2015" s="275"/>
      <c r="M2015" s="275"/>
      <c r="N2015" s="275"/>
      <c r="O2015" s="275"/>
      <c r="P2015" s="275"/>
      <c r="Q2015" s="275"/>
      <c r="R2015" s="275"/>
      <c r="S2015" s="275"/>
      <c r="T2015" s="275"/>
      <c r="X2015" s="275"/>
      <c r="Y2015" s="275"/>
      <c r="AG2015" s="665"/>
    </row>
    <row r="2016" spans="1:33" x14ac:dyDescent="0.2">
      <c r="A2016" s="275"/>
      <c r="B2016" s="275"/>
      <c r="C2016" s="275"/>
      <c r="D2016" s="275"/>
      <c r="E2016" s="275"/>
      <c r="F2016" s="275"/>
      <c r="G2016" s="275"/>
      <c r="H2016" s="275"/>
      <c r="I2016" s="275"/>
      <c r="J2016" s="275"/>
      <c r="K2016" s="275"/>
      <c r="L2016" s="275"/>
      <c r="M2016" s="275"/>
      <c r="N2016" s="275"/>
      <c r="O2016" s="275"/>
      <c r="P2016" s="275"/>
      <c r="Q2016" s="275"/>
      <c r="R2016" s="275"/>
      <c r="S2016" s="275"/>
      <c r="T2016" s="275"/>
      <c r="X2016" s="275"/>
      <c r="Y2016" s="275"/>
      <c r="AG2016" s="665"/>
    </row>
    <row r="2017" spans="1:33" x14ac:dyDescent="0.2">
      <c r="A2017" s="275"/>
      <c r="B2017" s="275"/>
      <c r="C2017" s="275"/>
      <c r="D2017" s="275"/>
      <c r="E2017" s="275"/>
      <c r="F2017" s="275"/>
      <c r="G2017" s="275"/>
      <c r="H2017" s="275"/>
      <c r="I2017" s="275"/>
      <c r="J2017" s="275"/>
      <c r="K2017" s="275"/>
      <c r="L2017" s="275"/>
      <c r="M2017" s="275"/>
      <c r="N2017" s="275"/>
      <c r="O2017" s="275"/>
      <c r="P2017" s="275"/>
      <c r="Q2017" s="275"/>
      <c r="R2017" s="275"/>
      <c r="S2017" s="275"/>
      <c r="T2017" s="275"/>
      <c r="X2017" s="275"/>
      <c r="Y2017" s="275"/>
      <c r="AG2017" s="665"/>
    </row>
    <row r="2018" spans="1:33" x14ac:dyDescent="0.2">
      <c r="A2018" s="275"/>
      <c r="B2018" s="275"/>
      <c r="C2018" s="275"/>
      <c r="D2018" s="275"/>
      <c r="E2018" s="275"/>
      <c r="F2018" s="275"/>
      <c r="G2018" s="275"/>
      <c r="H2018" s="275"/>
      <c r="I2018" s="275"/>
      <c r="J2018" s="275"/>
      <c r="K2018" s="275"/>
      <c r="L2018" s="275"/>
      <c r="M2018" s="275"/>
      <c r="N2018" s="275"/>
      <c r="O2018" s="275"/>
      <c r="P2018" s="275"/>
      <c r="Q2018" s="275"/>
      <c r="R2018" s="275"/>
      <c r="S2018" s="275"/>
      <c r="T2018" s="275"/>
      <c r="X2018" s="275"/>
      <c r="Y2018" s="275"/>
      <c r="AG2018" s="665"/>
    </row>
    <row r="2019" spans="1:33" x14ac:dyDescent="0.2">
      <c r="A2019" s="275"/>
      <c r="B2019" s="275"/>
      <c r="C2019" s="275"/>
      <c r="D2019" s="275"/>
      <c r="E2019" s="275"/>
      <c r="F2019" s="275"/>
      <c r="G2019" s="275"/>
      <c r="H2019" s="275"/>
      <c r="I2019" s="275"/>
      <c r="J2019" s="275"/>
      <c r="K2019" s="275"/>
      <c r="L2019" s="275"/>
      <c r="M2019" s="275"/>
      <c r="N2019" s="275"/>
      <c r="O2019" s="275"/>
      <c r="P2019" s="275"/>
      <c r="Q2019" s="275"/>
      <c r="R2019" s="275"/>
      <c r="S2019" s="275"/>
      <c r="T2019" s="275"/>
      <c r="X2019" s="275"/>
      <c r="Y2019" s="275"/>
      <c r="AG2019" s="665"/>
    </row>
    <row r="2020" spans="1:33" x14ac:dyDescent="0.2">
      <c r="A2020" s="275"/>
      <c r="B2020" s="275"/>
      <c r="C2020" s="275"/>
      <c r="D2020" s="275"/>
      <c r="E2020" s="275"/>
      <c r="F2020" s="275"/>
      <c r="G2020" s="275"/>
      <c r="H2020" s="275"/>
      <c r="I2020" s="275"/>
      <c r="J2020" s="275"/>
      <c r="K2020" s="275"/>
      <c r="L2020" s="275"/>
      <c r="M2020" s="275"/>
      <c r="N2020" s="275"/>
      <c r="O2020" s="275"/>
      <c r="P2020" s="275"/>
      <c r="Q2020" s="275"/>
      <c r="R2020" s="275"/>
      <c r="S2020" s="275"/>
      <c r="T2020" s="275"/>
      <c r="X2020" s="275"/>
      <c r="Y2020" s="275"/>
      <c r="AG2020" s="665"/>
    </row>
    <row r="2021" spans="1:33" x14ac:dyDescent="0.2">
      <c r="A2021" s="275"/>
      <c r="B2021" s="275"/>
      <c r="C2021" s="275"/>
      <c r="D2021" s="275"/>
      <c r="E2021" s="275"/>
      <c r="F2021" s="275"/>
      <c r="G2021" s="275"/>
      <c r="H2021" s="275"/>
      <c r="I2021" s="275"/>
      <c r="J2021" s="275"/>
      <c r="K2021" s="275"/>
      <c r="L2021" s="275"/>
      <c r="M2021" s="275"/>
      <c r="N2021" s="275"/>
      <c r="O2021" s="275"/>
      <c r="P2021" s="275"/>
      <c r="Q2021" s="275"/>
      <c r="R2021" s="275"/>
      <c r="S2021" s="275"/>
      <c r="T2021" s="275"/>
      <c r="X2021" s="275"/>
      <c r="Y2021" s="275"/>
      <c r="AG2021" s="665"/>
    </row>
    <row r="2022" spans="1:33" x14ac:dyDescent="0.2">
      <c r="A2022" s="275"/>
      <c r="B2022" s="275"/>
      <c r="C2022" s="275"/>
      <c r="D2022" s="275"/>
      <c r="E2022" s="275"/>
      <c r="F2022" s="275"/>
      <c r="G2022" s="275"/>
      <c r="H2022" s="275"/>
      <c r="I2022" s="275"/>
      <c r="J2022" s="275"/>
      <c r="K2022" s="275"/>
      <c r="L2022" s="275"/>
      <c r="M2022" s="275"/>
      <c r="N2022" s="275"/>
      <c r="O2022" s="275"/>
      <c r="P2022" s="275"/>
      <c r="Q2022" s="275"/>
      <c r="R2022" s="275"/>
      <c r="S2022" s="275"/>
      <c r="T2022" s="275"/>
      <c r="X2022" s="275"/>
      <c r="Y2022" s="275"/>
      <c r="AG2022" s="665"/>
    </row>
    <row r="2023" spans="1:33" x14ac:dyDescent="0.2">
      <c r="A2023" s="275"/>
      <c r="B2023" s="275"/>
      <c r="C2023" s="275"/>
      <c r="D2023" s="275"/>
      <c r="E2023" s="275"/>
      <c r="F2023" s="275"/>
      <c r="G2023" s="275"/>
      <c r="H2023" s="275"/>
      <c r="I2023" s="275"/>
      <c r="J2023" s="275"/>
      <c r="K2023" s="275"/>
      <c r="L2023" s="275"/>
      <c r="M2023" s="275"/>
      <c r="N2023" s="275"/>
      <c r="O2023" s="275"/>
      <c r="P2023" s="275"/>
      <c r="Q2023" s="275"/>
      <c r="R2023" s="275"/>
      <c r="S2023" s="275"/>
      <c r="T2023" s="275"/>
      <c r="X2023" s="275"/>
      <c r="Y2023" s="275"/>
      <c r="AG2023" s="665"/>
    </row>
    <row r="2024" spans="1:33" x14ac:dyDescent="0.2">
      <c r="A2024" s="275"/>
      <c r="B2024" s="275"/>
      <c r="C2024" s="275"/>
      <c r="D2024" s="275"/>
      <c r="E2024" s="275"/>
      <c r="F2024" s="275"/>
      <c r="G2024" s="275"/>
      <c r="H2024" s="275"/>
      <c r="I2024" s="275"/>
      <c r="J2024" s="275"/>
      <c r="K2024" s="275"/>
      <c r="L2024" s="275"/>
      <c r="M2024" s="275"/>
      <c r="N2024" s="275"/>
      <c r="O2024" s="275"/>
      <c r="P2024" s="275"/>
      <c r="Q2024" s="275"/>
      <c r="R2024" s="275"/>
      <c r="S2024" s="275"/>
      <c r="T2024" s="275"/>
      <c r="X2024" s="275"/>
      <c r="Y2024" s="275"/>
      <c r="AG2024" s="665"/>
    </row>
    <row r="2025" spans="1:33" x14ac:dyDescent="0.2">
      <c r="A2025" s="275"/>
      <c r="B2025" s="275"/>
      <c r="C2025" s="275"/>
      <c r="D2025" s="275"/>
      <c r="E2025" s="275"/>
      <c r="F2025" s="275"/>
      <c r="G2025" s="275"/>
      <c r="H2025" s="275"/>
      <c r="I2025" s="275"/>
      <c r="J2025" s="275"/>
      <c r="K2025" s="275"/>
      <c r="L2025" s="275"/>
      <c r="M2025" s="275"/>
      <c r="N2025" s="275"/>
      <c r="O2025" s="275"/>
      <c r="P2025" s="275"/>
      <c r="Q2025" s="275"/>
      <c r="R2025" s="275"/>
      <c r="S2025" s="275"/>
      <c r="T2025" s="275"/>
      <c r="X2025" s="275"/>
      <c r="Y2025" s="275"/>
      <c r="AG2025" s="665"/>
    </row>
    <row r="2026" spans="1:33" x14ac:dyDescent="0.2">
      <c r="A2026" s="275"/>
      <c r="B2026" s="275"/>
      <c r="C2026" s="275"/>
      <c r="D2026" s="275"/>
      <c r="E2026" s="275"/>
      <c r="F2026" s="275"/>
      <c r="G2026" s="275"/>
      <c r="H2026" s="275"/>
      <c r="I2026" s="275"/>
      <c r="J2026" s="275"/>
      <c r="K2026" s="275"/>
      <c r="L2026" s="275"/>
      <c r="M2026" s="275"/>
      <c r="N2026" s="275"/>
      <c r="O2026" s="275"/>
      <c r="P2026" s="275"/>
      <c r="Q2026" s="275"/>
      <c r="R2026" s="275"/>
      <c r="S2026" s="275"/>
      <c r="T2026" s="275"/>
      <c r="X2026" s="275"/>
      <c r="Y2026" s="275"/>
      <c r="AG2026" s="665"/>
    </row>
    <row r="2027" spans="1:33" x14ac:dyDescent="0.2">
      <c r="A2027" s="275"/>
      <c r="B2027" s="275"/>
      <c r="C2027" s="275"/>
      <c r="D2027" s="275"/>
      <c r="E2027" s="275"/>
      <c r="F2027" s="275"/>
      <c r="G2027" s="275"/>
      <c r="H2027" s="275"/>
      <c r="I2027" s="275"/>
      <c r="J2027" s="275"/>
      <c r="K2027" s="275"/>
      <c r="L2027" s="275"/>
      <c r="M2027" s="275"/>
      <c r="N2027" s="275"/>
      <c r="O2027" s="275"/>
      <c r="P2027" s="275"/>
      <c r="Q2027" s="275"/>
      <c r="R2027" s="275"/>
      <c r="S2027" s="275"/>
      <c r="T2027" s="275"/>
      <c r="X2027" s="275"/>
      <c r="Y2027" s="275"/>
      <c r="AG2027" s="665"/>
    </row>
    <row r="2028" spans="1:33" x14ac:dyDescent="0.2">
      <c r="A2028" s="275"/>
      <c r="B2028" s="275"/>
      <c r="C2028" s="275"/>
      <c r="D2028" s="275"/>
      <c r="E2028" s="275"/>
      <c r="F2028" s="275"/>
      <c r="G2028" s="275"/>
      <c r="H2028" s="275"/>
      <c r="I2028" s="275"/>
      <c r="J2028" s="275"/>
      <c r="K2028" s="275"/>
      <c r="L2028" s="275"/>
      <c r="M2028" s="275"/>
      <c r="N2028" s="275"/>
      <c r="O2028" s="275"/>
      <c r="P2028" s="275"/>
      <c r="Q2028" s="275"/>
      <c r="R2028" s="275"/>
      <c r="S2028" s="275"/>
      <c r="T2028" s="275"/>
      <c r="X2028" s="275"/>
      <c r="Y2028" s="275"/>
      <c r="AG2028" s="665"/>
    </row>
    <row r="2029" spans="1:33" x14ac:dyDescent="0.2">
      <c r="A2029" s="275"/>
      <c r="B2029" s="275"/>
      <c r="C2029" s="275"/>
      <c r="D2029" s="275"/>
      <c r="E2029" s="275"/>
      <c r="F2029" s="275"/>
      <c r="G2029" s="275"/>
      <c r="H2029" s="275"/>
      <c r="I2029" s="275"/>
      <c r="J2029" s="275"/>
      <c r="K2029" s="275"/>
      <c r="L2029" s="275"/>
      <c r="M2029" s="275"/>
      <c r="N2029" s="275"/>
      <c r="O2029" s="275"/>
      <c r="P2029" s="275"/>
      <c r="Q2029" s="275"/>
      <c r="R2029" s="275"/>
      <c r="S2029" s="275"/>
      <c r="T2029" s="275"/>
      <c r="X2029" s="275"/>
      <c r="Y2029" s="275"/>
      <c r="AG2029" s="665"/>
    </row>
    <row r="2030" spans="1:33" x14ac:dyDescent="0.2">
      <c r="A2030" s="275"/>
      <c r="B2030" s="275"/>
      <c r="C2030" s="275"/>
      <c r="D2030" s="275"/>
      <c r="E2030" s="275"/>
      <c r="F2030" s="275"/>
      <c r="G2030" s="275"/>
      <c r="H2030" s="275"/>
      <c r="I2030" s="275"/>
      <c r="J2030" s="275"/>
      <c r="K2030" s="275"/>
      <c r="L2030" s="275"/>
      <c r="M2030" s="275"/>
      <c r="N2030" s="275"/>
      <c r="O2030" s="275"/>
      <c r="P2030" s="275"/>
      <c r="Q2030" s="275"/>
      <c r="R2030" s="275"/>
      <c r="S2030" s="275"/>
      <c r="T2030" s="275"/>
      <c r="X2030" s="275"/>
      <c r="Y2030" s="275"/>
      <c r="AG2030" s="665"/>
    </row>
    <row r="2031" spans="1:33" x14ac:dyDescent="0.2">
      <c r="A2031" s="275"/>
      <c r="B2031" s="275"/>
      <c r="C2031" s="275"/>
      <c r="D2031" s="275"/>
      <c r="E2031" s="275"/>
      <c r="F2031" s="275"/>
      <c r="G2031" s="275"/>
      <c r="H2031" s="275"/>
      <c r="I2031" s="275"/>
      <c r="J2031" s="275"/>
      <c r="K2031" s="275"/>
      <c r="L2031" s="275"/>
      <c r="M2031" s="275"/>
      <c r="N2031" s="275"/>
      <c r="O2031" s="275"/>
      <c r="P2031" s="275"/>
      <c r="Q2031" s="275"/>
      <c r="R2031" s="275"/>
      <c r="S2031" s="275"/>
      <c r="T2031" s="275"/>
      <c r="X2031" s="275"/>
      <c r="Y2031" s="275"/>
      <c r="AG2031" s="665"/>
    </row>
    <row r="2032" spans="1:33" x14ac:dyDescent="0.2">
      <c r="A2032" s="275"/>
      <c r="B2032" s="275"/>
      <c r="C2032" s="275"/>
      <c r="D2032" s="275"/>
      <c r="E2032" s="275"/>
      <c r="F2032" s="275"/>
      <c r="G2032" s="275"/>
      <c r="H2032" s="275"/>
      <c r="I2032" s="275"/>
      <c r="J2032" s="275"/>
      <c r="K2032" s="275"/>
      <c r="L2032" s="275"/>
      <c r="M2032" s="275"/>
      <c r="N2032" s="275"/>
      <c r="O2032" s="275"/>
      <c r="P2032" s="275"/>
      <c r="Q2032" s="275"/>
      <c r="R2032" s="275"/>
      <c r="S2032" s="275"/>
      <c r="T2032" s="275"/>
      <c r="X2032" s="275"/>
      <c r="Y2032" s="275"/>
      <c r="AG2032" s="665"/>
    </row>
    <row r="2033" spans="1:33" x14ac:dyDescent="0.2">
      <c r="A2033" s="275"/>
      <c r="B2033" s="275"/>
      <c r="C2033" s="275"/>
      <c r="D2033" s="275"/>
      <c r="E2033" s="275"/>
      <c r="F2033" s="275"/>
      <c r="G2033" s="275"/>
      <c r="H2033" s="275"/>
      <c r="I2033" s="275"/>
      <c r="J2033" s="275"/>
      <c r="K2033" s="275"/>
      <c r="L2033" s="275"/>
      <c r="M2033" s="275"/>
      <c r="N2033" s="275"/>
      <c r="O2033" s="275"/>
      <c r="P2033" s="275"/>
      <c r="Q2033" s="275"/>
      <c r="R2033" s="275"/>
      <c r="S2033" s="275"/>
      <c r="T2033" s="275"/>
      <c r="X2033" s="275"/>
      <c r="Y2033" s="275"/>
      <c r="AG2033" s="665"/>
    </row>
    <row r="2034" spans="1:33" x14ac:dyDescent="0.2">
      <c r="A2034" s="275"/>
      <c r="B2034" s="275"/>
      <c r="C2034" s="275"/>
      <c r="D2034" s="275"/>
      <c r="E2034" s="275"/>
      <c r="F2034" s="275"/>
      <c r="G2034" s="275"/>
      <c r="H2034" s="275"/>
      <c r="I2034" s="275"/>
      <c r="J2034" s="275"/>
      <c r="K2034" s="275"/>
      <c r="L2034" s="275"/>
      <c r="M2034" s="275"/>
      <c r="N2034" s="275"/>
      <c r="O2034" s="275"/>
      <c r="P2034" s="275"/>
      <c r="Q2034" s="275"/>
      <c r="R2034" s="275"/>
      <c r="S2034" s="275"/>
      <c r="T2034" s="275"/>
      <c r="X2034" s="275"/>
      <c r="Y2034" s="275"/>
      <c r="AG2034" s="665"/>
    </row>
    <row r="2035" spans="1:33" x14ac:dyDescent="0.2">
      <c r="A2035" s="275"/>
      <c r="B2035" s="275"/>
      <c r="C2035" s="275"/>
      <c r="D2035" s="275"/>
      <c r="E2035" s="275"/>
      <c r="F2035" s="275"/>
      <c r="G2035" s="275"/>
      <c r="H2035" s="275"/>
      <c r="I2035" s="275"/>
      <c r="J2035" s="275"/>
      <c r="K2035" s="275"/>
      <c r="L2035" s="275"/>
      <c r="M2035" s="275"/>
      <c r="N2035" s="275"/>
      <c r="O2035" s="275"/>
      <c r="P2035" s="275"/>
      <c r="Q2035" s="275"/>
      <c r="R2035" s="275"/>
      <c r="S2035" s="275"/>
      <c r="T2035" s="275"/>
      <c r="X2035" s="275"/>
      <c r="Y2035" s="275"/>
      <c r="AG2035" s="665"/>
    </row>
    <row r="2036" spans="1:33" x14ac:dyDescent="0.2">
      <c r="A2036" s="275"/>
      <c r="B2036" s="275"/>
      <c r="C2036" s="275"/>
      <c r="D2036" s="275"/>
      <c r="E2036" s="275"/>
      <c r="F2036" s="275"/>
      <c r="G2036" s="275"/>
      <c r="H2036" s="275"/>
      <c r="I2036" s="275"/>
      <c r="J2036" s="275"/>
      <c r="K2036" s="275"/>
      <c r="L2036" s="275"/>
      <c r="M2036" s="275"/>
      <c r="N2036" s="275"/>
      <c r="O2036" s="275"/>
      <c r="P2036" s="275"/>
      <c r="Q2036" s="275"/>
      <c r="R2036" s="275"/>
      <c r="S2036" s="275"/>
      <c r="T2036" s="275"/>
      <c r="X2036" s="275"/>
      <c r="Y2036" s="275"/>
      <c r="AG2036" s="665"/>
    </row>
    <row r="2037" spans="1:33" x14ac:dyDescent="0.2">
      <c r="A2037" s="275"/>
      <c r="B2037" s="275"/>
      <c r="C2037" s="275"/>
      <c r="D2037" s="275"/>
      <c r="E2037" s="275"/>
      <c r="F2037" s="275"/>
      <c r="G2037" s="275"/>
      <c r="H2037" s="275"/>
      <c r="I2037" s="275"/>
      <c r="J2037" s="275"/>
      <c r="K2037" s="275"/>
      <c r="L2037" s="275"/>
      <c r="M2037" s="275"/>
      <c r="N2037" s="275"/>
      <c r="O2037" s="275"/>
      <c r="P2037" s="275"/>
      <c r="Q2037" s="275"/>
      <c r="R2037" s="275"/>
      <c r="S2037" s="275"/>
      <c r="T2037" s="275"/>
      <c r="X2037" s="275"/>
      <c r="Y2037" s="275"/>
      <c r="AG2037" s="665"/>
    </row>
    <row r="2038" spans="1:33" x14ac:dyDescent="0.2">
      <c r="A2038" s="275"/>
      <c r="B2038" s="275"/>
      <c r="C2038" s="275"/>
      <c r="D2038" s="275"/>
      <c r="E2038" s="275"/>
      <c r="F2038" s="275"/>
      <c r="G2038" s="275"/>
      <c r="H2038" s="275"/>
      <c r="I2038" s="275"/>
      <c r="J2038" s="275"/>
      <c r="K2038" s="275"/>
      <c r="L2038" s="275"/>
      <c r="M2038" s="275"/>
      <c r="N2038" s="275"/>
      <c r="O2038" s="275"/>
      <c r="P2038" s="275"/>
      <c r="Q2038" s="275"/>
      <c r="R2038" s="275"/>
      <c r="S2038" s="275"/>
      <c r="T2038" s="275"/>
      <c r="X2038" s="275"/>
      <c r="Y2038" s="275"/>
      <c r="AG2038" s="665"/>
    </row>
    <row r="2039" spans="1:33" x14ac:dyDescent="0.2">
      <c r="A2039" s="275"/>
      <c r="B2039" s="275"/>
      <c r="C2039" s="275"/>
      <c r="D2039" s="275"/>
      <c r="E2039" s="275"/>
      <c r="F2039" s="275"/>
      <c r="G2039" s="275"/>
      <c r="H2039" s="275"/>
      <c r="I2039" s="275"/>
      <c r="J2039" s="275"/>
      <c r="K2039" s="275"/>
      <c r="L2039" s="275"/>
      <c r="M2039" s="275"/>
      <c r="N2039" s="275"/>
      <c r="O2039" s="275"/>
      <c r="P2039" s="275"/>
      <c r="Q2039" s="275"/>
      <c r="R2039" s="275"/>
      <c r="S2039" s="275"/>
      <c r="T2039" s="275"/>
      <c r="X2039" s="275"/>
      <c r="Y2039" s="275"/>
      <c r="AG2039" s="665"/>
    </row>
    <row r="2040" spans="1:33" x14ac:dyDescent="0.2">
      <c r="A2040" s="275"/>
      <c r="B2040" s="275"/>
      <c r="C2040" s="275"/>
      <c r="D2040" s="275"/>
      <c r="E2040" s="275"/>
      <c r="F2040" s="275"/>
      <c r="G2040" s="275"/>
      <c r="H2040" s="275"/>
      <c r="I2040" s="275"/>
      <c r="J2040" s="275"/>
      <c r="K2040" s="275"/>
      <c r="L2040" s="275"/>
      <c r="M2040" s="275"/>
      <c r="N2040" s="275"/>
      <c r="O2040" s="275"/>
      <c r="P2040" s="275"/>
      <c r="Q2040" s="275"/>
      <c r="R2040" s="275"/>
      <c r="S2040" s="275"/>
      <c r="T2040" s="275"/>
      <c r="X2040" s="275"/>
      <c r="Y2040" s="275"/>
      <c r="AG2040" s="665"/>
    </row>
    <row r="2041" spans="1:33" x14ac:dyDescent="0.2">
      <c r="A2041" s="275"/>
      <c r="B2041" s="275"/>
      <c r="C2041" s="275"/>
      <c r="D2041" s="275"/>
      <c r="E2041" s="275"/>
      <c r="F2041" s="275"/>
      <c r="G2041" s="275"/>
      <c r="H2041" s="275"/>
      <c r="I2041" s="275"/>
      <c r="J2041" s="275"/>
      <c r="K2041" s="275"/>
      <c r="L2041" s="275"/>
      <c r="M2041" s="275"/>
      <c r="N2041" s="275"/>
      <c r="O2041" s="275"/>
      <c r="P2041" s="275"/>
      <c r="Q2041" s="275"/>
      <c r="R2041" s="275"/>
      <c r="S2041" s="275"/>
      <c r="T2041" s="275"/>
      <c r="X2041" s="275"/>
      <c r="Y2041" s="275"/>
      <c r="AG2041" s="665"/>
    </row>
    <row r="2042" spans="1:33" x14ac:dyDescent="0.2">
      <c r="A2042" s="275"/>
      <c r="B2042" s="275"/>
      <c r="C2042" s="275"/>
      <c r="D2042" s="275"/>
      <c r="E2042" s="275"/>
      <c r="F2042" s="275"/>
      <c r="G2042" s="275"/>
      <c r="H2042" s="275"/>
      <c r="I2042" s="275"/>
      <c r="J2042" s="275"/>
      <c r="K2042" s="275"/>
      <c r="L2042" s="275"/>
      <c r="M2042" s="275"/>
      <c r="N2042" s="275"/>
      <c r="O2042" s="275"/>
      <c r="P2042" s="275"/>
      <c r="Q2042" s="275"/>
      <c r="R2042" s="275"/>
      <c r="S2042" s="275"/>
      <c r="T2042" s="275"/>
      <c r="X2042" s="275"/>
      <c r="Y2042" s="275"/>
      <c r="AG2042" s="665"/>
    </row>
    <row r="2043" spans="1:33" x14ac:dyDescent="0.2">
      <c r="A2043" s="275"/>
      <c r="B2043" s="275"/>
      <c r="C2043" s="275"/>
      <c r="D2043" s="275"/>
      <c r="E2043" s="275"/>
      <c r="F2043" s="275"/>
      <c r="G2043" s="275"/>
      <c r="H2043" s="275"/>
      <c r="I2043" s="275"/>
      <c r="J2043" s="275"/>
      <c r="K2043" s="275"/>
      <c r="L2043" s="275"/>
      <c r="M2043" s="275"/>
      <c r="N2043" s="275"/>
      <c r="O2043" s="275"/>
      <c r="P2043" s="275"/>
      <c r="Q2043" s="275"/>
      <c r="R2043" s="275"/>
      <c r="S2043" s="275"/>
      <c r="T2043" s="275"/>
      <c r="X2043" s="275"/>
      <c r="Y2043" s="275"/>
      <c r="AG2043" s="665"/>
    </row>
    <row r="2044" spans="1:33" x14ac:dyDescent="0.2">
      <c r="A2044" s="275"/>
      <c r="B2044" s="275"/>
      <c r="C2044" s="275"/>
      <c r="D2044" s="275"/>
      <c r="E2044" s="275"/>
      <c r="F2044" s="275"/>
      <c r="G2044" s="275"/>
      <c r="H2044" s="275"/>
      <c r="I2044" s="275"/>
      <c r="J2044" s="275"/>
      <c r="K2044" s="275"/>
      <c r="L2044" s="275"/>
      <c r="M2044" s="275"/>
      <c r="N2044" s="275"/>
      <c r="O2044" s="275"/>
      <c r="P2044" s="275"/>
      <c r="Q2044" s="275"/>
      <c r="R2044" s="275"/>
      <c r="S2044" s="275"/>
      <c r="T2044" s="275"/>
      <c r="X2044" s="275"/>
      <c r="Y2044" s="275"/>
      <c r="AG2044" s="665"/>
    </row>
    <row r="2045" spans="1:33" x14ac:dyDescent="0.2">
      <c r="A2045" s="275"/>
      <c r="B2045" s="275"/>
      <c r="C2045" s="275"/>
      <c r="D2045" s="275"/>
      <c r="E2045" s="275"/>
      <c r="F2045" s="275"/>
      <c r="G2045" s="275"/>
      <c r="H2045" s="275"/>
      <c r="I2045" s="275"/>
      <c r="J2045" s="275"/>
      <c r="K2045" s="275"/>
      <c r="L2045" s="275"/>
      <c r="M2045" s="275"/>
      <c r="N2045" s="275"/>
      <c r="O2045" s="275"/>
      <c r="P2045" s="275"/>
      <c r="Q2045" s="275"/>
      <c r="R2045" s="275"/>
      <c r="S2045" s="275"/>
      <c r="T2045" s="275"/>
      <c r="X2045" s="275"/>
      <c r="Y2045" s="275"/>
      <c r="AG2045" s="665"/>
    </row>
    <row r="2046" spans="1:33" x14ac:dyDescent="0.2">
      <c r="A2046" s="275"/>
      <c r="B2046" s="275"/>
      <c r="C2046" s="275"/>
      <c r="D2046" s="275"/>
      <c r="E2046" s="275"/>
      <c r="F2046" s="275"/>
      <c r="G2046" s="275"/>
      <c r="H2046" s="275"/>
      <c r="I2046" s="275"/>
      <c r="J2046" s="275"/>
      <c r="K2046" s="275"/>
      <c r="L2046" s="275"/>
      <c r="M2046" s="275"/>
      <c r="N2046" s="275"/>
      <c r="O2046" s="275"/>
      <c r="P2046" s="275"/>
      <c r="Q2046" s="275"/>
      <c r="R2046" s="275"/>
      <c r="S2046" s="275"/>
      <c r="T2046" s="275"/>
      <c r="X2046" s="275"/>
      <c r="Y2046" s="275"/>
      <c r="AG2046" s="665"/>
    </row>
    <row r="2047" spans="1:33" x14ac:dyDescent="0.2">
      <c r="A2047" s="275"/>
      <c r="B2047" s="275"/>
      <c r="C2047" s="275"/>
      <c r="D2047" s="275"/>
      <c r="E2047" s="275"/>
      <c r="F2047" s="275"/>
      <c r="G2047" s="275"/>
      <c r="H2047" s="275"/>
      <c r="I2047" s="275"/>
      <c r="J2047" s="275"/>
      <c r="K2047" s="275"/>
      <c r="L2047" s="275"/>
      <c r="M2047" s="275"/>
      <c r="N2047" s="275"/>
      <c r="O2047" s="275"/>
      <c r="P2047" s="275"/>
      <c r="Q2047" s="275"/>
      <c r="R2047" s="275"/>
      <c r="S2047" s="275"/>
      <c r="T2047" s="275"/>
      <c r="X2047" s="275"/>
      <c r="Y2047" s="275"/>
      <c r="AG2047" s="665"/>
    </row>
    <row r="2048" spans="1:33" x14ac:dyDescent="0.2">
      <c r="A2048" s="275"/>
      <c r="B2048" s="275"/>
      <c r="C2048" s="275"/>
      <c r="D2048" s="275"/>
      <c r="E2048" s="275"/>
      <c r="F2048" s="275"/>
      <c r="G2048" s="275"/>
      <c r="H2048" s="275"/>
      <c r="I2048" s="275"/>
      <c r="J2048" s="275"/>
      <c r="K2048" s="275"/>
      <c r="L2048" s="275"/>
      <c r="M2048" s="275"/>
      <c r="N2048" s="275"/>
      <c r="O2048" s="275"/>
      <c r="P2048" s="275"/>
      <c r="Q2048" s="275"/>
      <c r="R2048" s="275"/>
      <c r="S2048" s="275"/>
      <c r="T2048" s="275"/>
      <c r="X2048" s="275"/>
      <c r="Y2048" s="275"/>
      <c r="AG2048" s="665"/>
    </row>
    <row r="2049" spans="1:33" x14ac:dyDescent="0.2">
      <c r="A2049" s="275"/>
      <c r="B2049" s="275"/>
      <c r="C2049" s="275"/>
      <c r="D2049" s="275"/>
      <c r="E2049" s="275"/>
      <c r="F2049" s="275"/>
      <c r="G2049" s="275"/>
      <c r="H2049" s="275"/>
      <c r="I2049" s="275"/>
      <c r="J2049" s="275"/>
      <c r="K2049" s="275"/>
      <c r="L2049" s="275"/>
      <c r="M2049" s="275"/>
      <c r="N2049" s="275"/>
      <c r="O2049" s="275"/>
      <c r="P2049" s="275"/>
      <c r="Q2049" s="275"/>
      <c r="R2049" s="275"/>
      <c r="S2049" s="275"/>
      <c r="T2049" s="275"/>
      <c r="X2049" s="275"/>
      <c r="Y2049" s="275"/>
      <c r="AG2049" s="665"/>
    </row>
    <row r="2050" spans="1:33" x14ac:dyDescent="0.2">
      <c r="A2050" s="275"/>
      <c r="B2050" s="275"/>
      <c r="C2050" s="275"/>
      <c r="D2050" s="275"/>
      <c r="E2050" s="275"/>
      <c r="F2050" s="275"/>
      <c r="G2050" s="275"/>
      <c r="H2050" s="275"/>
      <c r="I2050" s="275"/>
      <c r="J2050" s="275"/>
      <c r="K2050" s="275"/>
      <c r="L2050" s="275"/>
      <c r="M2050" s="275"/>
      <c r="N2050" s="275"/>
      <c r="O2050" s="275"/>
      <c r="P2050" s="275"/>
      <c r="Q2050" s="275"/>
      <c r="R2050" s="275"/>
      <c r="S2050" s="275"/>
      <c r="T2050" s="275"/>
      <c r="X2050" s="275"/>
      <c r="Y2050" s="275"/>
      <c r="AG2050" s="665"/>
    </row>
    <row r="2051" spans="1:33" x14ac:dyDescent="0.2">
      <c r="A2051" s="275"/>
      <c r="B2051" s="275"/>
      <c r="C2051" s="275"/>
      <c r="D2051" s="275"/>
      <c r="E2051" s="275"/>
      <c r="F2051" s="275"/>
      <c r="G2051" s="275"/>
      <c r="H2051" s="275"/>
      <c r="I2051" s="275"/>
      <c r="J2051" s="275"/>
      <c r="K2051" s="275"/>
      <c r="L2051" s="275"/>
      <c r="M2051" s="275"/>
      <c r="N2051" s="275"/>
      <c r="O2051" s="275"/>
      <c r="P2051" s="275"/>
      <c r="Q2051" s="275"/>
      <c r="R2051" s="275"/>
      <c r="S2051" s="275"/>
      <c r="T2051" s="275"/>
      <c r="X2051" s="275"/>
      <c r="Y2051" s="275"/>
      <c r="AG2051" s="665"/>
    </row>
    <row r="2052" spans="1:33" x14ac:dyDescent="0.2">
      <c r="A2052" s="275"/>
      <c r="B2052" s="275"/>
      <c r="C2052" s="275"/>
      <c r="D2052" s="275"/>
      <c r="E2052" s="275"/>
      <c r="F2052" s="275"/>
      <c r="G2052" s="275"/>
      <c r="H2052" s="275"/>
      <c r="I2052" s="275"/>
      <c r="J2052" s="275"/>
      <c r="K2052" s="275"/>
      <c r="L2052" s="275"/>
      <c r="M2052" s="275"/>
      <c r="N2052" s="275"/>
      <c r="O2052" s="275"/>
      <c r="P2052" s="275"/>
      <c r="Q2052" s="275"/>
      <c r="R2052" s="275"/>
      <c r="S2052" s="275"/>
      <c r="T2052" s="275"/>
      <c r="X2052" s="275"/>
      <c r="Y2052" s="275"/>
      <c r="AG2052" s="665"/>
    </row>
    <row r="2053" spans="1:33" x14ac:dyDescent="0.2">
      <c r="A2053" s="275"/>
      <c r="B2053" s="275"/>
      <c r="C2053" s="275"/>
      <c r="D2053" s="275"/>
      <c r="E2053" s="275"/>
      <c r="F2053" s="275"/>
      <c r="G2053" s="275"/>
      <c r="H2053" s="275"/>
      <c r="I2053" s="275"/>
      <c r="J2053" s="275"/>
      <c r="K2053" s="275"/>
      <c r="L2053" s="275"/>
      <c r="M2053" s="275"/>
      <c r="N2053" s="275"/>
      <c r="O2053" s="275"/>
      <c r="P2053" s="275"/>
      <c r="Q2053" s="275"/>
      <c r="R2053" s="275"/>
      <c r="S2053" s="275"/>
      <c r="T2053" s="275"/>
      <c r="X2053" s="275"/>
      <c r="Y2053" s="275"/>
      <c r="AG2053" s="665"/>
    </row>
    <row r="2054" spans="1:33" x14ac:dyDescent="0.2">
      <c r="A2054" s="275"/>
      <c r="B2054" s="275"/>
      <c r="C2054" s="275"/>
      <c r="D2054" s="275"/>
      <c r="E2054" s="275"/>
      <c r="F2054" s="275"/>
      <c r="G2054" s="275"/>
      <c r="H2054" s="275"/>
      <c r="I2054" s="275"/>
      <c r="J2054" s="275"/>
      <c r="K2054" s="275"/>
      <c r="L2054" s="275"/>
      <c r="M2054" s="275"/>
      <c r="N2054" s="275"/>
      <c r="O2054" s="275"/>
      <c r="P2054" s="275"/>
      <c r="Q2054" s="275"/>
      <c r="R2054" s="275"/>
      <c r="S2054" s="275"/>
      <c r="T2054" s="275"/>
      <c r="X2054" s="275"/>
      <c r="Y2054" s="275"/>
      <c r="AG2054" s="665"/>
    </row>
    <row r="2055" spans="1:33" x14ac:dyDescent="0.2">
      <c r="A2055" s="275"/>
      <c r="B2055" s="275"/>
      <c r="C2055" s="275"/>
      <c r="D2055" s="275"/>
      <c r="E2055" s="275"/>
      <c r="F2055" s="275"/>
      <c r="G2055" s="275"/>
      <c r="H2055" s="275"/>
      <c r="I2055" s="275"/>
      <c r="J2055" s="275"/>
      <c r="K2055" s="275"/>
      <c r="L2055" s="275"/>
      <c r="M2055" s="275"/>
      <c r="N2055" s="275"/>
      <c r="O2055" s="275"/>
      <c r="P2055" s="275"/>
      <c r="Q2055" s="275"/>
      <c r="R2055" s="275"/>
      <c r="S2055" s="275"/>
      <c r="T2055" s="275"/>
      <c r="X2055" s="275"/>
      <c r="Y2055" s="275"/>
      <c r="AG2055" s="665"/>
    </row>
    <row r="2056" spans="1:33" x14ac:dyDescent="0.2">
      <c r="A2056" s="275"/>
      <c r="B2056" s="275"/>
      <c r="C2056" s="275"/>
      <c r="D2056" s="275"/>
      <c r="E2056" s="275"/>
      <c r="F2056" s="275"/>
      <c r="G2056" s="275"/>
      <c r="H2056" s="275"/>
      <c r="I2056" s="275"/>
      <c r="J2056" s="275"/>
      <c r="K2056" s="275"/>
      <c r="L2056" s="275"/>
      <c r="M2056" s="275"/>
      <c r="N2056" s="275"/>
      <c r="O2056" s="275"/>
      <c r="P2056" s="275"/>
      <c r="Q2056" s="275"/>
      <c r="R2056" s="275"/>
      <c r="S2056" s="275"/>
      <c r="T2056" s="275"/>
      <c r="X2056" s="275"/>
      <c r="Y2056" s="275"/>
      <c r="AG2056" s="665"/>
    </row>
    <row r="2057" spans="1:33" x14ac:dyDescent="0.2">
      <c r="A2057" s="275"/>
      <c r="B2057" s="275"/>
      <c r="C2057" s="275"/>
      <c r="D2057" s="275"/>
      <c r="E2057" s="275"/>
      <c r="F2057" s="275"/>
      <c r="G2057" s="275"/>
      <c r="H2057" s="275"/>
      <c r="I2057" s="275"/>
      <c r="J2057" s="275"/>
      <c r="K2057" s="275"/>
      <c r="L2057" s="275"/>
      <c r="M2057" s="275"/>
      <c r="N2057" s="275"/>
      <c r="O2057" s="275"/>
      <c r="P2057" s="275"/>
      <c r="Q2057" s="275"/>
      <c r="R2057" s="275"/>
      <c r="S2057" s="275"/>
      <c r="T2057" s="275"/>
      <c r="X2057" s="275"/>
      <c r="Y2057" s="275"/>
      <c r="AG2057" s="665"/>
    </row>
    <row r="2058" spans="1:33" x14ac:dyDescent="0.2">
      <c r="A2058" s="275"/>
      <c r="B2058" s="275"/>
      <c r="C2058" s="275"/>
      <c r="D2058" s="275"/>
      <c r="E2058" s="275"/>
      <c r="F2058" s="275"/>
      <c r="G2058" s="275"/>
      <c r="H2058" s="275"/>
      <c r="I2058" s="275"/>
      <c r="J2058" s="275"/>
      <c r="K2058" s="275"/>
      <c r="L2058" s="275"/>
      <c r="M2058" s="275"/>
      <c r="N2058" s="275"/>
      <c r="O2058" s="275"/>
      <c r="P2058" s="275"/>
      <c r="Q2058" s="275"/>
      <c r="R2058" s="275"/>
      <c r="S2058" s="275"/>
      <c r="T2058" s="275"/>
      <c r="X2058" s="275"/>
      <c r="Y2058" s="275"/>
      <c r="AG2058" s="665"/>
    </row>
    <row r="2059" spans="1:33" x14ac:dyDescent="0.2">
      <c r="A2059" s="275"/>
      <c r="B2059" s="275"/>
      <c r="C2059" s="275"/>
      <c r="D2059" s="275"/>
      <c r="E2059" s="275"/>
      <c r="F2059" s="275"/>
      <c r="G2059" s="275"/>
      <c r="H2059" s="275"/>
      <c r="I2059" s="275"/>
      <c r="J2059" s="275"/>
      <c r="K2059" s="275"/>
      <c r="L2059" s="275"/>
      <c r="M2059" s="275"/>
      <c r="N2059" s="275"/>
      <c r="O2059" s="275"/>
      <c r="P2059" s="275"/>
      <c r="Q2059" s="275"/>
      <c r="R2059" s="275"/>
      <c r="S2059" s="275"/>
      <c r="T2059" s="275"/>
      <c r="X2059" s="275"/>
      <c r="Y2059" s="275"/>
      <c r="AG2059" s="665"/>
    </row>
    <row r="2060" spans="1:33" x14ac:dyDescent="0.2">
      <c r="A2060" s="275"/>
      <c r="B2060" s="275"/>
      <c r="C2060" s="275"/>
      <c r="D2060" s="275"/>
      <c r="E2060" s="275"/>
      <c r="F2060" s="275"/>
      <c r="G2060" s="275"/>
      <c r="H2060" s="275"/>
      <c r="I2060" s="275"/>
      <c r="J2060" s="275"/>
      <c r="K2060" s="275"/>
      <c r="L2060" s="275"/>
      <c r="M2060" s="275"/>
      <c r="N2060" s="275"/>
      <c r="O2060" s="275"/>
      <c r="P2060" s="275"/>
      <c r="Q2060" s="275"/>
      <c r="R2060" s="275"/>
      <c r="S2060" s="275"/>
      <c r="T2060" s="275"/>
      <c r="X2060" s="275"/>
      <c r="Y2060" s="275"/>
      <c r="AG2060" s="665"/>
    </row>
    <row r="2061" spans="1:33" x14ac:dyDescent="0.2">
      <c r="A2061" s="275"/>
      <c r="B2061" s="275"/>
      <c r="C2061" s="275"/>
      <c r="D2061" s="275"/>
      <c r="E2061" s="275"/>
      <c r="F2061" s="275"/>
      <c r="G2061" s="275"/>
      <c r="H2061" s="275"/>
      <c r="I2061" s="275"/>
      <c r="J2061" s="275"/>
      <c r="K2061" s="275"/>
      <c r="L2061" s="275"/>
      <c r="M2061" s="275"/>
      <c r="N2061" s="275"/>
      <c r="O2061" s="275"/>
      <c r="P2061" s="275"/>
      <c r="Q2061" s="275"/>
      <c r="R2061" s="275"/>
      <c r="S2061" s="275"/>
      <c r="T2061" s="275"/>
      <c r="X2061" s="275"/>
      <c r="Y2061" s="275"/>
      <c r="AG2061" s="665"/>
    </row>
    <row r="2062" spans="1:33" x14ac:dyDescent="0.2">
      <c r="A2062" s="275"/>
      <c r="B2062" s="275"/>
      <c r="C2062" s="275"/>
      <c r="D2062" s="275"/>
      <c r="E2062" s="275"/>
      <c r="F2062" s="275"/>
      <c r="G2062" s="275"/>
      <c r="H2062" s="275"/>
      <c r="I2062" s="275"/>
      <c r="J2062" s="275"/>
      <c r="K2062" s="275"/>
      <c r="L2062" s="275"/>
      <c r="M2062" s="275"/>
      <c r="N2062" s="275"/>
      <c r="O2062" s="275"/>
      <c r="P2062" s="275"/>
      <c r="Q2062" s="275"/>
      <c r="R2062" s="275"/>
      <c r="S2062" s="275"/>
      <c r="T2062" s="275"/>
      <c r="X2062" s="275"/>
      <c r="Y2062" s="275"/>
      <c r="AG2062" s="665"/>
    </row>
    <row r="2063" spans="1:33" x14ac:dyDescent="0.2">
      <c r="A2063" s="275"/>
      <c r="B2063" s="275"/>
      <c r="C2063" s="275"/>
      <c r="D2063" s="275"/>
      <c r="E2063" s="275"/>
      <c r="F2063" s="275"/>
      <c r="G2063" s="275"/>
      <c r="H2063" s="275"/>
      <c r="I2063" s="275"/>
      <c r="J2063" s="275"/>
      <c r="K2063" s="275"/>
      <c r="L2063" s="275"/>
      <c r="M2063" s="275"/>
      <c r="N2063" s="275"/>
      <c r="O2063" s="275"/>
      <c r="P2063" s="275"/>
      <c r="Q2063" s="275"/>
      <c r="R2063" s="275"/>
      <c r="S2063" s="275"/>
      <c r="T2063" s="275"/>
      <c r="X2063" s="275"/>
      <c r="Y2063" s="275"/>
      <c r="AG2063" s="665"/>
    </row>
    <row r="2064" spans="1:33" x14ac:dyDescent="0.2">
      <c r="A2064" s="275"/>
      <c r="B2064" s="275"/>
      <c r="C2064" s="275"/>
      <c r="D2064" s="275"/>
      <c r="E2064" s="275"/>
      <c r="F2064" s="275"/>
      <c r="G2064" s="275"/>
      <c r="H2064" s="275"/>
      <c r="I2064" s="275"/>
      <c r="J2064" s="275"/>
      <c r="K2064" s="275"/>
      <c r="L2064" s="275"/>
      <c r="M2064" s="275"/>
      <c r="N2064" s="275"/>
      <c r="O2064" s="275"/>
      <c r="P2064" s="275"/>
      <c r="Q2064" s="275"/>
      <c r="R2064" s="275"/>
      <c r="S2064" s="275"/>
      <c r="T2064" s="275"/>
      <c r="X2064" s="275"/>
      <c r="Y2064" s="275"/>
      <c r="AG2064" s="665"/>
    </row>
    <row r="2065" spans="1:33" x14ac:dyDescent="0.2">
      <c r="A2065" s="275"/>
      <c r="B2065" s="275"/>
      <c r="C2065" s="275"/>
      <c r="D2065" s="275"/>
      <c r="E2065" s="275"/>
      <c r="F2065" s="275"/>
      <c r="G2065" s="275"/>
      <c r="H2065" s="275"/>
      <c r="I2065" s="275"/>
      <c r="J2065" s="275"/>
      <c r="K2065" s="275"/>
      <c r="L2065" s="275"/>
      <c r="M2065" s="275"/>
      <c r="N2065" s="275"/>
      <c r="O2065" s="275"/>
      <c r="P2065" s="275"/>
      <c r="Q2065" s="275"/>
      <c r="R2065" s="275"/>
      <c r="S2065" s="275"/>
      <c r="T2065" s="275"/>
      <c r="X2065" s="275"/>
      <c r="Y2065" s="275"/>
      <c r="AG2065" s="665"/>
    </row>
    <row r="2066" spans="1:33" x14ac:dyDescent="0.2">
      <c r="A2066" s="275"/>
      <c r="B2066" s="275"/>
      <c r="C2066" s="275"/>
      <c r="D2066" s="275"/>
      <c r="E2066" s="275"/>
      <c r="F2066" s="275"/>
      <c r="G2066" s="275"/>
      <c r="H2066" s="275"/>
      <c r="I2066" s="275"/>
      <c r="J2066" s="275"/>
      <c r="K2066" s="275"/>
      <c r="L2066" s="275"/>
      <c r="M2066" s="275"/>
      <c r="N2066" s="275"/>
      <c r="O2066" s="275"/>
      <c r="P2066" s="275"/>
      <c r="Q2066" s="275"/>
      <c r="R2066" s="275"/>
      <c r="S2066" s="275"/>
      <c r="T2066" s="275"/>
      <c r="X2066" s="275"/>
      <c r="Y2066" s="275"/>
      <c r="AG2066" s="665"/>
    </row>
    <row r="2067" spans="1:33" x14ac:dyDescent="0.2">
      <c r="A2067" s="275"/>
      <c r="B2067" s="275"/>
      <c r="C2067" s="275"/>
      <c r="D2067" s="275"/>
      <c r="E2067" s="275"/>
      <c r="F2067" s="275"/>
      <c r="G2067" s="275"/>
      <c r="H2067" s="275"/>
      <c r="I2067" s="275"/>
      <c r="J2067" s="275"/>
      <c r="K2067" s="275"/>
      <c r="L2067" s="275"/>
      <c r="M2067" s="275"/>
      <c r="N2067" s="275"/>
      <c r="O2067" s="275"/>
      <c r="P2067" s="275"/>
      <c r="Q2067" s="275"/>
      <c r="R2067" s="275"/>
      <c r="S2067" s="275"/>
      <c r="T2067" s="275"/>
      <c r="X2067" s="275"/>
      <c r="Y2067" s="275"/>
      <c r="AG2067" s="665"/>
    </row>
    <row r="2068" spans="1:33" x14ac:dyDescent="0.2">
      <c r="A2068" s="275"/>
      <c r="B2068" s="275"/>
      <c r="C2068" s="275"/>
      <c r="D2068" s="275"/>
      <c r="E2068" s="275"/>
      <c r="F2068" s="275"/>
      <c r="G2068" s="275"/>
      <c r="H2068" s="275"/>
      <c r="I2068" s="275"/>
      <c r="J2068" s="275"/>
      <c r="K2068" s="275"/>
      <c r="L2068" s="275"/>
      <c r="M2068" s="275"/>
      <c r="N2068" s="275"/>
      <c r="O2068" s="275"/>
      <c r="P2068" s="275"/>
      <c r="Q2068" s="275"/>
      <c r="R2068" s="275"/>
      <c r="S2068" s="275"/>
      <c r="T2068" s="275"/>
      <c r="X2068" s="275"/>
      <c r="Y2068" s="275"/>
      <c r="AG2068" s="665"/>
    </row>
    <row r="2069" spans="1:33" x14ac:dyDescent="0.2">
      <c r="A2069" s="275"/>
      <c r="B2069" s="275"/>
      <c r="C2069" s="275"/>
      <c r="D2069" s="275"/>
      <c r="E2069" s="275"/>
      <c r="F2069" s="275"/>
      <c r="G2069" s="275"/>
      <c r="H2069" s="275"/>
      <c r="I2069" s="275"/>
      <c r="J2069" s="275"/>
      <c r="K2069" s="275"/>
      <c r="L2069" s="275"/>
      <c r="M2069" s="275"/>
      <c r="N2069" s="275"/>
      <c r="O2069" s="275"/>
      <c r="P2069" s="275"/>
      <c r="Q2069" s="275"/>
      <c r="R2069" s="275"/>
      <c r="S2069" s="275"/>
      <c r="T2069" s="275"/>
      <c r="X2069" s="275"/>
      <c r="Y2069" s="275"/>
      <c r="AG2069" s="665"/>
    </row>
    <row r="2070" spans="1:33" x14ac:dyDescent="0.2">
      <c r="A2070" s="275"/>
      <c r="B2070" s="275"/>
      <c r="C2070" s="275"/>
      <c r="D2070" s="275"/>
      <c r="E2070" s="275"/>
      <c r="F2070" s="275"/>
      <c r="G2070" s="275"/>
      <c r="H2070" s="275"/>
      <c r="I2070" s="275"/>
      <c r="J2070" s="275"/>
      <c r="K2070" s="275"/>
      <c r="L2070" s="275"/>
      <c r="M2070" s="275"/>
      <c r="N2070" s="275"/>
      <c r="O2070" s="275"/>
      <c r="P2070" s="275"/>
      <c r="Q2070" s="275"/>
      <c r="R2070" s="275"/>
      <c r="S2070" s="275"/>
      <c r="T2070" s="275"/>
      <c r="X2070" s="275"/>
      <c r="Y2070" s="275"/>
      <c r="AG2070" s="665"/>
    </row>
    <row r="2071" spans="1:33" x14ac:dyDescent="0.2">
      <c r="A2071" s="275"/>
      <c r="B2071" s="275"/>
      <c r="C2071" s="275"/>
      <c r="D2071" s="275"/>
      <c r="E2071" s="275"/>
      <c r="F2071" s="275"/>
      <c r="G2071" s="275"/>
      <c r="H2071" s="275"/>
      <c r="I2071" s="275"/>
      <c r="J2071" s="275"/>
      <c r="K2071" s="275"/>
      <c r="L2071" s="275"/>
      <c r="M2071" s="275"/>
      <c r="N2071" s="275"/>
      <c r="O2071" s="275"/>
      <c r="P2071" s="275"/>
      <c r="Q2071" s="275"/>
      <c r="R2071" s="275"/>
      <c r="S2071" s="275"/>
      <c r="T2071" s="275"/>
      <c r="X2071" s="275"/>
      <c r="Y2071" s="275"/>
      <c r="AG2071" s="665"/>
    </row>
    <row r="2072" spans="1:33" x14ac:dyDescent="0.2">
      <c r="A2072" s="275"/>
      <c r="B2072" s="275"/>
      <c r="C2072" s="275"/>
      <c r="D2072" s="275"/>
      <c r="E2072" s="275"/>
      <c r="F2072" s="275"/>
      <c r="G2072" s="275"/>
      <c r="H2072" s="275"/>
      <c r="I2072" s="275"/>
      <c r="J2072" s="275"/>
      <c r="K2072" s="275"/>
      <c r="L2072" s="275"/>
      <c r="M2072" s="275"/>
      <c r="N2072" s="275"/>
      <c r="O2072" s="275"/>
      <c r="P2072" s="275"/>
      <c r="Q2072" s="275"/>
      <c r="R2072" s="275"/>
      <c r="S2072" s="275"/>
      <c r="T2072" s="275"/>
      <c r="X2072" s="275"/>
      <c r="Y2072" s="275"/>
      <c r="AG2072" s="665"/>
    </row>
    <row r="2073" spans="1:33" x14ac:dyDescent="0.2">
      <c r="A2073" s="275"/>
      <c r="B2073" s="275"/>
      <c r="C2073" s="275"/>
      <c r="D2073" s="275"/>
      <c r="E2073" s="275"/>
      <c r="F2073" s="275"/>
      <c r="G2073" s="275"/>
      <c r="H2073" s="275"/>
      <c r="I2073" s="275"/>
      <c r="J2073" s="275"/>
      <c r="K2073" s="275"/>
      <c r="L2073" s="275"/>
      <c r="M2073" s="275"/>
      <c r="N2073" s="275"/>
      <c r="O2073" s="275"/>
      <c r="P2073" s="275"/>
      <c r="Q2073" s="275"/>
      <c r="R2073" s="275"/>
      <c r="S2073" s="275"/>
      <c r="T2073" s="275"/>
      <c r="X2073" s="275"/>
      <c r="Y2073" s="275"/>
      <c r="AG2073" s="665"/>
    </row>
    <row r="2074" spans="1:33" x14ac:dyDescent="0.2">
      <c r="A2074" s="275"/>
      <c r="B2074" s="275"/>
      <c r="C2074" s="275"/>
      <c r="D2074" s="275"/>
      <c r="E2074" s="275"/>
      <c r="F2074" s="275"/>
      <c r="G2074" s="275"/>
      <c r="H2074" s="275"/>
      <c r="I2074" s="275"/>
      <c r="J2074" s="275"/>
      <c r="K2074" s="275"/>
      <c r="L2074" s="275"/>
      <c r="M2074" s="275"/>
      <c r="N2074" s="275"/>
      <c r="O2074" s="275"/>
      <c r="P2074" s="275"/>
      <c r="Q2074" s="275"/>
      <c r="R2074" s="275"/>
      <c r="S2074" s="275"/>
      <c r="T2074" s="275"/>
      <c r="X2074" s="275"/>
      <c r="Y2074" s="275"/>
      <c r="AG2074" s="665"/>
    </row>
    <row r="2075" spans="1:33" x14ac:dyDescent="0.2">
      <c r="A2075" s="275"/>
      <c r="B2075" s="275"/>
      <c r="C2075" s="275"/>
      <c r="D2075" s="275"/>
      <c r="E2075" s="275"/>
      <c r="F2075" s="275"/>
      <c r="G2075" s="275"/>
      <c r="H2075" s="275"/>
      <c r="I2075" s="275"/>
      <c r="J2075" s="275"/>
      <c r="K2075" s="275"/>
      <c r="L2075" s="275"/>
      <c r="M2075" s="275"/>
      <c r="N2075" s="275"/>
      <c r="O2075" s="275"/>
      <c r="P2075" s="275"/>
      <c r="Q2075" s="275"/>
      <c r="R2075" s="275"/>
      <c r="S2075" s="275"/>
      <c r="T2075" s="275"/>
      <c r="X2075" s="275"/>
      <c r="Y2075" s="275"/>
      <c r="AG2075" s="665"/>
    </row>
    <row r="2076" spans="1:33" x14ac:dyDescent="0.2">
      <c r="A2076" s="275"/>
      <c r="B2076" s="275"/>
      <c r="C2076" s="275"/>
      <c r="D2076" s="275"/>
      <c r="E2076" s="275"/>
      <c r="F2076" s="275"/>
      <c r="G2076" s="275"/>
      <c r="H2076" s="275"/>
      <c r="I2076" s="275"/>
      <c r="J2076" s="275"/>
      <c r="K2076" s="275"/>
      <c r="L2076" s="275"/>
      <c r="M2076" s="275"/>
      <c r="N2076" s="275"/>
      <c r="O2076" s="275"/>
      <c r="P2076" s="275"/>
      <c r="Q2076" s="275"/>
      <c r="R2076" s="275"/>
      <c r="S2076" s="275"/>
      <c r="T2076" s="275"/>
      <c r="X2076" s="275"/>
      <c r="Y2076" s="275"/>
      <c r="AG2076" s="665"/>
    </row>
    <row r="2077" spans="1:33" x14ac:dyDescent="0.2">
      <c r="A2077" s="275"/>
      <c r="B2077" s="275"/>
      <c r="C2077" s="275"/>
      <c r="D2077" s="275"/>
      <c r="E2077" s="275"/>
      <c r="F2077" s="275"/>
      <c r="G2077" s="275"/>
      <c r="H2077" s="275"/>
      <c r="I2077" s="275"/>
      <c r="J2077" s="275"/>
      <c r="K2077" s="275"/>
      <c r="L2077" s="275"/>
      <c r="M2077" s="275"/>
      <c r="N2077" s="275"/>
      <c r="O2077" s="275"/>
      <c r="P2077" s="275"/>
      <c r="Q2077" s="275"/>
      <c r="R2077" s="275"/>
      <c r="S2077" s="275"/>
      <c r="T2077" s="275"/>
      <c r="X2077" s="275"/>
      <c r="Y2077" s="275"/>
      <c r="AG2077" s="665"/>
    </row>
    <row r="2078" spans="1:33" x14ac:dyDescent="0.2">
      <c r="A2078" s="275"/>
      <c r="B2078" s="275"/>
      <c r="C2078" s="275"/>
      <c r="D2078" s="275"/>
      <c r="E2078" s="275"/>
      <c r="F2078" s="275"/>
      <c r="G2078" s="275"/>
      <c r="H2078" s="275"/>
      <c r="I2078" s="275"/>
      <c r="J2078" s="275"/>
      <c r="K2078" s="275"/>
      <c r="L2078" s="275"/>
      <c r="M2078" s="275"/>
      <c r="N2078" s="275"/>
      <c r="O2078" s="275"/>
      <c r="P2078" s="275"/>
      <c r="Q2078" s="275"/>
      <c r="R2078" s="275"/>
      <c r="S2078" s="275"/>
      <c r="T2078" s="275"/>
      <c r="X2078" s="275"/>
      <c r="Y2078" s="275"/>
      <c r="AG2078" s="665"/>
    </row>
    <row r="2079" spans="1:33" x14ac:dyDescent="0.2">
      <c r="A2079" s="275"/>
      <c r="B2079" s="275"/>
      <c r="C2079" s="275"/>
      <c r="D2079" s="275"/>
      <c r="E2079" s="275"/>
      <c r="F2079" s="275"/>
      <c r="G2079" s="275"/>
      <c r="H2079" s="275"/>
      <c r="I2079" s="275"/>
      <c r="J2079" s="275"/>
      <c r="K2079" s="275"/>
      <c r="L2079" s="275"/>
      <c r="M2079" s="275"/>
      <c r="N2079" s="275"/>
      <c r="O2079" s="275"/>
      <c r="P2079" s="275"/>
      <c r="Q2079" s="275"/>
      <c r="R2079" s="275"/>
      <c r="S2079" s="275"/>
      <c r="T2079" s="275"/>
      <c r="X2079" s="275"/>
      <c r="Y2079" s="275"/>
      <c r="AG2079" s="665"/>
    </row>
    <row r="2080" spans="1:33" x14ac:dyDescent="0.2">
      <c r="A2080" s="275"/>
      <c r="B2080" s="275"/>
      <c r="C2080" s="275"/>
      <c r="D2080" s="275"/>
      <c r="E2080" s="275"/>
      <c r="F2080" s="275"/>
      <c r="G2080" s="275"/>
      <c r="H2080" s="275"/>
      <c r="I2080" s="275"/>
      <c r="J2080" s="275"/>
      <c r="K2080" s="275"/>
      <c r="L2080" s="275"/>
      <c r="M2080" s="275"/>
      <c r="N2080" s="275"/>
      <c r="O2080" s="275"/>
      <c r="P2080" s="275"/>
      <c r="Q2080" s="275"/>
      <c r="R2080" s="275"/>
      <c r="S2080" s="275"/>
      <c r="T2080" s="275"/>
      <c r="X2080" s="275"/>
      <c r="Y2080" s="275"/>
      <c r="AG2080" s="665"/>
    </row>
    <row r="2081" spans="1:33" x14ac:dyDescent="0.2">
      <c r="A2081" s="275"/>
      <c r="B2081" s="275"/>
      <c r="C2081" s="275"/>
      <c r="D2081" s="275"/>
      <c r="E2081" s="275"/>
      <c r="F2081" s="275"/>
      <c r="G2081" s="275"/>
      <c r="H2081" s="275"/>
      <c r="I2081" s="275"/>
      <c r="J2081" s="275"/>
      <c r="K2081" s="275"/>
      <c r="L2081" s="275"/>
      <c r="M2081" s="275"/>
      <c r="N2081" s="275"/>
      <c r="O2081" s="275"/>
      <c r="P2081" s="275"/>
      <c r="Q2081" s="275"/>
      <c r="R2081" s="275"/>
      <c r="S2081" s="275"/>
      <c r="T2081" s="275"/>
      <c r="X2081" s="275"/>
      <c r="Y2081" s="275"/>
      <c r="AG2081" s="665"/>
    </row>
    <row r="2082" spans="1:33" x14ac:dyDescent="0.2">
      <c r="A2082" s="275"/>
      <c r="B2082" s="275"/>
      <c r="C2082" s="275"/>
      <c r="D2082" s="275"/>
      <c r="E2082" s="275"/>
      <c r="F2082" s="275"/>
      <c r="G2082" s="275"/>
      <c r="H2082" s="275"/>
      <c r="I2082" s="275"/>
      <c r="J2082" s="275"/>
      <c r="K2082" s="275"/>
      <c r="L2082" s="275"/>
      <c r="M2082" s="275"/>
      <c r="N2082" s="275"/>
      <c r="O2082" s="275"/>
      <c r="P2082" s="275"/>
      <c r="Q2082" s="275"/>
      <c r="R2082" s="275"/>
      <c r="S2082" s="275"/>
      <c r="T2082" s="275"/>
      <c r="X2082" s="275"/>
      <c r="Y2082" s="275"/>
      <c r="AG2082" s="665"/>
    </row>
    <row r="2083" spans="1:33" x14ac:dyDescent="0.2">
      <c r="A2083" s="275"/>
      <c r="B2083" s="275"/>
      <c r="C2083" s="275"/>
      <c r="D2083" s="275"/>
      <c r="E2083" s="275"/>
      <c r="F2083" s="275"/>
      <c r="G2083" s="275"/>
      <c r="H2083" s="275"/>
      <c r="I2083" s="275"/>
      <c r="J2083" s="275"/>
      <c r="K2083" s="275"/>
      <c r="L2083" s="275"/>
      <c r="M2083" s="275"/>
      <c r="N2083" s="275"/>
      <c r="O2083" s="275"/>
      <c r="P2083" s="275"/>
      <c r="Q2083" s="275"/>
      <c r="R2083" s="275"/>
      <c r="S2083" s="275"/>
      <c r="T2083" s="275"/>
      <c r="X2083" s="275"/>
      <c r="Y2083" s="275"/>
      <c r="AG2083" s="665"/>
    </row>
    <row r="2084" spans="1:33" x14ac:dyDescent="0.2">
      <c r="A2084" s="275"/>
      <c r="B2084" s="275"/>
      <c r="C2084" s="275"/>
      <c r="D2084" s="275"/>
      <c r="E2084" s="275"/>
      <c r="F2084" s="275"/>
      <c r="G2084" s="275"/>
      <c r="H2084" s="275"/>
      <c r="I2084" s="275"/>
      <c r="J2084" s="275"/>
      <c r="K2084" s="275"/>
      <c r="L2084" s="275"/>
      <c r="M2084" s="275"/>
      <c r="N2084" s="275"/>
      <c r="O2084" s="275"/>
      <c r="P2084" s="275"/>
      <c r="Q2084" s="275"/>
      <c r="R2084" s="275"/>
      <c r="S2084" s="275"/>
      <c r="T2084" s="275"/>
      <c r="X2084" s="275"/>
      <c r="Y2084" s="275"/>
      <c r="AG2084" s="665"/>
    </row>
    <row r="2085" spans="1:33" x14ac:dyDescent="0.2">
      <c r="A2085" s="275"/>
      <c r="B2085" s="275"/>
      <c r="C2085" s="275"/>
      <c r="D2085" s="275"/>
      <c r="E2085" s="275"/>
      <c r="F2085" s="275"/>
      <c r="G2085" s="275"/>
      <c r="H2085" s="275"/>
      <c r="I2085" s="275"/>
      <c r="J2085" s="275"/>
      <c r="K2085" s="275"/>
      <c r="L2085" s="275"/>
      <c r="M2085" s="275"/>
      <c r="N2085" s="275"/>
      <c r="O2085" s="275"/>
      <c r="P2085" s="275"/>
      <c r="Q2085" s="275"/>
      <c r="R2085" s="275"/>
      <c r="S2085" s="275"/>
      <c r="T2085" s="275"/>
      <c r="X2085" s="275"/>
      <c r="Y2085" s="275"/>
      <c r="AG2085" s="665"/>
    </row>
    <row r="2086" spans="1:33" x14ac:dyDescent="0.2">
      <c r="A2086" s="275"/>
      <c r="B2086" s="275"/>
      <c r="C2086" s="275"/>
      <c r="D2086" s="275"/>
      <c r="E2086" s="275"/>
      <c r="F2086" s="275"/>
      <c r="G2086" s="275"/>
      <c r="H2086" s="275"/>
      <c r="I2086" s="275"/>
      <c r="J2086" s="275"/>
      <c r="K2086" s="275"/>
      <c r="L2086" s="275"/>
      <c r="M2086" s="275"/>
      <c r="N2086" s="275"/>
      <c r="O2086" s="275"/>
      <c r="P2086" s="275"/>
      <c r="Q2086" s="275"/>
      <c r="R2086" s="275"/>
      <c r="S2086" s="275"/>
      <c r="T2086" s="275"/>
      <c r="X2086" s="275"/>
      <c r="Y2086" s="275"/>
      <c r="AG2086" s="665"/>
    </row>
    <row r="2087" spans="1:33" x14ac:dyDescent="0.2">
      <c r="A2087" s="275"/>
      <c r="B2087" s="275"/>
      <c r="C2087" s="275"/>
      <c r="D2087" s="275"/>
      <c r="E2087" s="275"/>
      <c r="F2087" s="275"/>
      <c r="G2087" s="275"/>
      <c r="H2087" s="275"/>
      <c r="I2087" s="275"/>
      <c r="J2087" s="275"/>
      <c r="K2087" s="275"/>
      <c r="L2087" s="275"/>
      <c r="M2087" s="275"/>
      <c r="N2087" s="275"/>
      <c r="O2087" s="275"/>
      <c r="P2087" s="275"/>
      <c r="Q2087" s="275"/>
      <c r="R2087" s="275"/>
      <c r="S2087" s="275"/>
      <c r="T2087" s="275"/>
      <c r="X2087" s="275"/>
      <c r="Y2087" s="275"/>
      <c r="AG2087" s="665"/>
    </row>
    <row r="2088" spans="1:33" x14ac:dyDescent="0.2">
      <c r="A2088" s="275"/>
      <c r="B2088" s="275"/>
      <c r="C2088" s="275"/>
      <c r="D2088" s="275"/>
      <c r="E2088" s="275"/>
      <c r="F2088" s="275"/>
      <c r="G2088" s="275"/>
      <c r="H2088" s="275"/>
      <c r="I2088" s="275"/>
      <c r="J2088" s="275"/>
      <c r="K2088" s="275"/>
      <c r="L2088" s="275"/>
      <c r="M2088" s="275"/>
      <c r="N2088" s="275"/>
      <c r="O2088" s="275"/>
      <c r="P2088" s="275"/>
      <c r="Q2088" s="275"/>
      <c r="R2088" s="275"/>
      <c r="S2088" s="275"/>
      <c r="T2088" s="275"/>
      <c r="X2088" s="275"/>
      <c r="Y2088" s="275"/>
      <c r="AG2088" s="665"/>
    </row>
    <row r="2089" spans="1:33" x14ac:dyDescent="0.2">
      <c r="A2089" s="275"/>
      <c r="B2089" s="275"/>
      <c r="C2089" s="275"/>
      <c r="D2089" s="275"/>
      <c r="E2089" s="275"/>
      <c r="F2089" s="275"/>
      <c r="G2089" s="275"/>
      <c r="H2089" s="275"/>
      <c r="I2089" s="275"/>
      <c r="J2089" s="275"/>
      <c r="K2089" s="275"/>
      <c r="L2089" s="275"/>
      <c r="M2089" s="275"/>
      <c r="N2089" s="275"/>
      <c r="O2089" s="275"/>
      <c r="P2089" s="275"/>
      <c r="Q2089" s="275"/>
      <c r="R2089" s="275"/>
      <c r="S2089" s="275"/>
      <c r="T2089" s="275"/>
      <c r="X2089" s="275"/>
      <c r="Y2089" s="275"/>
      <c r="AG2089" s="665"/>
    </row>
    <row r="2090" spans="1:33" x14ac:dyDescent="0.2">
      <c r="A2090" s="275"/>
      <c r="B2090" s="275"/>
      <c r="C2090" s="275"/>
      <c r="D2090" s="275"/>
      <c r="E2090" s="275"/>
      <c r="F2090" s="275"/>
      <c r="G2090" s="275"/>
      <c r="H2090" s="275"/>
      <c r="I2090" s="275"/>
      <c r="J2090" s="275"/>
      <c r="K2090" s="275"/>
      <c r="L2090" s="275"/>
      <c r="M2090" s="275"/>
      <c r="N2090" s="275"/>
      <c r="O2090" s="275"/>
      <c r="P2090" s="275"/>
      <c r="Q2090" s="275"/>
      <c r="R2090" s="275"/>
      <c r="S2090" s="275"/>
      <c r="T2090" s="275"/>
      <c r="X2090" s="275"/>
      <c r="Y2090" s="275"/>
      <c r="AG2090" s="665"/>
    </row>
    <row r="2091" spans="1:33" x14ac:dyDescent="0.2">
      <c r="A2091" s="275"/>
      <c r="B2091" s="275"/>
      <c r="C2091" s="275"/>
      <c r="D2091" s="275"/>
      <c r="E2091" s="275"/>
      <c r="F2091" s="275"/>
      <c r="G2091" s="275"/>
      <c r="H2091" s="275"/>
      <c r="I2091" s="275"/>
      <c r="J2091" s="275"/>
      <c r="K2091" s="275"/>
      <c r="L2091" s="275"/>
      <c r="M2091" s="275"/>
      <c r="N2091" s="275"/>
      <c r="O2091" s="275"/>
      <c r="P2091" s="275"/>
      <c r="Q2091" s="275"/>
      <c r="R2091" s="275"/>
      <c r="S2091" s="275"/>
      <c r="T2091" s="275"/>
      <c r="X2091" s="275"/>
      <c r="Y2091" s="275"/>
      <c r="AG2091" s="665"/>
    </row>
    <row r="2092" spans="1:33" x14ac:dyDescent="0.2">
      <c r="A2092" s="275"/>
      <c r="B2092" s="275"/>
      <c r="C2092" s="275"/>
      <c r="D2092" s="275"/>
      <c r="E2092" s="275"/>
      <c r="F2092" s="275"/>
      <c r="G2092" s="275"/>
      <c r="H2092" s="275"/>
      <c r="I2092" s="275"/>
      <c r="J2092" s="275"/>
      <c r="K2092" s="275"/>
      <c r="L2092" s="275"/>
      <c r="M2092" s="275"/>
      <c r="N2092" s="275"/>
      <c r="O2092" s="275"/>
      <c r="P2092" s="275"/>
      <c r="Q2092" s="275"/>
      <c r="R2092" s="275"/>
      <c r="S2092" s="275"/>
      <c r="T2092" s="275"/>
      <c r="X2092" s="275"/>
      <c r="Y2092" s="275"/>
      <c r="AG2092" s="665"/>
    </row>
    <row r="2093" spans="1:33" x14ac:dyDescent="0.2">
      <c r="A2093" s="275"/>
      <c r="B2093" s="275"/>
      <c r="C2093" s="275"/>
      <c r="D2093" s="275"/>
      <c r="E2093" s="275"/>
      <c r="F2093" s="275"/>
      <c r="G2093" s="275"/>
      <c r="H2093" s="275"/>
      <c r="I2093" s="275"/>
      <c r="J2093" s="275"/>
      <c r="K2093" s="275"/>
      <c r="L2093" s="275"/>
      <c r="M2093" s="275"/>
      <c r="N2093" s="275"/>
      <c r="O2093" s="275"/>
      <c r="P2093" s="275"/>
      <c r="Q2093" s="275"/>
      <c r="R2093" s="275"/>
      <c r="S2093" s="275"/>
      <c r="T2093" s="275"/>
      <c r="X2093" s="275"/>
      <c r="Y2093" s="275"/>
      <c r="AG2093" s="665"/>
    </row>
    <row r="2094" spans="1:33" x14ac:dyDescent="0.2">
      <c r="A2094" s="275"/>
      <c r="B2094" s="275"/>
      <c r="C2094" s="275"/>
      <c r="D2094" s="275"/>
      <c r="E2094" s="275"/>
      <c r="F2094" s="275"/>
      <c r="G2094" s="275"/>
      <c r="H2094" s="275"/>
      <c r="I2094" s="275"/>
      <c r="J2094" s="275"/>
      <c r="K2094" s="275"/>
      <c r="L2094" s="275"/>
      <c r="M2094" s="275"/>
      <c r="N2094" s="275"/>
      <c r="O2094" s="275"/>
      <c r="P2094" s="275"/>
      <c r="Q2094" s="275"/>
      <c r="R2094" s="275"/>
      <c r="S2094" s="275"/>
      <c r="T2094" s="275"/>
      <c r="X2094" s="275"/>
      <c r="Y2094" s="275"/>
      <c r="AG2094" s="665"/>
    </row>
    <row r="2095" spans="1:33" x14ac:dyDescent="0.2">
      <c r="A2095" s="275"/>
      <c r="B2095" s="275"/>
      <c r="C2095" s="275"/>
      <c r="D2095" s="275"/>
      <c r="E2095" s="275"/>
      <c r="F2095" s="275"/>
      <c r="G2095" s="275"/>
      <c r="H2095" s="275"/>
      <c r="I2095" s="275"/>
      <c r="J2095" s="275"/>
      <c r="K2095" s="275"/>
      <c r="L2095" s="275"/>
      <c r="M2095" s="275"/>
      <c r="N2095" s="275"/>
      <c r="O2095" s="275"/>
      <c r="P2095" s="275"/>
      <c r="Q2095" s="275"/>
      <c r="R2095" s="275"/>
      <c r="S2095" s="275"/>
      <c r="T2095" s="275"/>
      <c r="X2095" s="275"/>
      <c r="Y2095" s="275"/>
      <c r="AG2095" s="665"/>
    </row>
    <row r="2096" spans="1:33" x14ac:dyDescent="0.2">
      <c r="A2096" s="275"/>
      <c r="B2096" s="275"/>
      <c r="C2096" s="275"/>
      <c r="D2096" s="275"/>
      <c r="E2096" s="275"/>
      <c r="F2096" s="275"/>
      <c r="G2096" s="275"/>
      <c r="H2096" s="275"/>
      <c r="I2096" s="275"/>
      <c r="J2096" s="275"/>
      <c r="K2096" s="275"/>
      <c r="L2096" s="275"/>
      <c r="M2096" s="275"/>
      <c r="N2096" s="275"/>
      <c r="O2096" s="275"/>
      <c r="P2096" s="275"/>
      <c r="Q2096" s="275"/>
      <c r="R2096" s="275"/>
      <c r="S2096" s="275"/>
      <c r="T2096" s="275"/>
      <c r="X2096" s="275"/>
      <c r="Y2096" s="275"/>
      <c r="AG2096" s="665"/>
    </row>
    <row r="2097" spans="1:33" x14ac:dyDescent="0.2">
      <c r="A2097" s="275"/>
      <c r="B2097" s="275"/>
      <c r="C2097" s="275"/>
      <c r="D2097" s="275"/>
      <c r="E2097" s="275"/>
      <c r="F2097" s="275"/>
      <c r="G2097" s="275"/>
      <c r="H2097" s="275"/>
      <c r="I2097" s="275"/>
      <c r="J2097" s="275"/>
      <c r="K2097" s="275"/>
      <c r="L2097" s="275"/>
      <c r="M2097" s="275"/>
      <c r="N2097" s="275"/>
      <c r="O2097" s="275"/>
      <c r="P2097" s="275"/>
      <c r="Q2097" s="275"/>
      <c r="R2097" s="275"/>
      <c r="S2097" s="275"/>
      <c r="T2097" s="275"/>
      <c r="X2097" s="275"/>
      <c r="Y2097" s="275"/>
      <c r="AG2097" s="665"/>
    </row>
    <row r="2098" spans="1:33" x14ac:dyDescent="0.2">
      <c r="A2098" s="275"/>
      <c r="B2098" s="275"/>
      <c r="C2098" s="275"/>
      <c r="D2098" s="275"/>
      <c r="E2098" s="275"/>
      <c r="F2098" s="275"/>
      <c r="G2098" s="275"/>
      <c r="H2098" s="275"/>
      <c r="I2098" s="275"/>
      <c r="J2098" s="275"/>
      <c r="K2098" s="275"/>
      <c r="L2098" s="275"/>
      <c r="M2098" s="275"/>
      <c r="N2098" s="275"/>
      <c r="O2098" s="275"/>
      <c r="P2098" s="275"/>
      <c r="Q2098" s="275"/>
      <c r="R2098" s="275"/>
      <c r="S2098" s="275"/>
      <c r="T2098" s="275"/>
      <c r="X2098" s="275"/>
      <c r="Y2098" s="275"/>
      <c r="AG2098" s="665"/>
    </row>
    <row r="2099" spans="1:33" x14ac:dyDescent="0.2">
      <c r="A2099" s="275"/>
      <c r="B2099" s="275"/>
      <c r="C2099" s="275"/>
      <c r="D2099" s="275"/>
      <c r="E2099" s="275"/>
      <c r="F2099" s="275"/>
      <c r="G2099" s="275"/>
      <c r="H2099" s="275"/>
      <c r="I2099" s="275"/>
      <c r="J2099" s="275"/>
      <c r="K2099" s="275"/>
      <c r="L2099" s="275"/>
      <c r="M2099" s="275"/>
      <c r="N2099" s="275"/>
      <c r="O2099" s="275"/>
      <c r="P2099" s="275"/>
      <c r="Q2099" s="275"/>
      <c r="R2099" s="275"/>
      <c r="S2099" s="275"/>
      <c r="T2099" s="275"/>
      <c r="X2099" s="275"/>
      <c r="Y2099" s="275"/>
      <c r="AG2099" s="665"/>
    </row>
    <row r="2100" spans="1:33" x14ac:dyDescent="0.2">
      <c r="A2100" s="275"/>
      <c r="B2100" s="275"/>
      <c r="C2100" s="275"/>
      <c r="D2100" s="275"/>
      <c r="E2100" s="275"/>
      <c r="F2100" s="275"/>
      <c r="G2100" s="275"/>
      <c r="H2100" s="275"/>
      <c r="I2100" s="275"/>
      <c r="J2100" s="275"/>
      <c r="K2100" s="275"/>
      <c r="L2100" s="275"/>
      <c r="M2100" s="275"/>
      <c r="N2100" s="275"/>
      <c r="O2100" s="275"/>
      <c r="P2100" s="275"/>
      <c r="Q2100" s="275"/>
      <c r="R2100" s="275"/>
      <c r="S2100" s="275"/>
      <c r="T2100" s="275"/>
      <c r="X2100" s="275"/>
      <c r="Y2100" s="275"/>
      <c r="AG2100" s="665"/>
    </row>
    <row r="2101" spans="1:33" x14ac:dyDescent="0.2">
      <c r="A2101" s="275"/>
      <c r="B2101" s="275"/>
      <c r="C2101" s="275"/>
      <c r="D2101" s="275"/>
      <c r="E2101" s="275"/>
      <c r="F2101" s="275"/>
      <c r="G2101" s="275"/>
      <c r="H2101" s="275"/>
      <c r="I2101" s="275"/>
      <c r="J2101" s="275"/>
      <c r="K2101" s="275"/>
      <c r="L2101" s="275"/>
      <c r="M2101" s="275"/>
      <c r="N2101" s="275"/>
      <c r="O2101" s="275"/>
      <c r="P2101" s="275"/>
      <c r="Q2101" s="275"/>
      <c r="R2101" s="275"/>
      <c r="S2101" s="275"/>
      <c r="T2101" s="275"/>
      <c r="X2101" s="275"/>
      <c r="Y2101" s="275"/>
      <c r="AG2101" s="665"/>
    </row>
    <row r="2102" spans="1:33" x14ac:dyDescent="0.2">
      <c r="A2102" s="275"/>
      <c r="B2102" s="275"/>
      <c r="C2102" s="275"/>
      <c r="D2102" s="275"/>
      <c r="E2102" s="275"/>
      <c r="F2102" s="275"/>
      <c r="G2102" s="275"/>
      <c r="H2102" s="275"/>
      <c r="I2102" s="275"/>
      <c r="J2102" s="275"/>
      <c r="K2102" s="275"/>
      <c r="L2102" s="275"/>
      <c r="M2102" s="275"/>
      <c r="N2102" s="275"/>
      <c r="O2102" s="275"/>
      <c r="P2102" s="275"/>
      <c r="Q2102" s="275"/>
      <c r="R2102" s="275"/>
      <c r="S2102" s="275"/>
      <c r="T2102" s="275"/>
      <c r="X2102" s="275"/>
      <c r="Y2102" s="275"/>
      <c r="AG2102" s="665"/>
    </row>
    <row r="2103" spans="1:33" x14ac:dyDescent="0.2">
      <c r="A2103" s="275"/>
      <c r="B2103" s="275"/>
      <c r="C2103" s="275"/>
      <c r="D2103" s="275"/>
      <c r="E2103" s="275"/>
      <c r="F2103" s="275"/>
      <c r="G2103" s="275"/>
      <c r="H2103" s="275"/>
      <c r="I2103" s="275"/>
      <c r="J2103" s="275"/>
      <c r="K2103" s="275"/>
      <c r="L2103" s="275"/>
      <c r="M2103" s="275"/>
      <c r="N2103" s="275"/>
      <c r="O2103" s="275"/>
      <c r="P2103" s="275"/>
      <c r="Q2103" s="275"/>
      <c r="R2103" s="275"/>
      <c r="S2103" s="275"/>
      <c r="T2103" s="275"/>
      <c r="X2103" s="275"/>
      <c r="Y2103" s="275"/>
      <c r="AG2103" s="665"/>
    </row>
    <row r="2104" spans="1:33" x14ac:dyDescent="0.2">
      <c r="A2104" s="275"/>
      <c r="B2104" s="275"/>
      <c r="C2104" s="275"/>
      <c r="D2104" s="275"/>
      <c r="E2104" s="275"/>
      <c r="F2104" s="275"/>
      <c r="G2104" s="275"/>
      <c r="H2104" s="275"/>
      <c r="I2104" s="275"/>
      <c r="J2104" s="275"/>
      <c r="K2104" s="275"/>
      <c r="L2104" s="275"/>
      <c r="M2104" s="275"/>
      <c r="N2104" s="275"/>
      <c r="O2104" s="275"/>
      <c r="P2104" s="275"/>
      <c r="Q2104" s="275"/>
      <c r="R2104" s="275"/>
      <c r="S2104" s="275"/>
      <c r="T2104" s="275"/>
      <c r="X2104" s="275"/>
      <c r="Y2104" s="275"/>
      <c r="AG2104" s="665"/>
    </row>
    <row r="2105" spans="1:33" x14ac:dyDescent="0.2">
      <c r="A2105" s="275"/>
      <c r="B2105" s="275"/>
      <c r="C2105" s="275"/>
      <c r="D2105" s="275"/>
      <c r="E2105" s="275"/>
      <c r="F2105" s="275"/>
      <c r="G2105" s="275"/>
      <c r="H2105" s="275"/>
      <c r="I2105" s="275"/>
      <c r="J2105" s="275"/>
      <c r="K2105" s="275"/>
      <c r="L2105" s="275"/>
      <c r="M2105" s="275"/>
      <c r="N2105" s="275"/>
      <c r="O2105" s="275"/>
      <c r="P2105" s="275"/>
      <c r="Q2105" s="275"/>
      <c r="R2105" s="275"/>
      <c r="S2105" s="275"/>
      <c r="T2105" s="275"/>
      <c r="X2105" s="275"/>
      <c r="Y2105" s="275"/>
      <c r="AG2105" s="665"/>
    </row>
    <row r="2106" spans="1:33" x14ac:dyDescent="0.2">
      <c r="A2106" s="275"/>
      <c r="B2106" s="275"/>
      <c r="C2106" s="275"/>
      <c r="D2106" s="275"/>
      <c r="E2106" s="275"/>
      <c r="F2106" s="275"/>
      <c r="G2106" s="275"/>
      <c r="H2106" s="275"/>
      <c r="I2106" s="275"/>
      <c r="J2106" s="275"/>
      <c r="K2106" s="275"/>
      <c r="L2106" s="275"/>
      <c r="M2106" s="275"/>
      <c r="N2106" s="275"/>
      <c r="O2106" s="275"/>
      <c r="P2106" s="275"/>
      <c r="Q2106" s="275"/>
      <c r="R2106" s="275"/>
      <c r="S2106" s="275"/>
      <c r="T2106" s="275"/>
      <c r="X2106" s="275"/>
      <c r="Y2106" s="275"/>
      <c r="AG2106" s="665"/>
    </row>
    <row r="2107" spans="1:33" x14ac:dyDescent="0.2">
      <c r="A2107" s="275"/>
      <c r="B2107" s="275"/>
      <c r="C2107" s="275"/>
      <c r="D2107" s="275"/>
      <c r="E2107" s="275"/>
      <c r="F2107" s="275"/>
      <c r="G2107" s="275"/>
      <c r="H2107" s="275"/>
      <c r="I2107" s="275"/>
      <c r="J2107" s="275"/>
      <c r="K2107" s="275"/>
      <c r="L2107" s="275"/>
      <c r="M2107" s="275"/>
      <c r="N2107" s="275"/>
      <c r="O2107" s="275"/>
      <c r="P2107" s="275"/>
      <c r="Q2107" s="275"/>
      <c r="R2107" s="275"/>
      <c r="S2107" s="275"/>
      <c r="T2107" s="275"/>
      <c r="X2107" s="275"/>
      <c r="Y2107" s="275"/>
      <c r="AG2107" s="665"/>
    </row>
    <row r="2108" spans="1:33" x14ac:dyDescent="0.2">
      <c r="A2108" s="275"/>
      <c r="B2108" s="275"/>
      <c r="C2108" s="275"/>
      <c r="D2108" s="275"/>
      <c r="E2108" s="275"/>
      <c r="F2108" s="275"/>
      <c r="G2108" s="275"/>
      <c r="H2108" s="275"/>
      <c r="I2108" s="275"/>
      <c r="J2108" s="275"/>
      <c r="K2108" s="275"/>
      <c r="L2108" s="275"/>
      <c r="M2108" s="275"/>
      <c r="N2108" s="275"/>
      <c r="O2108" s="275"/>
      <c r="P2108" s="275"/>
      <c r="Q2108" s="275"/>
      <c r="R2108" s="275"/>
      <c r="S2108" s="275"/>
      <c r="T2108" s="275"/>
      <c r="X2108" s="275"/>
      <c r="Y2108" s="275"/>
      <c r="AG2108" s="665"/>
    </row>
    <row r="2109" spans="1:33" x14ac:dyDescent="0.2">
      <c r="A2109" s="275"/>
      <c r="B2109" s="275"/>
      <c r="C2109" s="275"/>
      <c r="D2109" s="275"/>
      <c r="E2109" s="275"/>
      <c r="F2109" s="275"/>
      <c r="G2109" s="275"/>
      <c r="H2109" s="275"/>
      <c r="I2109" s="275"/>
      <c r="J2109" s="275"/>
      <c r="K2109" s="275"/>
      <c r="L2109" s="275"/>
      <c r="M2109" s="275"/>
      <c r="N2109" s="275"/>
      <c r="O2109" s="275"/>
      <c r="P2109" s="275"/>
      <c r="Q2109" s="275"/>
      <c r="R2109" s="275"/>
      <c r="S2109" s="275"/>
      <c r="T2109" s="275"/>
      <c r="X2109" s="275"/>
      <c r="Y2109" s="275"/>
      <c r="AG2109" s="665"/>
    </row>
    <row r="2110" spans="1:33" x14ac:dyDescent="0.2">
      <c r="A2110" s="275"/>
      <c r="B2110" s="275"/>
      <c r="C2110" s="275"/>
      <c r="D2110" s="275"/>
      <c r="E2110" s="275"/>
      <c r="F2110" s="275"/>
      <c r="G2110" s="275"/>
      <c r="H2110" s="275"/>
      <c r="I2110" s="275"/>
      <c r="J2110" s="275"/>
      <c r="K2110" s="275"/>
      <c r="L2110" s="275"/>
      <c r="M2110" s="275"/>
      <c r="N2110" s="275"/>
      <c r="O2110" s="275"/>
      <c r="P2110" s="275"/>
      <c r="Q2110" s="275"/>
      <c r="R2110" s="275"/>
      <c r="S2110" s="275"/>
      <c r="T2110" s="275"/>
      <c r="X2110" s="275"/>
      <c r="Y2110" s="275"/>
      <c r="AG2110" s="665"/>
    </row>
    <row r="2111" spans="1:33" x14ac:dyDescent="0.2">
      <c r="A2111" s="275"/>
      <c r="B2111" s="275"/>
      <c r="C2111" s="275"/>
      <c r="D2111" s="275"/>
      <c r="E2111" s="275"/>
      <c r="F2111" s="275"/>
      <c r="G2111" s="275"/>
      <c r="H2111" s="275"/>
      <c r="I2111" s="275"/>
      <c r="J2111" s="275"/>
      <c r="K2111" s="275"/>
      <c r="L2111" s="275"/>
      <c r="M2111" s="275"/>
      <c r="N2111" s="275"/>
      <c r="O2111" s="275"/>
      <c r="P2111" s="275"/>
      <c r="Q2111" s="275"/>
      <c r="R2111" s="275"/>
      <c r="S2111" s="275"/>
      <c r="T2111" s="275"/>
      <c r="X2111" s="275"/>
      <c r="Y2111" s="275"/>
      <c r="AG2111" s="665"/>
    </row>
    <row r="2112" spans="1:33" x14ac:dyDescent="0.2">
      <c r="A2112" s="275"/>
      <c r="B2112" s="275"/>
      <c r="C2112" s="275"/>
      <c r="D2112" s="275"/>
      <c r="E2112" s="275"/>
      <c r="F2112" s="275"/>
      <c r="G2112" s="275"/>
      <c r="H2112" s="275"/>
      <c r="I2112" s="275"/>
      <c r="J2112" s="275"/>
      <c r="K2112" s="275"/>
      <c r="L2112" s="275"/>
      <c r="M2112" s="275"/>
      <c r="N2112" s="275"/>
      <c r="O2112" s="275"/>
      <c r="P2112" s="275"/>
      <c r="Q2112" s="275"/>
      <c r="R2112" s="275"/>
      <c r="S2112" s="275"/>
      <c r="T2112" s="275"/>
      <c r="X2112" s="275"/>
      <c r="Y2112" s="275"/>
      <c r="AG2112" s="665"/>
    </row>
    <row r="2113" spans="1:33" x14ac:dyDescent="0.2">
      <c r="A2113" s="275"/>
      <c r="B2113" s="275"/>
      <c r="C2113" s="275"/>
      <c r="D2113" s="275"/>
      <c r="E2113" s="275"/>
      <c r="F2113" s="275"/>
      <c r="G2113" s="275"/>
      <c r="H2113" s="275"/>
      <c r="I2113" s="275"/>
      <c r="J2113" s="275"/>
      <c r="K2113" s="275"/>
      <c r="L2113" s="275"/>
      <c r="M2113" s="275"/>
      <c r="N2113" s="275"/>
      <c r="O2113" s="275"/>
      <c r="P2113" s="275"/>
      <c r="Q2113" s="275"/>
      <c r="R2113" s="275"/>
      <c r="S2113" s="275"/>
      <c r="T2113" s="275"/>
      <c r="X2113" s="275"/>
      <c r="Y2113" s="275"/>
      <c r="AG2113" s="665"/>
    </row>
    <row r="2114" spans="1:33" x14ac:dyDescent="0.2">
      <c r="A2114" s="275"/>
      <c r="B2114" s="275"/>
      <c r="C2114" s="275"/>
      <c r="D2114" s="275"/>
      <c r="E2114" s="275"/>
      <c r="F2114" s="275"/>
      <c r="G2114" s="275"/>
      <c r="H2114" s="275"/>
      <c r="I2114" s="275"/>
      <c r="J2114" s="275"/>
      <c r="K2114" s="275"/>
      <c r="L2114" s="275"/>
      <c r="M2114" s="275"/>
      <c r="N2114" s="275"/>
      <c r="O2114" s="275"/>
      <c r="P2114" s="275"/>
      <c r="Q2114" s="275"/>
      <c r="R2114" s="275"/>
      <c r="S2114" s="275"/>
      <c r="T2114" s="275"/>
      <c r="X2114" s="275"/>
      <c r="Y2114" s="275"/>
      <c r="AG2114" s="665"/>
    </row>
    <row r="2115" spans="1:33" x14ac:dyDescent="0.2">
      <c r="A2115" s="275"/>
      <c r="B2115" s="275"/>
      <c r="C2115" s="275"/>
      <c r="D2115" s="275"/>
      <c r="E2115" s="275"/>
      <c r="F2115" s="275"/>
      <c r="G2115" s="275"/>
      <c r="H2115" s="275"/>
      <c r="I2115" s="275"/>
      <c r="J2115" s="275"/>
      <c r="K2115" s="275"/>
      <c r="L2115" s="275"/>
      <c r="M2115" s="275"/>
      <c r="N2115" s="275"/>
      <c r="O2115" s="275"/>
      <c r="P2115" s="275"/>
      <c r="Q2115" s="275"/>
      <c r="R2115" s="275"/>
      <c r="S2115" s="275"/>
      <c r="T2115" s="275"/>
      <c r="X2115" s="275"/>
      <c r="Y2115" s="275"/>
      <c r="AG2115" s="665"/>
    </row>
    <row r="2116" spans="1:33" x14ac:dyDescent="0.2">
      <c r="A2116" s="275"/>
      <c r="B2116" s="275"/>
      <c r="C2116" s="275"/>
      <c r="D2116" s="275"/>
      <c r="E2116" s="275"/>
      <c r="F2116" s="275"/>
      <c r="G2116" s="275"/>
      <c r="H2116" s="275"/>
      <c r="I2116" s="275"/>
      <c r="J2116" s="275"/>
      <c r="K2116" s="275"/>
      <c r="L2116" s="275"/>
      <c r="M2116" s="275"/>
      <c r="N2116" s="275"/>
      <c r="O2116" s="275"/>
      <c r="P2116" s="275"/>
      <c r="Q2116" s="275"/>
      <c r="R2116" s="275"/>
      <c r="S2116" s="275"/>
      <c r="T2116" s="275"/>
      <c r="X2116" s="275"/>
      <c r="Y2116" s="275"/>
      <c r="AG2116" s="665"/>
    </row>
    <row r="2117" spans="1:33" x14ac:dyDescent="0.2">
      <c r="A2117" s="275"/>
      <c r="B2117" s="275"/>
      <c r="C2117" s="275"/>
      <c r="D2117" s="275"/>
      <c r="E2117" s="275"/>
      <c r="F2117" s="275"/>
      <c r="G2117" s="275"/>
      <c r="H2117" s="275"/>
      <c r="I2117" s="275"/>
      <c r="J2117" s="275"/>
      <c r="K2117" s="275"/>
      <c r="L2117" s="275"/>
      <c r="M2117" s="275"/>
      <c r="N2117" s="275"/>
      <c r="O2117" s="275"/>
      <c r="P2117" s="275"/>
      <c r="Q2117" s="275"/>
      <c r="R2117" s="275"/>
      <c r="S2117" s="275"/>
      <c r="T2117" s="275"/>
      <c r="X2117" s="275"/>
      <c r="Y2117" s="275"/>
      <c r="AG2117" s="665"/>
    </row>
    <row r="2118" spans="1:33" x14ac:dyDescent="0.2">
      <c r="A2118" s="275"/>
      <c r="B2118" s="275"/>
      <c r="C2118" s="275"/>
      <c r="D2118" s="275"/>
      <c r="E2118" s="275"/>
      <c r="F2118" s="275"/>
      <c r="G2118" s="275"/>
      <c r="H2118" s="275"/>
      <c r="I2118" s="275"/>
      <c r="J2118" s="275"/>
      <c r="K2118" s="275"/>
      <c r="L2118" s="275"/>
      <c r="M2118" s="275"/>
      <c r="N2118" s="275"/>
      <c r="O2118" s="275"/>
      <c r="P2118" s="275"/>
      <c r="Q2118" s="275"/>
      <c r="R2118" s="275"/>
      <c r="S2118" s="275"/>
      <c r="T2118" s="275"/>
      <c r="X2118" s="275"/>
      <c r="Y2118" s="275"/>
      <c r="AG2118" s="665"/>
    </row>
    <row r="2119" spans="1:33" x14ac:dyDescent="0.2">
      <c r="A2119" s="275"/>
      <c r="B2119" s="275"/>
      <c r="C2119" s="275"/>
      <c r="D2119" s="275"/>
      <c r="E2119" s="275"/>
      <c r="F2119" s="275"/>
      <c r="G2119" s="275"/>
      <c r="H2119" s="275"/>
      <c r="I2119" s="275"/>
      <c r="J2119" s="275"/>
      <c r="K2119" s="275"/>
      <c r="L2119" s="275"/>
      <c r="M2119" s="275"/>
      <c r="N2119" s="275"/>
      <c r="O2119" s="275"/>
      <c r="P2119" s="275"/>
      <c r="Q2119" s="275"/>
      <c r="R2119" s="275"/>
      <c r="S2119" s="275"/>
      <c r="T2119" s="275"/>
      <c r="X2119" s="275"/>
      <c r="Y2119" s="275"/>
      <c r="AG2119" s="665"/>
    </row>
    <row r="2120" spans="1:33" x14ac:dyDescent="0.2">
      <c r="A2120" s="275"/>
      <c r="B2120" s="275"/>
      <c r="C2120" s="275"/>
      <c r="D2120" s="275"/>
      <c r="E2120" s="275"/>
      <c r="F2120" s="275"/>
      <c r="G2120" s="275"/>
      <c r="H2120" s="275"/>
      <c r="I2120" s="275"/>
      <c r="J2120" s="275"/>
      <c r="K2120" s="275"/>
      <c r="L2120" s="275"/>
      <c r="M2120" s="275"/>
      <c r="N2120" s="275"/>
      <c r="O2120" s="275"/>
      <c r="P2120" s="275"/>
      <c r="Q2120" s="275"/>
      <c r="R2120" s="275"/>
      <c r="S2120" s="275"/>
      <c r="T2120" s="275"/>
      <c r="X2120" s="275"/>
      <c r="Y2120" s="275"/>
      <c r="AG2120" s="665"/>
    </row>
    <row r="2121" spans="1:33" x14ac:dyDescent="0.2">
      <c r="A2121" s="275"/>
      <c r="B2121" s="275"/>
      <c r="C2121" s="275"/>
      <c r="D2121" s="275"/>
      <c r="E2121" s="275"/>
      <c r="F2121" s="275"/>
      <c r="G2121" s="275"/>
      <c r="H2121" s="275"/>
      <c r="I2121" s="275"/>
      <c r="J2121" s="275"/>
      <c r="K2121" s="275"/>
      <c r="L2121" s="275"/>
      <c r="M2121" s="275"/>
      <c r="N2121" s="275"/>
      <c r="O2121" s="275"/>
      <c r="P2121" s="275"/>
      <c r="Q2121" s="275"/>
      <c r="R2121" s="275"/>
      <c r="S2121" s="275"/>
      <c r="T2121" s="275"/>
      <c r="X2121" s="275"/>
      <c r="Y2121" s="275"/>
      <c r="AG2121" s="665"/>
    </row>
    <row r="2122" spans="1:33" x14ac:dyDescent="0.2">
      <c r="A2122" s="275"/>
      <c r="B2122" s="275"/>
      <c r="C2122" s="275"/>
      <c r="D2122" s="275"/>
      <c r="E2122" s="275"/>
      <c r="F2122" s="275"/>
      <c r="G2122" s="275"/>
      <c r="H2122" s="275"/>
      <c r="I2122" s="275"/>
      <c r="J2122" s="275"/>
      <c r="K2122" s="275"/>
      <c r="L2122" s="275"/>
      <c r="M2122" s="275"/>
      <c r="N2122" s="275"/>
      <c r="O2122" s="275"/>
      <c r="P2122" s="275"/>
      <c r="Q2122" s="275"/>
      <c r="R2122" s="275"/>
      <c r="S2122" s="275"/>
      <c r="T2122" s="275"/>
      <c r="X2122" s="275"/>
      <c r="Y2122" s="275"/>
      <c r="AG2122" s="665"/>
    </row>
    <row r="2123" spans="1:33" x14ac:dyDescent="0.2">
      <c r="A2123" s="275"/>
      <c r="B2123" s="275"/>
      <c r="C2123" s="275"/>
      <c r="D2123" s="275"/>
      <c r="E2123" s="275"/>
      <c r="F2123" s="275"/>
      <c r="G2123" s="275"/>
      <c r="H2123" s="275"/>
      <c r="I2123" s="275"/>
      <c r="J2123" s="275"/>
      <c r="K2123" s="275"/>
      <c r="L2123" s="275"/>
      <c r="M2123" s="275"/>
      <c r="N2123" s="275"/>
      <c r="O2123" s="275"/>
      <c r="P2123" s="275"/>
      <c r="Q2123" s="275"/>
      <c r="R2123" s="275"/>
      <c r="S2123" s="275"/>
      <c r="T2123" s="275"/>
      <c r="X2123" s="275"/>
      <c r="Y2123" s="275"/>
      <c r="AG2123" s="665"/>
    </row>
    <row r="2124" spans="1:33" x14ac:dyDescent="0.2">
      <c r="A2124" s="275"/>
      <c r="B2124" s="275"/>
      <c r="C2124" s="275"/>
      <c r="D2124" s="275"/>
      <c r="E2124" s="275"/>
      <c r="F2124" s="275"/>
      <c r="G2124" s="275"/>
      <c r="H2124" s="275"/>
      <c r="I2124" s="275"/>
      <c r="J2124" s="275"/>
      <c r="K2124" s="275"/>
      <c r="L2124" s="275"/>
      <c r="M2124" s="275"/>
      <c r="N2124" s="275"/>
      <c r="O2124" s="275"/>
      <c r="P2124" s="275"/>
      <c r="Q2124" s="275"/>
      <c r="R2124" s="275"/>
      <c r="S2124" s="275"/>
      <c r="T2124" s="275"/>
      <c r="X2124" s="275"/>
      <c r="Y2124" s="275"/>
      <c r="AG2124" s="665"/>
    </row>
    <row r="2125" spans="1:33" x14ac:dyDescent="0.2">
      <c r="A2125" s="275"/>
      <c r="B2125" s="275"/>
      <c r="C2125" s="275"/>
      <c r="D2125" s="275"/>
      <c r="E2125" s="275"/>
      <c r="F2125" s="275"/>
      <c r="G2125" s="275"/>
      <c r="H2125" s="275"/>
      <c r="I2125" s="275"/>
      <c r="J2125" s="275"/>
      <c r="K2125" s="275"/>
      <c r="L2125" s="275"/>
      <c r="M2125" s="275"/>
      <c r="N2125" s="275"/>
      <c r="O2125" s="275"/>
      <c r="P2125" s="275"/>
      <c r="Q2125" s="275"/>
      <c r="R2125" s="275"/>
      <c r="S2125" s="275"/>
      <c r="T2125" s="275"/>
      <c r="X2125" s="275"/>
      <c r="Y2125" s="275"/>
      <c r="AG2125" s="665"/>
    </row>
    <row r="2126" spans="1:33" x14ac:dyDescent="0.2">
      <c r="A2126" s="275"/>
      <c r="B2126" s="275"/>
      <c r="C2126" s="275"/>
      <c r="D2126" s="275"/>
      <c r="E2126" s="275"/>
      <c r="F2126" s="275"/>
      <c r="G2126" s="275"/>
      <c r="H2126" s="275"/>
      <c r="I2126" s="275"/>
      <c r="J2126" s="275"/>
      <c r="K2126" s="275"/>
      <c r="L2126" s="275"/>
      <c r="M2126" s="275"/>
      <c r="N2126" s="275"/>
      <c r="O2126" s="275"/>
      <c r="P2126" s="275"/>
      <c r="Q2126" s="275"/>
      <c r="R2126" s="275"/>
      <c r="S2126" s="275"/>
      <c r="T2126" s="275"/>
      <c r="X2126" s="275"/>
      <c r="Y2126" s="275"/>
      <c r="AG2126" s="665"/>
    </row>
    <row r="2127" spans="1:33" x14ac:dyDescent="0.2">
      <c r="A2127" s="275"/>
      <c r="B2127" s="275"/>
      <c r="C2127" s="275"/>
      <c r="D2127" s="275"/>
      <c r="E2127" s="275"/>
      <c r="F2127" s="275"/>
      <c r="G2127" s="275"/>
      <c r="H2127" s="275"/>
      <c r="I2127" s="275"/>
      <c r="J2127" s="275"/>
      <c r="K2127" s="275"/>
      <c r="L2127" s="275"/>
      <c r="M2127" s="275"/>
      <c r="N2127" s="275"/>
      <c r="O2127" s="275"/>
      <c r="P2127" s="275"/>
      <c r="Q2127" s="275"/>
      <c r="R2127" s="275"/>
      <c r="S2127" s="275"/>
      <c r="T2127" s="275"/>
      <c r="X2127" s="275"/>
      <c r="Y2127" s="275"/>
      <c r="AG2127" s="665"/>
    </row>
    <row r="2128" spans="1:33" x14ac:dyDescent="0.2">
      <c r="A2128" s="275"/>
      <c r="B2128" s="275"/>
      <c r="C2128" s="275"/>
      <c r="D2128" s="275"/>
      <c r="E2128" s="275"/>
      <c r="F2128" s="275"/>
      <c r="G2128" s="275"/>
      <c r="H2128" s="275"/>
      <c r="I2128" s="275"/>
      <c r="J2128" s="275"/>
      <c r="K2128" s="275"/>
      <c r="L2128" s="275"/>
      <c r="M2128" s="275"/>
      <c r="N2128" s="275"/>
      <c r="O2128" s="275"/>
      <c r="P2128" s="275"/>
      <c r="Q2128" s="275"/>
      <c r="R2128" s="275"/>
      <c r="S2128" s="275"/>
      <c r="T2128" s="275"/>
      <c r="X2128" s="275"/>
      <c r="Y2128" s="275"/>
      <c r="AG2128" s="665"/>
    </row>
    <row r="2129" spans="1:33" x14ac:dyDescent="0.2">
      <c r="A2129" s="275"/>
      <c r="B2129" s="275"/>
      <c r="C2129" s="275"/>
      <c r="D2129" s="275"/>
      <c r="E2129" s="275"/>
      <c r="F2129" s="275"/>
      <c r="G2129" s="275"/>
      <c r="H2129" s="275"/>
      <c r="I2129" s="275"/>
      <c r="J2129" s="275"/>
      <c r="K2129" s="275"/>
      <c r="L2129" s="275"/>
      <c r="M2129" s="275"/>
      <c r="N2129" s="275"/>
      <c r="O2129" s="275"/>
      <c r="P2129" s="275"/>
      <c r="Q2129" s="275"/>
      <c r="R2129" s="275"/>
      <c r="S2129" s="275"/>
      <c r="T2129" s="275"/>
      <c r="X2129" s="275"/>
      <c r="Y2129" s="275"/>
      <c r="AG2129" s="665"/>
    </row>
    <row r="2130" spans="1:33" x14ac:dyDescent="0.2">
      <c r="A2130" s="275"/>
      <c r="B2130" s="275"/>
      <c r="C2130" s="275"/>
      <c r="D2130" s="275"/>
      <c r="E2130" s="275"/>
      <c r="F2130" s="275"/>
      <c r="G2130" s="275"/>
      <c r="H2130" s="275"/>
      <c r="I2130" s="275"/>
      <c r="J2130" s="275"/>
      <c r="K2130" s="275"/>
      <c r="L2130" s="275"/>
      <c r="M2130" s="275"/>
      <c r="N2130" s="275"/>
      <c r="O2130" s="275"/>
      <c r="P2130" s="275"/>
      <c r="Q2130" s="275"/>
      <c r="R2130" s="275"/>
      <c r="S2130" s="275"/>
      <c r="T2130" s="275"/>
      <c r="X2130" s="275"/>
      <c r="Y2130" s="275"/>
      <c r="AG2130" s="665"/>
    </row>
    <row r="2131" spans="1:33" x14ac:dyDescent="0.2">
      <c r="A2131" s="275"/>
      <c r="B2131" s="275"/>
      <c r="C2131" s="275"/>
      <c r="D2131" s="275"/>
      <c r="E2131" s="275"/>
      <c r="F2131" s="275"/>
      <c r="G2131" s="275"/>
      <c r="H2131" s="275"/>
      <c r="I2131" s="275"/>
      <c r="J2131" s="275"/>
      <c r="K2131" s="275"/>
      <c r="L2131" s="275"/>
      <c r="M2131" s="275"/>
      <c r="N2131" s="275"/>
      <c r="O2131" s="275"/>
      <c r="P2131" s="275"/>
      <c r="Q2131" s="275"/>
      <c r="R2131" s="275"/>
      <c r="S2131" s="275"/>
      <c r="T2131" s="275"/>
      <c r="X2131" s="275"/>
      <c r="Y2131" s="275"/>
      <c r="AG2131" s="665"/>
    </row>
    <row r="2132" spans="1:33" x14ac:dyDescent="0.2">
      <c r="A2132" s="275"/>
      <c r="B2132" s="275"/>
      <c r="C2132" s="275"/>
      <c r="D2132" s="275"/>
      <c r="E2132" s="275"/>
      <c r="F2132" s="275"/>
      <c r="G2132" s="275"/>
      <c r="H2132" s="275"/>
      <c r="I2132" s="275"/>
      <c r="J2132" s="275"/>
      <c r="K2132" s="275"/>
      <c r="L2132" s="275"/>
      <c r="M2132" s="275"/>
      <c r="N2132" s="275"/>
      <c r="O2132" s="275"/>
      <c r="P2132" s="275"/>
      <c r="Q2132" s="275"/>
      <c r="R2132" s="275"/>
      <c r="S2132" s="275"/>
      <c r="T2132" s="275"/>
      <c r="X2132" s="275"/>
      <c r="Y2132" s="275"/>
      <c r="AG2132" s="665"/>
    </row>
    <row r="2133" spans="1:33" x14ac:dyDescent="0.2">
      <c r="A2133" s="275"/>
      <c r="B2133" s="275"/>
      <c r="C2133" s="275"/>
      <c r="D2133" s="275"/>
      <c r="E2133" s="275"/>
      <c r="F2133" s="275"/>
      <c r="G2133" s="275"/>
      <c r="H2133" s="275"/>
      <c r="I2133" s="275"/>
      <c r="J2133" s="275"/>
      <c r="K2133" s="275"/>
      <c r="L2133" s="275"/>
      <c r="M2133" s="275"/>
      <c r="N2133" s="275"/>
      <c r="O2133" s="275"/>
      <c r="P2133" s="275"/>
      <c r="Q2133" s="275"/>
      <c r="R2133" s="275"/>
      <c r="S2133" s="275"/>
      <c r="T2133" s="275"/>
      <c r="X2133" s="275"/>
      <c r="Y2133" s="275"/>
      <c r="AG2133" s="665"/>
    </row>
    <row r="2134" spans="1:33" x14ac:dyDescent="0.2">
      <c r="A2134" s="275"/>
      <c r="B2134" s="275"/>
      <c r="C2134" s="275"/>
      <c r="D2134" s="275"/>
      <c r="E2134" s="275"/>
      <c r="F2134" s="275"/>
      <c r="G2134" s="275"/>
      <c r="H2134" s="275"/>
      <c r="I2134" s="275"/>
      <c r="J2134" s="275"/>
      <c r="K2134" s="275"/>
      <c r="L2134" s="275"/>
      <c r="M2134" s="275"/>
      <c r="N2134" s="275"/>
      <c r="O2134" s="275"/>
      <c r="P2134" s="275"/>
      <c r="Q2134" s="275"/>
      <c r="R2134" s="275"/>
      <c r="S2134" s="275"/>
      <c r="T2134" s="275"/>
      <c r="X2134" s="275"/>
      <c r="Y2134" s="275"/>
      <c r="AG2134" s="665"/>
    </row>
    <row r="2135" spans="1:33" x14ac:dyDescent="0.2">
      <c r="A2135" s="275"/>
      <c r="B2135" s="275"/>
      <c r="C2135" s="275"/>
      <c r="D2135" s="275"/>
      <c r="E2135" s="275"/>
      <c r="F2135" s="275"/>
      <c r="G2135" s="275"/>
      <c r="H2135" s="275"/>
      <c r="I2135" s="275"/>
      <c r="J2135" s="275"/>
      <c r="K2135" s="275"/>
      <c r="L2135" s="275"/>
      <c r="M2135" s="275"/>
      <c r="N2135" s="275"/>
      <c r="O2135" s="275"/>
      <c r="P2135" s="275"/>
      <c r="Q2135" s="275"/>
      <c r="R2135" s="275"/>
      <c r="S2135" s="275"/>
      <c r="T2135" s="275"/>
      <c r="X2135" s="275"/>
      <c r="Y2135" s="275"/>
      <c r="AG2135" s="665"/>
    </row>
    <row r="2136" spans="1:33" x14ac:dyDescent="0.2">
      <c r="A2136" s="275"/>
      <c r="B2136" s="275"/>
      <c r="C2136" s="275"/>
      <c r="D2136" s="275"/>
      <c r="E2136" s="275"/>
      <c r="F2136" s="275"/>
      <c r="G2136" s="275"/>
      <c r="H2136" s="275"/>
      <c r="I2136" s="275"/>
      <c r="J2136" s="275"/>
      <c r="K2136" s="275"/>
      <c r="L2136" s="275"/>
      <c r="M2136" s="275"/>
      <c r="N2136" s="275"/>
      <c r="O2136" s="275"/>
      <c r="P2136" s="275"/>
      <c r="Q2136" s="275"/>
      <c r="R2136" s="275"/>
      <c r="S2136" s="275"/>
      <c r="T2136" s="275"/>
      <c r="X2136" s="275"/>
      <c r="Y2136" s="275"/>
      <c r="AG2136" s="665"/>
    </row>
    <row r="2137" spans="1:33" x14ac:dyDescent="0.2">
      <c r="A2137" s="275"/>
      <c r="B2137" s="275"/>
      <c r="C2137" s="275"/>
      <c r="D2137" s="275"/>
      <c r="E2137" s="275"/>
      <c r="F2137" s="275"/>
      <c r="G2137" s="275"/>
      <c r="H2137" s="275"/>
      <c r="I2137" s="275"/>
      <c r="J2137" s="275"/>
      <c r="K2137" s="275"/>
      <c r="L2137" s="275"/>
      <c r="M2137" s="275"/>
      <c r="N2137" s="275"/>
      <c r="O2137" s="275"/>
      <c r="P2137" s="275"/>
      <c r="Q2137" s="275"/>
      <c r="R2137" s="275"/>
      <c r="S2137" s="275"/>
      <c r="T2137" s="275"/>
      <c r="X2137" s="275"/>
      <c r="Y2137" s="275"/>
      <c r="AG2137" s="665"/>
    </row>
    <row r="2138" spans="1:33" x14ac:dyDescent="0.2">
      <c r="A2138" s="275"/>
      <c r="B2138" s="275"/>
      <c r="C2138" s="275"/>
      <c r="D2138" s="275"/>
      <c r="E2138" s="275"/>
      <c r="F2138" s="275"/>
      <c r="G2138" s="275"/>
      <c r="H2138" s="275"/>
      <c r="I2138" s="275"/>
      <c r="J2138" s="275"/>
      <c r="K2138" s="275"/>
      <c r="L2138" s="275"/>
      <c r="M2138" s="275"/>
      <c r="N2138" s="275"/>
      <c r="O2138" s="275"/>
      <c r="P2138" s="275"/>
      <c r="Q2138" s="275"/>
      <c r="R2138" s="275"/>
      <c r="S2138" s="275"/>
      <c r="T2138" s="275"/>
      <c r="X2138" s="275"/>
      <c r="Y2138" s="275"/>
      <c r="AG2138" s="665"/>
    </row>
    <row r="2139" spans="1:33" x14ac:dyDescent="0.2">
      <c r="A2139" s="275"/>
      <c r="B2139" s="275"/>
      <c r="C2139" s="275"/>
      <c r="D2139" s="275"/>
      <c r="E2139" s="275"/>
      <c r="F2139" s="275"/>
      <c r="G2139" s="275"/>
      <c r="H2139" s="275"/>
      <c r="I2139" s="275"/>
      <c r="J2139" s="275"/>
      <c r="K2139" s="275"/>
      <c r="L2139" s="275"/>
      <c r="M2139" s="275"/>
      <c r="N2139" s="275"/>
      <c r="O2139" s="275"/>
      <c r="P2139" s="275"/>
      <c r="Q2139" s="275"/>
      <c r="R2139" s="275"/>
      <c r="S2139" s="275"/>
      <c r="T2139" s="275"/>
      <c r="X2139" s="275"/>
      <c r="Y2139" s="275"/>
      <c r="AG2139" s="665"/>
    </row>
    <row r="2140" spans="1:33" x14ac:dyDescent="0.2">
      <c r="A2140" s="275"/>
      <c r="B2140" s="275"/>
      <c r="C2140" s="275"/>
      <c r="D2140" s="275"/>
      <c r="E2140" s="275"/>
      <c r="F2140" s="275"/>
      <c r="G2140" s="275"/>
      <c r="H2140" s="275"/>
      <c r="I2140" s="275"/>
      <c r="J2140" s="275"/>
      <c r="K2140" s="275"/>
      <c r="L2140" s="275"/>
      <c r="M2140" s="275"/>
      <c r="N2140" s="275"/>
      <c r="O2140" s="275"/>
      <c r="P2140" s="275"/>
      <c r="Q2140" s="275"/>
      <c r="R2140" s="275"/>
      <c r="S2140" s="275"/>
      <c r="T2140" s="275"/>
      <c r="X2140" s="275"/>
      <c r="Y2140" s="275"/>
      <c r="AG2140" s="665"/>
    </row>
    <row r="2141" spans="1:33" x14ac:dyDescent="0.2">
      <c r="A2141" s="275"/>
      <c r="B2141" s="275"/>
      <c r="C2141" s="275"/>
      <c r="D2141" s="275"/>
      <c r="E2141" s="275"/>
      <c r="F2141" s="275"/>
      <c r="G2141" s="275"/>
      <c r="H2141" s="275"/>
      <c r="I2141" s="275"/>
      <c r="J2141" s="275"/>
      <c r="K2141" s="275"/>
      <c r="L2141" s="275"/>
      <c r="M2141" s="275"/>
      <c r="N2141" s="275"/>
      <c r="O2141" s="275"/>
      <c r="P2141" s="275"/>
      <c r="Q2141" s="275"/>
      <c r="R2141" s="275"/>
      <c r="S2141" s="275"/>
      <c r="T2141" s="275"/>
      <c r="X2141" s="275"/>
      <c r="Y2141" s="275"/>
      <c r="AG2141" s="665"/>
    </row>
    <row r="2142" spans="1:33" x14ac:dyDescent="0.2">
      <c r="A2142" s="275"/>
      <c r="B2142" s="275"/>
      <c r="C2142" s="275"/>
      <c r="D2142" s="275"/>
      <c r="E2142" s="275"/>
      <c r="F2142" s="275"/>
      <c r="G2142" s="275"/>
      <c r="H2142" s="275"/>
      <c r="I2142" s="275"/>
      <c r="J2142" s="275"/>
      <c r="K2142" s="275"/>
      <c r="L2142" s="275"/>
      <c r="M2142" s="275"/>
      <c r="N2142" s="275"/>
      <c r="O2142" s="275"/>
      <c r="P2142" s="275"/>
      <c r="Q2142" s="275"/>
      <c r="R2142" s="275"/>
      <c r="S2142" s="275"/>
      <c r="T2142" s="275"/>
      <c r="X2142" s="275"/>
      <c r="Y2142" s="275"/>
      <c r="AG2142" s="665"/>
    </row>
    <row r="2143" spans="1:33" x14ac:dyDescent="0.2">
      <c r="A2143" s="275"/>
      <c r="B2143" s="275"/>
      <c r="C2143" s="275"/>
      <c r="D2143" s="275"/>
      <c r="E2143" s="275"/>
      <c r="F2143" s="275"/>
      <c r="G2143" s="275"/>
      <c r="H2143" s="275"/>
      <c r="I2143" s="275"/>
      <c r="J2143" s="275"/>
      <c r="K2143" s="275"/>
      <c r="L2143" s="275"/>
      <c r="M2143" s="275"/>
      <c r="N2143" s="275"/>
      <c r="O2143" s="275"/>
      <c r="P2143" s="275"/>
      <c r="Q2143" s="275"/>
      <c r="R2143" s="275"/>
      <c r="S2143" s="275"/>
      <c r="T2143" s="275"/>
      <c r="X2143" s="275"/>
      <c r="Y2143" s="275"/>
      <c r="AG2143" s="665"/>
    </row>
    <row r="2144" spans="1:33" x14ac:dyDescent="0.2">
      <c r="A2144" s="275"/>
      <c r="B2144" s="275"/>
      <c r="C2144" s="275"/>
      <c r="D2144" s="275"/>
      <c r="E2144" s="275"/>
      <c r="F2144" s="275"/>
      <c r="G2144" s="275"/>
      <c r="H2144" s="275"/>
      <c r="I2144" s="275"/>
      <c r="J2144" s="275"/>
      <c r="K2144" s="275"/>
      <c r="L2144" s="275"/>
      <c r="M2144" s="275"/>
      <c r="N2144" s="275"/>
      <c r="O2144" s="275"/>
      <c r="P2144" s="275"/>
      <c r="Q2144" s="275"/>
      <c r="R2144" s="275"/>
      <c r="S2144" s="275"/>
      <c r="T2144" s="275"/>
      <c r="X2144" s="275"/>
      <c r="Y2144" s="275"/>
      <c r="AG2144" s="665"/>
    </row>
    <row r="2145" spans="1:33" x14ac:dyDescent="0.2">
      <c r="A2145" s="275"/>
      <c r="B2145" s="275"/>
      <c r="C2145" s="275"/>
      <c r="D2145" s="275"/>
      <c r="E2145" s="275"/>
      <c r="F2145" s="275"/>
      <c r="G2145" s="275"/>
      <c r="H2145" s="275"/>
      <c r="I2145" s="275"/>
      <c r="J2145" s="275"/>
      <c r="K2145" s="275"/>
      <c r="L2145" s="275"/>
      <c r="M2145" s="275"/>
      <c r="N2145" s="275"/>
      <c r="O2145" s="275"/>
      <c r="P2145" s="275"/>
      <c r="Q2145" s="275"/>
      <c r="R2145" s="275"/>
      <c r="S2145" s="275"/>
      <c r="T2145" s="275"/>
      <c r="X2145" s="275"/>
      <c r="Y2145" s="275"/>
      <c r="AG2145" s="665"/>
    </row>
    <row r="2146" spans="1:33" x14ac:dyDescent="0.2">
      <c r="A2146" s="275"/>
      <c r="B2146" s="275"/>
      <c r="C2146" s="275"/>
      <c r="D2146" s="275"/>
      <c r="E2146" s="275"/>
      <c r="F2146" s="275"/>
      <c r="G2146" s="275"/>
      <c r="H2146" s="275"/>
      <c r="I2146" s="275"/>
      <c r="J2146" s="275"/>
      <c r="K2146" s="275"/>
      <c r="L2146" s="275"/>
      <c r="M2146" s="275"/>
      <c r="N2146" s="275"/>
      <c r="O2146" s="275"/>
      <c r="P2146" s="275"/>
      <c r="Q2146" s="275"/>
      <c r="R2146" s="275"/>
      <c r="S2146" s="275"/>
      <c r="T2146" s="275"/>
      <c r="X2146" s="275"/>
      <c r="Y2146" s="275"/>
      <c r="AG2146" s="665"/>
    </row>
    <row r="2147" spans="1:33" x14ac:dyDescent="0.2">
      <c r="A2147" s="275"/>
      <c r="B2147" s="275"/>
      <c r="C2147" s="275"/>
      <c r="D2147" s="275"/>
      <c r="E2147" s="275"/>
      <c r="F2147" s="275"/>
      <c r="G2147" s="275"/>
      <c r="H2147" s="275"/>
      <c r="I2147" s="275"/>
      <c r="J2147" s="275"/>
      <c r="K2147" s="275"/>
      <c r="L2147" s="275"/>
      <c r="M2147" s="275"/>
      <c r="N2147" s="275"/>
      <c r="O2147" s="275"/>
      <c r="P2147" s="275"/>
      <c r="Q2147" s="275"/>
      <c r="R2147" s="275"/>
      <c r="S2147" s="275"/>
      <c r="T2147" s="275"/>
      <c r="X2147" s="275"/>
      <c r="Y2147" s="275"/>
      <c r="AG2147" s="665"/>
    </row>
    <row r="2148" spans="1:33" x14ac:dyDescent="0.2">
      <c r="A2148" s="275"/>
      <c r="B2148" s="275"/>
      <c r="C2148" s="275"/>
      <c r="D2148" s="275"/>
      <c r="E2148" s="275"/>
      <c r="F2148" s="275"/>
      <c r="G2148" s="275"/>
      <c r="H2148" s="275"/>
      <c r="I2148" s="275"/>
      <c r="J2148" s="275"/>
      <c r="K2148" s="275"/>
      <c r="L2148" s="275"/>
      <c r="M2148" s="275"/>
      <c r="N2148" s="275"/>
      <c r="O2148" s="275"/>
      <c r="P2148" s="275"/>
      <c r="Q2148" s="275"/>
      <c r="R2148" s="275"/>
      <c r="S2148" s="275"/>
      <c r="T2148" s="275"/>
      <c r="X2148" s="275"/>
      <c r="Y2148" s="275"/>
      <c r="AG2148" s="665"/>
    </row>
    <row r="2149" spans="1:33" x14ac:dyDescent="0.2">
      <c r="A2149" s="275"/>
      <c r="B2149" s="275"/>
      <c r="C2149" s="275"/>
      <c r="D2149" s="275"/>
      <c r="E2149" s="275"/>
      <c r="F2149" s="275"/>
      <c r="G2149" s="275"/>
      <c r="H2149" s="275"/>
      <c r="I2149" s="275"/>
      <c r="J2149" s="275"/>
      <c r="K2149" s="275"/>
      <c r="L2149" s="275"/>
      <c r="M2149" s="275"/>
      <c r="N2149" s="275"/>
      <c r="O2149" s="275"/>
      <c r="P2149" s="275"/>
      <c r="Q2149" s="275"/>
      <c r="R2149" s="275"/>
      <c r="S2149" s="275"/>
      <c r="T2149" s="275"/>
      <c r="X2149" s="275"/>
      <c r="Y2149" s="275"/>
      <c r="AG2149" s="665"/>
    </row>
    <row r="2150" spans="1:33" x14ac:dyDescent="0.2">
      <c r="A2150" s="275"/>
      <c r="B2150" s="275"/>
      <c r="C2150" s="275"/>
      <c r="D2150" s="275"/>
      <c r="E2150" s="275"/>
      <c r="F2150" s="275"/>
      <c r="G2150" s="275"/>
      <c r="H2150" s="275"/>
      <c r="I2150" s="275"/>
      <c r="J2150" s="275"/>
      <c r="K2150" s="275"/>
      <c r="L2150" s="275"/>
      <c r="M2150" s="275"/>
      <c r="N2150" s="275"/>
      <c r="O2150" s="275"/>
      <c r="P2150" s="275"/>
      <c r="Q2150" s="275"/>
      <c r="R2150" s="275"/>
      <c r="S2150" s="275"/>
      <c r="T2150" s="275"/>
      <c r="X2150" s="275"/>
      <c r="Y2150" s="275"/>
      <c r="AG2150" s="665"/>
    </row>
    <row r="2151" spans="1:33" x14ac:dyDescent="0.2">
      <c r="A2151" s="275"/>
      <c r="B2151" s="275"/>
      <c r="C2151" s="275"/>
      <c r="D2151" s="275"/>
      <c r="E2151" s="275"/>
      <c r="F2151" s="275"/>
      <c r="G2151" s="275"/>
      <c r="H2151" s="275"/>
      <c r="I2151" s="275"/>
      <c r="J2151" s="275"/>
      <c r="K2151" s="275"/>
      <c r="L2151" s="275"/>
      <c r="M2151" s="275"/>
      <c r="N2151" s="275"/>
      <c r="O2151" s="275"/>
      <c r="P2151" s="275"/>
      <c r="Q2151" s="275"/>
      <c r="R2151" s="275"/>
      <c r="S2151" s="275"/>
      <c r="T2151" s="275"/>
      <c r="X2151" s="275"/>
      <c r="Y2151" s="275"/>
      <c r="AG2151" s="665"/>
    </row>
    <row r="2152" spans="1:33" x14ac:dyDescent="0.2">
      <c r="A2152" s="275"/>
      <c r="B2152" s="275"/>
      <c r="C2152" s="275"/>
      <c r="D2152" s="275"/>
      <c r="E2152" s="275"/>
      <c r="F2152" s="275"/>
      <c r="G2152" s="275"/>
      <c r="H2152" s="275"/>
      <c r="I2152" s="275"/>
      <c r="J2152" s="275"/>
      <c r="K2152" s="275"/>
      <c r="L2152" s="275"/>
      <c r="M2152" s="275"/>
      <c r="N2152" s="275"/>
      <c r="O2152" s="275"/>
      <c r="P2152" s="275"/>
      <c r="Q2152" s="275"/>
      <c r="R2152" s="275"/>
      <c r="S2152" s="275"/>
      <c r="T2152" s="275"/>
      <c r="X2152" s="275"/>
      <c r="Y2152" s="275"/>
      <c r="AG2152" s="665"/>
    </row>
    <row r="2153" spans="1:33" x14ac:dyDescent="0.2">
      <c r="A2153" s="275"/>
      <c r="B2153" s="275"/>
      <c r="C2153" s="275"/>
      <c r="D2153" s="275"/>
      <c r="E2153" s="275"/>
      <c r="F2153" s="275"/>
      <c r="G2153" s="275"/>
      <c r="H2153" s="275"/>
      <c r="I2153" s="275"/>
      <c r="J2153" s="275"/>
      <c r="K2153" s="275"/>
      <c r="L2153" s="275"/>
      <c r="M2153" s="275"/>
      <c r="N2153" s="275"/>
      <c r="O2153" s="275"/>
      <c r="P2153" s="275"/>
      <c r="Q2153" s="275"/>
      <c r="R2153" s="275"/>
      <c r="S2153" s="275"/>
      <c r="T2153" s="275"/>
      <c r="X2153" s="275"/>
      <c r="Y2153" s="275"/>
      <c r="AG2153" s="665"/>
    </row>
    <row r="2154" spans="1:33" x14ac:dyDescent="0.2">
      <c r="A2154" s="275"/>
      <c r="B2154" s="275"/>
      <c r="C2154" s="275"/>
      <c r="D2154" s="275"/>
      <c r="E2154" s="275"/>
      <c r="F2154" s="275"/>
      <c r="G2154" s="275"/>
      <c r="H2154" s="275"/>
      <c r="I2154" s="275"/>
      <c r="J2154" s="275"/>
      <c r="K2154" s="275"/>
      <c r="L2154" s="275"/>
      <c r="M2154" s="275"/>
      <c r="N2154" s="275"/>
      <c r="O2154" s="275"/>
      <c r="P2154" s="275"/>
      <c r="Q2154" s="275"/>
      <c r="R2154" s="275"/>
      <c r="S2154" s="275"/>
      <c r="T2154" s="275"/>
      <c r="X2154" s="275"/>
      <c r="Y2154" s="275"/>
      <c r="AG2154" s="665"/>
    </row>
    <row r="2155" spans="1:33" x14ac:dyDescent="0.2">
      <c r="A2155" s="275"/>
      <c r="B2155" s="275"/>
      <c r="C2155" s="275"/>
      <c r="D2155" s="275"/>
      <c r="E2155" s="275"/>
      <c r="F2155" s="275"/>
      <c r="G2155" s="275"/>
      <c r="H2155" s="275"/>
      <c r="I2155" s="275"/>
      <c r="J2155" s="275"/>
      <c r="K2155" s="275"/>
      <c r="L2155" s="275"/>
      <c r="M2155" s="275"/>
      <c r="N2155" s="275"/>
      <c r="O2155" s="275"/>
      <c r="P2155" s="275"/>
      <c r="Q2155" s="275"/>
      <c r="R2155" s="275"/>
      <c r="S2155" s="275"/>
      <c r="T2155" s="275"/>
      <c r="X2155" s="275"/>
      <c r="Y2155" s="275"/>
      <c r="AG2155" s="665"/>
    </row>
    <row r="2156" spans="1:33" x14ac:dyDescent="0.2">
      <c r="A2156" s="275"/>
      <c r="B2156" s="275"/>
      <c r="C2156" s="275"/>
      <c r="D2156" s="275"/>
      <c r="E2156" s="275"/>
      <c r="F2156" s="275"/>
      <c r="G2156" s="275"/>
      <c r="H2156" s="275"/>
      <c r="I2156" s="275"/>
      <c r="J2156" s="275"/>
      <c r="K2156" s="275"/>
      <c r="L2156" s="275"/>
      <c r="M2156" s="275"/>
      <c r="N2156" s="275"/>
      <c r="O2156" s="275"/>
      <c r="P2156" s="275"/>
      <c r="Q2156" s="275"/>
      <c r="R2156" s="275"/>
      <c r="S2156" s="275"/>
      <c r="T2156" s="275"/>
      <c r="X2156" s="275"/>
      <c r="Y2156" s="275"/>
      <c r="AG2156" s="665"/>
    </row>
    <row r="2157" spans="1:33" x14ac:dyDescent="0.2">
      <c r="A2157" s="275"/>
      <c r="B2157" s="275"/>
      <c r="C2157" s="275"/>
      <c r="D2157" s="275"/>
      <c r="E2157" s="275"/>
      <c r="F2157" s="275"/>
      <c r="G2157" s="275"/>
      <c r="H2157" s="275"/>
      <c r="I2157" s="275"/>
      <c r="J2157" s="275"/>
      <c r="K2157" s="275"/>
      <c r="L2157" s="275"/>
      <c r="M2157" s="275"/>
      <c r="N2157" s="275"/>
      <c r="O2157" s="275"/>
      <c r="P2157" s="275"/>
      <c r="Q2157" s="275"/>
      <c r="R2157" s="275"/>
      <c r="S2157" s="275"/>
      <c r="T2157" s="275"/>
      <c r="X2157" s="275"/>
      <c r="Y2157" s="275"/>
      <c r="AG2157" s="665"/>
    </row>
    <row r="2158" spans="1:33" x14ac:dyDescent="0.2">
      <c r="A2158" s="275"/>
      <c r="B2158" s="275"/>
      <c r="C2158" s="275"/>
      <c r="D2158" s="275"/>
      <c r="E2158" s="275"/>
      <c r="F2158" s="275"/>
      <c r="G2158" s="275"/>
      <c r="H2158" s="275"/>
      <c r="I2158" s="275"/>
      <c r="J2158" s="275"/>
      <c r="K2158" s="275"/>
      <c r="L2158" s="275"/>
      <c r="M2158" s="275"/>
      <c r="N2158" s="275"/>
      <c r="O2158" s="275"/>
      <c r="P2158" s="275"/>
      <c r="Q2158" s="275"/>
      <c r="R2158" s="275"/>
      <c r="S2158" s="275"/>
      <c r="T2158" s="275"/>
      <c r="X2158" s="275"/>
      <c r="Y2158" s="275"/>
      <c r="AG2158" s="665"/>
    </row>
    <row r="2159" spans="1:33" x14ac:dyDescent="0.2">
      <c r="A2159" s="275"/>
      <c r="B2159" s="275"/>
      <c r="C2159" s="275"/>
      <c r="D2159" s="275"/>
      <c r="E2159" s="275"/>
      <c r="F2159" s="275"/>
      <c r="G2159" s="275"/>
      <c r="H2159" s="275"/>
      <c r="I2159" s="275"/>
      <c r="J2159" s="275"/>
      <c r="K2159" s="275"/>
      <c r="L2159" s="275"/>
      <c r="M2159" s="275"/>
      <c r="N2159" s="275"/>
      <c r="O2159" s="275"/>
      <c r="P2159" s="275"/>
      <c r="Q2159" s="275"/>
      <c r="R2159" s="275"/>
      <c r="S2159" s="275"/>
      <c r="T2159" s="275"/>
      <c r="X2159" s="275"/>
      <c r="Y2159" s="275"/>
      <c r="AG2159" s="665"/>
    </row>
    <row r="2160" spans="1:33" x14ac:dyDescent="0.2">
      <c r="A2160" s="275"/>
      <c r="B2160" s="275"/>
      <c r="C2160" s="275"/>
      <c r="D2160" s="275"/>
      <c r="E2160" s="275"/>
      <c r="F2160" s="275"/>
      <c r="G2160" s="275"/>
      <c r="H2160" s="275"/>
      <c r="I2160" s="275"/>
      <c r="J2160" s="275"/>
      <c r="K2160" s="275"/>
      <c r="L2160" s="275"/>
      <c r="M2160" s="275"/>
      <c r="N2160" s="275"/>
      <c r="O2160" s="275"/>
      <c r="P2160" s="275"/>
      <c r="Q2160" s="275"/>
      <c r="R2160" s="275"/>
      <c r="S2160" s="275"/>
      <c r="T2160" s="275"/>
      <c r="X2160" s="275"/>
      <c r="Y2160" s="275"/>
      <c r="AG2160" s="665"/>
    </row>
    <row r="2161" spans="1:33" x14ac:dyDescent="0.2">
      <c r="A2161" s="275"/>
      <c r="B2161" s="275"/>
      <c r="C2161" s="275"/>
      <c r="D2161" s="275"/>
      <c r="E2161" s="275"/>
      <c r="F2161" s="275"/>
      <c r="G2161" s="275"/>
      <c r="H2161" s="275"/>
      <c r="I2161" s="275"/>
      <c r="J2161" s="275"/>
      <c r="K2161" s="275"/>
      <c r="L2161" s="275"/>
      <c r="M2161" s="275"/>
      <c r="N2161" s="275"/>
      <c r="O2161" s="275"/>
      <c r="P2161" s="275"/>
      <c r="Q2161" s="275"/>
      <c r="R2161" s="275"/>
      <c r="S2161" s="275"/>
      <c r="T2161" s="275"/>
      <c r="X2161" s="275"/>
      <c r="Y2161" s="275"/>
      <c r="AG2161" s="665"/>
    </row>
    <row r="2162" spans="1:33" x14ac:dyDescent="0.2">
      <c r="A2162" s="275"/>
      <c r="B2162" s="275"/>
      <c r="C2162" s="275"/>
      <c r="D2162" s="275"/>
      <c r="E2162" s="275"/>
      <c r="F2162" s="275"/>
      <c r="G2162" s="275"/>
      <c r="H2162" s="275"/>
      <c r="I2162" s="275"/>
      <c r="J2162" s="275"/>
      <c r="K2162" s="275"/>
      <c r="L2162" s="275"/>
      <c r="M2162" s="275"/>
      <c r="N2162" s="275"/>
      <c r="O2162" s="275"/>
      <c r="P2162" s="275"/>
      <c r="Q2162" s="275"/>
      <c r="R2162" s="275"/>
      <c r="S2162" s="275"/>
      <c r="T2162" s="275"/>
      <c r="X2162" s="275"/>
      <c r="Y2162" s="275"/>
      <c r="AG2162" s="665"/>
    </row>
    <row r="2163" spans="1:33" x14ac:dyDescent="0.2">
      <c r="A2163" s="275"/>
      <c r="B2163" s="275"/>
      <c r="C2163" s="275"/>
      <c r="D2163" s="275"/>
      <c r="E2163" s="275"/>
      <c r="F2163" s="275"/>
      <c r="G2163" s="275"/>
      <c r="H2163" s="275"/>
      <c r="I2163" s="275"/>
      <c r="J2163" s="275"/>
      <c r="K2163" s="275"/>
      <c r="L2163" s="275"/>
      <c r="M2163" s="275"/>
      <c r="N2163" s="275"/>
      <c r="O2163" s="275"/>
      <c r="P2163" s="275"/>
      <c r="Q2163" s="275"/>
      <c r="R2163" s="275"/>
      <c r="S2163" s="275"/>
      <c r="T2163" s="275"/>
      <c r="X2163" s="275"/>
      <c r="Y2163" s="275"/>
      <c r="AG2163" s="665"/>
    </row>
    <row r="2164" spans="1:33" x14ac:dyDescent="0.2">
      <c r="A2164" s="275"/>
      <c r="B2164" s="275"/>
      <c r="C2164" s="275"/>
      <c r="D2164" s="275"/>
      <c r="E2164" s="275"/>
      <c r="F2164" s="275"/>
      <c r="G2164" s="275"/>
      <c r="H2164" s="275"/>
      <c r="I2164" s="275"/>
      <c r="J2164" s="275"/>
      <c r="K2164" s="275"/>
      <c r="L2164" s="275"/>
      <c r="M2164" s="275"/>
      <c r="N2164" s="275"/>
      <c r="O2164" s="275"/>
      <c r="P2164" s="275"/>
      <c r="Q2164" s="275"/>
      <c r="R2164" s="275"/>
      <c r="S2164" s="275"/>
      <c r="T2164" s="275"/>
      <c r="X2164" s="275"/>
      <c r="Y2164" s="275"/>
      <c r="AG2164" s="665"/>
    </row>
    <row r="2165" spans="1:33" x14ac:dyDescent="0.2">
      <c r="A2165" s="275"/>
      <c r="B2165" s="275"/>
      <c r="C2165" s="275"/>
      <c r="D2165" s="275"/>
      <c r="E2165" s="275"/>
      <c r="F2165" s="275"/>
      <c r="G2165" s="275"/>
      <c r="H2165" s="275"/>
      <c r="I2165" s="275"/>
      <c r="J2165" s="275"/>
      <c r="K2165" s="275"/>
      <c r="L2165" s="275"/>
      <c r="M2165" s="275"/>
      <c r="N2165" s="275"/>
      <c r="O2165" s="275"/>
      <c r="P2165" s="275"/>
      <c r="Q2165" s="275"/>
      <c r="R2165" s="275"/>
      <c r="S2165" s="275"/>
      <c r="T2165" s="275"/>
      <c r="X2165" s="275"/>
      <c r="Y2165" s="275"/>
      <c r="AG2165" s="665"/>
    </row>
    <row r="2166" spans="1:33" x14ac:dyDescent="0.2">
      <c r="A2166" s="275"/>
      <c r="B2166" s="275"/>
      <c r="C2166" s="275"/>
      <c r="D2166" s="275"/>
      <c r="E2166" s="275"/>
      <c r="F2166" s="275"/>
      <c r="G2166" s="275"/>
      <c r="H2166" s="275"/>
      <c r="I2166" s="275"/>
      <c r="J2166" s="275"/>
      <c r="K2166" s="275"/>
      <c r="L2166" s="275"/>
      <c r="M2166" s="275"/>
      <c r="N2166" s="275"/>
      <c r="O2166" s="275"/>
      <c r="P2166" s="275"/>
      <c r="Q2166" s="275"/>
      <c r="R2166" s="275"/>
      <c r="S2166" s="275"/>
      <c r="T2166" s="275"/>
      <c r="X2166" s="275"/>
      <c r="Y2166" s="275"/>
      <c r="AG2166" s="665"/>
    </row>
    <row r="2167" spans="1:33" x14ac:dyDescent="0.2">
      <c r="A2167" s="275"/>
      <c r="B2167" s="275"/>
      <c r="C2167" s="275"/>
      <c r="D2167" s="275"/>
      <c r="E2167" s="275"/>
      <c r="F2167" s="275"/>
      <c r="G2167" s="275"/>
      <c r="H2167" s="275"/>
      <c r="I2167" s="275"/>
      <c r="J2167" s="275"/>
      <c r="K2167" s="275"/>
      <c r="L2167" s="275"/>
      <c r="M2167" s="275"/>
      <c r="N2167" s="275"/>
      <c r="O2167" s="275"/>
      <c r="P2167" s="275"/>
      <c r="Q2167" s="275"/>
      <c r="R2167" s="275"/>
      <c r="S2167" s="275"/>
      <c r="T2167" s="275"/>
      <c r="X2167" s="275"/>
      <c r="Y2167" s="275"/>
      <c r="AG2167" s="665"/>
    </row>
    <row r="2168" spans="1:33" x14ac:dyDescent="0.2">
      <c r="A2168" s="275"/>
      <c r="B2168" s="275"/>
      <c r="C2168" s="275"/>
      <c r="D2168" s="275"/>
      <c r="E2168" s="275"/>
      <c r="F2168" s="275"/>
      <c r="G2168" s="275"/>
      <c r="H2168" s="275"/>
      <c r="I2168" s="275"/>
      <c r="J2168" s="275"/>
      <c r="K2168" s="275"/>
      <c r="L2168" s="275"/>
      <c r="M2168" s="275"/>
      <c r="N2168" s="275"/>
      <c r="O2168" s="275"/>
      <c r="P2168" s="275"/>
      <c r="Q2168" s="275"/>
      <c r="R2168" s="275"/>
      <c r="S2168" s="275"/>
      <c r="T2168" s="275"/>
      <c r="X2168" s="275"/>
      <c r="Y2168" s="275"/>
      <c r="AG2168" s="665"/>
    </row>
    <row r="2169" spans="1:33" x14ac:dyDescent="0.2">
      <c r="A2169" s="275"/>
      <c r="B2169" s="275"/>
      <c r="C2169" s="275"/>
      <c r="D2169" s="275"/>
      <c r="E2169" s="275"/>
      <c r="F2169" s="275"/>
      <c r="G2169" s="275"/>
      <c r="H2169" s="275"/>
      <c r="I2169" s="275"/>
      <c r="J2169" s="275"/>
      <c r="K2169" s="275"/>
      <c r="L2169" s="275"/>
      <c r="M2169" s="275"/>
      <c r="N2169" s="275"/>
      <c r="O2169" s="275"/>
      <c r="P2169" s="275"/>
      <c r="Q2169" s="275"/>
      <c r="R2169" s="275"/>
      <c r="S2169" s="275"/>
      <c r="T2169" s="275"/>
      <c r="X2169" s="275"/>
      <c r="Y2169" s="275"/>
      <c r="AG2169" s="665"/>
    </row>
    <row r="2170" spans="1:33" x14ac:dyDescent="0.2">
      <c r="A2170" s="275"/>
      <c r="B2170" s="275"/>
      <c r="C2170" s="275"/>
      <c r="D2170" s="275"/>
      <c r="E2170" s="275"/>
      <c r="F2170" s="275"/>
      <c r="G2170" s="275"/>
      <c r="H2170" s="275"/>
      <c r="I2170" s="275"/>
      <c r="J2170" s="275"/>
      <c r="K2170" s="275"/>
      <c r="L2170" s="275"/>
      <c r="M2170" s="275"/>
      <c r="N2170" s="275"/>
      <c r="O2170" s="275"/>
      <c r="P2170" s="275"/>
      <c r="Q2170" s="275"/>
      <c r="R2170" s="275"/>
      <c r="S2170" s="275"/>
      <c r="T2170" s="275"/>
      <c r="X2170" s="275"/>
      <c r="Y2170" s="275"/>
      <c r="AG2170" s="665"/>
    </row>
    <row r="2171" spans="1:33" x14ac:dyDescent="0.2">
      <c r="A2171" s="275"/>
      <c r="B2171" s="275"/>
      <c r="C2171" s="275"/>
      <c r="D2171" s="275"/>
      <c r="E2171" s="275"/>
      <c r="F2171" s="275"/>
      <c r="G2171" s="275"/>
      <c r="H2171" s="275"/>
      <c r="I2171" s="275"/>
      <c r="J2171" s="275"/>
      <c r="K2171" s="275"/>
      <c r="L2171" s="275"/>
      <c r="M2171" s="275"/>
      <c r="N2171" s="275"/>
      <c r="O2171" s="275"/>
      <c r="P2171" s="275"/>
      <c r="Q2171" s="275"/>
      <c r="R2171" s="275"/>
      <c r="S2171" s="275"/>
      <c r="T2171" s="275"/>
      <c r="X2171" s="275"/>
      <c r="Y2171" s="275"/>
      <c r="AG2171" s="665"/>
    </row>
    <row r="2172" spans="1:33" x14ac:dyDescent="0.2">
      <c r="A2172" s="275"/>
      <c r="B2172" s="275"/>
      <c r="C2172" s="275"/>
      <c r="D2172" s="275"/>
      <c r="E2172" s="275"/>
      <c r="F2172" s="275"/>
      <c r="G2172" s="275"/>
      <c r="H2172" s="275"/>
      <c r="I2172" s="275"/>
      <c r="J2172" s="275"/>
      <c r="K2172" s="275"/>
      <c r="L2172" s="275"/>
      <c r="M2172" s="275"/>
      <c r="N2172" s="275"/>
      <c r="O2172" s="275"/>
      <c r="P2172" s="275"/>
      <c r="Q2172" s="275"/>
      <c r="R2172" s="275"/>
      <c r="S2172" s="275"/>
      <c r="T2172" s="275"/>
      <c r="X2172" s="275"/>
      <c r="Y2172" s="275"/>
      <c r="AG2172" s="665"/>
    </row>
    <row r="2173" spans="1:33" x14ac:dyDescent="0.2">
      <c r="A2173" s="275"/>
      <c r="B2173" s="275"/>
      <c r="C2173" s="275"/>
      <c r="D2173" s="275"/>
      <c r="E2173" s="275"/>
      <c r="F2173" s="275"/>
      <c r="G2173" s="275"/>
      <c r="H2173" s="275"/>
      <c r="I2173" s="275"/>
      <c r="J2173" s="275"/>
      <c r="K2173" s="275"/>
      <c r="L2173" s="275"/>
      <c r="M2173" s="275"/>
      <c r="N2173" s="275"/>
      <c r="O2173" s="275"/>
      <c r="P2173" s="275"/>
      <c r="Q2173" s="275"/>
      <c r="R2173" s="275"/>
      <c r="S2173" s="275"/>
      <c r="T2173" s="275"/>
      <c r="X2173" s="275"/>
      <c r="Y2173" s="275"/>
      <c r="AG2173" s="665"/>
    </row>
    <row r="2174" spans="1:33" x14ac:dyDescent="0.2">
      <c r="A2174" s="275"/>
      <c r="B2174" s="275"/>
      <c r="C2174" s="275"/>
      <c r="D2174" s="275"/>
      <c r="E2174" s="275"/>
      <c r="F2174" s="275"/>
      <c r="G2174" s="275"/>
      <c r="H2174" s="275"/>
      <c r="I2174" s="275"/>
      <c r="J2174" s="275"/>
      <c r="K2174" s="275"/>
      <c r="L2174" s="275"/>
      <c r="M2174" s="275"/>
      <c r="N2174" s="275"/>
      <c r="O2174" s="275"/>
      <c r="P2174" s="275"/>
      <c r="Q2174" s="275"/>
      <c r="R2174" s="275"/>
      <c r="S2174" s="275"/>
      <c r="T2174" s="275"/>
      <c r="X2174" s="275"/>
      <c r="Y2174" s="275"/>
      <c r="AG2174" s="665"/>
    </row>
    <row r="2175" spans="1:33" x14ac:dyDescent="0.2">
      <c r="A2175" s="275"/>
      <c r="B2175" s="275"/>
      <c r="C2175" s="275"/>
      <c r="D2175" s="275"/>
      <c r="E2175" s="275"/>
      <c r="F2175" s="275"/>
      <c r="G2175" s="275"/>
      <c r="H2175" s="275"/>
      <c r="I2175" s="275"/>
      <c r="J2175" s="275"/>
      <c r="K2175" s="275"/>
      <c r="L2175" s="275"/>
      <c r="M2175" s="275"/>
      <c r="N2175" s="275"/>
      <c r="O2175" s="275"/>
      <c r="P2175" s="275"/>
      <c r="Q2175" s="275"/>
      <c r="R2175" s="275"/>
      <c r="S2175" s="275"/>
      <c r="T2175" s="275"/>
      <c r="X2175" s="275"/>
      <c r="Y2175" s="275"/>
      <c r="AG2175" s="665"/>
    </row>
    <row r="2176" spans="1:33" x14ac:dyDescent="0.2">
      <c r="A2176" s="275"/>
      <c r="B2176" s="275"/>
      <c r="C2176" s="275"/>
      <c r="D2176" s="275"/>
      <c r="E2176" s="275"/>
      <c r="F2176" s="275"/>
      <c r="G2176" s="275"/>
      <c r="H2176" s="275"/>
      <c r="I2176" s="275"/>
      <c r="J2176" s="275"/>
      <c r="K2176" s="275"/>
      <c r="L2176" s="275"/>
      <c r="M2176" s="275"/>
      <c r="N2176" s="275"/>
      <c r="O2176" s="275"/>
      <c r="P2176" s="275"/>
      <c r="Q2176" s="275"/>
      <c r="R2176" s="275"/>
      <c r="S2176" s="275"/>
      <c r="T2176" s="275"/>
      <c r="X2176" s="275"/>
      <c r="Y2176" s="275"/>
      <c r="AG2176" s="665"/>
    </row>
    <row r="2177" spans="1:33" x14ac:dyDescent="0.2">
      <c r="A2177" s="275"/>
      <c r="B2177" s="275"/>
      <c r="C2177" s="275"/>
      <c r="D2177" s="275"/>
      <c r="E2177" s="275"/>
      <c r="F2177" s="275"/>
      <c r="G2177" s="275"/>
      <c r="H2177" s="275"/>
      <c r="I2177" s="275"/>
      <c r="J2177" s="275"/>
      <c r="K2177" s="275"/>
      <c r="L2177" s="275"/>
      <c r="M2177" s="275"/>
      <c r="N2177" s="275"/>
      <c r="O2177" s="275"/>
      <c r="P2177" s="275"/>
      <c r="Q2177" s="275"/>
      <c r="R2177" s="275"/>
      <c r="S2177" s="275"/>
      <c r="T2177" s="275"/>
      <c r="X2177" s="275"/>
      <c r="Y2177" s="275"/>
      <c r="AG2177" s="665"/>
    </row>
    <row r="2178" spans="1:33" x14ac:dyDescent="0.2">
      <c r="A2178" s="275"/>
      <c r="B2178" s="275"/>
      <c r="C2178" s="275"/>
      <c r="D2178" s="275"/>
      <c r="E2178" s="275"/>
      <c r="F2178" s="275"/>
      <c r="G2178" s="275"/>
      <c r="H2178" s="275"/>
      <c r="I2178" s="275"/>
      <c r="J2178" s="275"/>
      <c r="K2178" s="275"/>
      <c r="L2178" s="275"/>
      <c r="M2178" s="275"/>
      <c r="N2178" s="275"/>
      <c r="O2178" s="275"/>
      <c r="P2178" s="275"/>
      <c r="Q2178" s="275"/>
      <c r="R2178" s="275"/>
      <c r="S2178" s="275"/>
      <c r="T2178" s="275"/>
      <c r="X2178" s="275"/>
      <c r="Y2178" s="275"/>
      <c r="AG2178" s="665"/>
    </row>
    <row r="2179" spans="1:33" x14ac:dyDescent="0.2">
      <c r="A2179" s="275"/>
      <c r="B2179" s="275"/>
      <c r="C2179" s="275"/>
      <c r="D2179" s="275"/>
      <c r="E2179" s="275"/>
      <c r="F2179" s="275"/>
      <c r="G2179" s="275"/>
      <c r="H2179" s="275"/>
      <c r="I2179" s="275"/>
      <c r="J2179" s="275"/>
      <c r="K2179" s="275"/>
      <c r="L2179" s="275"/>
      <c r="M2179" s="275"/>
      <c r="N2179" s="275"/>
      <c r="O2179" s="275"/>
      <c r="P2179" s="275"/>
      <c r="Q2179" s="275"/>
      <c r="R2179" s="275"/>
      <c r="S2179" s="275"/>
      <c r="T2179" s="275"/>
      <c r="X2179" s="275"/>
      <c r="Y2179" s="275"/>
      <c r="AG2179" s="665"/>
    </row>
    <row r="2180" spans="1:33" x14ac:dyDescent="0.2">
      <c r="A2180" s="275"/>
      <c r="B2180" s="275"/>
      <c r="C2180" s="275"/>
      <c r="D2180" s="275"/>
      <c r="E2180" s="275"/>
      <c r="F2180" s="275"/>
      <c r="G2180" s="275"/>
      <c r="H2180" s="275"/>
      <c r="I2180" s="275"/>
      <c r="J2180" s="275"/>
      <c r="K2180" s="275"/>
      <c r="L2180" s="275"/>
      <c r="M2180" s="275"/>
      <c r="N2180" s="275"/>
      <c r="O2180" s="275"/>
      <c r="P2180" s="275"/>
      <c r="Q2180" s="275"/>
      <c r="R2180" s="275"/>
      <c r="S2180" s="275"/>
      <c r="T2180" s="275"/>
      <c r="X2180" s="275"/>
      <c r="Y2180" s="275"/>
      <c r="AG2180" s="665"/>
    </row>
    <row r="2181" spans="1:33" x14ac:dyDescent="0.2">
      <c r="A2181" s="275"/>
      <c r="B2181" s="275"/>
      <c r="C2181" s="275"/>
      <c r="D2181" s="275"/>
      <c r="E2181" s="275"/>
      <c r="F2181" s="275"/>
      <c r="G2181" s="275"/>
      <c r="H2181" s="275"/>
      <c r="I2181" s="275"/>
      <c r="J2181" s="275"/>
      <c r="K2181" s="275"/>
      <c r="L2181" s="275"/>
      <c r="M2181" s="275"/>
      <c r="N2181" s="275"/>
      <c r="O2181" s="275"/>
      <c r="P2181" s="275"/>
      <c r="Q2181" s="275"/>
      <c r="R2181" s="275"/>
      <c r="S2181" s="275"/>
      <c r="T2181" s="275"/>
      <c r="X2181" s="275"/>
      <c r="Y2181" s="275"/>
      <c r="AG2181" s="665"/>
    </row>
    <row r="2182" spans="1:33" x14ac:dyDescent="0.2">
      <c r="A2182" s="275"/>
      <c r="B2182" s="275"/>
      <c r="C2182" s="275"/>
      <c r="D2182" s="275"/>
      <c r="E2182" s="275"/>
      <c r="F2182" s="275"/>
      <c r="G2182" s="275"/>
      <c r="H2182" s="275"/>
      <c r="I2182" s="275"/>
      <c r="J2182" s="275"/>
      <c r="K2182" s="275"/>
      <c r="L2182" s="275"/>
      <c r="M2182" s="275"/>
      <c r="N2182" s="275"/>
      <c r="O2182" s="275"/>
      <c r="P2182" s="275"/>
      <c r="Q2182" s="275"/>
      <c r="R2182" s="275"/>
      <c r="S2182" s="275"/>
      <c r="T2182" s="275"/>
      <c r="X2182" s="275"/>
      <c r="Y2182" s="275"/>
      <c r="AG2182" s="665"/>
    </row>
    <row r="2183" spans="1:33" x14ac:dyDescent="0.2">
      <c r="A2183" s="275"/>
      <c r="B2183" s="275"/>
      <c r="C2183" s="275"/>
      <c r="D2183" s="275"/>
      <c r="E2183" s="275"/>
      <c r="F2183" s="275"/>
      <c r="G2183" s="275"/>
      <c r="H2183" s="275"/>
      <c r="I2183" s="275"/>
      <c r="J2183" s="275"/>
      <c r="K2183" s="275"/>
      <c r="L2183" s="275"/>
      <c r="M2183" s="275"/>
      <c r="N2183" s="275"/>
      <c r="O2183" s="275"/>
      <c r="P2183" s="275"/>
      <c r="Q2183" s="275"/>
      <c r="R2183" s="275"/>
      <c r="S2183" s="275"/>
      <c r="T2183" s="275"/>
      <c r="X2183" s="275"/>
      <c r="Y2183" s="275"/>
      <c r="AG2183" s="665"/>
    </row>
    <row r="2184" spans="1:33" x14ac:dyDescent="0.2">
      <c r="A2184" s="275"/>
      <c r="B2184" s="275"/>
      <c r="C2184" s="275"/>
      <c r="D2184" s="275"/>
      <c r="E2184" s="275"/>
      <c r="F2184" s="275"/>
      <c r="G2184" s="275"/>
      <c r="H2184" s="275"/>
      <c r="I2184" s="275"/>
      <c r="J2184" s="275"/>
      <c r="K2184" s="275"/>
      <c r="L2184" s="275"/>
      <c r="M2184" s="275"/>
      <c r="N2184" s="275"/>
      <c r="O2184" s="275"/>
      <c r="P2184" s="275"/>
      <c r="Q2184" s="275"/>
      <c r="R2184" s="275"/>
      <c r="S2184" s="275"/>
      <c r="T2184" s="275"/>
      <c r="X2184" s="275"/>
      <c r="Y2184" s="275"/>
      <c r="AG2184" s="665"/>
    </row>
    <row r="2185" spans="1:33" x14ac:dyDescent="0.2">
      <c r="A2185" s="275"/>
      <c r="B2185" s="275"/>
      <c r="C2185" s="275"/>
      <c r="D2185" s="275"/>
      <c r="E2185" s="275"/>
      <c r="F2185" s="275"/>
      <c r="G2185" s="275"/>
      <c r="H2185" s="275"/>
      <c r="I2185" s="275"/>
      <c r="J2185" s="275"/>
      <c r="K2185" s="275"/>
      <c r="L2185" s="275"/>
      <c r="M2185" s="275"/>
      <c r="N2185" s="275"/>
      <c r="O2185" s="275"/>
      <c r="P2185" s="275"/>
      <c r="Q2185" s="275"/>
      <c r="R2185" s="275"/>
      <c r="S2185" s="275"/>
      <c r="T2185" s="275"/>
      <c r="X2185" s="275"/>
      <c r="Y2185" s="275"/>
      <c r="AG2185" s="665"/>
    </row>
    <row r="2186" spans="1:33" x14ac:dyDescent="0.2">
      <c r="A2186" s="275"/>
      <c r="B2186" s="275"/>
      <c r="C2186" s="275"/>
      <c r="D2186" s="275"/>
      <c r="E2186" s="275"/>
      <c r="F2186" s="275"/>
      <c r="G2186" s="275"/>
      <c r="H2186" s="275"/>
      <c r="I2186" s="275"/>
      <c r="J2186" s="275"/>
      <c r="K2186" s="275"/>
      <c r="L2186" s="275"/>
      <c r="M2186" s="275"/>
      <c r="N2186" s="275"/>
      <c r="O2186" s="275"/>
      <c r="P2186" s="275"/>
      <c r="Q2186" s="275"/>
      <c r="R2186" s="275"/>
      <c r="S2186" s="275"/>
      <c r="T2186" s="275"/>
      <c r="X2186" s="275"/>
      <c r="Y2186" s="275"/>
      <c r="AG2186" s="665"/>
    </row>
    <row r="2187" spans="1:33" x14ac:dyDescent="0.2">
      <c r="A2187" s="275"/>
      <c r="B2187" s="275"/>
      <c r="C2187" s="275"/>
      <c r="D2187" s="275"/>
      <c r="E2187" s="275"/>
      <c r="F2187" s="275"/>
      <c r="G2187" s="275"/>
      <c r="H2187" s="275"/>
      <c r="I2187" s="275"/>
      <c r="J2187" s="275"/>
      <c r="K2187" s="275"/>
      <c r="L2187" s="275"/>
      <c r="M2187" s="275"/>
      <c r="N2187" s="275"/>
      <c r="O2187" s="275"/>
      <c r="P2187" s="275"/>
      <c r="Q2187" s="275"/>
      <c r="R2187" s="275"/>
      <c r="S2187" s="275"/>
      <c r="T2187" s="275"/>
      <c r="X2187" s="275"/>
      <c r="Y2187" s="275"/>
      <c r="AG2187" s="665"/>
    </row>
    <row r="2188" spans="1:33" x14ac:dyDescent="0.2">
      <c r="A2188" s="275"/>
      <c r="B2188" s="275"/>
      <c r="C2188" s="275"/>
      <c r="D2188" s="275"/>
      <c r="E2188" s="275"/>
      <c r="F2188" s="275"/>
      <c r="G2188" s="275"/>
      <c r="H2188" s="275"/>
      <c r="I2188" s="275"/>
      <c r="J2188" s="275"/>
      <c r="K2188" s="275"/>
      <c r="L2188" s="275"/>
      <c r="M2188" s="275"/>
      <c r="N2188" s="275"/>
      <c r="O2188" s="275"/>
      <c r="P2188" s="275"/>
      <c r="Q2188" s="275"/>
      <c r="R2188" s="275"/>
      <c r="S2188" s="275"/>
      <c r="T2188" s="275"/>
      <c r="X2188" s="275"/>
      <c r="Y2188" s="275"/>
      <c r="AG2188" s="665"/>
    </row>
    <row r="2189" spans="1:33" x14ac:dyDescent="0.2">
      <c r="A2189" s="275"/>
      <c r="B2189" s="275"/>
      <c r="C2189" s="275"/>
      <c r="D2189" s="275"/>
      <c r="E2189" s="275"/>
      <c r="F2189" s="275"/>
      <c r="G2189" s="275"/>
      <c r="H2189" s="275"/>
      <c r="I2189" s="275"/>
      <c r="J2189" s="275"/>
      <c r="K2189" s="275"/>
      <c r="L2189" s="275"/>
      <c r="M2189" s="275"/>
      <c r="N2189" s="275"/>
      <c r="O2189" s="275"/>
      <c r="P2189" s="275"/>
      <c r="Q2189" s="275"/>
      <c r="R2189" s="275"/>
      <c r="S2189" s="275"/>
      <c r="T2189" s="275"/>
      <c r="X2189" s="275"/>
      <c r="Y2189" s="275"/>
      <c r="AG2189" s="665"/>
    </row>
    <row r="2190" spans="1:33" x14ac:dyDescent="0.2">
      <c r="A2190" s="275"/>
      <c r="B2190" s="275"/>
      <c r="C2190" s="275"/>
      <c r="D2190" s="275"/>
      <c r="E2190" s="275"/>
      <c r="F2190" s="275"/>
      <c r="G2190" s="275"/>
      <c r="H2190" s="275"/>
      <c r="I2190" s="275"/>
      <c r="J2190" s="275"/>
      <c r="K2190" s="275"/>
      <c r="L2190" s="275"/>
      <c r="M2190" s="275"/>
      <c r="N2190" s="275"/>
      <c r="O2190" s="275"/>
      <c r="P2190" s="275"/>
      <c r="Q2190" s="275"/>
      <c r="R2190" s="275"/>
      <c r="S2190" s="275"/>
      <c r="T2190" s="275"/>
      <c r="X2190" s="275"/>
      <c r="Y2190" s="275"/>
      <c r="AG2190" s="665"/>
    </row>
    <row r="2191" spans="1:33" x14ac:dyDescent="0.2">
      <c r="A2191" s="275"/>
      <c r="B2191" s="275"/>
      <c r="C2191" s="275"/>
      <c r="D2191" s="275"/>
      <c r="E2191" s="275"/>
      <c r="F2191" s="275"/>
      <c r="G2191" s="275"/>
      <c r="H2191" s="275"/>
      <c r="I2191" s="275"/>
      <c r="J2191" s="275"/>
      <c r="K2191" s="275"/>
      <c r="L2191" s="275"/>
      <c r="M2191" s="275"/>
      <c r="N2191" s="275"/>
      <c r="O2191" s="275"/>
      <c r="P2191" s="275"/>
      <c r="Q2191" s="275"/>
      <c r="R2191" s="275"/>
      <c r="S2191" s="275"/>
      <c r="T2191" s="275"/>
      <c r="X2191" s="275"/>
      <c r="Y2191" s="275"/>
      <c r="AG2191" s="665"/>
    </row>
    <row r="2192" spans="1:33" x14ac:dyDescent="0.2">
      <c r="A2192" s="275"/>
      <c r="B2192" s="275"/>
      <c r="C2192" s="275"/>
      <c r="D2192" s="275"/>
      <c r="E2192" s="275"/>
      <c r="F2192" s="275"/>
      <c r="G2192" s="275"/>
      <c r="H2192" s="275"/>
      <c r="I2192" s="275"/>
      <c r="J2192" s="275"/>
      <c r="K2192" s="275"/>
      <c r="L2192" s="275"/>
      <c r="M2192" s="275"/>
      <c r="N2192" s="275"/>
      <c r="O2192" s="275"/>
      <c r="P2192" s="275"/>
      <c r="Q2192" s="275"/>
      <c r="R2192" s="275"/>
      <c r="S2192" s="275"/>
      <c r="T2192" s="275"/>
      <c r="X2192" s="275"/>
      <c r="Y2192" s="275"/>
      <c r="AG2192" s="665"/>
    </row>
    <row r="2193" spans="1:33" x14ac:dyDescent="0.2">
      <c r="A2193" s="275"/>
      <c r="B2193" s="275"/>
      <c r="C2193" s="275"/>
      <c r="D2193" s="275"/>
      <c r="E2193" s="275"/>
      <c r="F2193" s="275"/>
      <c r="G2193" s="275"/>
      <c r="H2193" s="275"/>
      <c r="I2193" s="275"/>
      <c r="J2193" s="275"/>
      <c r="K2193" s="275"/>
      <c r="L2193" s="275"/>
      <c r="M2193" s="275"/>
      <c r="N2193" s="275"/>
      <c r="O2193" s="275"/>
      <c r="P2193" s="275"/>
      <c r="Q2193" s="275"/>
      <c r="R2193" s="275"/>
      <c r="S2193" s="275"/>
      <c r="T2193" s="275"/>
      <c r="X2193" s="275"/>
      <c r="Y2193" s="275"/>
      <c r="AG2193" s="665"/>
    </row>
    <row r="2194" spans="1:33" x14ac:dyDescent="0.2">
      <c r="A2194" s="275"/>
      <c r="B2194" s="275"/>
      <c r="C2194" s="275"/>
      <c r="D2194" s="275"/>
      <c r="E2194" s="275"/>
      <c r="F2194" s="275"/>
      <c r="G2194" s="275"/>
      <c r="H2194" s="275"/>
      <c r="I2194" s="275"/>
      <c r="J2194" s="275"/>
      <c r="K2194" s="275"/>
      <c r="L2194" s="275"/>
      <c r="M2194" s="275"/>
      <c r="N2194" s="275"/>
      <c r="O2194" s="275"/>
      <c r="P2194" s="275"/>
      <c r="Q2194" s="275"/>
      <c r="R2194" s="275"/>
      <c r="S2194" s="275"/>
      <c r="T2194" s="275"/>
      <c r="X2194" s="275"/>
      <c r="Y2194" s="275"/>
      <c r="AG2194" s="665"/>
    </row>
    <row r="2195" spans="1:33" x14ac:dyDescent="0.2">
      <c r="A2195" s="275"/>
      <c r="B2195" s="275"/>
      <c r="C2195" s="275"/>
      <c r="D2195" s="275"/>
      <c r="E2195" s="275"/>
      <c r="F2195" s="275"/>
      <c r="G2195" s="275"/>
      <c r="H2195" s="275"/>
      <c r="I2195" s="275"/>
      <c r="J2195" s="275"/>
      <c r="K2195" s="275"/>
      <c r="L2195" s="275"/>
      <c r="M2195" s="275"/>
      <c r="N2195" s="275"/>
      <c r="O2195" s="275"/>
      <c r="P2195" s="275"/>
      <c r="Q2195" s="275"/>
      <c r="R2195" s="275"/>
      <c r="S2195" s="275"/>
      <c r="T2195" s="275"/>
      <c r="X2195" s="275"/>
      <c r="Y2195" s="275"/>
      <c r="AG2195" s="665"/>
    </row>
    <row r="2196" spans="1:33" x14ac:dyDescent="0.2">
      <c r="A2196" s="275"/>
      <c r="B2196" s="275"/>
      <c r="C2196" s="275"/>
      <c r="D2196" s="275"/>
      <c r="E2196" s="275"/>
      <c r="F2196" s="275"/>
      <c r="G2196" s="275"/>
      <c r="H2196" s="275"/>
      <c r="I2196" s="275"/>
      <c r="J2196" s="275"/>
      <c r="K2196" s="275"/>
      <c r="L2196" s="275"/>
      <c r="M2196" s="275"/>
      <c r="N2196" s="275"/>
      <c r="O2196" s="275"/>
      <c r="P2196" s="275"/>
      <c r="Q2196" s="275"/>
      <c r="R2196" s="275"/>
      <c r="S2196" s="275"/>
      <c r="T2196" s="275"/>
      <c r="X2196" s="275"/>
      <c r="Y2196" s="275"/>
      <c r="AG2196" s="665"/>
    </row>
    <row r="2197" spans="1:33" x14ac:dyDescent="0.2">
      <c r="A2197" s="275"/>
      <c r="B2197" s="275"/>
      <c r="C2197" s="275"/>
      <c r="D2197" s="275"/>
      <c r="E2197" s="275"/>
      <c r="F2197" s="275"/>
      <c r="G2197" s="275"/>
      <c r="H2197" s="275"/>
      <c r="I2197" s="275"/>
      <c r="J2197" s="275"/>
      <c r="K2197" s="275"/>
      <c r="L2197" s="275"/>
      <c r="M2197" s="275"/>
      <c r="N2197" s="275"/>
      <c r="O2197" s="275"/>
      <c r="P2197" s="275"/>
      <c r="Q2197" s="275"/>
      <c r="R2197" s="275"/>
      <c r="S2197" s="275"/>
      <c r="T2197" s="275"/>
      <c r="X2197" s="275"/>
      <c r="Y2197" s="275"/>
      <c r="AG2197" s="665"/>
    </row>
    <row r="2198" spans="1:33" x14ac:dyDescent="0.2">
      <c r="A2198" s="275"/>
      <c r="B2198" s="275"/>
      <c r="C2198" s="275"/>
      <c r="D2198" s="275"/>
      <c r="E2198" s="275"/>
      <c r="F2198" s="275"/>
      <c r="G2198" s="275"/>
      <c r="H2198" s="275"/>
      <c r="I2198" s="275"/>
      <c r="J2198" s="275"/>
      <c r="K2198" s="275"/>
      <c r="L2198" s="275"/>
      <c r="M2198" s="275"/>
      <c r="N2198" s="275"/>
      <c r="O2198" s="275"/>
      <c r="P2198" s="275"/>
      <c r="Q2198" s="275"/>
      <c r="R2198" s="275"/>
      <c r="S2198" s="275"/>
      <c r="T2198" s="275"/>
      <c r="X2198" s="275"/>
      <c r="Y2198" s="275"/>
      <c r="AG2198" s="665"/>
    </row>
    <row r="2199" spans="1:33" x14ac:dyDescent="0.2">
      <c r="A2199" s="275"/>
      <c r="B2199" s="275"/>
      <c r="C2199" s="275"/>
      <c r="D2199" s="275"/>
      <c r="E2199" s="275"/>
      <c r="F2199" s="275"/>
      <c r="G2199" s="275"/>
      <c r="H2199" s="275"/>
      <c r="I2199" s="275"/>
      <c r="J2199" s="275"/>
      <c r="K2199" s="275"/>
      <c r="L2199" s="275"/>
      <c r="M2199" s="275"/>
      <c r="N2199" s="275"/>
      <c r="O2199" s="275"/>
      <c r="P2199" s="275"/>
      <c r="Q2199" s="275"/>
      <c r="R2199" s="275"/>
      <c r="S2199" s="275"/>
      <c r="T2199" s="275"/>
      <c r="X2199" s="275"/>
      <c r="Y2199" s="275"/>
      <c r="AG2199" s="665"/>
    </row>
    <row r="2200" spans="1:33" x14ac:dyDescent="0.2">
      <c r="A2200" s="275"/>
      <c r="B2200" s="275"/>
      <c r="C2200" s="275"/>
      <c r="D2200" s="275"/>
      <c r="E2200" s="275"/>
      <c r="F2200" s="275"/>
      <c r="G2200" s="275"/>
      <c r="H2200" s="275"/>
      <c r="I2200" s="275"/>
      <c r="J2200" s="275"/>
      <c r="K2200" s="275"/>
      <c r="L2200" s="275"/>
      <c r="M2200" s="275"/>
      <c r="N2200" s="275"/>
      <c r="O2200" s="275"/>
      <c r="P2200" s="275"/>
      <c r="Q2200" s="275"/>
      <c r="R2200" s="275"/>
      <c r="S2200" s="275"/>
      <c r="T2200" s="275"/>
      <c r="X2200" s="275"/>
      <c r="Y2200" s="275"/>
      <c r="AG2200" s="665"/>
    </row>
    <row r="2201" spans="1:33" x14ac:dyDescent="0.2">
      <c r="A2201" s="275"/>
      <c r="B2201" s="275"/>
      <c r="C2201" s="275"/>
      <c r="D2201" s="275"/>
      <c r="E2201" s="275"/>
      <c r="F2201" s="275"/>
      <c r="G2201" s="275"/>
      <c r="H2201" s="275"/>
      <c r="I2201" s="275"/>
      <c r="J2201" s="275"/>
      <c r="K2201" s="275"/>
      <c r="L2201" s="275"/>
      <c r="M2201" s="275"/>
      <c r="N2201" s="275"/>
      <c r="O2201" s="275"/>
      <c r="P2201" s="275"/>
      <c r="Q2201" s="275"/>
      <c r="R2201" s="275"/>
      <c r="S2201" s="275"/>
      <c r="T2201" s="275"/>
      <c r="X2201" s="275"/>
      <c r="Y2201" s="275"/>
      <c r="AG2201" s="665"/>
    </row>
    <row r="2202" spans="1:33" x14ac:dyDescent="0.2">
      <c r="A2202" s="275"/>
      <c r="B2202" s="275"/>
      <c r="C2202" s="275"/>
      <c r="D2202" s="275"/>
      <c r="E2202" s="275"/>
      <c r="F2202" s="275"/>
      <c r="G2202" s="275"/>
      <c r="H2202" s="275"/>
      <c r="I2202" s="275"/>
      <c r="J2202" s="275"/>
      <c r="K2202" s="275"/>
      <c r="L2202" s="275"/>
      <c r="M2202" s="275"/>
      <c r="N2202" s="275"/>
      <c r="O2202" s="275"/>
      <c r="P2202" s="275"/>
      <c r="Q2202" s="275"/>
      <c r="R2202" s="275"/>
      <c r="S2202" s="275"/>
      <c r="T2202" s="275"/>
      <c r="X2202" s="275"/>
      <c r="Y2202" s="275"/>
      <c r="AG2202" s="665"/>
    </row>
    <row r="2203" spans="1:33" x14ac:dyDescent="0.2">
      <c r="A2203" s="275"/>
      <c r="B2203" s="275"/>
      <c r="C2203" s="275"/>
      <c r="D2203" s="275"/>
      <c r="E2203" s="275"/>
      <c r="F2203" s="275"/>
      <c r="G2203" s="275"/>
      <c r="H2203" s="275"/>
      <c r="I2203" s="275"/>
      <c r="J2203" s="275"/>
      <c r="K2203" s="275"/>
      <c r="L2203" s="275"/>
      <c r="M2203" s="275"/>
      <c r="N2203" s="275"/>
      <c r="O2203" s="275"/>
      <c r="P2203" s="275"/>
      <c r="Q2203" s="275"/>
      <c r="R2203" s="275"/>
      <c r="S2203" s="275"/>
      <c r="T2203" s="275"/>
      <c r="X2203" s="275"/>
      <c r="Y2203" s="275"/>
      <c r="AG2203" s="665"/>
    </row>
    <row r="2204" spans="1:33" x14ac:dyDescent="0.2">
      <c r="A2204" s="275"/>
      <c r="B2204" s="275"/>
      <c r="C2204" s="275"/>
      <c r="D2204" s="275"/>
      <c r="E2204" s="275"/>
      <c r="F2204" s="275"/>
      <c r="G2204" s="275"/>
      <c r="H2204" s="275"/>
      <c r="I2204" s="275"/>
      <c r="J2204" s="275"/>
      <c r="K2204" s="275"/>
      <c r="L2204" s="275"/>
      <c r="M2204" s="275"/>
      <c r="N2204" s="275"/>
      <c r="O2204" s="275"/>
      <c r="P2204" s="275"/>
      <c r="Q2204" s="275"/>
      <c r="R2204" s="275"/>
      <c r="S2204" s="275"/>
      <c r="T2204" s="275"/>
      <c r="X2204" s="275"/>
      <c r="Y2204" s="275"/>
      <c r="AG2204" s="665"/>
    </row>
    <row r="2205" spans="1:33" x14ac:dyDescent="0.2">
      <c r="A2205" s="275"/>
      <c r="B2205" s="275"/>
      <c r="C2205" s="275"/>
      <c r="D2205" s="275"/>
      <c r="E2205" s="275"/>
      <c r="F2205" s="275"/>
      <c r="G2205" s="275"/>
      <c r="H2205" s="275"/>
      <c r="I2205" s="275"/>
      <c r="J2205" s="275"/>
      <c r="K2205" s="275"/>
      <c r="L2205" s="275"/>
      <c r="M2205" s="275"/>
      <c r="N2205" s="275"/>
      <c r="O2205" s="275"/>
      <c r="P2205" s="275"/>
      <c r="Q2205" s="275"/>
      <c r="R2205" s="275"/>
      <c r="S2205" s="275"/>
      <c r="T2205" s="275"/>
      <c r="X2205" s="275"/>
      <c r="Y2205" s="275"/>
      <c r="AG2205" s="665"/>
    </row>
    <row r="2206" spans="1:33" x14ac:dyDescent="0.2">
      <c r="A2206" s="275"/>
      <c r="B2206" s="275"/>
      <c r="C2206" s="275"/>
      <c r="D2206" s="275"/>
      <c r="E2206" s="275"/>
      <c r="F2206" s="275"/>
      <c r="G2206" s="275"/>
      <c r="H2206" s="275"/>
      <c r="I2206" s="275"/>
      <c r="J2206" s="275"/>
      <c r="K2206" s="275"/>
      <c r="L2206" s="275"/>
      <c r="M2206" s="275"/>
      <c r="N2206" s="275"/>
      <c r="O2206" s="275"/>
      <c r="P2206" s="275"/>
      <c r="Q2206" s="275"/>
      <c r="R2206" s="275"/>
      <c r="S2206" s="275"/>
      <c r="T2206" s="275"/>
      <c r="X2206" s="275"/>
      <c r="Y2206" s="275"/>
      <c r="AG2206" s="665"/>
    </row>
    <row r="2207" spans="1:33" x14ac:dyDescent="0.2">
      <c r="A2207" s="275"/>
      <c r="B2207" s="275"/>
      <c r="C2207" s="275"/>
      <c r="D2207" s="275"/>
      <c r="E2207" s="275"/>
      <c r="F2207" s="275"/>
      <c r="G2207" s="275"/>
      <c r="H2207" s="275"/>
      <c r="I2207" s="275"/>
      <c r="J2207" s="275"/>
      <c r="K2207" s="275"/>
      <c r="L2207" s="275"/>
      <c r="M2207" s="275"/>
      <c r="N2207" s="275"/>
      <c r="O2207" s="275"/>
      <c r="P2207" s="275"/>
      <c r="Q2207" s="275"/>
      <c r="R2207" s="275"/>
      <c r="S2207" s="275"/>
      <c r="T2207" s="275"/>
      <c r="X2207" s="275"/>
      <c r="Y2207" s="275"/>
      <c r="AG2207" s="665"/>
    </row>
    <row r="2208" spans="1:33" x14ac:dyDescent="0.2">
      <c r="A2208" s="275"/>
      <c r="B2208" s="275"/>
      <c r="C2208" s="275"/>
      <c r="D2208" s="275"/>
      <c r="E2208" s="275"/>
      <c r="F2208" s="275"/>
      <c r="G2208" s="275"/>
      <c r="H2208" s="275"/>
      <c r="I2208" s="275"/>
      <c r="J2208" s="275"/>
      <c r="K2208" s="275"/>
      <c r="L2208" s="275"/>
      <c r="M2208" s="275"/>
      <c r="N2208" s="275"/>
      <c r="O2208" s="275"/>
      <c r="P2208" s="275"/>
      <c r="Q2208" s="275"/>
      <c r="R2208" s="275"/>
      <c r="S2208" s="275"/>
      <c r="T2208" s="275"/>
      <c r="X2208" s="275"/>
      <c r="Y2208" s="275"/>
      <c r="AG2208" s="665"/>
    </row>
    <row r="2209" spans="1:33" x14ac:dyDescent="0.2">
      <c r="A2209" s="275"/>
      <c r="B2209" s="275"/>
      <c r="C2209" s="275"/>
      <c r="D2209" s="275"/>
      <c r="E2209" s="275"/>
      <c r="F2209" s="275"/>
      <c r="G2209" s="275"/>
      <c r="H2209" s="275"/>
      <c r="I2209" s="275"/>
      <c r="J2209" s="275"/>
      <c r="K2209" s="275"/>
      <c r="L2209" s="275"/>
      <c r="M2209" s="275"/>
      <c r="N2209" s="275"/>
      <c r="O2209" s="275"/>
      <c r="P2209" s="275"/>
      <c r="Q2209" s="275"/>
      <c r="R2209" s="275"/>
      <c r="S2209" s="275"/>
      <c r="T2209" s="275"/>
      <c r="X2209" s="275"/>
      <c r="Y2209" s="275"/>
      <c r="AG2209" s="665"/>
    </row>
    <row r="2210" spans="1:33" x14ac:dyDescent="0.2">
      <c r="A2210" s="275"/>
      <c r="B2210" s="275"/>
      <c r="C2210" s="275"/>
      <c r="D2210" s="275"/>
      <c r="E2210" s="275"/>
      <c r="F2210" s="275"/>
      <c r="G2210" s="275"/>
      <c r="H2210" s="275"/>
      <c r="I2210" s="275"/>
      <c r="J2210" s="275"/>
      <c r="K2210" s="275"/>
      <c r="L2210" s="275"/>
      <c r="M2210" s="275"/>
      <c r="N2210" s="275"/>
      <c r="O2210" s="275"/>
      <c r="P2210" s="275"/>
      <c r="Q2210" s="275"/>
      <c r="R2210" s="275"/>
      <c r="S2210" s="275"/>
      <c r="T2210" s="275"/>
      <c r="X2210" s="275"/>
      <c r="Y2210" s="275"/>
      <c r="AG2210" s="665"/>
    </row>
    <row r="2211" spans="1:33" x14ac:dyDescent="0.2">
      <c r="A2211" s="275"/>
      <c r="B2211" s="275"/>
      <c r="C2211" s="275"/>
      <c r="D2211" s="275"/>
      <c r="E2211" s="275"/>
      <c r="F2211" s="275"/>
      <c r="G2211" s="275"/>
      <c r="H2211" s="275"/>
      <c r="I2211" s="275"/>
      <c r="J2211" s="275"/>
      <c r="K2211" s="275"/>
      <c r="L2211" s="275"/>
      <c r="M2211" s="275"/>
      <c r="N2211" s="275"/>
      <c r="O2211" s="275"/>
      <c r="P2211" s="275"/>
      <c r="Q2211" s="275"/>
      <c r="R2211" s="275"/>
      <c r="S2211" s="275"/>
      <c r="T2211" s="275"/>
      <c r="X2211" s="275"/>
      <c r="Y2211" s="275"/>
      <c r="AG2211" s="665"/>
    </row>
    <row r="2212" spans="1:33" x14ac:dyDescent="0.2">
      <c r="A2212" s="275"/>
      <c r="B2212" s="275"/>
      <c r="C2212" s="275"/>
      <c r="D2212" s="275"/>
      <c r="E2212" s="275"/>
      <c r="F2212" s="275"/>
      <c r="G2212" s="275"/>
      <c r="H2212" s="275"/>
      <c r="I2212" s="275"/>
      <c r="J2212" s="275"/>
      <c r="K2212" s="275"/>
      <c r="L2212" s="275"/>
      <c r="M2212" s="275"/>
      <c r="N2212" s="275"/>
      <c r="O2212" s="275"/>
      <c r="P2212" s="275"/>
      <c r="Q2212" s="275"/>
      <c r="R2212" s="275"/>
      <c r="S2212" s="275"/>
      <c r="T2212" s="275"/>
      <c r="X2212" s="275"/>
      <c r="Y2212" s="275"/>
      <c r="AG2212" s="665"/>
    </row>
    <row r="2213" spans="1:33" x14ac:dyDescent="0.2">
      <c r="A2213" s="275"/>
      <c r="B2213" s="275"/>
      <c r="C2213" s="275"/>
      <c r="D2213" s="275"/>
      <c r="E2213" s="275"/>
      <c r="F2213" s="275"/>
      <c r="G2213" s="275"/>
      <c r="H2213" s="275"/>
      <c r="I2213" s="275"/>
      <c r="J2213" s="275"/>
      <c r="K2213" s="275"/>
      <c r="L2213" s="275"/>
      <c r="M2213" s="275"/>
      <c r="N2213" s="275"/>
      <c r="O2213" s="275"/>
      <c r="P2213" s="275"/>
      <c r="Q2213" s="275"/>
      <c r="R2213" s="275"/>
      <c r="S2213" s="275"/>
      <c r="T2213" s="275"/>
      <c r="X2213" s="275"/>
      <c r="Y2213" s="275"/>
      <c r="AG2213" s="665"/>
    </row>
    <row r="2214" spans="1:33" x14ac:dyDescent="0.2">
      <c r="A2214" s="275"/>
      <c r="B2214" s="275"/>
      <c r="C2214" s="275"/>
      <c r="D2214" s="275"/>
      <c r="E2214" s="275"/>
      <c r="F2214" s="275"/>
      <c r="G2214" s="275"/>
      <c r="H2214" s="275"/>
      <c r="I2214" s="275"/>
      <c r="J2214" s="275"/>
      <c r="K2214" s="275"/>
      <c r="L2214" s="275"/>
      <c r="M2214" s="275"/>
      <c r="N2214" s="275"/>
      <c r="O2214" s="275"/>
      <c r="P2214" s="275"/>
      <c r="Q2214" s="275"/>
      <c r="R2214" s="275"/>
      <c r="S2214" s="275"/>
      <c r="T2214" s="275"/>
      <c r="X2214" s="275"/>
      <c r="Y2214" s="275"/>
      <c r="AG2214" s="665"/>
    </row>
    <row r="2215" spans="1:33" x14ac:dyDescent="0.2">
      <c r="A2215" s="275"/>
      <c r="B2215" s="275"/>
      <c r="C2215" s="275"/>
      <c r="D2215" s="275"/>
      <c r="E2215" s="275"/>
      <c r="F2215" s="275"/>
      <c r="G2215" s="275"/>
      <c r="H2215" s="275"/>
      <c r="I2215" s="275"/>
      <c r="J2215" s="275"/>
      <c r="K2215" s="275"/>
      <c r="L2215" s="275"/>
      <c r="M2215" s="275"/>
      <c r="N2215" s="275"/>
      <c r="O2215" s="275"/>
      <c r="P2215" s="275"/>
      <c r="Q2215" s="275"/>
      <c r="R2215" s="275"/>
      <c r="S2215" s="275"/>
      <c r="T2215" s="275"/>
      <c r="X2215" s="275"/>
      <c r="Y2215" s="275"/>
      <c r="AG2215" s="665"/>
    </row>
    <row r="2216" spans="1:33" x14ac:dyDescent="0.2">
      <c r="A2216" s="275"/>
      <c r="B2216" s="275"/>
      <c r="C2216" s="275"/>
      <c r="D2216" s="275"/>
      <c r="E2216" s="275"/>
      <c r="F2216" s="275"/>
      <c r="G2216" s="275"/>
      <c r="H2216" s="275"/>
      <c r="I2216" s="275"/>
      <c r="J2216" s="275"/>
      <c r="K2216" s="275"/>
      <c r="L2216" s="275"/>
      <c r="M2216" s="275"/>
      <c r="N2216" s="275"/>
      <c r="O2216" s="275"/>
      <c r="P2216" s="275"/>
      <c r="Q2216" s="275"/>
      <c r="R2216" s="275"/>
      <c r="S2216" s="275"/>
      <c r="T2216" s="275"/>
      <c r="X2216" s="275"/>
      <c r="Y2216" s="275"/>
      <c r="AG2216" s="665"/>
    </row>
    <row r="2217" spans="1:33" x14ac:dyDescent="0.2">
      <c r="A2217" s="275"/>
      <c r="B2217" s="275"/>
      <c r="C2217" s="275"/>
      <c r="D2217" s="275"/>
      <c r="E2217" s="275"/>
      <c r="F2217" s="275"/>
      <c r="G2217" s="275"/>
      <c r="H2217" s="275"/>
      <c r="I2217" s="275"/>
      <c r="J2217" s="275"/>
      <c r="K2217" s="275"/>
      <c r="L2217" s="275"/>
      <c r="M2217" s="275"/>
      <c r="N2217" s="275"/>
      <c r="O2217" s="275"/>
      <c r="P2217" s="275"/>
      <c r="Q2217" s="275"/>
      <c r="R2217" s="275"/>
      <c r="S2217" s="275"/>
      <c r="T2217" s="275"/>
      <c r="X2217" s="275"/>
      <c r="Y2217" s="275"/>
      <c r="AG2217" s="665"/>
    </row>
    <row r="2218" spans="1:33" x14ac:dyDescent="0.2">
      <c r="A2218" s="275"/>
      <c r="B2218" s="275"/>
      <c r="C2218" s="275"/>
      <c r="D2218" s="275"/>
      <c r="E2218" s="275"/>
      <c r="F2218" s="275"/>
      <c r="G2218" s="275"/>
      <c r="H2218" s="275"/>
      <c r="I2218" s="275"/>
      <c r="J2218" s="275"/>
      <c r="K2218" s="275"/>
      <c r="L2218" s="275"/>
      <c r="M2218" s="275"/>
      <c r="N2218" s="275"/>
      <c r="O2218" s="275"/>
      <c r="P2218" s="275"/>
      <c r="Q2218" s="275"/>
      <c r="R2218" s="275"/>
      <c r="S2218" s="275"/>
      <c r="T2218" s="275"/>
      <c r="X2218" s="275"/>
      <c r="Y2218" s="275"/>
      <c r="AG2218" s="665"/>
    </row>
    <row r="2219" spans="1:33" x14ac:dyDescent="0.2">
      <c r="A2219" s="275"/>
      <c r="B2219" s="275"/>
      <c r="C2219" s="275"/>
      <c r="D2219" s="275"/>
      <c r="E2219" s="275"/>
      <c r="F2219" s="275"/>
      <c r="G2219" s="275"/>
      <c r="H2219" s="275"/>
      <c r="I2219" s="275"/>
      <c r="J2219" s="275"/>
      <c r="K2219" s="275"/>
      <c r="L2219" s="275"/>
      <c r="M2219" s="275"/>
      <c r="N2219" s="275"/>
      <c r="O2219" s="275"/>
      <c r="P2219" s="275"/>
      <c r="Q2219" s="275"/>
      <c r="R2219" s="275"/>
      <c r="S2219" s="275"/>
      <c r="T2219" s="275"/>
      <c r="X2219" s="275"/>
      <c r="Y2219" s="275"/>
      <c r="AG2219" s="665"/>
    </row>
    <row r="2220" spans="1:33" x14ac:dyDescent="0.2">
      <c r="A2220" s="275"/>
      <c r="B2220" s="275"/>
      <c r="C2220" s="275"/>
      <c r="D2220" s="275"/>
      <c r="E2220" s="275"/>
      <c r="F2220" s="275"/>
      <c r="G2220" s="275"/>
      <c r="H2220" s="275"/>
      <c r="I2220" s="275"/>
      <c r="J2220" s="275"/>
      <c r="K2220" s="275"/>
      <c r="L2220" s="275"/>
      <c r="M2220" s="275"/>
      <c r="N2220" s="275"/>
      <c r="O2220" s="275"/>
      <c r="P2220" s="275"/>
      <c r="Q2220" s="275"/>
      <c r="R2220" s="275"/>
      <c r="S2220" s="275"/>
      <c r="T2220" s="275"/>
      <c r="X2220" s="275"/>
      <c r="Y2220" s="275"/>
      <c r="AG2220" s="665"/>
    </row>
    <row r="2221" spans="1:33" x14ac:dyDescent="0.2">
      <c r="A2221" s="275"/>
      <c r="B2221" s="275"/>
      <c r="C2221" s="275"/>
      <c r="D2221" s="275"/>
      <c r="E2221" s="275"/>
      <c r="F2221" s="275"/>
      <c r="G2221" s="275"/>
      <c r="H2221" s="275"/>
      <c r="I2221" s="275"/>
      <c r="J2221" s="275"/>
      <c r="K2221" s="275"/>
      <c r="L2221" s="275"/>
      <c r="M2221" s="275"/>
      <c r="N2221" s="275"/>
      <c r="O2221" s="275"/>
      <c r="P2221" s="275"/>
      <c r="Q2221" s="275"/>
      <c r="R2221" s="275"/>
      <c r="S2221" s="275"/>
      <c r="T2221" s="275"/>
      <c r="X2221" s="275"/>
      <c r="Y2221" s="275"/>
      <c r="AG2221" s="665"/>
    </row>
    <row r="2222" spans="1:33" x14ac:dyDescent="0.2">
      <c r="A2222" s="275"/>
      <c r="B2222" s="275"/>
      <c r="C2222" s="275"/>
      <c r="D2222" s="275"/>
      <c r="E2222" s="275"/>
      <c r="F2222" s="275"/>
      <c r="G2222" s="275"/>
      <c r="H2222" s="275"/>
      <c r="I2222" s="275"/>
      <c r="J2222" s="275"/>
      <c r="K2222" s="275"/>
      <c r="L2222" s="275"/>
      <c r="M2222" s="275"/>
      <c r="N2222" s="275"/>
      <c r="O2222" s="275"/>
      <c r="P2222" s="275"/>
      <c r="Q2222" s="275"/>
      <c r="R2222" s="275"/>
      <c r="S2222" s="275"/>
      <c r="T2222" s="275"/>
      <c r="X2222" s="275"/>
      <c r="Y2222" s="275"/>
      <c r="AG2222" s="665"/>
    </row>
    <row r="2223" spans="1:33" x14ac:dyDescent="0.2">
      <c r="A2223" s="275"/>
      <c r="B2223" s="275"/>
      <c r="C2223" s="275"/>
      <c r="D2223" s="275"/>
      <c r="E2223" s="275"/>
      <c r="F2223" s="275"/>
      <c r="G2223" s="275"/>
      <c r="H2223" s="275"/>
      <c r="I2223" s="275"/>
      <c r="J2223" s="275"/>
      <c r="K2223" s="275"/>
      <c r="L2223" s="275"/>
      <c r="M2223" s="275"/>
      <c r="N2223" s="275"/>
      <c r="O2223" s="275"/>
      <c r="P2223" s="275"/>
      <c r="Q2223" s="275"/>
      <c r="R2223" s="275"/>
      <c r="S2223" s="275"/>
      <c r="T2223" s="275"/>
      <c r="X2223" s="275"/>
      <c r="Y2223" s="275"/>
      <c r="AG2223" s="665"/>
    </row>
    <row r="2224" spans="1:33" x14ac:dyDescent="0.2">
      <c r="A2224" s="275"/>
      <c r="B2224" s="275"/>
      <c r="C2224" s="275"/>
      <c r="D2224" s="275"/>
      <c r="E2224" s="275"/>
      <c r="F2224" s="275"/>
      <c r="G2224" s="275"/>
      <c r="H2224" s="275"/>
      <c r="I2224" s="275"/>
      <c r="J2224" s="275"/>
      <c r="K2224" s="275"/>
      <c r="L2224" s="275"/>
      <c r="M2224" s="275"/>
      <c r="N2224" s="275"/>
      <c r="O2224" s="275"/>
      <c r="P2224" s="275"/>
      <c r="Q2224" s="275"/>
      <c r="R2224" s="275"/>
      <c r="S2224" s="275"/>
      <c r="T2224" s="275"/>
      <c r="X2224" s="275"/>
      <c r="Y2224" s="275"/>
      <c r="AG2224" s="665"/>
    </row>
    <row r="2225" spans="1:33" x14ac:dyDescent="0.2">
      <c r="A2225" s="275"/>
      <c r="B2225" s="275"/>
      <c r="C2225" s="275"/>
      <c r="D2225" s="275"/>
      <c r="E2225" s="275"/>
      <c r="F2225" s="275"/>
      <c r="G2225" s="275"/>
      <c r="H2225" s="275"/>
      <c r="I2225" s="275"/>
      <c r="J2225" s="275"/>
      <c r="K2225" s="275"/>
      <c r="L2225" s="275"/>
      <c r="M2225" s="275"/>
      <c r="N2225" s="275"/>
      <c r="O2225" s="275"/>
      <c r="P2225" s="275"/>
      <c r="Q2225" s="275"/>
      <c r="R2225" s="275"/>
      <c r="S2225" s="275"/>
      <c r="T2225" s="275"/>
      <c r="X2225" s="275"/>
      <c r="Y2225" s="275"/>
      <c r="AG2225" s="665"/>
    </row>
    <row r="2226" spans="1:33" x14ac:dyDescent="0.2">
      <c r="A2226" s="275"/>
      <c r="B2226" s="275"/>
      <c r="C2226" s="275"/>
      <c r="D2226" s="275"/>
      <c r="E2226" s="275"/>
      <c r="F2226" s="275"/>
      <c r="G2226" s="275"/>
      <c r="H2226" s="275"/>
      <c r="I2226" s="275"/>
      <c r="J2226" s="275"/>
      <c r="K2226" s="275"/>
      <c r="L2226" s="275"/>
      <c r="M2226" s="275"/>
      <c r="N2226" s="275"/>
      <c r="O2226" s="275"/>
      <c r="P2226" s="275"/>
      <c r="Q2226" s="275"/>
      <c r="R2226" s="275"/>
      <c r="S2226" s="275"/>
      <c r="T2226" s="275"/>
      <c r="X2226" s="275"/>
      <c r="Y2226" s="275"/>
      <c r="AG2226" s="665"/>
    </row>
    <row r="2227" spans="1:33" x14ac:dyDescent="0.2">
      <c r="A2227" s="275"/>
      <c r="B2227" s="275"/>
      <c r="C2227" s="275"/>
      <c r="D2227" s="275"/>
      <c r="E2227" s="275"/>
      <c r="F2227" s="275"/>
      <c r="G2227" s="275"/>
      <c r="H2227" s="275"/>
      <c r="I2227" s="275"/>
      <c r="J2227" s="275"/>
      <c r="K2227" s="275"/>
      <c r="L2227" s="275"/>
      <c r="M2227" s="275"/>
      <c r="N2227" s="275"/>
      <c r="O2227" s="275"/>
      <c r="P2227" s="275"/>
      <c r="Q2227" s="275"/>
      <c r="R2227" s="275"/>
      <c r="S2227" s="275"/>
      <c r="T2227" s="275"/>
      <c r="X2227" s="275"/>
      <c r="Y2227" s="275"/>
      <c r="AG2227" s="665"/>
    </row>
    <row r="2228" spans="1:33" x14ac:dyDescent="0.2">
      <c r="A2228" s="275"/>
      <c r="B2228" s="275"/>
      <c r="C2228" s="275"/>
      <c r="D2228" s="275"/>
      <c r="E2228" s="275"/>
      <c r="F2228" s="275"/>
      <c r="G2228" s="275"/>
      <c r="H2228" s="275"/>
      <c r="I2228" s="275"/>
      <c r="J2228" s="275"/>
      <c r="K2228" s="275"/>
      <c r="L2228" s="275"/>
      <c r="M2228" s="275"/>
      <c r="N2228" s="275"/>
      <c r="O2228" s="275"/>
      <c r="P2228" s="275"/>
      <c r="Q2228" s="275"/>
      <c r="R2228" s="275"/>
      <c r="S2228" s="275"/>
      <c r="T2228" s="275"/>
      <c r="X2228" s="275"/>
      <c r="Y2228" s="275"/>
      <c r="AG2228" s="665"/>
    </row>
    <row r="2229" spans="1:33" x14ac:dyDescent="0.2">
      <c r="A2229" s="275"/>
      <c r="B2229" s="275"/>
      <c r="C2229" s="275"/>
      <c r="D2229" s="275"/>
      <c r="E2229" s="275"/>
      <c r="F2229" s="275"/>
      <c r="G2229" s="275"/>
      <c r="H2229" s="275"/>
      <c r="I2229" s="275"/>
      <c r="J2229" s="275"/>
      <c r="K2229" s="275"/>
      <c r="L2229" s="275"/>
      <c r="M2229" s="275"/>
      <c r="N2229" s="275"/>
      <c r="O2229" s="275"/>
      <c r="P2229" s="275"/>
      <c r="Q2229" s="275"/>
      <c r="R2229" s="275"/>
      <c r="S2229" s="275"/>
      <c r="T2229" s="275"/>
      <c r="X2229" s="275"/>
      <c r="Y2229" s="275"/>
      <c r="AG2229" s="665"/>
    </row>
    <row r="2230" spans="1:33" x14ac:dyDescent="0.2">
      <c r="A2230" s="275"/>
      <c r="B2230" s="275"/>
      <c r="C2230" s="275"/>
      <c r="D2230" s="275"/>
      <c r="E2230" s="275"/>
      <c r="F2230" s="275"/>
      <c r="G2230" s="275"/>
      <c r="H2230" s="275"/>
      <c r="I2230" s="275"/>
      <c r="J2230" s="275"/>
      <c r="K2230" s="275"/>
      <c r="L2230" s="275"/>
      <c r="M2230" s="275"/>
      <c r="N2230" s="275"/>
      <c r="O2230" s="275"/>
      <c r="P2230" s="275"/>
      <c r="Q2230" s="275"/>
      <c r="R2230" s="275"/>
      <c r="S2230" s="275"/>
      <c r="T2230" s="275"/>
      <c r="X2230" s="275"/>
      <c r="Y2230" s="275"/>
      <c r="AG2230" s="665"/>
    </row>
    <row r="2231" spans="1:33" x14ac:dyDescent="0.2">
      <c r="A2231" s="275"/>
      <c r="B2231" s="275"/>
      <c r="C2231" s="275"/>
      <c r="D2231" s="275"/>
      <c r="E2231" s="275"/>
      <c r="F2231" s="275"/>
      <c r="G2231" s="275"/>
      <c r="H2231" s="275"/>
      <c r="I2231" s="275"/>
      <c r="J2231" s="275"/>
      <c r="K2231" s="275"/>
      <c r="L2231" s="275"/>
      <c r="M2231" s="275"/>
      <c r="N2231" s="275"/>
      <c r="O2231" s="275"/>
      <c r="P2231" s="275"/>
      <c r="Q2231" s="275"/>
      <c r="R2231" s="275"/>
      <c r="S2231" s="275"/>
      <c r="T2231" s="275"/>
      <c r="X2231" s="275"/>
      <c r="Y2231" s="275"/>
      <c r="AG2231" s="665"/>
    </row>
    <row r="2232" spans="1:33" x14ac:dyDescent="0.2">
      <c r="A2232" s="275"/>
      <c r="B2232" s="275"/>
      <c r="C2232" s="275"/>
      <c r="D2232" s="275"/>
      <c r="E2232" s="275"/>
      <c r="F2232" s="275"/>
      <c r="G2232" s="275"/>
      <c r="H2232" s="275"/>
      <c r="I2232" s="275"/>
      <c r="J2232" s="275"/>
      <c r="K2232" s="275"/>
      <c r="L2232" s="275"/>
      <c r="M2232" s="275"/>
      <c r="N2232" s="275"/>
      <c r="O2232" s="275"/>
      <c r="P2232" s="275"/>
      <c r="Q2232" s="275"/>
      <c r="R2232" s="275"/>
      <c r="S2232" s="275"/>
      <c r="T2232" s="275"/>
      <c r="X2232" s="275"/>
      <c r="Y2232" s="275"/>
      <c r="AG2232" s="665"/>
    </row>
    <row r="2233" spans="1:33" x14ac:dyDescent="0.2">
      <c r="A2233" s="275"/>
      <c r="B2233" s="275"/>
      <c r="C2233" s="275"/>
      <c r="D2233" s="275"/>
      <c r="E2233" s="275"/>
      <c r="F2233" s="275"/>
      <c r="G2233" s="275"/>
      <c r="H2233" s="275"/>
      <c r="I2233" s="275"/>
      <c r="J2233" s="275"/>
      <c r="K2233" s="275"/>
      <c r="L2233" s="275"/>
      <c r="M2233" s="275"/>
      <c r="N2233" s="275"/>
      <c r="O2233" s="275"/>
      <c r="P2233" s="275"/>
      <c r="Q2233" s="275"/>
      <c r="R2233" s="275"/>
      <c r="S2233" s="275"/>
      <c r="T2233" s="275"/>
      <c r="X2233" s="275"/>
      <c r="Y2233" s="275"/>
      <c r="AG2233" s="665"/>
    </row>
    <row r="2234" spans="1:33" x14ac:dyDescent="0.2">
      <c r="A2234" s="275"/>
      <c r="B2234" s="275"/>
      <c r="C2234" s="275"/>
      <c r="D2234" s="275"/>
      <c r="E2234" s="275"/>
      <c r="F2234" s="275"/>
      <c r="G2234" s="275"/>
      <c r="H2234" s="275"/>
      <c r="I2234" s="275"/>
      <c r="J2234" s="275"/>
      <c r="K2234" s="275"/>
      <c r="L2234" s="275"/>
      <c r="M2234" s="275"/>
      <c r="N2234" s="275"/>
      <c r="O2234" s="275"/>
      <c r="P2234" s="275"/>
      <c r="Q2234" s="275"/>
      <c r="R2234" s="275"/>
      <c r="S2234" s="275"/>
      <c r="T2234" s="275"/>
      <c r="X2234" s="275"/>
      <c r="Y2234" s="275"/>
      <c r="AG2234" s="665"/>
    </row>
    <row r="2235" spans="1:33" x14ac:dyDescent="0.2">
      <c r="A2235" s="275"/>
      <c r="B2235" s="275"/>
      <c r="C2235" s="275"/>
      <c r="D2235" s="275"/>
      <c r="E2235" s="275"/>
      <c r="F2235" s="275"/>
      <c r="G2235" s="275"/>
      <c r="H2235" s="275"/>
      <c r="I2235" s="275"/>
      <c r="J2235" s="275"/>
      <c r="K2235" s="275"/>
      <c r="L2235" s="275"/>
      <c r="M2235" s="275"/>
      <c r="N2235" s="275"/>
      <c r="O2235" s="275"/>
      <c r="P2235" s="275"/>
      <c r="Q2235" s="275"/>
      <c r="R2235" s="275"/>
      <c r="S2235" s="275"/>
      <c r="T2235" s="275"/>
      <c r="X2235" s="275"/>
      <c r="Y2235" s="275"/>
      <c r="AG2235" s="665"/>
    </row>
    <row r="2236" spans="1:33" x14ac:dyDescent="0.2">
      <c r="A2236" s="275"/>
      <c r="B2236" s="275"/>
      <c r="C2236" s="275"/>
      <c r="D2236" s="275"/>
      <c r="E2236" s="275"/>
      <c r="F2236" s="275"/>
      <c r="G2236" s="275"/>
      <c r="H2236" s="275"/>
      <c r="I2236" s="275"/>
      <c r="J2236" s="275"/>
      <c r="K2236" s="275"/>
      <c r="L2236" s="275"/>
      <c r="M2236" s="275"/>
      <c r="N2236" s="275"/>
      <c r="O2236" s="275"/>
      <c r="P2236" s="275"/>
      <c r="Q2236" s="275"/>
      <c r="R2236" s="275"/>
      <c r="S2236" s="275"/>
      <c r="T2236" s="275"/>
      <c r="X2236" s="275"/>
      <c r="Y2236" s="275"/>
      <c r="AG2236" s="665"/>
    </row>
    <row r="2237" spans="1:33" x14ac:dyDescent="0.2">
      <c r="A2237" s="275"/>
      <c r="B2237" s="275"/>
      <c r="C2237" s="275"/>
      <c r="D2237" s="275"/>
      <c r="E2237" s="275"/>
      <c r="F2237" s="275"/>
      <c r="G2237" s="275"/>
      <c r="H2237" s="275"/>
      <c r="I2237" s="275"/>
      <c r="J2237" s="275"/>
      <c r="K2237" s="275"/>
      <c r="L2237" s="275"/>
      <c r="M2237" s="275"/>
      <c r="N2237" s="275"/>
      <c r="O2237" s="275"/>
      <c r="P2237" s="275"/>
      <c r="Q2237" s="275"/>
      <c r="R2237" s="275"/>
      <c r="S2237" s="275"/>
      <c r="T2237" s="275"/>
      <c r="X2237" s="275"/>
      <c r="Y2237" s="275"/>
      <c r="AG2237" s="665"/>
    </row>
    <row r="2238" spans="1:33" x14ac:dyDescent="0.2">
      <c r="A2238" s="275"/>
      <c r="B2238" s="275"/>
      <c r="C2238" s="275"/>
      <c r="D2238" s="275"/>
      <c r="E2238" s="275"/>
      <c r="F2238" s="275"/>
      <c r="G2238" s="275"/>
      <c r="H2238" s="275"/>
      <c r="I2238" s="275"/>
      <c r="J2238" s="275"/>
      <c r="K2238" s="275"/>
      <c r="L2238" s="275"/>
      <c r="M2238" s="275"/>
      <c r="N2238" s="275"/>
      <c r="O2238" s="275"/>
      <c r="P2238" s="275"/>
      <c r="Q2238" s="275"/>
      <c r="R2238" s="275"/>
      <c r="S2238" s="275"/>
      <c r="T2238" s="275"/>
      <c r="X2238" s="275"/>
      <c r="Y2238" s="275"/>
      <c r="AG2238" s="665"/>
    </row>
    <row r="2239" spans="1:33" x14ac:dyDescent="0.2">
      <c r="A2239" s="275"/>
      <c r="B2239" s="275"/>
      <c r="C2239" s="275"/>
      <c r="D2239" s="275"/>
      <c r="E2239" s="275"/>
      <c r="F2239" s="275"/>
      <c r="G2239" s="275"/>
      <c r="H2239" s="275"/>
      <c r="I2239" s="275"/>
      <c r="J2239" s="275"/>
      <c r="K2239" s="275"/>
      <c r="L2239" s="275"/>
      <c r="M2239" s="275"/>
      <c r="N2239" s="275"/>
      <c r="O2239" s="275"/>
      <c r="P2239" s="275"/>
      <c r="Q2239" s="275"/>
      <c r="R2239" s="275"/>
      <c r="S2239" s="275"/>
      <c r="T2239" s="275"/>
      <c r="X2239" s="275"/>
      <c r="Y2239" s="275"/>
      <c r="AG2239" s="665"/>
    </row>
    <row r="2240" spans="1:33" x14ac:dyDescent="0.2">
      <c r="A2240" s="275"/>
      <c r="B2240" s="275"/>
      <c r="C2240" s="275"/>
      <c r="D2240" s="275"/>
      <c r="E2240" s="275"/>
      <c r="F2240" s="275"/>
      <c r="G2240" s="275"/>
      <c r="H2240" s="275"/>
      <c r="I2240" s="275"/>
      <c r="J2240" s="275"/>
      <c r="K2240" s="275"/>
      <c r="L2240" s="275"/>
      <c r="M2240" s="275"/>
      <c r="N2240" s="275"/>
      <c r="O2240" s="275"/>
      <c r="P2240" s="275"/>
      <c r="Q2240" s="275"/>
      <c r="R2240" s="275"/>
      <c r="S2240" s="275"/>
      <c r="T2240" s="275"/>
      <c r="X2240" s="275"/>
      <c r="Y2240" s="275"/>
      <c r="AG2240" s="665"/>
    </row>
    <row r="2241" spans="1:33" x14ac:dyDescent="0.2">
      <c r="A2241" s="275"/>
      <c r="B2241" s="275"/>
      <c r="C2241" s="275"/>
      <c r="D2241" s="275"/>
      <c r="E2241" s="275"/>
      <c r="F2241" s="275"/>
      <c r="G2241" s="275"/>
      <c r="H2241" s="275"/>
      <c r="I2241" s="275"/>
      <c r="J2241" s="275"/>
      <c r="K2241" s="275"/>
      <c r="L2241" s="275"/>
      <c r="M2241" s="275"/>
      <c r="N2241" s="275"/>
      <c r="O2241" s="275"/>
      <c r="P2241" s="275"/>
      <c r="Q2241" s="275"/>
      <c r="R2241" s="275"/>
      <c r="S2241" s="275"/>
      <c r="T2241" s="275"/>
      <c r="X2241" s="275"/>
      <c r="Y2241" s="275"/>
      <c r="AG2241" s="665"/>
    </row>
    <row r="2242" spans="1:33" x14ac:dyDescent="0.2">
      <c r="A2242" s="275"/>
      <c r="B2242" s="275"/>
      <c r="C2242" s="275"/>
      <c r="D2242" s="275"/>
      <c r="E2242" s="275"/>
      <c r="F2242" s="275"/>
      <c r="G2242" s="275"/>
      <c r="H2242" s="275"/>
      <c r="I2242" s="275"/>
      <c r="J2242" s="275"/>
      <c r="K2242" s="275"/>
      <c r="L2242" s="275"/>
      <c r="M2242" s="275"/>
      <c r="N2242" s="275"/>
      <c r="O2242" s="275"/>
      <c r="P2242" s="275"/>
      <c r="Q2242" s="275"/>
      <c r="R2242" s="275"/>
      <c r="S2242" s="275"/>
      <c r="T2242" s="275"/>
      <c r="X2242" s="275"/>
      <c r="Y2242" s="275"/>
      <c r="AG2242" s="665"/>
    </row>
    <row r="2243" spans="1:33" x14ac:dyDescent="0.2">
      <c r="A2243" s="275"/>
      <c r="B2243" s="275"/>
      <c r="C2243" s="275"/>
      <c r="D2243" s="275"/>
      <c r="E2243" s="275"/>
      <c r="F2243" s="275"/>
      <c r="G2243" s="275"/>
      <c r="H2243" s="275"/>
      <c r="I2243" s="275"/>
      <c r="J2243" s="275"/>
      <c r="K2243" s="275"/>
      <c r="L2243" s="275"/>
      <c r="M2243" s="275"/>
      <c r="N2243" s="275"/>
      <c r="O2243" s="275"/>
      <c r="P2243" s="275"/>
      <c r="Q2243" s="275"/>
      <c r="R2243" s="275"/>
      <c r="S2243" s="275"/>
      <c r="T2243" s="275"/>
      <c r="X2243" s="275"/>
      <c r="Y2243" s="275"/>
      <c r="AG2243" s="665"/>
    </row>
    <row r="2244" spans="1:33" x14ac:dyDescent="0.2">
      <c r="A2244" s="275"/>
      <c r="B2244" s="275"/>
      <c r="C2244" s="275"/>
      <c r="D2244" s="275"/>
      <c r="E2244" s="275"/>
      <c r="F2244" s="275"/>
      <c r="G2244" s="275"/>
      <c r="H2244" s="275"/>
      <c r="I2244" s="275"/>
      <c r="J2244" s="275"/>
      <c r="K2244" s="275"/>
      <c r="L2244" s="275"/>
      <c r="M2244" s="275"/>
      <c r="N2244" s="275"/>
      <c r="O2244" s="275"/>
      <c r="P2244" s="275"/>
      <c r="Q2244" s="275"/>
      <c r="R2244" s="275"/>
      <c r="S2244" s="275"/>
      <c r="T2244" s="275"/>
      <c r="X2244" s="275"/>
      <c r="Y2244" s="275"/>
      <c r="AG2244" s="665"/>
    </row>
    <row r="2245" spans="1:33" x14ac:dyDescent="0.2">
      <c r="A2245" s="275"/>
      <c r="B2245" s="275"/>
      <c r="C2245" s="275"/>
      <c r="D2245" s="275"/>
      <c r="E2245" s="275"/>
      <c r="F2245" s="275"/>
      <c r="G2245" s="275"/>
      <c r="H2245" s="275"/>
      <c r="I2245" s="275"/>
      <c r="J2245" s="275"/>
      <c r="K2245" s="275"/>
      <c r="L2245" s="275"/>
      <c r="M2245" s="275"/>
      <c r="N2245" s="275"/>
      <c r="O2245" s="275"/>
      <c r="P2245" s="275"/>
      <c r="Q2245" s="275"/>
      <c r="R2245" s="275"/>
      <c r="S2245" s="275"/>
      <c r="T2245" s="275"/>
      <c r="X2245" s="275"/>
      <c r="Y2245" s="275"/>
      <c r="AG2245" s="665"/>
    </row>
    <row r="2246" spans="1:33" x14ac:dyDescent="0.2">
      <c r="A2246" s="275"/>
      <c r="B2246" s="275"/>
      <c r="C2246" s="275"/>
      <c r="D2246" s="275"/>
      <c r="E2246" s="275"/>
      <c r="F2246" s="275"/>
      <c r="G2246" s="275"/>
      <c r="H2246" s="275"/>
      <c r="I2246" s="275"/>
      <c r="J2246" s="275"/>
      <c r="K2246" s="275"/>
      <c r="L2246" s="275"/>
      <c r="M2246" s="275"/>
      <c r="N2246" s="275"/>
      <c r="O2246" s="275"/>
      <c r="P2246" s="275"/>
      <c r="Q2246" s="275"/>
      <c r="R2246" s="275"/>
      <c r="S2246" s="275"/>
      <c r="T2246" s="275"/>
      <c r="X2246" s="275"/>
      <c r="Y2246" s="275"/>
      <c r="AG2246" s="665"/>
    </row>
    <row r="2247" spans="1:33" x14ac:dyDescent="0.2">
      <c r="A2247" s="275"/>
      <c r="B2247" s="275"/>
      <c r="C2247" s="275"/>
      <c r="D2247" s="275"/>
      <c r="E2247" s="275"/>
      <c r="F2247" s="275"/>
      <c r="G2247" s="275"/>
      <c r="H2247" s="275"/>
      <c r="I2247" s="275"/>
      <c r="J2247" s="275"/>
      <c r="K2247" s="275"/>
      <c r="L2247" s="275"/>
      <c r="M2247" s="275"/>
      <c r="N2247" s="275"/>
      <c r="O2247" s="275"/>
      <c r="P2247" s="275"/>
      <c r="Q2247" s="275"/>
      <c r="R2247" s="275"/>
      <c r="S2247" s="275"/>
      <c r="T2247" s="275"/>
      <c r="X2247" s="275"/>
      <c r="Y2247" s="275"/>
      <c r="AG2247" s="665"/>
    </row>
    <row r="2248" spans="1:33" x14ac:dyDescent="0.2">
      <c r="A2248" s="275"/>
      <c r="B2248" s="275"/>
      <c r="C2248" s="275"/>
      <c r="D2248" s="275"/>
      <c r="E2248" s="275"/>
      <c r="F2248" s="275"/>
      <c r="G2248" s="275"/>
      <c r="H2248" s="275"/>
      <c r="I2248" s="275"/>
      <c r="J2248" s="275"/>
      <c r="K2248" s="275"/>
      <c r="L2248" s="275"/>
      <c r="M2248" s="275"/>
      <c r="N2248" s="275"/>
      <c r="O2248" s="275"/>
      <c r="P2248" s="275"/>
      <c r="Q2248" s="275"/>
      <c r="R2248" s="275"/>
      <c r="S2248" s="275"/>
      <c r="T2248" s="275"/>
      <c r="X2248" s="275"/>
      <c r="Y2248" s="275"/>
      <c r="AG2248" s="665"/>
    </row>
    <row r="2249" spans="1:33" x14ac:dyDescent="0.2">
      <c r="A2249" s="275"/>
      <c r="B2249" s="275"/>
      <c r="C2249" s="275"/>
      <c r="D2249" s="275"/>
      <c r="E2249" s="275"/>
      <c r="F2249" s="275"/>
      <c r="G2249" s="275"/>
      <c r="H2249" s="275"/>
      <c r="I2249" s="275"/>
      <c r="J2249" s="275"/>
      <c r="K2249" s="275"/>
      <c r="L2249" s="275"/>
      <c r="M2249" s="275"/>
      <c r="N2249" s="275"/>
      <c r="O2249" s="275"/>
      <c r="P2249" s="275"/>
      <c r="Q2249" s="275"/>
      <c r="R2249" s="275"/>
      <c r="S2249" s="275"/>
      <c r="T2249" s="275"/>
      <c r="X2249" s="275"/>
      <c r="Y2249" s="275"/>
      <c r="AG2249" s="665"/>
    </row>
    <row r="2250" spans="1:33" x14ac:dyDescent="0.2">
      <c r="A2250" s="275"/>
      <c r="B2250" s="275"/>
      <c r="C2250" s="275"/>
      <c r="D2250" s="275"/>
      <c r="E2250" s="275"/>
      <c r="F2250" s="275"/>
      <c r="G2250" s="275"/>
      <c r="H2250" s="275"/>
      <c r="I2250" s="275"/>
      <c r="J2250" s="275"/>
      <c r="K2250" s="275"/>
      <c r="L2250" s="275"/>
      <c r="M2250" s="275"/>
      <c r="N2250" s="275"/>
      <c r="O2250" s="275"/>
      <c r="P2250" s="275"/>
      <c r="Q2250" s="275"/>
      <c r="R2250" s="275"/>
      <c r="S2250" s="275"/>
      <c r="T2250" s="275"/>
      <c r="X2250" s="275"/>
      <c r="Y2250" s="275"/>
      <c r="AG2250" s="665"/>
    </row>
    <row r="2251" spans="1:33" x14ac:dyDescent="0.2">
      <c r="A2251" s="275"/>
      <c r="B2251" s="275"/>
      <c r="C2251" s="275"/>
      <c r="D2251" s="275"/>
      <c r="E2251" s="275"/>
      <c r="F2251" s="275"/>
      <c r="G2251" s="275"/>
      <c r="H2251" s="275"/>
      <c r="I2251" s="275"/>
      <c r="J2251" s="275"/>
      <c r="K2251" s="275"/>
      <c r="L2251" s="275"/>
      <c r="M2251" s="275"/>
      <c r="N2251" s="275"/>
      <c r="O2251" s="275"/>
      <c r="P2251" s="275"/>
      <c r="Q2251" s="275"/>
      <c r="R2251" s="275"/>
      <c r="S2251" s="275"/>
      <c r="T2251" s="275"/>
      <c r="X2251" s="275"/>
      <c r="Y2251" s="275"/>
      <c r="AG2251" s="665"/>
    </row>
    <row r="2252" spans="1:33" x14ac:dyDescent="0.2">
      <c r="A2252" s="275"/>
      <c r="B2252" s="275"/>
      <c r="C2252" s="275"/>
      <c r="D2252" s="275"/>
      <c r="E2252" s="275"/>
      <c r="F2252" s="275"/>
      <c r="G2252" s="275"/>
      <c r="H2252" s="275"/>
      <c r="I2252" s="275"/>
      <c r="J2252" s="275"/>
      <c r="K2252" s="275"/>
      <c r="L2252" s="275"/>
      <c r="M2252" s="275"/>
      <c r="N2252" s="275"/>
      <c r="O2252" s="275"/>
      <c r="P2252" s="275"/>
      <c r="Q2252" s="275"/>
      <c r="R2252" s="275"/>
      <c r="S2252" s="275"/>
      <c r="T2252" s="275"/>
      <c r="X2252" s="275"/>
      <c r="Y2252" s="275"/>
      <c r="AG2252" s="665"/>
    </row>
    <row r="2253" spans="1:33" x14ac:dyDescent="0.2">
      <c r="A2253" s="275"/>
      <c r="B2253" s="275"/>
      <c r="C2253" s="275"/>
      <c r="D2253" s="275"/>
      <c r="E2253" s="275"/>
      <c r="F2253" s="275"/>
      <c r="G2253" s="275"/>
      <c r="H2253" s="275"/>
      <c r="I2253" s="275"/>
      <c r="J2253" s="275"/>
      <c r="K2253" s="275"/>
      <c r="L2253" s="275"/>
      <c r="M2253" s="275"/>
      <c r="N2253" s="275"/>
      <c r="O2253" s="275"/>
      <c r="P2253" s="275"/>
      <c r="Q2253" s="275"/>
      <c r="R2253" s="275"/>
      <c r="S2253" s="275"/>
      <c r="T2253" s="275"/>
      <c r="X2253" s="275"/>
      <c r="Y2253" s="275"/>
      <c r="AG2253" s="665"/>
    </row>
    <row r="2254" spans="1:33" x14ac:dyDescent="0.2">
      <c r="A2254" s="275"/>
      <c r="B2254" s="275"/>
      <c r="C2254" s="275"/>
      <c r="D2254" s="275"/>
      <c r="E2254" s="275"/>
      <c r="F2254" s="275"/>
      <c r="G2254" s="275"/>
      <c r="H2254" s="275"/>
      <c r="I2254" s="275"/>
      <c r="J2254" s="275"/>
      <c r="K2254" s="275"/>
      <c r="L2254" s="275"/>
      <c r="M2254" s="275"/>
      <c r="N2254" s="275"/>
      <c r="O2254" s="275"/>
      <c r="P2254" s="275"/>
      <c r="Q2254" s="275"/>
      <c r="R2254" s="275"/>
      <c r="S2254" s="275"/>
      <c r="T2254" s="275"/>
      <c r="X2254" s="275"/>
      <c r="Y2254" s="275"/>
      <c r="AG2254" s="665"/>
    </row>
    <row r="2255" spans="1:33" x14ac:dyDescent="0.2">
      <c r="A2255" s="275"/>
      <c r="B2255" s="275"/>
      <c r="C2255" s="275"/>
      <c r="D2255" s="275"/>
      <c r="E2255" s="275"/>
      <c r="F2255" s="275"/>
      <c r="G2255" s="275"/>
      <c r="H2255" s="275"/>
      <c r="I2255" s="275"/>
      <c r="J2255" s="275"/>
      <c r="K2255" s="275"/>
      <c r="L2255" s="275"/>
      <c r="M2255" s="275"/>
      <c r="N2255" s="275"/>
      <c r="O2255" s="275"/>
      <c r="P2255" s="275"/>
      <c r="Q2255" s="275"/>
      <c r="R2255" s="275"/>
      <c r="S2255" s="275"/>
      <c r="T2255" s="275"/>
      <c r="X2255" s="275"/>
      <c r="Y2255" s="275"/>
      <c r="AG2255" s="665"/>
    </row>
    <row r="2256" spans="1:33" x14ac:dyDescent="0.2">
      <c r="A2256" s="275"/>
      <c r="B2256" s="275"/>
      <c r="C2256" s="275"/>
      <c r="D2256" s="275"/>
      <c r="E2256" s="275"/>
      <c r="F2256" s="275"/>
      <c r="G2256" s="275"/>
      <c r="H2256" s="275"/>
      <c r="I2256" s="275"/>
      <c r="J2256" s="275"/>
      <c r="K2256" s="275"/>
      <c r="L2256" s="275"/>
      <c r="M2256" s="275"/>
      <c r="N2256" s="275"/>
      <c r="O2256" s="275"/>
      <c r="P2256" s="275"/>
      <c r="Q2256" s="275"/>
      <c r="R2256" s="275"/>
      <c r="S2256" s="275"/>
      <c r="T2256" s="275"/>
      <c r="X2256" s="275"/>
      <c r="Y2256" s="275"/>
      <c r="AG2256" s="665"/>
    </row>
    <row r="2257" spans="1:33" x14ac:dyDescent="0.2">
      <c r="A2257" s="275"/>
      <c r="B2257" s="275"/>
      <c r="C2257" s="275"/>
      <c r="D2257" s="275"/>
      <c r="E2257" s="275"/>
      <c r="F2257" s="275"/>
      <c r="G2257" s="275"/>
      <c r="H2257" s="275"/>
      <c r="I2257" s="275"/>
      <c r="J2257" s="275"/>
      <c r="K2257" s="275"/>
      <c r="L2257" s="275"/>
      <c r="M2257" s="275"/>
      <c r="N2257" s="275"/>
      <c r="O2257" s="275"/>
      <c r="P2257" s="275"/>
      <c r="Q2257" s="275"/>
      <c r="R2257" s="275"/>
      <c r="S2257" s="275"/>
      <c r="T2257" s="275"/>
      <c r="X2257" s="275"/>
      <c r="Y2257" s="275"/>
      <c r="AG2257" s="665"/>
    </row>
    <row r="2258" spans="1:33" x14ac:dyDescent="0.2">
      <c r="A2258" s="275"/>
      <c r="B2258" s="275"/>
      <c r="C2258" s="275"/>
      <c r="D2258" s="275"/>
      <c r="E2258" s="275"/>
      <c r="F2258" s="275"/>
      <c r="G2258" s="275"/>
      <c r="H2258" s="275"/>
      <c r="I2258" s="275"/>
      <c r="J2258" s="275"/>
      <c r="K2258" s="275"/>
      <c r="L2258" s="275"/>
      <c r="M2258" s="275"/>
      <c r="N2258" s="275"/>
      <c r="O2258" s="275"/>
      <c r="P2258" s="275"/>
      <c r="Q2258" s="275"/>
      <c r="R2258" s="275"/>
      <c r="S2258" s="275"/>
      <c r="T2258" s="275"/>
      <c r="X2258" s="275"/>
      <c r="Y2258" s="275"/>
      <c r="AG2258" s="665"/>
    </row>
    <row r="2259" spans="1:33" x14ac:dyDescent="0.2">
      <c r="A2259" s="275"/>
      <c r="B2259" s="275"/>
      <c r="C2259" s="275"/>
      <c r="D2259" s="275"/>
      <c r="E2259" s="275"/>
      <c r="F2259" s="275"/>
      <c r="G2259" s="275"/>
      <c r="H2259" s="275"/>
      <c r="I2259" s="275"/>
      <c r="J2259" s="275"/>
      <c r="K2259" s="275"/>
      <c r="L2259" s="275"/>
      <c r="M2259" s="275"/>
      <c r="N2259" s="275"/>
      <c r="O2259" s="275"/>
      <c r="P2259" s="275"/>
      <c r="Q2259" s="275"/>
      <c r="R2259" s="275"/>
      <c r="S2259" s="275"/>
      <c r="T2259" s="275"/>
      <c r="X2259" s="275"/>
      <c r="Y2259" s="275"/>
      <c r="AG2259" s="665"/>
    </row>
    <row r="2260" spans="1:33" x14ac:dyDescent="0.2">
      <c r="A2260" s="275"/>
      <c r="B2260" s="275"/>
      <c r="C2260" s="275"/>
      <c r="D2260" s="275"/>
      <c r="E2260" s="275"/>
      <c r="F2260" s="275"/>
      <c r="G2260" s="275"/>
      <c r="H2260" s="275"/>
      <c r="I2260" s="275"/>
      <c r="J2260" s="275"/>
      <c r="K2260" s="275"/>
      <c r="L2260" s="275"/>
      <c r="M2260" s="275"/>
      <c r="N2260" s="275"/>
      <c r="O2260" s="275"/>
      <c r="P2260" s="275"/>
      <c r="Q2260" s="275"/>
      <c r="R2260" s="275"/>
      <c r="S2260" s="275"/>
      <c r="T2260" s="275"/>
      <c r="X2260" s="275"/>
      <c r="Y2260" s="275"/>
      <c r="AG2260" s="665"/>
    </row>
    <row r="2261" spans="1:33" x14ac:dyDescent="0.2">
      <c r="A2261" s="275"/>
      <c r="B2261" s="275"/>
      <c r="C2261" s="275"/>
      <c r="D2261" s="275"/>
      <c r="E2261" s="275"/>
      <c r="F2261" s="275"/>
      <c r="G2261" s="275"/>
      <c r="H2261" s="275"/>
      <c r="I2261" s="275"/>
      <c r="J2261" s="275"/>
      <c r="K2261" s="275"/>
      <c r="L2261" s="275"/>
      <c r="M2261" s="275"/>
      <c r="N2261" s="275"/>
      <c r="O2261" s="275"/>
      <c r="P2261" s="275"/>
      <c r="Q2261" s="275"/>
      <c r="R2261" s="275"/>
      <c r="S2261" s="275"/>
      <c r="T2261" s="275"/>
      <c r="X2261" s="275"/>
      <c r="Y2261" s="275"/>
      <c r="AG2261" s="665"/>
    </row>
    <row r="2262" spans="1:33" x14ac:dyDescent="0.2">
      <c r="A2262" s="275"/>
      <c r="B2262" s="275"/>
      <c r="C2262" s="275"/>
      <c r="D2262" s="275"/>
      <c r="E2262" s="275"/>
      <c r="F2262" s="275"/>
      <c r="G2262" s="275"/>
      <c r="H2262" s="275"/>
      <c r="I2262" s="275"/>
      <c r="J2262" s="275"/>
      <c r="K2262" s="275"/>
      <c r="L2262" s="275"/>
      <c r="M2262" s="275"/>
      <c r="N2262" s="275"/>
      <c r="O2262" s="275"/>
      <c r="P2262" s="275"/>
      <c r="Q2262" s="275"/>
      <c r="R2262" s="275"/>
      <c r="S2262" s="275"/>
      <c r="T2262" s="275"/>
      <c r="X2262" s="275"/>
      <c r="Y2262" s="275"/>
      <c r="AG2262" s="665"/>
    </row>
    <row r="2263" spans="1:33" x14ac:dyDescent="0.2">
      <c r="A2263" s="275"/>
      <c r="B2263" s="275"/>
      <c r="C2263" s="275"/>
      <c r="D2263" s="275"/>
      <c r="E2263" s="275"/>
      <c r="F2263" s="275"/>
      <c r="G2263" s="275"/>
      <c r="H2263" s="275"/>
      <c r="I2263" s="275"/>
      <c r="J2263" s="275"/>
      <c r="K2263" s="275"/>
      <c r="L2263" s="275"/>
      <c r="M2263" s="275"/>
      <c r="N2263" s="275"/>
      <c r="O2263" s="275"/>
      <c r="P2263" s="275"/>
      <c r="Q2263" s="275"/>
      <c r="R2263" s="275"/>
      <c r="S2263" s="275"/>
      <c r="T2263" s="275"/>
      <c r="X2263" s="275"/>
      <c r="Y2263" s="275"/>
      <c r="AG2263" s="665"/>
    </row>
    <row r="2264" spans="1:33" x14ac:dyDescent="0.2">
      <c r="A2264" s="275"/>
      <c r="B2264" s="275"/>
      <c r="C2264" s="275"/>
      <c r="D2264" s="275"/>
      <c r="E2264" s="275"/>
      <c r="F2264" s="275"/>
      <c r="G2264" s="275"/>
      <c r="H2264" s="275"/>
      <c r="I2264" s="275"/>
      <c r="J2264" s="275"/>
      <c r="K2264" s="275"/>
      <c r="L2264" s="275"/>
      <c r="M2264" s="275"/>
      <c r="N2264" s="275"/>
      <c r="O2264" s="275"/>
      <c r="P2264" s="275"/>
      <c r="Q2264" s="275"/>
      <c r="R2264" s="275"/>
      <c r="S2264" s="275"/>
      <c r="T2264" s="275"/>
      <c r="X2264" s="275"/>
      <c r="Y2264" s="275"/>
      <c r="AG2264" s="665"/>
    </row>
    <row r="2265" spans="1:33" x14ac:dyDescent="0.2">
      <c r="A2265" s="275"/>
      <c r="B2265" s="275"/>
      <c r="C2265" s="275"/>
      <c r="D2265" s="275"/>
      <c r="E2265" s="275"/>
      <c r="F2265" s="275"/>
      <c r="G2265" s="275"/>
      <c r="H2265" s="275"/>
      <c r="I2265" s="275"/>
      <c r="J2265" s="275"/>
      <c r="K2265" s="275"/>
      <c r="L2265" s="275"/>
      <c r="M2265" s="275"/>
      <c r="N2265" s="275"/>
      <c r="O2265" s="275"/>
      <c r="P2265" s="275"/>
      <c r="Q2265" s="275"/>
      <c r="R2265" s="275"/>
      <c r="S2265" s="275"/>
      <c r="T2265" s="275"/>
      <c r="X2265" s="275"/>
      <c r="Y2265" s="275"/>
      <c r="AG2265" s="665"/>
    </row>
    <row r="2266" spans="1:33" x14ac:dyDescent="0.2">
      <c r="A2266" s="275"/>
      <c r="B2266" s="275"/>
      <c r="C2266" s="275"/>
      <c r="D2266" s="275"/>
      <c r="E2266" s="275"/>
      <c r="F2266" s="275"/>
      <c r="G2266" s="275"/>
      <c r="H2266" s="275"/>
      <c r="I2266" s="275"/>
      <c r="J2266" s="275"/>
      <c r="K2266" s="275"/>
      <c r="L2266" s="275"/>
      <c r="M2266" s="275"/>
      <c r="N2266" s="275"/>
      <c r="O2266" s="275"/>
      <c r="P2266" s="275"/>
      <c r="Q2266" s="275"/>
      <c r="R2266" s="275"/>
      <c r="S2266" s="275"/>
      <c r="T2266" s="275"/>
      <c r="X2266" s="275"/>
      <c r="Y2266" s="275"/>
      <c r="AG2266" s="665"/>
    </row>
    <row r="2267" spans="1:33" x14ac:dyDescent="0.2">
      <c r="A2267" s="275"/>
      <c r="B2267" s="275"/>
      <c r="C2267" s="275"/>
      <c r="D2267" s="275"/>
      <c r="E2267" s="275"/>
      <c r="F2267" s="275"/>
      <c r="G2267" s="275"/>
      <c r="H2267" s="275"/>
      <c r="I2267" s="275"/>
      <c r="J2267" s="275"/>
      <c r="K2267" s="275"/>
      <c r="L2267" s="275"/>
      <c r="M2267" s="275"/>
      <c r="N2267" s="275"/>
      <c r="O2267" s="275"/>
      <c r="P2267" s="275"/>
      <c r="Q2267" s="275"/>
      <c r="R2267" s="275"/>
      <c r="S2267" s="275"/>
      <c r="T2267" s="275"/>
      <c r="X2267" s="275"/>
      <c r="Y2267" s="275"/>
      <c r="AG2267" s="665"/>
    </row>
    <row r="2268" spans="1:33" x14ac:dyDescent="0.2">
      <c r="A2268" s="275"/>
      <c r="B2268" s="275"/>
      <c r="C2268" s="275"/>
      <c r="D2268" s="275"/>
      <c r="E2268" s="275"/>
      <c r="F2268" s="275"/>
      <c r="G2268" s="275"/>
      <c r="H2268" s="275"/>
      <c r="I2268" s="275"/>
      <c r="J2268" s="275"/>
      <c r="K2268" s="275"/>
      <c r="L2268" s="275"/>
      <c r="M2268" s="275"/>
      <c r="N2268" s="275"/>
      <c r="O2268" s="275"/>
      <c r="P2268" s="275"/>
      <c r="Q2268" s="275"/>
      <c r="R2268" s="275"/>
      <c r="S2268" s="275"/>
      <c r="T2268" s="275"/>
      <c r="X2268" s="275"/>
      <c r="Y2268" s="275"/>
      <c r="AG2268" s="665"/>
    </row>
    <row r="2269" spans="1:33" x14ac:dyDescent="0.2">
      <c r="A2269" s="275"/>
      <c r="B2269" s="275"/>
      <c r="C2269" s="275"/>
      <c r="D2269" s="275"/>
      <c r="E2269" s="275"/>
      <c r="F2269" s="275"/>
      <c r="G2269" s="275"/>
      <c r="H2269" s="275"/>
      <c r="I2269" s="275"/>
      <c r="J2269" s="275"/>
      <c r="K2269" s="275"/>
      <c r="L2269" s="275"/>
      <c r="M2269" s="275"/>
      <c r="N2269" s="275"/>
      <c r="O2269" s="275"/>
      <c r="P2269" s="275"/>
      <c r="Q2269" s="275"/>
      <c r="R2269" s="275"/>
      <c r="S2269" s="275"/>
      <c r="T2269" s="275"/>
      <c r="X2269" s="275"/>
      <c r="Y2269" s="275"/>
      <c r="AG2269" s="665"/>
    </row>
    <row r="2270" spans="1:33" x14ac:dyDescent="0.2">
      <c r="A2270" s="275"/>
      <c r="B2270" s="275"/>
      <c r="C2270" s="275"/>
      <c r="D2270" s="275"/>
      <c r="E2270" s="275"/>
      <c r="F2270" s="275"/>
      <c r="G2270" s="275"/>
      <c r="H2270" s="275"/>
      <c r="I2270" s="275"/>
      <c r="J2270" s="275"/>
      <c r="K2270" s="275"/>
      <c r="L2270" s="275"/>
      <c r="M2270" s="275"/>
      <c r="N2270" s="275"/>
      <c r="O2270" s="275"/>
      <c r="P2270" s="275"/>
      <c r="Q2270" s="275"/>
      <c r="R2270" s="275"/>
      <c r="S2270" s="275"/>
      <c r="T2270" s="275"/>
      <c r="X2270" s="275"/>
      <c r="Y2270" s="275"/>
      <c r="AG2270" s="665"/>
    </row>
    <row r="2271" spans="1:33" x14ac:dyDescent="0.2">
      <c r="A2271" s="275"/>
      <c r="B2271" s="275"/>
      <c r="C2271" s="275"/>
      <c r="D2271" s="275"/>
      <c r="E2271" s="275"/>
      <c r="F2271" s="275"/>
      <c r="G2271" s="275"/>
      <c r="H2271" s="275"/>
      <c r="I2271" s="275"/>
      <c r="J2271" s="275"/>
      <c r="K2271" s="275"/>
      <c r="L2271" s="275"/>
      <c r="M2271" s="275"/>
      <c r="N2271" s="275"/>
      <c r="O2271" s="275"/>
      <c r="P2271" s="275"/>
      <c r="Q2271" s="275"/>
      <c r="R2271" s="275"/>
      <c r="S2271" s="275"/>
      <c r="T2271" s="275"/>
      <c r="X2271" s="275"/>
      <c r="Y2271" s="275"/>
      <c r="AG2271" s="665"/>
    </row>
    <row r="2272" spans="1:33" x14ac:dyDescent="0.2">
      <c r="A2272" s="275"/>
      <c r="B2272" s="275"/>
      <c r="C2272" s="275"/>
      <c r="D2272" s="275"/>
      <c r="E2272" s="275"/>
      <c r="F2272" s="275"/>
      <c r="G2272" s="275"/>
      <c r="H2272" s="275"/>
      <c r="I2272" s="275"/>
      <c r="J2272" s="275"/>
      <c r="K2272" s="275"/>
      <c r="L2272" s="275"/>
      <c r="M2272" s="275"/>
      <c r="N2272" s="275"/>
      <c r="O2272" s="275"/>
      <c r="P2272" s="275"/>
      <c r="Q2272" s="275"/>
      <c r="R2272" s="275"/>
      <c r="S2272" s="275"/>
      <c r="T2272" s="275"/>
      <c r="X2272" s="275"/>
      <c r="Y2272" s="275"/>
      <c r="AG2272" s="665"/>
    </row>
    <row r="2273" spans="1:33" x14ac:dyDescent="0.2">
      <c r="A2273" s="275"/>
      <c r="B2273" s="275"/>
      <c r="C2273" s="275"/>
      <c r="D2273" s="275"/>
      <c r="E2273" s="275"/>
      <c r="F2273" s="275"/>
      <c r="G2273" s="275"/>
      <c r="H2273" s="275"/>
      <c r="I2273" s="275"/>
      <c r="J2273" s="275"/>
      <c r="K2273" s="275"/>
      <c r="L2273" s="275"/>
      <c r="M2273" s="275"/>
      <c r="N2273" s="275"/>
      <c r="O2273" s="275"/>
      <c r="P2273" s="275"/>
      <c r="Q2273" s="275"/>
      <c r="R2273" s="275"/>
      <c r="S2273" s="275"/>
      <c r="T2273" s="275"/>
      <c r="X2273" s="275"/>
      <c r="Y2273" s="275"/>
      <c r="AG2273" s="665"/>
    </row>
    <row r="2274" spans="1:33" x14ac:dyDescent="0.2">
      <c r="A2274" s="275"/>
      <c r="B2274" s="275"/>
      <c r="C2274" s="275"/>
      <c r="D2274" s="275"/>
      <c r="E2274" s="275"/>
      <c r="F2274" s="275"/>
      <c r="G2274" s="275"/>
      <c r="H2274" s="275"/>
      <c r="I2274" s="275"/>
      <c r="J2274" s="275"/>
      <c r="K2274" s="275"/>
      <c r="L2274" s="275"/>
      <c r="M2274" s="275"/>
      <c r="N2274" s="275"/>
      <c r="O2274" s="275"/>
      <c r="P2274" s="275"/>
      <c r="Q2274" s="275"/>
      <c r="R2274" s="275"/>
      <c r="S2274" s="275"/>
      <c r="T2274" s="275"/>
      <c r="X2274" s="275"/>
      <c r="Y2274" s="275"/>
      <c r="AG2274" s="665"/>
    </row>
    <row r="2275" spans="1:33" x14ac:dyDescent="0.2">
      <c r="A2275" s="275"/>
      <c r="B2275" s="275"/>
      <c r="C2275" s="275"/>
      <c r="D2275" s="275"/>
      <c r="E2275" s="275"/>
      <c r="F2275" s="275"/>
      <c r="G2275" s="275"/>
      <c r="H2275" s="275"/>
      <c r="I2275" s="275"/>
      <c r="J2275" s="275"/>
      <c r="K2275" s="275"/>
      <c r="L2275" s="275"/>
      <c r="M2275" s="275"/>
      <c r="N2275" s="275"/>
      <c r="O2275" s="275"/>
      <c r="P2275" s="275"/>
      <c r="Q2275" s="275"/>
      <c r="R2275" s="275"/>
      <c r="S2275" s="275"/>
      <c r="T2275" s="275"/>
      <c r="X2275" s="275"/>
      <c r="Y2275" s="275"/>
      <c r="AG2275" s="665"/>
    </row>
    <row r="2276" spans="1:33" x14ac:dyDescent="0.2">
      <c r="A2276" s="275"/>
      <c r="B2276" s="275"/>
      <c r="C2276" s="275"/>
      <c r="D2276" s="275"/>
      <c r="E2276" s="275"/>
      <c r="F2276" s="275"/>
      <c r="G2276" s="275"/>
      <c r="H2276" s="275"/>
      <c r="I2276" s="275"/>
      <c r="J2276" s="275"/>
      <c r="K2276" s="275"/>
      <c r="L2276" s="275"/>
      <c r="M2276" s="275"/>
      <c r="N2276" s="275"/>
      <c r="O2276" s="275"/>
      <c r="P2276" s="275"/>
      <c r="Q2276" s="275"/>
      <c r="R2276" s="275"/>
      <c r="S2276" s="275"/>
      <c r="T2276" s="275"/>
      <c r="X2276" s="275"/>
      <c r="Y2276" s="275"/>
      <c r="AG2276" s="665"/>
    </row>
    <row r="2277" spans="1:33" x14ac:dyDescent="0.2">
      <c r="A2277" s="275"/>
      <c r="B2277" s="275"/>
      <c r="C2277" s="275"/>
      <c r="D2277" s="275"/>
      <c r="E2277" s="275"/>
      <c r="F2277" s="275"/>
      <c r="G2277" s="275"/>
      <c r="H2277" s="275"/>
      <c r="I2277" s="275"/>
      <c r="J2277" s="275"/>
      <c r="K2277" s="275"/>
      <c r="L2277" s="275"/>
      <c r="M2277" s="275"/>
      <c r="N2277" s="275"/>
      <c r="O2277" s="275"/>
      <c r="P2277" s="275"/>
      <c r="Q2277" s="275"/>
      <c r="R2277" s="275"/>
      <c r="S2277" s="275"/>
      <c r="T2277" s="275"/>
      <c r="X2277" s="275"/>
      <c r="Y2277" s="275"/>
      <c r="AG2277" s="665"/>
    </row>
    <row r="2278" spans="1:33" x14ac:dyDescent="0.2">
      <c r="A2278" s="275"/>
      <c r="B2278" s="275"/>
      <c r="C2278" s="275"/>
      <c r="D2278" s="275"/>
      <c r="E2278" s="275"/>
      <c r="F2278" s="275"/>
      <c r="G2278" s="275"/>
      <c r="H2278" s="275"/>
      <c r="I2278" s="275"/>
      <c r="J2278" s="275"/>
      <c r="K2278" s="275"/>
      <c r="L2278" s="275"/>
      <c r="M2278" s="275"/>
      <c r="N2278" s="275"/>
      <c r="O2278" s="275"/>
      <c r="P2278" s="275"/>
      <c r="Q2278" s="275"/>
      <c r="R2278" s="275"/>
      <c r="S2278" s="275"/>
      <c r="T2278" s="275"/>
      <c r="X2278" s="275"/>
      <c r="Y2278" s="275"/>
      <c r="AG2278" s="665"/>
    </row>
    <row r="2279" spans="1:33" x14ac:dyDescent="0.2">
      <c r="A2279" s="275"/>
      <c r="B2279" s="275"/>
      <c r="C2279" s="275"/>
      <c r="D2279" s="275"/>
      <c r="E2279" s="275"/>
      <c r="F2279" s="275"/>
      <c r="G2279" s="275"/>
      <c r="H2279" s="275"/>
      <c r="I2279" s="275"/>
      <c r="J2279" s="275"/>
      <c r="K2279" s="275"/>
      <c r="L2279" s="275"/>
      <c r="M2279" s="275"/>
      <c r="N2279" s="275"/>
      <c r="O2279" s="275"/>
      <c r="P2279" s="275"/>
      <c r="Q2279" s="275"/>
      <c r="R2279" s="275"/>
      <c r="S2279" s="275"/>
      <c r="T2279" s="275"/>
      <c r="X2279" s="275"/>
      <c r="Y2279" s="275"/>
      <c r="AG2279" s="665"/>
    </row>
    <row r="2280" spans="1:33" x14ac:dyDescent="0.2">
      <c r="A2280" s="275"/>
      <c r="B2280" s="275"/>
      <c r="C2280" s="275"/>
      <c r="D2280" s="275"/>
      <c r="E2280" s="275"/>
      <c r="F2280" s="275"/>
      <c r="G2280" s="275"/>
      <c r="H2280" s="275"/>
      <c r="I2280" s="275"/>
      <c r="J2280" s="275"/>
      <c r="K2280" s="275"/>
      <c r="L2280" s="275"/>
      <c r="M2280" s="275"/>
      <c r="N2280" s="275"/>
      <c r="O2280" s="275"/>
      <c r="P2280" s="275"/>
      <c r="Q2280" s="275"/>
      <c r="R2280" s="275"/>
      <c r="S2280" s="275"/>
      <c r="T2280" s="275"/>
      <c r="X2280" s="275"/>
      <c r="Y2280" s="275"/>
      <c r="AG2280" s="665"/>
    </row>
    <row r="2281" spans="1:33" x14ac:dyDescent="0.2">
      <c r="A2281" s="275"/>
      <c r="B2281" s="275"/>
      <c r="C2281" s="275"/>
      <c r="D2281" s="275"/>
      <c r="E2281" s="275"/>
      <c r="F2281" s="275"/>
      <c r="G2281" s="275"/>
      <c r="H2281" s="275"/>
      <c r="I2281" s="275"/>
      <c r="J2281" s="275"/>
      <c r="K2281" s="275"/>
      <c r="L2281" s="275"/>
      <c r="M2281" s="275"/>
      <c r="N2281" s="275"/>
      <c r="O2281" s="275"/>
      <c r="P2281" s="275"/>
      <c r="Q2281" s="275"/>
      <c r="R2281" s="275"/>
      <c r="S2281" s="275"/>
      <c r="T2281" s="275"/>
      <c r="X2281" s="275"/>
      <c r="Y2281" s="275"/>
      <c r="AG2281" s="665"/>
    </row>
    <row r="2282" spans="1:33" x14ac:dyDescent="0.2">
      <c r="A2282" s="275"/>
      <c r="B2282" s="275"/>
      <c r="C2282" s="275"/>
      <c r="D2282" s="275"/>
      <c r="E2282" s="275"/>
      <c r="F2282" s="275"/>
      <c r="G2282" s="275"/>
      <c r="H2282" s="275"/>
      <c r="I2282" s="275"/>
      <c r="J2282" s="275"/>
      <c r="K2282" s="275"/>
      <c r="L2282" s="275"/>
      <c r="M2282" s="275"/>
      <c r="N2282" s="275"/>
      <c r="O2282" s="275"/>
      <c r="P2282" s="275"/>
      <c r="Q2282" s="275"/>
      <c r="R2282" s="275"/>
      <c r="S2282" s="275"/>
      <c r="T2282" s="275"/>
      <c r="X2282" s="275"/>
      <c r="Y2282" s="275"/>
      <c r="AG2282" s="665"/>
    </row>
    <row r="2283" spans="1:33" x14ac:dyDescent="0.2">
      <c r="A2283" s="275"/>
      <c r="B2283" s="275"/>
      <c r="C2283" s="275"/>
      <c r="D2283" s="275"/>
      <c r="E2283" s="275"/>
      <c r="F2283" s="275"/>
      <c r="G2283" s="275"/>
      <c r="H2283" s="275"/>
      <c r="I2283" s="275"/>
      <c r="J2283" s="275"/>
      <c r="K2283" s="275"/>
      <c r="L2283" s="275"/>
      <c r="M2283" s="275"/>
      <c r="N2283" s="275"/>
      <c r="O2283" s="275"/>
      <c r="P2283" s="275"/>
      <c r="Q2283" s="275"/>
      <c r="R2283" s="275"/>
      <c r="S2283" s="275"/>
      <c r="T2283" s="275"/>
      <c r="X2283" s="275"/>
      <c r="Y2283" s="275"/>
      <c r="AG2283" s="665"/>
    </row>
    <row r="2284" spans="1:33" x14ac:dyDescent="0.2">
      <c r="A2284" s="275"/>
      <c r="B2284" s="275"/>
      <c r="C2284" s="275"/>
      <c r="D2284" s="275"/>
      <c r="E2284" s="275"/>
      <c r="F2284" s="275"/>
      <c r="G2284" s="275"/>
      <c r="H2284" s="275"/>
      <c r="I2284" s="275"/>
      <c r="J2284" s="275"/>
      <c r="K2284" s="275"/>
      <c r="L2284" s="275"/>
      <c r="M2284" s="275"/>
      <c r="N2284" s="275"/>
      <c r="O2284" s="275"/>
      <c r="P2284" s="275"/>
      <c r="Q2284" s="275"/>
      <c r="R2284" s="275"/>
      <c r="S2284" s="275"/>
      <c r="T2284" s="275"/>
      <c r="X2284" s="275"/>
      <c r="Y2284" s="275"/>
      <c r="AG2284" s="665"/>
    </row>
    <row r="2285" spans="1:33" x14ac:dyDescent="0.2">
      <c r="A2285" s="275"/>
      <c r="B2285" s="275"/>
      <c r="C2285" s="275"/>
      <c r="D2285" s="275"/>
      <c r="E2285" s="275"/>
      <c r="F2285" s="275"/>
      <c r="G2285" s="275"/>
      <c r="H2285" s="275"/>
      <c r="I2285" s="275"/>
      <c r="J2285" s="275"/>
      <c r="K2285" s="275"/>
      <c r="L2285" s="275"/>
      <c r="M2285" s="275"/>
      <c r="N2285" s="275"/>
      <c r="O2285" s="275"/>
      <c r="P2285" s="275"/>
      <c r="Q2285" s="275"/>
      <c r="R2285" s="275"/>
      <c r="S2285" s="275"/>
      <c r="T2285" s="275"/>
      <c r="X2285" s="275"/>
      <c r="Y2285" s="275"/>
      <c r="AG2285" s="665"/>
    </row>
    <row r="2286" spans="1:33" x14ac:dyDescent="0.2">
      <c r="A2286" s="275"/>
      <c r="B2286" s="275"/>
      <c r="C2286" s="275"/>
      <c r="D2286" s="275"/>
      <c r="E2286" s="275"/>
      <c r="F2286" s="275"/>
      <c r="G2286" s="275"/>
      <c r="H2286" s="275"/>
      <c r="I2286" s="275"/>
      <c r="J2286" s="275"/>
      <c r="K2286" s="275"/>
      <c r="L2286" s="275"/>
      <c r="M2286" s="275"/>
      <c r="N2286" s="275"/>
      <c r="O2286" s="275"/>
      <c r="P2286" s="275"/>
      <c r="Q2286" s="275"/>
      <c r="R2286" s="275"/>
      <c r="S2286" s="275"/>
      <c r="T2286" s="275"/>
      <c r="X2286" s="275"/>
      <c r="Y2286" s="275"/>
      <c r="AG2286" s="665"/>
    </row>
    <row r="2287" spans="1:33" x14ac:dyDescent="0.2">
      <c r="A2287" s="275"/>
      <c r="B2287" s="275"/>
      <c r="C2287" s="275"/>
      <c r="D2287" s="275"/>
      <c r="E2287" s="275"/>
      <c r="F2287" s="275"/>
      <c r="G2287" s="275"/>
      <c r="H2287" s="275"/>
      <c r="I2287" s="275"/>
      <c r="J2287" s="275"/>
      <c r="K2287" s="275"/>
      <c r="L2287" s="275"/>
      <c r="M2287" s="275"/>
      <c r="N2287" s="275"/>
      <c r="O2287" s="275"/>
      <c r="P2287" s="275"/>
      <c r="Q2287" s="275"/>
      <c r="R2287" s="275"/>
      <c r="S2287" s="275"/>
      <c r="T2287" s="275"/>
      <c r="X2287" s="275"/>
      <c r="Y2287" s="275"/>
      <c r="AG2287" s="665"/>
    </row>
    <row r="2288" spans="1:33" x14ac:dyDescent="0.2">
      <c r="A2288" s="275"/>
      <c r="B2288" s="275"/>
      <c r="C2288" s="275"/>
      <c r="D2288" s="275"/>
      <c r="E2288" s="275"/>
      <c r="F2288" s="275"/>
      <c r="G2288" s="275"/>
      <c r="H2288" s="275"/>
      <c r="I2288" s="275"/>
      <c r="J2288" s="275"/>
      <c r="K2288" s="275"/>
      <c r="L2288" s="275"/>
      <c r="M2288" s="275"/>
      <c r="N2288" s="275"/>
      <c r="O2288" s="275"/>
      <c r="P2288" s="275"/>
      <c r="Q2288" s="275"/>
      <c r="R2288" s="275"/>
      <c r="S2288" s="275"/>
      <c r="T2288" s="275"/>
      <c r="X2288" s="275"/>
      <c r="Y2288" s="275"/>
      <c r="AG2288" s="665"/>
    </row>
    <row r="2289" spans="1:33" x14ac:dyDescent="0.2">
      <c r="A2289" s="275"/>
      <c r="B2289" s="275"/>
      <c r="C2289" s="275"/>
      <c r="D2289" s="275"/>
      <c r="E2289" s="275"/>
      <c r="F2289" s="275"/>
      <c r="G2289" s="275"/>
      <c r="H2289" s="275"/>
      <c r="I2289" s="275"/>
      <c r="J2289" s="275"/>
      <c r="K2289" s="275"/>
      <c r="L2289" s="275"/>
      <c r="M2289" s="275"/>
      <c r="N2289" s="275"/>
      <c r="O2289" s="275"/>
      <c r="P2289" s="275"/>
      <c r="Q2289" s="275"/>
      <c r="R2289" s="275"/>
      <c r="S2289" s="275"/>
      <c r="T2289" s="275"/>
      <c r="X2289" s="275"/>
      <c r="Y2289" s="275"/>
      <c r="AG2289" s="665"/>
    </row>
    <row r="2290" spans="1:33" x14ac:dyDescent="0.2">
      <c r="A2290" s="275"/>
      <c r="B2290" s="275"/>
      <c r="C2290" s="275"/>
      <c r="D2290" s="275"/>
      <c r="E2290" s="275"/>
      <c r="F2290" s="275"/>
      <c r="G2290" s="275"/>
      <c r="H2290" s="275"/>
      <c r="I2290" s="275"/>
      <c r="J2290" s="275"/>
      <c r="K2290" s="275"/>
      <c r="L2290" s="275"/>
      <c r="M2290" s="275"/>
      <c r="N2290" s="275"/>
      <c r="O2290" s="275"/>
      <c r="P2290" s="275"/>
      <c r="Q2290" s="275"/>
      <c r="R2290" s="275"/>
      <c r="S2290" s="275"/>
      <c r="T2290" s="275"/>
      <c r="X2290" s="275"/>
      <c r="Y2290" s="275"/>
      <c r="AG2290" s="665"/>
    </row>
    <row r="2291" spans="1:33" x14ac:dyDescent="0.2">
      <c r="A2291" s="275"/>
      <c r="B2291" s="275"/>
      <c r="C2291" s="275"/>
      <c r="D2291" s="275"/>
      <c r="E2291" s="275"/>
      <c r="F2291" s="275"/>
      <c r="G2291" s="275"/>
      <c r="H2291" s="275"/>
      <c r="I2291" s="275"/>
      <c r="J2291" s="275"/>
      <c r="K2291" s="275"/>
      <c r="L2291" s="275"/>
      <c r="M2291" s="275"/>
      <c r="N2291" s="275"/>
      <c r="O2291" s="275"/>
      <c r="P2291" s="275"/>
      <c r="Q2291" s="275"/>
      <c r="R2291" s="275"/>
      <c r="S2291" s="275"/>
      <c r="T2291" s="275"/>
      <c r="X2291" s="275"/>
      <c r="Y2291" s="275"/>
      <c r="AG2291" s="665"/>
    </row>
    <row r="2292" spans="1:33" x14ac:dyDescent="0.2">
      <c r="A2292" s="275"/>
      <c r="B2292" s="275"/>
      <c r="C2292" s="275"/>
      <c r="D2292" s="275"/>
      <c r="E2292" s="275"/>
      <c r="F2292" s="275"/>
      <c r="G2292" s="275"/>
      <c r="H2292" s="275"/>
      <c r="I2292" s="275"/>
      <c r="J2292" s="275"/>
      <c r="K2292" s="275"/>
      <c r="L2292" s="275"/>
      <c r="M2292" s="275"/>
      <c r="N2292" s="275"/>
      <c r="O2292" s="275"/>
      <c r="P2292" s="275"/>
      <c r="Q2292" s="275"/>
      <c r="R2292" s="275"/>
      <c r="S2292" s="275"/>
      <c r="T2292" s="275"/>
      <c r="X2292" s="275"/>
      <c r="Y2292" s="275"/>
      <c r="AG2292" s="665"/>
    </row>
    <row r="2293" spans="1:33" x14ac:dyDescent="0.2">
      <c r="A2293" s="275"/>
      <c r="B2293" s="275"/>
      <c r="C2293" s="275"/>
      <c r="D2293" s="275"/>
      <c r="E2293" s="275"/>
      <c r="F2293" s="275"/>
      <c r="G2293" s="275"/>
      <c r="H2293" s="275"/>
      <c r="I2293" s="275"/>
      <c r="J2293" s="275"/>
      <c r="K2293" s="275"/>
      <c r="L2293" s="275"/>
      <c r="M2293" s="275"/>
      <c r="N2293" s="275"/>
      <c r="O2293" s="275"/>
      <c r="P2293" s="275"/>
      <c r="Q2293" s="275"/>
      <c r="R2293" s="275"/>
      <c r="S2293" s="275"/>
      <c r="T2293" s="275"/>
      <c r="X2293" s="275"/>
      <c r="Y2293" s="275"/>
      <c r="AG2293" s="665"/>
    </row>
    <row r="2294" spans="1:33" x14ac:dyDescent="0.2">
      <c r="A2294" s="275"/>
      <c r="B2294" s="275"/>
      <c r="C2294" s="275"/>
      <c r="D2294" s="275"/>
      <c r="E2294" s="275"/>
      <c r="F2294" s="275"/>
      <c r="G2294" s="275"/>
      <c r="H2294" s="275"/>
      <c r="I2294" s="275"/>
      <c r="J2294" s="275"/>
      <c r="K2294" s="275"/>
      <c r="L2294" s="275"/>
      <c r="M2294" s="275"/>
      <c r="N2294" s="275"/>
      <c r="O2294" s="275"/>
      <c r="P2294" s="275"/>
      <c r="Q2294" s="275"/>
      <c r="R2294" s="275"/>
      <c r="S2294" s="275"/>
      <c r="T2294" s="275"/>
      <c r="X2294" s="275"/>
      <c r="Y2294" s="275"/>
      <c r="AG2294" s="665"/>
    </row>
    <row r="2295" spans="1:33" x14ac:dyDescent="0.2">
      <c r="A2295" s="275"/>
      <c r="B2295" s="275"/>
      <c r="C2295" s="275"/>
      <c r="D2295" s="275"/>
      <c r="E2295" s="275"/>
      <c r="F2295" s="275"/>
      <c r="G2295" s="275"/>
      <c r="H2295" s="275"/>
      <c r="I2295" s="275"/>
      <c r="J2295" s="275"/>
      <c r="K2295" s="275"/>
      <c r="L2295" s="275"/>
      <c r="M2295" s="275"/>
      <c r="N2295" s="275"/>
      <c r="O2295" s="275"/>
      <c r="P2295" s="275"/>
      <c r="Q2295" s="275"/>
      <c r="R2295" s="275"/>
      <c r="S2295" s="275"/>
      <c r="T2295" s="275"/>
      <c r="X2295" s="275"/>
      <c r="Y2295" s="275"/>
      <c r="AG2295" s="665"/>
    </row>
    <row r="2296" spans="1:33" x14ac:dyDescent="0.2">
      <c r="A2296" s="275"/>
      <c r="B2296" s="275"/>
      <c r="C2296" s="275"/>
      <c r="D2296" s="275"/>
      <c r="E2296" s="275"/>
      <c r="F2296" s="275"/>
      <c r="G2296" s="275"/>
      <c r="H2296" s="275"/>
      <c r="I2296" s="275"/>
      <c r="J2296" s="275"/>
      <c r="K2296" s="275"/>
      <c r="L2296" s="275"/>
      <c r="M2296" s="275"/>
      <c r="N2296" s="275"/>
      <c r="O2296" s="275"/>
      <c r="P2296" s="275"/>
      <c r="Q2296" s="275"/>
      <c r="R2296" s="275"/>
      <c r="S2296" s="275"/>
      <c r="T2296" s="275"/>
      <c r="X2296" s="275"/>
      <c r="Y2296" s="275"/>
      <c r="AG2296" s="665"/>
    </row>
    <row r="2297" spans="1:33" x14ac:dyDescent="0.2">
      <c r="A2297" s="275"/>
      <c r="B2297" s="275"/>
      <c r="C2297" s="275"/>
      <c r="D2297" s="275"/>
      <c r="E2297" s="275"/>
      <c r="F2297" s="275"/>
      <c r="G2297" s="275"/>
      <c r="H2297" s="275"/>
      <c r="I2297" s="275"/>
      <c r="J2297" s="275"/>
      <c r="K2297" s="275"/>
      <c r="L2297" s="275"/>
      <c r="M2297" s="275"/>
      <c r="N2297" s="275"/>
      <c r="O2297" s="275"/>
      <c r="P2297" s="275"/>
      <c r="Q2297" s="275"/>
      <c r="R2297" s="275"/>
      <c r="S2297" s="275"/>
      <c r="T2297" s="275"/>
      <c r="X2297" s="275"/>
      <c r="Y2297" s="275"/>
      <c r="AG2297" s="665"/>
    </row>
    <row r="2298" spans="1:33" x14ac:dyDescent="0.2">
      <c r="A2298" s="275"/>
      <c r="B2298" s="275"/>
      <c r="C2298" s="275"/>
      <c r="D2298" s="275"/>
      <c r="E2298" s="275"/>
      <c r="F2298" s="275"/>
      <c r="G2298" s="275"/>
      <c r="H2298" s="275"/>
      <c r="I2298" s="275"/>
      <c r="J2298" s="275"/>
      <c r="K2298" s="275"/>
      <c r="L2298" s="275"/>
      <c r="M2298" s="275"/>
      <c r="N2298" s="275"/>
      <c r="O2298" s="275"/>
      <c r="P2298" s="275"/>
      <c r="Q2298" s="275"/>
      <c r="R2298" s="275"/>
      <c r="S2298" s="275"/>
      <c r="T2298" s="275"/>
      <c r="X2298" s="275"/>
      <c r="Y2298" s="275"/>
      <c r="AG2298" s="665"/>
    </row>
    <row r="2299" spans="1:33" x14ac:dyDescent="0.2">
      <c r="A2299" s="275"/>
      <c r="B2299" s="275"/>
      <c r="C2299" s="275"/>
      <c r="D2299" s="275"/>
      <c r="E2299" s="275"/>
      <c r="F2299" s="275"/>
      <c r="G2299" s="275"/>
      <c r="H2299" s="275"/>
      <c r="I2299" s="275"/>
      <c r="J2299" s="275"/>
      <c r="K2299" s="275"/>
      <c r="L2299" s="275"/>
      <c r="M2299" s="275"/>
      <c r="N2299" s="275"/>
      <c r="O2299" s="275"/>
      <c r="P2299" s="275"/>
      <c r="Q2299" s="275"/>
      <c r="R2299" s="275"/>
      <c r="S2299" s="275"/>
      <c r="T2299" s="275"/>
      <c r="X2299" s="275"/>
      <c r="Y2299" s="275"/>
      <c r="AG2299" s="665"/>
    </row>
    <row r="2300" spans="1:33" x14ac:dyDescent="0.2">
      <c r="A2300" s="275"/>
      <c r="B2300" s="275"/>
      <c r="C2300" s="275"/>
      <c r="D2300" s="275"/>
      <c r="E2300" s="275"/>
      <c r="F2300" s="275"/>
      <c r="G2300" s="275"/>
      <c r="H2300" s="275"/>
      <c r="I2300" s="275"/>
      <c r="J2300" s="275"/>
      <c r="K2300" s="275"/>
      <c r="L2300" s="275"/>
      <c r="M2300" s="275"/>
      <c r="N2300" s="275"/>
      <c r="O2300" s="275"/>
      <c r="P2300" s="275"/>
      <c r="Q2300" s="275"/>
      <c r="R2300" s="275"/>
      <c r="S2300" s="275"/>
      <c r="T2300" s="275"/>
      <c r="X2300" s="275"/>
      <c r="Y2300" s="275"/>
      <c r="AG2300" s="665"/>
    </row>
    <row r="2301" spans="1:33" x14ac:dyDescent="0.2">
      <c r="A2301" s="275"/>
      <c r="B2301" s="275"/>
      <c r="C2301" s="275"/>
      <c r="D2301" s="275"/>
      <c r="E2301" s="275"/>
      <c r="F2301" s="275"/>
      <c r="G2301" s="275"/>
      <c r="H2301" s="275"/>
      <c r="I2301" s="275"/>
      <c r="J2301" s="275"/>
      <c r="K2301" s="275"/>
      <c r="L2301" s="275"/>
      <c r="M2301" s="275"/>
      <c r="N2301" s="275"/>
      <c r="O2301" s="275"/>
      <c r="P2301" s="275"/>
      <c r="Q2301" s="275"/>
      <c r="R2301" s="275"/>
      <c r="S2301" s="275"/>
      <c r="T2301" s="275"/>
      <c r="X2301" s="275"/>
      <c r="Y2301" s="275"/>
      <c r="AG2301" s="665"/>
    </row>
    <row r="2302" spans="1:33" x14ac:dyDescent="0.2">
      <c r="A2302" s="275"/>
      <c r="B2302" s="275"/>
      <c r="C2302" s="275"/>
      <c r="D2302" s="275"/>
      <c r="E2302" s="275"/>
      <c r="F2302" s="275"/>
      <c r="G2302" s="275"/>
      <c r="H2302" s="275"/>
      <c r="I2302" s="275"/>
      <c r="J2302" s="275"/>
      <c r="K2302" s="275"/>
      <c r="L2302" s="275"/>
      <c r="M2302" s="275"/>
      <c r="N2302" s="275"/>
      <c r="O2302" s="275"/>
      <c r="P2302" s="275"/>
      <c r="Q2302" s="275"/>
      <c r="R2302" s="275"/>
      <c r="S2302" s="275"/>
      <c r="T2302" s="275"/>
      <c r="X2302" s="275"/>
      <c r="Y2302" s="275"/>
      <c r="AG2302" s="665"/>
    </row>
    <row r="2303" spans="1:33" x14ac:dyDescent="0.2">
      <c r="A2303" s="275"/>
      <c r="B2303" s="275"/>
      <c r="C2303" s="275"/>
      <c r="D2303" s="275"/>
      <c r="E2303" s="275"/>
      <c r="F2303" s="275"/>
      <c r="G2303" s="275"/>
      <c r="H2303" s="275"/>
      <c r="I2303" s="275"/>
      <c r="J2303" s="275"/>
      <c r="K2303" s="275"/>
      <c r="L2303" s="275"/>
      <c r="M2303" s="275"/>
      <c r="N2303" s="275"/>
      <c r="O2303" s="275"/>
      <c r="P2303" s="275"/>
      <c r="Q2303" s="275"/>
      <c r="R2303" s="275"/>
      <c r="S2303" s="275"/>
      <c r="T2303" s="275"/>
      <c r="X2303" s="275"/>
      <c r="Y2303" s="275"/>
      <c r="AG2303" s="665"/>
    </row>
    <row r="2304" spans="1:33" x14ac:dyDescent="0.2">
      <c r="A2304" s="275"/>
      <c r="B2304" s="275"/>
      <c r="C2304" s="275"/>
      <c r="D2304" s="275"/>
      <c r="E2304" s="275"/>
      <c r="F2304" s="275"/>
      <c r="G2304" s="275"/>
      <c r="H2304" s="275"/>
      <c r="I2304" s="275"/>
      <c r="J2304" s="275"/>
      <c r="K2304" s="275"/>
      <c r="L2304" s="275"/>
      <c r="M2304" s="275"/>
      <c r="N2304" s="275"/>
      <c r="O2304" s="275"/>
      <c r="P2304" s="275"/>
      <c r="Q2304" s="275"/>
      <c r="R2304" s="275"/>
      <c r="S2304" s="275"/>
      <c r="T2304" s="275"/>
      <c r="X2304" s="275"/>
      <c r="Y2304" s="275"/>
      <c r="AG2304" s="665"/>
    </row>
    <row r="2305" spans="1:33" x14ac:dyDescent="0.2">
      <c r="A2305" s="275"/>
      <c r="B2305" s="275"/>
      <c r="C2305" s="275"/>
      <c r="D2305" s="275"/>
      <c r="E2305" s="275"/>
      <c r="F2305" s="275"/>
      <c r="G2305" s="275"/>
      <c r="H2305" s="275"/>
      <c r="I2305" s="275"/>
      <c r="J2305" s="275"/>
      <c r="K2305" s="275"/>
      <c r="L2305" s="275"/>
      <c r="M2305" s="275"/>
      <c r="N2305" s="275"/>
      <c r="O2305" s="275"/>
      <c r="P2305" s="275"/>
      <c r="Q2305" s="275"/>
      <c r="R2305" s="275"/>
      <c r="S2305" s="275"/>
      <c r="T2305" s="275"/>
      <c r="X2305" s="275"/>
      <c r="Y2305" s="275"/>
      <c r="AG2305" s="665"/>
    </row>
    <row r="2306" spans="1:33" x14ac:dyDescent="0.2">
      <c r="A2306" s="275"/>
      <c r="B2306" s="275"/>
      <c r="C2306" s="275"/>
      <c r="D2306" s="275"/>
      <c r="E2306" s="275"/>
      <c r="F2306" s="275"/>
      <c r="G2306" s="275"/>
      <c r="H2306" s="275"/>
      <c r="I2306" s="275"/>
      <c r="J2306" s="275"/>
      <c r="K2306" s="275"/>
      <c r="L2306" s="275"/>
      <c r="M2306" s="275"/>
      <c r="N2306" s="275"/>
      <c r="O2306" s="275"/>
      <c r="P2306" s="275"/>
      <c r="Q2306" s="275"/>
      <c r="R2306" s="275"/>
      <c r="S2306" s="275"/>
      <c r="T2306" s="275"/>
      <c r="X2306" s="275"/>
      <c r="Y2306" s="275"/>
      <c r="AG2306" s="665"/>
    </row>
    <row r="2307" spans="1:33" x14ac:dyDescent="0.2">
      <c r="A2307" s="275"/>
      <c r="B2307" s="275"/>
      <c r="C2307" s="275"/>
      <c r="D2307" s="275"/>
      <c r="E2307" s="275"/>
      <c r="F2307" s="275"/>
      <c r="G2307" s="275"/>
      <c r="H2307" s="275"/>
      <c r="I2307" s="275"/>
      <c r="J2307" s="275"/>
      <c r="K2307" s="275"/>
      <c r="L2307" s="275"/>
      <c r="M2307" s="275"/>
      <c r="N2307" s="275"/>
      <c r="O2307" s="275"/>
      <c r="P2307" s="275"/>
      <c r="Q2307" s="275"/>
      <c r="R2307" s="275"/>
      <c r="S2307" s="275"/>
      <c r="T2307" s="275"/>
      <c r="X2307" s="275"/>
      <c r="Y2307" s="275"/>
      <c r="AG2307" s="665"/>
    </row>
    <row r="2308" spans="1:33" x14ac:dyDescent="0.2">
      <c r="A2308" s="275"/>
      <c r="B2308" s="275"/>
      <c r="C2308" s="275"/>
      <c r="D2308" s="275"/>
      <c r="E2308" s="275"/>
      <c r="F2308" s="275"/>
      <c r="G2308" s="275"/>
      <c r="H2308" s="275"/>
      <c r="I2308" s="275"/>
      <c r="J2308" s="275"/>
      <c r="K2308" s="275"/>
      <c r="L2308" s="275"/>
      <c r="M2308" s="275"/>
      <c r="N2308" s="275"/>
      <c r="O2308" s="275"/>
      <c r="P2308" s="275"/>
      <c r="Q2308" s="275"/>
      <c r="R2308" s="275"/>
      <c r="S2308" s="275"/>
      <c r="T2308" s="275"/>
      <c r="X2308" s="275"/>
      <c r="Y2308" s="275"/>
      <c r="AG2308" s="665"/>
    </row>
    <row r="2309" spans="1:33" x14ac:dyDescent="0.2">
      <c r="A2309" s="275"/>
      <c r="B2309" s="275"/>
      <c r="C2309" s="275"/>
      <c r="D2309" s="275"/>
      <c r="E2309" s="275"/>
      <c r="F2309" s="275"/>
      <c r="G2309" s="275"/>
      <c r="H2309" s="275"/>
      <c r="I2309" s="275"/>
      <c r="J2309" s="275"/>
      <c r="K2309" s="275"/>
      <c r="L2309" s="275"/>
      <c r="M2309" s="275"/>
      <c r="N2309" s="275"/>
      <c r="O2309" s="275"/>
      <c r="P2309" s="275"/>
      <c r="Q2309" s="275"/>
      <c r="R2309" s="275"/>
      <c r="S2309" s="275"/>
      <c r="T2309" s="275"/>
      <c r="X2309" s="275"/>
      <c r="Y2309" s="275"/>
      <c r="AG2309" s="665"/>
    </row>
    <row r="2310" spans="1:33" x14ac:dyDescent="0.2">
      <c r="A2310" s="275"/>
      <c r="B2310" s="275"/>
      <c r="C2310" s="275"/>
      <c r="D2310" s="275"/>
      <c r="E2310" s="275"/>
      <c r="F2310" s="275"/>
      <c r="G2310" s="275"/>
      <c r="H2310" s="275"/>
      <c r="I2310" s="275"/>
      <c r="J2310" s="275"/>
      <c r="K2310" s="275"/>
      <c r="L2310" s="275"/>
      <c r="M2310" s="275"/>
      <c r="N2310" s="275"/>
      <c r="O2310" s="275"/>
      <c r="P2310" s="275"/>
      <c r="Q2310" s="275"/>
      <c r="R2310" s="275"/>
      <c r="S2310" s="275"/>
      <c r="T2310" s="275"/>
      <c r="X2310" s="275"/>
      <c r="Y2310" s="275"/>
      <c r="AG2310" s="665"/>
    </row>
    <row r="2311" spans="1:33" x14ac:dyDescent="0.2">
      <c r="A2311" s="275"/>
      <c r="B2311" s="275"/>
      <c r="C2311" s="275"/>
      <c r="D2311" s="275"/>
      <c r="E2311" s="275"/>
      <c r="F2311" s="275"/>
      <c r="G2311" s="275"/>
      <c r="H2311" s="275"/>
      <c r="I2311" s="275"/>
      <c r="J2311" s="275"/>
      <c r="K2311" s="275"/>
      <c r="L2311" s="275"/>
      <c r="M2311" s="275"/>
      <c r="N2311" s="275"/>
      <c r="O2311" s="275"/>
      <c r="P2311" s="275"/>
      <c r="Q2311" s="275"/>
      <c r="R2311" s="275"/>
      <c r="S2311" s="275"/>
      <c r="T2311" s="275"/>
      <c r="X2311" s="275"/>
      <c r="Y2311" s="275"/>
      <c r="AG2311" s="665"/>
    </row>
    <row r="2312" spans="1:33" x14ac:dyDescent="0.2">
      <c r="A2312" s="275"/>
      <c r="B2312" s="275"/>
      <c r="C2312" s="275"/>
      <c r="D2312" s="275"/>
      <c r="E2312" s="275"/>
      <c r="F2312" s="275"/>
      <c r="G2312" s="275"/>
      <c r="H2312" s="275"/>
      <c r="I2312" s="275"/>
      <c r="J2312" s="275"/>
      <c r="K2312" s="275"/>
      <c r="L2312" s="275"/>
      <c r="M2312" s="275"/>
      <c r="N2312" s="275"/>
      <c r="O2312" s="275"/>
      <c r="P2312" s="275"/>
      <c r="Q2312" s="275"/>
      <c r="R2312" s="275"/>
      <c r="S2312" s="275"/>
      <c r="T2312" s="275"/>
      <c r="X2312" s="275"/>
      <c r="Y2312" s="275"/>
      <c r="AG2312" s="665"/>
    </row>
    <row r="2313" spans="1:33" x14ac:dyDescent="0.2">
      <c r="A2313" s="275"/>
      <c r="B2313" s="275"/>
      <c r="C2313" s="275"/>
      <c r="D2313" s="275"/>
      <c r="E2313" s="275"/>
      <c r="F2313" s="275"/>
      <c r="G2313" s="275"/>
      <c r="H2313" s="275"/>
      <c r="I2313" s="275"/>
      <c r="J2313" s="275"/>
      <c r="K2313" s="275"/>
      <c r="L2313" s="275"/>
      <c r="M2313" s="275"/>
      <c r="N2313" s="275"/>
      <c r="O2313" s="275"/>
      <c r="P2313" s="275"/>
      <c r="Q2313" s="275"/>
      <c r="R2313" s="275"/>
      <c r="S2313" s="275"/>
      <c r="T2313" s="275"/>
      <c r="X2313" s="275"/>
      <c r="Y2313" s="275"/>
      <c r="AG2313" s="665"/>
    </row>
    <row r="2314" spans="1:33" x14ac:dyDescent="0.2">
      <c r="A2314" s="275"/>
      <c r="B2314" s="275"/>
      <c r="C2314" s="275"/>
      <c r="D2314" s="275"/>
      <c r="E2314" s="275"/>
      <c r="F2314" s="275"/>
      <c r="G2314" s="275"/>
      <c r="H2314" s="275"/>
      <c r="I2314" s="275"/>
      <c r="J2314" s="275"/>
      <c r="K2314" s="275"/>
      <c r="L2314" s="275"/>
      <c r="M2314" s="275"/>
      <c r="N2314" s="275"/>
      <c r="O2314" s="275"/>
      <c r="P2314" s="275"/>
      <c r="Q2314" s="275"/>
      <c r="R2314" s="275"/>
      <c r="S2314" s="275"/>
      <c r="T2314" s="275"/>
      <c r="X2314" s="275"/>
      <c r="Y2314" s="275"/>
      <c r="AG2314" s="665"/>
    </row>
    <row r="2315" spans="1:33" x14ac:dyDescent="0.2">
      <c r="A2315" s="275"/>
      <c r="B2315" s="275"/>
      <c r="C2315" s="275"/>
      <c r="D2315" s="275"/>
      <c r="E2315" s="275"/>
      <c r="F2315" s="275"/>
      <c r="G2315" s="275"/>
      <c r="H2315" s="275"/>
      <c r="I2315" s="275"/>
      <c r="J2315" s="275"/>
      <c r="K2315" s="275"/>
      <c r="L2315" s="275"/>
      <c r="M2315" s="275"/>
      <c r="N2315" s="275"/>
      <c r="O2315" s="275"/>
      <c r="P2315" s="275"/>
      <c r="Q2315" s="275"/>
      <c r="R2315" s="275"/>
      <c r="S2315" s="275"/>
      <c r="T2315" s="275"/>
      <c r="X2315" s="275"/>
      <c r="Y2315" s="275"/>
      <c r="AG2315" s="665"/>
    </row>
    <row r="2316" spans="1:33" x14ac:dyDescent="0.2">
      <c r="A2316" s="275"/>
      <c r="B2316" s="275"/>
      <c r="C2316" s="275"/>
      <c r="D2316" s="275"/>
      <c r="E2316" s="275"/>
      <c r="F2316" s="275"/>
      <c r="G2316" s="275"/>
      <c r="H2316" s="275"/>
      <c r="I2316" s="275"/>
      <c r="J2316" s="275"/>
      <c r="K2316" s="275"/>
      <c r="L2316" s="275"/>
      <c r="M2316" s="275"/>
      <c r="N2316" s="275"/>
      <c r="O2316" s="275"/>
      <c r="P2316" s="275"/>
      <c r="Q2316" s="275"/>
      <c r="R2316" s="275"/>
      <c r="S2316" s="275"/>
      <c r="T2316" s="275"/>
      <c r="X2316" s="275"/>
      <c r="Y2316" s="275"/>
      <c r="AG2316" s="665"/>
    </row>
    <row r="2317" spans="1:33" x14ac:dyDescent="0.2">
      <c r="A2317" s="275"/>
      <c r="B2317" s="275"/>
      <c r="C2317" s="275"/>
      <c r="D2317" s="275"/>
      <c r="E2317" s="275"/>
      <c r="F2317" s="275"/>
      <c r="G2317" s="275"/>
      <c r="H2317" s="275"/>
      <c r="I2317" s="275"/>
      <c r="J2317" s="275"/>
      <c r="K2317" s="275"/>
      <c r="L2317" s="275"/>
      <c r="M2317" s="275"/>
      <c r="N2317" s="275"/>
      <c r="O2317" s="275"/>
      <c r="P2317" s="275"/>
      <c r="Q2317" s="275"/>
      <c r="R2317" s="275"/>
      <c r="S2317" s="275"/>
      <c r="T2317" s="275"/>
      <c r="X2317" s="275"/>
      <c r="Y2317" s="275"/>
      <c r="AG2317" s="665"/>
    </row>
    <row r="2318" spans="1:33" x14ac:dyDescent="0.2">
      <c r="A2318" s="275"/>
      <c r="B2318" s="275"/>
      <c r="C2318" s="275"/>
      <c r="D2318" s="275"/>
      <c r="E2318" s="275"/>
      <c r="F2318" s="275"/>
      <c r="G2318" s="275"/>
      <c r="H2318" s="275"/>
      <c r="I2318" s="275"/>
      <c r="J2318" s="275"/>
      <c r="K2318" s="275"/>
      <c r="L2318" s="275"/>
      <c r="M2318" s="275"/>
      <c r="N2318" s="275"/>
      <c r="O2318" s="275"/>
      <c r="P2318" s="275"/>
      <c r="Q2318" s="275"/>
      <c r="R2318" s="275"/>
      <c r="S2318" s="275"/>
      <c r="T2318" s="275"/>
      <c r="X2318" s="275"/>
      <c r="Y2318" s="275"/>
      <c r="AG2318" s="665"/>
    </row>
    <row r="2319" spans="1:33" x14ac:dyDescent="0.2">
      <c r="A2319" s="275"/>
      <c r="B2319" s="275"/>
      <c r="C2319" s="275"/>
      <c r="D2319" s="275"/>
      <c r="E2319" s="275"/>
      <c r="F2319" s="275"/>
      <c r="G2319" s="275"/>
      <c r="H2319" s="275"/>
      <c r="I2319" s="275"/>
      <c r="J2319" s="275"/>
      <c r="K2319" s="275"/>
      <c r="L2319" s="275"/>
      <c r="M2319" s="275"/>
      <c r="N2319" s="275"/>
      <c r="O2319" s="275"/>
      <c r="P2319" s="275"/>
      <c r="Q2319" s="275"/>
      <c r="R2319" s="275"/>
      <c r="S2319" s="275"/>
      <c r="T2319" s="275"/>
      <c r="X2319" s="275"/>
      <c r="Y2319" s="275"/>
      <c r="AG2319" s="665"/>
    </row>
    <row r="2320" spans="1:33" x14ac:dyDescent="0.2">
      <c r="A2320" s="275"/>
      <c r="B2320" s="275"/>
      <c r="C2320" s="275"/>
      <c r="D2320" s="275"/>
      <c r="E2320" s="275"/>
      <c r="F2320" s="275"/>
      <c r="G2320" s="275"/>
      <c r="H2320" s="275"/>
      <c r="I2320" s="275"/>
      <c r="J2320" s="275"/>
      <c r="K2320" s="275"/>
      <c r="L2320" s="275"/>
      <c r="M2320" s="275"/>
      <c r="N2320" s="275"/>
      <c r="O2320" s="275"/>
      <c r="P2320" s="275"/>
      <c r="Q2320" s="275"/>
      <c r="R2320" s="275"/>
      <c r="S2320" s="275"/>
      <c r="T2320" s="275"/>
      <c r="X2320" s="275"/>
      <c r="Y2320" s="275"/>
      <c r="AG2320" s="665"/>
    </row>
    <row r="2321" spans="1:33" x14ac:dyDescent="0.2">
      <c r="A2321" s="275"/>
      <c r="B2321" s="275"/>
      <c r="C2321" s="275"/>
      <c r="D2321" s="275"/>
      <c r="E2321" s="275"/>
      <c r="F2321" s="275"/>
      <c r="G2321" s="275"/>
      <c r="H2321" s="275"/>
      <c r="I2321" s="275"/>
      <c r="J2321" s="275"/>
      <c r="K2321" s="275"/>
      <c r="L2321" s="275"/>
      <c r="M2321" s="275"/>
      <c r="N2321" s="275"/>
      <c r="O2321" s="275"/>
      <c r="P2321" s="275"/>
      <c r="Q2321" s="275"/>
      <c r="R2321" s="275"/>
      <c r="S2321" s="275"/>
      <c r="T2321" s="275"/>
      <c r="X2321" s="275"/>
      <c r="Y2321" s="275"/>
      <c r="AG2321" s="665"/>
    </row>
    <row r="2322" spans="1:33" x14ac:dyDescent="0.2">
      <c r="A2322" s="275"/>
      <c r="B2322" s="275"/>
      <c r="C2322" s="275"/>
      <c r="D2322" s="275"/>
      <c r="E2322" s="275"/>
      <c r="F2322" s="275"/>
      <c r="G2322" s="275"/>
      <c r="H2322" s="275"/>
      <c r="I2322" s="275"/>
      <c r="J2322" s="275"/>
      <c r="K2322" s="275"/>
      <c r="L2322" s="275"/>
      <c r="M2322" s="275"/>
      <c r="N2322" s="275"/>
      <c r="O2322" s="275"/>
      <c r="P2322" s="275"/>
      <c r="Q2322" s="275"/>
      <c r="R2322" s="275"/>
      <c r="S2322" s="275"/>
      <c r="T2322" s="275"/>
      <c r="X2322" s="275"/>
      <c r="Y2322" s="275"/>
      <c r="AG2322" s="665"/>
    </row>
    <row r="2323" spans="1:33" x14ac:dyDescent="0.2">
      <c r="A2323" s="275"/>
      <c r="B2323" s="275"/>
      <c r="C2323" s="275"/>
      <c r="D2323" s="275"/>
      <c r="E2323" s="275"/>
      <c r="F2323" s="275"/>
      <c r="G2323" s="275"/>
      <c r="H2323" s="275"/>
      <c r="I2323" s="275"/>
      <c r="J2323" s="275"/>
      <c r="K2323" s="275"/>
      <c r="L2323" s="275"/>
      <c r="M2323" s="275"/>
      <c r="N2323" s="275"/>
      <c r="O2323" s="275"/>
      <c r="P2323" s="275"/>
      <c r="Q2323" s="275"/>
      <c r="R2323" s="275"/>
      <c r="S2323" s="275"/>
      <c r="T2323" s="275"/>
      <c r="X2323" s="275"/>
      <c r="Y2323" s="275"/>
      <c r="AG2323" s="665"/>
    </row>
    <row r="2324" spans="1:33" x14ac:dyDescent="0.2">
      <c r="A2324" s="275"/>
      <c r="B2324" s="275"/>
      <c r="C2324" s="275"/>
      <c r="D2324" s="275"/>
      <c r="E2324" s="275"/>
      <c r="F2324" s="275"/>
      <c r="G2324" s="275"/>
      <c r="H2324" s="275"/>
      <c r="I2324" s="275"/>
      <c r="J2324" s="275"/>
      <c r="K2324" s="275"/>
      <c r="L2324" s="275"/>
      <c r="M2324" s="275"/>
      <c r="N2324" s="275"/>
      <c r="O2324" s="275"/>
      <c r="P2324" s="275"/>
      <c r="Q2324" s="275"/>
      <c r="R2324" s="275"/>
      <c r="S2324" s="275"/>
      <c r="T2324" s="275"/>
      <c r="X2324" s="275"/>
      <c r="Y2324" s="275"/>
      <c r="AG2324" s="665"/>
    </row>
    <row r="2325" spans="1:33" x14ac:dyDescent="0.2">
      <c r="A2325" s="275"/>
      <c r="B2325" s="275"/>
      <c r="C2325" s="275"/>
      <c r="D2325" s="275"/>
      <c r="E2325" s="275"/>
      <c r="F2325" s="275"/>
      <c r="G2325" s="275"/>
      <c r="H2325" s="275"/>
      <c r="I2325" s="275"/>
      <c r="J2325" s="275"/>
      <c r="K2325" s="275"/>
      <c r="L2325" s="275"/>
      <c r="M2325" s="275"/>
      <c r="N2325" s="275"/>
      <c r="O2325" s="275"/>
      <c r="P2325" s="275"/>
      <c r="Q2325" s="275"/>
      <c r="R2325" s="275"/>
      <c r="S2325" s="275"/>
      <c r="T2325" s="275"/>
      <c r="X2325" s="275"/>
      <c r="Y2325" s="275"/>
      <c r="AG2325" s="665"/>
    </row>
    <row r="2326" spans="1:33" x14ac:dyDescent="0.2">
      <c r="A2326" s="275"/>
      <c r="B2326" s="275"/>
      <c r="C2326" s="275"/>
      <c r="D2326" s="275"/>
      <c r="E2326" s="275"/>
      <c r="F2326" s="275"/>
      <c r="G2326" s="275"/>
      <c r="H2326" s="275"/>
      <c r="I2326" s="275"/>
      <c r="J2326" s="275"/>
      <c r="K2326" s="275"/>
      <c r="L2326" s="275"/>
      <c r="M2326" s="275"/>
      <c r="N2326" s="275"/>
      <c r="O2326" s="275"/>
      <c r="P2326" s="275"/>
      <c r="Q2326" s="275"/>
      <c r="R2326" s="275"/>
      <c r="S2326" s="275"/>
      <c r="T2326" s="275"/>
      <c r="X2326" s="275"/>
      <c r="Y2326" s="275"/>
      <c r="AG2326" s="665"/>
    </row>
    <row r="2327" spans="1:33" x14ac:dyDescent="0.2">
      <c r="A2327" s="275"/>
      <c r="B2327" s="275"/>
      <c r="C2327" s="275"/>
      <c r="D2327" s="275"/>
      <c r="E2327" s="275"/>
      <c r="F2327" s="275"/>
      <c r="G2327" s="275"/>
      <c r="H2327" s="275"/>
      <c r="I2327" s="275"/>
      <c r="J2327" s="275"/>
      <c r="K2327" s="275"/>
      <c r="L2327" s="275"/>
      <c r="M2327" s="275"/>
      <c r="N2327" s="275"/>
      <c r="O2327" s="275"/>
      <c r="P2327" s="275"/>
      <c r="Q2327" s="275"/>
      <c r="R2327" s="275"/>
      <c r="S2327" s="275"/>
      <c r="T2327" s="275"/>
      <c r="X2327" s="275"/>
      <c r="Y2327" s="275"/>
      <c r="AG2327" s="665"/>
    </row>
    <row r="2328" spans="1:33" x14ac:dyDescent="0.2">
      <c r="A2328" s="275"/>
      <c r="B2328" s="275"/>
      <c r="C2328" s="275"/>
      <c r="D2328" s="275"/>
      <c r="E2328" s="275"/>
      <c r="F2328" s="275"/>
      <c r="G2328" s="275"/>
      <c r="H2328" s="275"/>
      <c r="I2328" s="275"/>
      <c r="J2328" s="275"/>
      <c r="K2328" s="275"/>
      <c r="L2328" s="275"/>
      <c r="M2328" s="275"/>
      <c r="N2328" s="275"/>
      <c r="O2328" s="275"/>
      <c r="P2328" s="275"/>
      <c r="Q2328" s="275"/>
      <c r="R2328" s="275"/>
      <c r="S2328" s="275"/>
      <c r="T2328" s="275"/>
      <c r="X2328" s="275"/>
      <c r="Y2328" s="275"/>
      <c r="AG2328" s="665"/>
    </row>
    <row r="2329" spans="1:33" x14ac:dyDescent="0.2">
      <c r="A2329" s="275"/>
      <c r="B2329" s="275"/>
      <c r="C2329" s="275"/>
      <c r="D2329" s="275"/>
      <c r="E2329" s="275"/>
      <c r="F2329" s="275"/>
      <c r="G2329" s="275"/>
      <c r="H2329" s="275"/>
      <c r="I2329" s="275"/>
      <c r="J2329" s="275"/>
      <c r="K2329" s="275"/>
      <c r="L2329" s="275"/>
      <c r="M2329" s="275"/>
      <c r="N2329" s="275"/>
      <c r="O2329" s="275"/>
      <c r="P2329" s="275"/>
      <c r="Q2329" s="275"/>
      <c r="R2329" s="275"/>
      <c r="S2329" s="275"/>
      <c r="T2329" s="275"/>
      <c r="X2329" s="275"/>
      <c r="Y2329" s="275"/>
      <c r="AG2329" s="665"/>
    </row>
    <row r="2330" spans="1:33" x14ac:dyDescent="0.2">
      <c r="A2330" s="275"/>
      <c r="B2330" s="275"/>
      <c r="C2330" s="275"/>
      <c r="D2330" s="275"/>
      <c r="E2330" s="275"/>
      <c r="F2330" s="275"/>
      <c r="G2330" s="275"/>
      <c r="H2330" s="275"/>
      <c r="I2330" s="275"/>
      <c r="J2330" s="275"/>
      <c r="K2330" s="275"/>
      <c r="L2330" s="275"/>
      <c r="M2330" s="275"/>
      <c r="N2330" s="275"/>
      <c r="O2330" s="275"/>
      <c r="P2330" s="275"/>
      <c r="Q2330" s="275"/>
      <c r="R2330" s="275"/>
      <c r="S2330" s="275"/>
      <c r="T2330" s="275"/>
      <c r="X2330" s="275"/>
      <c r="Y2330" s="275"/>
      <c r="AG2330" s="665"/>
    </row>
    <row r="2331" spans="1:33" x14ac:dyDescent="0.2">
      <c r="A2331" s="275"/>
      <c r="B2331" s="275"/>
      <c r="C2331" s="275"/>
      <c r="D2331" s="275"/>
      <c r="E2331" s="275"/>
      <c r="F2331" s="275"/>
      <c r="G2331" s="275"/>
      <c r="H2331" s="275"/>
      <c r="I2331" s="275"/>
      <c r="J2331" s="275"/>
      <c r="K2331" s="275"/>
      <c r="L2331" s="275"/>
      <c r="M2331" s="275"/>
      <c r="N2331" s="275"/>
      <c r="O2331" s="275"/>
      <c r="P2331" s="275"/>
      <c r="Q2331" s="275"/>
      <c r="R2331" s="275"/>
      <c r="S2331" s="275"/>
      <c r="T2331" s="275"/>
      <c r="X2331" s="275"/>
      <c r="Y2331" s="275"/>
      <c r="AG2331" s="665"/>
    </row>
    <row r="2332" spans="1:33" x14ac:dyDescent="0.2">
      <c r="A2332" s="275"/>
      <c r="B2332" s="275"/>
      <c r="C2332" s="275"/>
      <c r="D2332" s="275"/>
      <c r="E2332" s="275"/>
      <c r="F2332" s="275"/>
      <c r="G2332" s="275"/>
      <c r="H2332" s="275"/>
      <c r="I2332" s="275"/>
      <c r="J2332" s="275"/>
      <c r="K2332" s="275"/>
      <c r="L2332" s="275"/>
      <c r="M2332" s="275"/>
      <c r="N2332" s="275"/>
      <c r="O2332" s="275"/>
      <c r="P2332" s="275"/>
      <c r="Q2332" s="275"/>
      <c r="R2332" s="275"/>
      <c r="S2332" s="275"/>
      <c r="T2332" s="275"/>
      <c r="X2332" s="275"/>
      <c r="Y2332" s="275"/>
      <c r="AG2332" s="665"/>
    </row>
    <row r="2333" spans="1:33" x14ac:dyDescent="0.2">
      <c r="A2333" s="275"/>
      <c r="B2333" s="275"/>
      <c r="C2333" s="275"/>
      <c r="D2333" s="275"/>
      <c r="E2333" s="275"/>
      <c r="F2333" s="275"/>
      <c r="G2333" s="275"/>
      <c r="H2333" s="275"/>
      <c r="I2333" s="275"/>
      <c r="J2333" s="275"/>
      <c r="K2333" s="275"/>
      <c r="L2333" s="275"/>
      <c r="M2333" s="275"/>
      <c r="N2333" s="275"/>
      <c r="O2333" s="275"/>
      <c r="P2333" s="275"/>
      <c r="Q2333" s="275"/>
      <c r="R2333" s="275"/>
      <c r="S2333" s="275"/>
      <c r="T2333" s="275"/>
      <c r="X2333" s="275"/>
      <c r="Y2333" s="275"/>
      <c r="AG2333" s="665"/>
    </row>
    <row r="2334" spans="1:33" x14ac:dyDescent="0.2">
      <c r="A2334" s="275"/>
      <c r="B2334" s="275"/>
      <c r="C2334" s="275"/>
      <c r="D2334" s="275"/>
      <c r="E2334" s="275"/>
      <c r="F2334" s="275"/>
      <c r="G2334" s="275"/>
      <c r="H2334" s="275"/>
      <c r="I2334" s="275"/>
      <c r="J2334" s="275"/>
      <c r="K2334" s="275"/>
      <c r="L2334" s="275"/>
      <c r="M2334" s="275"/>
      <c r="N2334" s="275"/>
      <c r="O2334" s="275"/>
      <c r="P2334" s="275"/>
      <c r="Q2334" s="275"/>
      <c r="R2334" s="275"/>
      <c r="S2334" s="275"/>
      <c r="T2334" s="275"/>
      <c r="X2334" s="275"/>
      <c r="Y2334" s="275"/>
      <c r="AG2334" s="665"/>
    </row>
    <row r="2335" spans="1:33" x14ac:dyDescent="0.2">
      <c r="A2335" s="275"/>
      <c r="B2335" s="275"/>
      <c r="C2335" s="275"/>
      <c r="D2335" s="275"/>
      <c r="E2335" s="275"/>
      <c r="F2335" s="275"/>
      <c r="G2335" s="275"/>
      <c r="H2335" s="275"/>
      <c r="I2335" s="275"/>
      <c r="J2335" s="275"/>
      <c r="K2335" s="275"/>
      <c r="L2335" s="275"/>
      <c r="M2335" s="275"/>
      <c r="N2335" s="275"/>
      <c r="O2335" s="275"/>
      <c r="P2335" s="275"/>
      <c r="Q2335" s="275"/>
      <c r="R2335" s="275"/>
      <c r="S2335" s="275"/>
      <c r="T2335" s="275"/>
      <c r="X2335" s="275"/>
      <c r="Y2335" s="275"/>
      <c r="AG2335" s="665"/>
    </row>
    <row r="2336" spans="1:33" x14ac:dyDescent="0.2">
      <c r="A2336" s="275"/>
      <c r="B2336" s="275"/>
      <c r="C2336" s="275"/>
      <c r="D2336" s="275"/>
      <c r="E2336" s="275"/>
      <c r="F2336" s="275"/>
      <c r="G2336" s="275"/>
      <c r="H2336" s="275"/>
      <c r="I2336" s="275"/>
      <c r="J2336" s="275"/>
      <c r="K2336" s="275"/>
      <c r="L2336" s="275"/>
      <c r="M2336" s="275"/>
      <c r="N2336" s="275"/>
      <c r="O2336" s="275"/>
      <c r="P2336" s="275"/>
      <c r="Q2336" s="275"/>
      <c r="R2336" s="275"/>
      <c r="S2336" s="275"/>
      <c r="T2336" s="275"/>
      <c r="X2336" s="275"/>
      <c r="Y2336" s="275"/>
      <c r="AG2336" s="665"/>
    </row>
    <row r="2337" spans="1:33" x14ac:dyDescent="0.2">
      <c r="A2337" s="275"/>
      <c r="B2337" s="275"/>
      <c r="C2337" s="275"/>
      <c r="D2337" s="275"/>
      <c r="E2337" s="275"/>
      <c r="F2337" s="275"/>
      <c r="G2337" s="275"/>
      <c r="H2337" s="275"/>
      <c r="I2337" s="275"/>
      <c r="J2337" s="275"/>
      <c r="K2337" s="275"/>
      <c r="L2337" s="275"/>
      <c r="M2337" s="275"/>
      <c r="N2337" s="275"/>
      <c r="O2337" s="275"/>
      <c r="P2337" s="275"/>
      <c r="Q2337" s="275"/>
      <c r="R2337" s="275"/>
      <c r="S2337" s="275"/>
      <c r="T2337" s="275"/>
      <c r="X2337" s="275"/>
      <c r="Y2337" s="275"/>
      <c r="AG2337" s="665"/>
    </row>
    <row r="2338" spans="1:33" x14ac:dyDescent="0.2">
      <c r="A2338" s="275"/>
      <c r="B2338" s="275"/>
      <c r="C2338" s="275"/>
      <c r="D2338" s="275"/>
      <c r="E2338" s="275"/>
      <c r="F2338" s="275"/>
      <c r="G2338" s="275"/>
      <c r="H2338" s="275"/>
      <c r="I2338" s="275"/>
      <c r="J2338" s="275"/>
      <c r="K2338" s="275"/>
      <c r="L2338" s="275"/>
      <c r="M2338" s="275"/>
      <c r="N2338" s="275"/>
      <c r="O2338" s="275"/>
      <c r="P2338" s="275"/>
      <c r="Q2338" s="275"/>
      <c r="R2338" s="275"/>
      <c r="S2338" s="275"/>
      <c r="T2338" s="275"/>
      <c r="X2338" s="275"/>
      <c r="Y2338" s="275"/>
      <c r="AG2338" s="665"/>
    </row>
    <row r="2339" spans="1:33" x14ac:dyDescent="0.2">
      <c r="A2339" s="275"/>
      <c r="B2339" s="275"/>
      <c r="C2339" s="275"/>
      <c r="D2339" s="275"/>
      <c r="E2339" s="275"/>
      <c r="F2339" s="275"/>
      <c r="G2339" s="275"/>
      <c r="H2339" s="275"/>
      <c r="I2339" s="275"/>
      <c r="J2339" s="275"/>
      <c r="K2339" s="275"/>
      <c r="L2339" s="275"/>
      <c r="M2339" s="275"/>
      <c r="N2339" s="275"/>
      <c r="O2339" s="275"/>
      <c r="P2339" s="275"/>
      <c r="Q2339" s="275"/>
      <c r="R2339" s="275"/>
      <c r="S2339" s="275"/>
      <c r="T2339" s="275"/>
      <c r="X2339" s="275"/>
      <c r="Y2339" s="275"/>
      <c r="AG2339" s="665"/>
    </row>
    <row r="2340" spans="1:33" x14ac:dyDescent="0.2">
      <c r="A2340" s="275"/>
      <c r="B2340" s="275"/>
      <c r="C2340" s="275"/>
      <c r="D2340" s="275"/>
      <c r="E2340" s="275"/>
      <c r="F2340" s="275"/>
      <c r="G2340" s="275"/>
      <c r="H2340" s="275"/>
      <c r="I2340" s="275"/>
      <c r="J2340" s="275"/>
      <c r="K2340" s="275"/>
      <c r="L2340" s="275"/>
      <c r="M2340" s="275"/>
      <c r="N2340" s="275"/>
      <c r="O2340" s="275"/>
      <c r="P2340" s="275"/>
      <c r="Q2340" s="275"/>
      <c r="R2340" s="275"/>
      <c r="S2340" s="275"/>
      <c r="T2340" s="275"/>
      <c r="X2340" s="275"/>
      <c r="Y2340" s="275"/>
      <c r="AG2340" s="665"/>
    </row>
    <row r="2341" spans="1:33" x14ac:dyDescent="0.2">
      <c r="A2341" s="275"/>
      <c r="B2341" s="275"/>
      <c r="C2341" s="275"/>
      <c r="D2341" s="275"/>
      <c r="E2341" s="275"/>
      <c r="F2341" s="275"/>
      <c r="G2341" s="275"/>
      <c r="H2341" s="275"/>
      <c r="I2341" s="275"/>
      <c r="J2341" s="275"/>
      <c r="K2341" s="275"/>
      <c r="L2341" s="275"/>
      <c r="M2341" s="275"/>
      <c r="N2341" s="275"/>
      <c r="O2341" s="275"/>
      <c r="P2341" s="275"/>
      <c r="Q2341" s="275"/>
      <c r="R2341" s="275"/>
      <c r="S2341" s="275"/>
      <c r="T2341" s="275"/>
      <c r="X2341" s="275"/>
      <c r="Y2341" s="275"/>
      <c r="AG2341" s="665"/>
    </row>
    <row r="2342" spans="1:33" x14ac:dyDescent="0.2">
      <c r="A2342" s="275"/>
      <c r="B2342" s="275"/>
      <c r="C2342" s="275"/>
      <c r="D2342" s="275"/>
      <c r="E2342" s="275"/>
      <c r="F2342" s="275"/>
      <c r="G2342" s="275"/>
      <c r="H2342" s="275"/>
      <c r="I2342" s="275"/>
      <c r="J2342" s="275"/>
      <c r="K2342" s="275"/>
      <c r="L2342" s="275"/>
      <c r="M2342" s="275"/>
      <c r="N2342" s="275"/>
      <c r="O2342" s="275"/>
      <c r="P2342" s="275"/>
      <c r="Q2342" s="275"/>
      <c r="R2342" s="275"/>
      <c r="S2342" s="275"/>
      <c r="T2342" s="275"/>
      <c r="X2342" s="275"/>
      <c r="Y2342" s="275"/>
      <c r="AG2342" s="665"/>
    </row>
    <row r="2343" spans="1:33" x14ac:dyDescent="0.2">
      <c r="A2343" s="275"/>
      <c r="B2343" s="275"/>
      <c r="C2343" s="275"/>
      <c r="D2343" s="275"/>
      <c r="E2343" s="275"/>
      <c r="F2343" s="275"/>
      <c r="G2343" s="275"/>
      <c r="H2343" s="275"/>
      <c r="I2343" s="275"/>
      <c r="J2343" s="275"/>
      <c r="K2343" s="275"/>
      <c r="L2343" s="275"/>
      <c r="M2343" s="275"/>
      <c r="N2343" s="275"/>
      <c r="O2343" s="275"/>
      <c r="P2343" s="275"/>
      <c r="Q2343" s="275"/>
      <c r="R2343" s="275"/>
      <c r="S2343" s="275"/>
      <c r="T2343" s="275"/>
      <c r="X2343" s="275"/>
      <c r="Y2343" s="275"/>
      <c r="AG2343" s="665"/>
    </row>
    <row r="2344" spans="1:33" x14ac:dyDescent="0.2">
      <c r="A2344" s="275"/>
      <c r="B2344" s="275"/>
      <c r="C2344" s="275"/>
      <c r="D2344" s="275"/>
      <c r="E2344" s="275"/>
      <c r="F2344" s="275"/>
      <c r="G2344" s="275"/>
      <c r="H2344" s="275"/>
      <c r="I2344" s="275"/>
      <c r="J2344" s="275"/>
      <c r="K2344" s="275"/>
      <c r="L2344" s="275"/>
      <c r="M2344" s="275"/>
      <c r="N2344" s="275"/>
      <c r="O2344" s="275"/>
      <c r="P2344" s="275"/>
      <c r="Q2344" s="275"/>
      <c r="R2344" s="275"/>
      <c r="S2344" s="275"/>
      <c r="T2344" s="275"/>
      <c r="X2344" s="275"/>
      <c r="Y2344" s="275"/>
      <c r="AG2344" s="665"/>
    </row>
    <row r="2345" spans="1:33" x14ac:dyDescent="0.2">
      <c r="A2345" s="275"/>
      <c r="B2345" s="275"/>
      <c r="C2345" s="275"/>
      <c r="D2345" s="275"/>
      <c r="E2345" s="275"/>
      <c r="F2345" s="275"/>
      <c r="G2345" s="275"/>
      <c r="H2345" s="275"/>
      <c r="I2345" s="275"/>
      <c r="J2345" s="275"/>
      <c r="K2345" s="275"/>
      <c r="L2345" s="275"/>
      <c r="M2345" s="275"/>
      <c r="N2345" s="275"/>
      <c r="O2345" s="275"/>
      <c r="P2345" s="275"/>
      <c r="Q2345" s="275"/>
      <c r="R2345" s="275"/>
      <c r="S2345" s="275"/>
      <c r="T2345" s="275"/>
      <c r="X2345" s="275"/>
      <c r="Y2345" s="275"/>
      <c r="AG2345" s="665"/>
    </row>
    <row r="2346" spans="1:33" x14ac:dyDescent="0.2">
      <c r="A2346" s="275"/>
      <c r="B2346" s="275"/>
      <c r="C2346" s="275"/>
      <c r="D2346" s="275"/>
      <c r="E2346" s="275"/>
      <c r="F2346" s="275"/>
      <c r="G2346" s="275"/>
      <c r="H2346" s="275"/>
      <c r="I2346" s="275"/>
      <c r="J2346" s="275"/>
      <c r="K2346" s="275"/>
      <c r="L2346" s="275"/>
      <c r="M2346" s="275"/>
      <c r="N2346" s="275"/>
      <c r="O2346" s="275"/>
      <c r="P2346" s="275"/>
      <c r="Q2346" s="275"/>
      <c r="R2346" s="275"/>
      <c r="S2346" s="275"/>
      <c r="T2346" s="275"/>
      <c r="X2346" s="275"/>
      <c r="Y2346" s="275"/>
      <c r="AG2346" s="665"/>
    </row>
    <row r="2347" spans="1:33" x14ac:dyDescent="0.2">
      <c r="A2347" s="275"/>
      <c r="B2347" s="275"/>
      <c r="C2347" s="275"/>
      <c r="D2347" s="275"/>
      <c r="E2347" s="275"/>
      <c r="F2347" s="275"/>
      <c r="G2347" s="275"/>
      <c r="H2347" s="275"/>
      <c r="I2347" s="275"/>
      <c r="J2347" s="275"/>
      <c r="K2347" s="275"/>
      <c r="L2347" s="275"/>
      <c r="M2347" s="275"/>
      <c r="N2347" s="275"/>
      <c r="O2347" s="275"/>
      <c r="P2347" s="275"/>
      <c r="Q2347" s="275"/>
      <c r="R2347" s="275"/>
      <c r="S2347" s="275"/>
      <c r="T2347" s="275"/>
      <c r="X2347" s="275"/>
      <c r="Y2347" s="275"/>
      <c r="AG2347" s="665"/>
    </row>
    <row r="2348" spans="1:33" x14ac:dyDescent="0.2">
      <c r="A2348" s="275"/>
      <c r="B2348" s="275"/>
      <c r="C2348" s="275"/>
      <c r="D2348" s="275"/>
      <c r="E2348" s="275"/>
      <c r="F2348" s="275"/>
      <c r="G2348" s="275"/>
      <c r="H2348" s="275"/>
      <c r="I2348" s="275"/>
      <c r="J2348" s="275"/>
      <c r="K2348" s="275"/>
      <c r="L2348" s="275"/>
      <c r="M2348" s="275"/>
      <c r="N2348" s="275"/>
      <c r="O2348" s="275"/>
      <c r="P2348" s="275"/>
      <c r="Q2348" s="275"/>
      <c r="R2348" s="275"/>
      <c r="S2348" s="275"/>
      <c r="T2348" s="275"/>
      <c r="X2348" s="275"/>
      <c r="Y2348" s="275"/>
      <c r="AG2348" s="665"/>
    </row>
    <row r="2349" spans="1:33" x14ac:dyDescent="0.2">
      <c r="A2349" s="275"/>
      <c r="B2349" s="275"/>
      <c r="C2349" s="275"/>
      <c r="D2349" s="275"/>
      <c r="E2349" s="275"/>
      <c r="F2349" s="275"/>
      <c r="G2349" s="275"/>
      <c r="H2349" s="275"/>
      <c r="I2349" s="275"/>
      <c r="J2349" s="275"/>
      <c r="K2349" s="275"/>
      <c r="L2349" s="275"/>
      <c r="M2349" s="275"/>
      <c r="N2349" s="275"/>
      <c r="O2349" s="275"/>
      <c r="P2349" s="275"/>
      <c r="Q2349" s="275"/>
      <c r="R2349" s="275"/>
      <c r="S2349" s="275"/>
      <c r="T2349" s="275"/>
      <c r="X2349" s="275"/>
      <c r="Y2349" s="275"/>
      <c r="AG2349" s="665"/>
    </row>
    <row r="2350" spans="1:33" x14ac:dyDescent="0.2">
      <c r="A2350" s="275"/>
      <c r="B2350" s="275"/>
      <c r="C2350" s="275"/>
      <c r="D2350" s="275"/>
      <c r="E2350" s="275"/>
      <c r="F2350" s="275"/>
      <c r="G2350" s="275"/>
      <c r="H2350" s="275"/>
      <c r="I2350" s="275"/>
      <c r="J2350" s="275"/>
      <c r="K2350" s="275"/>
      <c r="L2350" s="275"/>
      <c r="M2350" s="275"/>
      <c r="N2350" s="275"/>
      <c r="O2350" s="275"/>
      <c r="P2350" s="275"/>
      <c r="Q2350" s="275"/>
      <c r="R2350" s="275"/>
      <c r="S2350" s="275"/>
      <c r="T2350" s="275"/>
      <c r="X2350" s="275"/>
      <c r="Y2350" s="275"/>
      <c r="AG2350" s="665"/>
    </row>
    <row r="2351" spans="1:33" x14ac:dyDescent="0.2">
      <c r="A2351" s="275"/>
      <c r="B2351" s="275"/>
      <c r="C2351" s="275"/>
      <c r="D2351" s="275"/>
      <c r="E2351" s="275"/>
      <c r="F2351" s="275"/>
      <c r="G2351" s="275"/>
      <c r="H2351" s="275"/>
      <c r="I2351" s="275"/>
      <c r="J2351" s="275"/>
      <c r="K2351" s="275"/>
      <c r="L2351" s="275"/>
      <c r="M2351" s="275"/>
      <c r="N2351" s="275"/>
      <c r="O2351" s="275"/>
      <c r="P2351" s="275"/>
      <c r="Q2351" s="275"/>
      <c r="R2351" s="275"/>
      <c r="S2351" s="275"/>
      <c r="T2351" s="275"/>
      <c r="X2351" s="275"/>
      <c r="Y2351" s="275"/>
      <c r="AG2351" s="665"/>
    </row>
    <row r="2352" spans="1:33" x14ac:dyDescent="0.2">
      <c r="A2352" s="275"/>
      <c r="B2352" s="275"/>
      <c r="C2352" s="275"/>
      <c r="D2352" s="275"/>
      <c r="E2352" s="275"/>
      <c r="F2352" s="275"/>
      <c r="G2352" s="275"/>
      <c r="H2352" s="275"/>
      <c r="I2352" s="275"/>
      <c r="J2352" s="275"/>
      <c r="K2352" s="275"/>
      <c r="L2352" s="275"/>
      <c r="M2352" s="275"/>
      <c r="N2352" s="275"/>
      <c r="O2352" s="275"/>
      <c r="P2352" s="275"/>
      <c r="Q2352" s="275"/>
      <c r="R2352" s="275"/>
      <c r="S2352" s="275"/>
      <c r="T2352" s="275"/>
      <c r="X2352" s="275"/>
      <c r="Y2352" s="275"/>
      <c r="AG2352" s="665"/>
    </row>
    <row r="2353" spans="1:33" x14ac:dyDescent="0.2">
      <c r="A2353" s="275"/>
      <c r="B2353" s="275"/>
      <c r="C2353" s="275"/>
      <c r="D2353" s="275"/>
      <c r="E2353" s="275"/>
      <c r="F2353" s="275"/>
      <c r="G2353" s="275"/>
      <c r="H2353" s="275"/>
      <c r="I2353" s="275"/>
      <c r="J2353" s="275"/>
      <c r="K2353" s="275"/>
      <c r="L2353" s="275"/>
      <c r="M2353" s="275"/>
      <c r="N2353" s="275"/>
      <c r="O2353" s="275"/>
      <c r="P2353" s="275"/>
      <c r="Q2353" s="275"/>
      <c r="R2353" s="275"/>
      <c r="S2353" s="275"/>
      <c r="T2353" s="275"/>
      <c r="X2353" s="275"/>
      <c r="Y2353" s="275"/>
      <c r="AG2353" s="665"/>
    </row>
    <row r="2354" spans="1:33" x14ac:dyDescent="0.2">
      <c r="A2354" s="275"/>
      <c r="B2354" s="275"/>
      <c r="C2354" s="275"/>
      <c r="D2354" s="275"/>
      <c r="E2354" s="275"/>
      <c r="F2354" s="275"/>
      <c r="G2354" s="275"/>
      <c r="H2354" s="275"/>
      <c r="I2354" s="275"/>
      <c r="J2354" s="275"/>
      <c r="K2354" s="275"/>
      <c r="L2354" s="275"/>
      <c r="M2354" s="275"/>
      <c r="N2354" s="275"/>
      <c r="O2354" s="275"/>
      <c r="P2354" s="275"/>
      <c r="Q2354" s="275"/>
      <c r="R2354" s="275"/>
      <c r="S2354" s="275"/>
      <c r="T2354" s="275"/>
      <c r="X2354" s="275"/>
      <c r="Y2354" s="275"/>
      <c r="AG2354" s="665"/>
    </row>
    <row r="2355" spans="1:33" x14ac:dyDescent="0.2">
      <c r="A2355" s="275"/>
      <c r="B2355" s="275"/>
      <c r="C2355" s="275"/>
      <c r="D2355" s="275"/>
      <c r="E2355" s="275"/>
      <c r="F2355" s="275"/>
      <c r="G2355" s="275"/>
      <c r="H2355" s="275"/>
      <c r="I2355" s="275"/>
      <c r="J2355" s="275"/>
      <c r="K2355" s="275"/>
      <c r="L2355" s="275"/>
      <c r="M2355" s="275"/>
      <c r="N2355" s="275"/>
      <c r="O2355" s="275"/>
      <c r="P2355" s="275"/>
      <c r="Q2355" s="275"/>
      <c r="R2355" s="275"/>
      <c r="S2355" s="275"/>
      <c r="T2355" s="275"/>
      <c r="X2355" s="275"/>
      <c r="Y2355" s="275"/>
      <c r="AG2355" s="665"/>
    </row>
    <row r="2356" spans="1:33" x14ac:dyDescent="0.2">
      <c r="A2356" s="275"/>
      <c r="B2356" s="275"/>
      <c r="C2356" s="275"/>
      <c r="D2356" s="275"/>
      <c r="E2356" s="275"/>
      <c r="F2356" s="275"/>
      <c r="G2356" s="275"/>
      <c r="H2356" s="275"/>
      <c r="I2356" s="275"/>
      <c r="J2356" s="275"/>
      <c r="K2356" s="275"/>
      <c r="L2356" s="275"/>
      <c r="M2356" s="275"/>
      <c r="N2356" s="275"/>
      <c r="O2356" s="275"/>
      <c r="P2356" s="275"/>
      <c r="Q2356" s="275"/>
      <c r="R2356" s="275"/>
      <c r="S2356" s="275"/>
      <c r="T2356" s="275"/>
      <c r="X2356" s="275"/>
      <c r="Y2356" s="275"/>
      <c r="AG2356" s="665"/>
    </row>
    <row r="2357" spans="1:33" x14ac:dyDescent="0.2">
      <c r="A2357" s="275"/>
      <c r="B2357" s="275"/>
      <c r="C2357" s="275"/>
      <c r="D2357" s="275"/>
      <c r="E2357" s="275"/>
      <c r="F2357" s="275"/>
      <c r="G2357" s="275"/>
      <c r="H2357" s="275"/>
      <c r="I2357" s="275"/>
      <c r="J2357" s="275"/>
      <c r="K2357" s="275"/>
      <c r="L2357" s="275"/>
      <c r="M2357" s="275"/>
      <c r="N2357" s="275"/>
      <c r="O2357" s="275"/>
      <c r="P2357" s="275"/>
      <c r="Q2357" s="275"/>
      <c r="R2357" s="275"/>
      <c r="S2357" s="275"/>
      <c r="T2357" s="275"/>
      <c r="X2357" s="275"/>
      <c r="Y2357" s="275"/>
      <c r="AG2357" s="665"/>
    </row>
    <row r="2358" spans="1:33" x14ac:dyDescent="0.2">
      <c r="A2358" s="275"/>
      <c r="B2358" s="275"/>
      <c r="C2358" s="275"/>
      <c r="D2358" s="275"/>
      <c r="E2358" s="275"/>
      <c r="F2358" s="275"/>
      <c r="G2358" s="275"/>
      <c r="H2358" s="275"/>
      <c r="I2358" s="275"/>
      <c r="J2358" s="275"/>
      <c r="K2358" s="275"/>
      <c r="L2358" s="275"/>
      <c r="M2358" s="275"/>
      <c r="N2358" s="275"/>
      <c r="O2358" s="275"/>
      <c r="P2358" s="275"/>
      <c r="Q2358" s="275"/>
      <c r="R2358" s="275"/>
      <c r="S2358" s="275"/>
      <c r="T2358" s="275"/>
      <c r="X2358" s="275"/>
      <c r="Y2358" s="275"/>
      <c r="AG2358" s="665"/>
    </row>
    <row r="2359" spans="1:33" x14ac:dyDescent="0.2">
      <c r="A2359" s="275"/>
      <c r="B2359" s="275"/>
      <c r="C2359" s="275"/>
      <c r="D2359" s="275"/>
      <c r="E2359" s="275"/>
      <c r="F2359" s="275"/>
      <c r="G2359" s="275"/>
      <c r="H2359" s="275"/>
      <c r="I2359" s="275"/>
      <c r="J2359" s="275"/>
      <c r="K2359" s="275"/>
      <c r="L2359" s="275"/>
      <c r="M2359" s="275"/>
      <c r="N2359" s="275"/>
      <c r="O2359" s="275"/>
      <c r="P2359" s="275"/>
      <c r="Q2359" s="275"/>
      <c r="R2359" s="275"/>
      <c r="S2359" s="275"/>
      <c r="T2359" s="275"/>
      <c r="X2359" s="275"/>
      <c r="Y2359" s="275"/>
      <c r="AG2359" s="665"/>
    </row>
    <row r="2360" spans="1:33" x14ac:dyDescent="0.2">
      <c r="A2360" s="275"/>
      <c r="B2360" s="275"/>
      <c r="C2360" s="275"/>
      <c r="D2360" s="275"/>
      <c r="E2360" s="275"/>
      <c r="F2360" s="275"/>
      <c r="G2360" s="275"/>
      <c r="H2360" s="275"/>
      <c r="I2360" s="275"/>
      <c r="J2360" s="275"/>
      <c r="K2360" s="275"/>
      <c r="L2360" s="275"/>
      <c r="M2360" s="275"/>
      <c r="N2360" s="275"/>
      <c r="O2360" s="275"/>
      <c r="P2360" s="275"/>
      <c r="Q2360" s="275"/>
      <c r="R2360" s="275"/>
      <c r="S2360" s="275"/>
      <c r="T2360" s="275"/>
      <c r="X2360" s="275"/>
      <c r="Y2360" s="275"/>
      <c r="AG2360" s="665"/>
    </row>
    <row r="2361" spans="1:33" x14ac:dyDescent="0.2">
      <c r="A2361" s="275"/>
      <c r="B2361" s="275"/>
      <c r="C2361" s="275"/>
      <c r="D2361" s="275"/>
      <c r="E2361" s="275"/>
      <c r="F2361" s="275"/>
      <c r="G2361" s="275"/>
      <c r="H2361" s="275"/>
      <c r="I2361" s="275"/>
      <c r="J2361" s="275"/>
      <c r="K2361" s="275"/>
      <c r="L2361" s="275"/>
      <c r="M2361" s="275"/>
      <c r="N2361" s="275"/>
      <c r="O2361" s="275"/>
      <c r="P2361" s="275"/>
      <c r="Q2361" s="275"/>
      <c r="R2361" s="275"/>
      <c r="S2361" s="275"/>
      <c r="T2361" s="275"/>
      <c r="X2361" s="275"/>
      <c r="Y2361" s="275"/>
      <c r="AG2361" s="665"/>
    </row>
    <row r="2362" spans="1:33" x14ac:dyDescent="0.2">
      <c r="A2362" s="275"/>
      <c r="B2362" s="275"/>
      <c r="C2362" s="275"/>
      <c r="D2362" s="275"/>
      <c r="E2362" s="275"/>
      <c r="F2362" s="275"/>
      <c r="G2362" s="275"/>
      <c r="H2362" s="275"/>
      <c r="I2362" s="275"/>
      <c r="J2362" s="275"/>
      <c r="K2362" s="275"/>
      <c r="L2362" s="275"/>
      <c r="M2362" s="275"/>
      <c r="N2362" s="275"/>
      <c r="O2362" s="275"/>
      <c r="P2362" s="275"/>
      <c r="Q2362" s="275"/>
      <c r="R2362" s="275"/>
      <c r="S2362" s="275"/>
      <c r="T2362" s="275"/>
      <c r="X2362" s="275"/>
      <c r="Y2362" s="275"/>
      <c r="AG2362" s="665"/>
    </row>
    <row r="2363" spans="1:33" x14ac:dyDescent="0.2">
      <c r="A2363" s="275"/>
      <c r="B2363" s="275"/>
      <c r="C2363" s="275"/>
      <c r="D2363" s="275"/>
      <c r="E2363" s="275"/>
      <c r="F2363" s="275"/>
      <c r="G2363" s="275"/>
      <c r="H2363" s="275"/>
      <c r="I2363" s="275"/>
      <c r="J2363" s="275"/>
      <c r="K2363" s="275"/>
      <c r="L2363" s="275"/>
      <c r="M2363" s="275"/>
      <c r="N2363" s="275"/>
      <c r="O2363" s="275"/>
      <c r="P2363" s="275"/>
      <c r="Q2363" s="275"/>
      <c r="R2363" s="275"/>
      <c r="S2363" s="275"/>
      <c r="T2363" s="275"/>
      <c r="X2363" s="275"/>
      <c r="Y2363" s="275"/>
      <c r="AG2363" s="665"/>
    </row>
    <row r="2364" spans="1:33" x14ac:dyDescent="0.2">
      <c r="A2364" s="275"/>
      <c r="B2364" s="275"/>
      <c r="C2364" s="275"/>
      <c r="D2364" s="275"/>
      <c r="E2364" s="275"/>
      <c r="F2364" s="275"/>
      <c r="G2364" s="275"/>
      <c r="H2364" s="275"/>
      <c r="I2364" s="275"/>
      <c r="J2364" s="275"/>
      <c r="K2364" s="275"/>
      <c r="L2364" s="275"/>
      <c r="M2364" s="275"/>
      <c r="N2364" s="275"/>
      <c r="O2364" s="275"/>
      <c r="P2364" s="275"/>
      <c r="Q2364" s="275"/>
      <c r="R2364" s="275"/>
      <c r="S2364" s="275"/>
      <c r="T2364" s="275"/>
      <c r="X2364" s="275"/>
      <c r="Y2364" s="275"/>
      <c r="AG2364" s="665"/>
    </row>
    <row r="2365" spans="1:33" x14ac:dyDescent="0.2">
      <c r="A2365" s="275"/>
      <c r="B2365" s="275"/>
      <c r="C2365" s="275"/>
      <c r="D2365" s="275"/>
      <c r="E2365" s="275"/>
      <c r="F2365" s="275"/>
      <c r="G2365" s="275"/>
      <c r="H2365" s="275"/>
      <c r="I2365" s="275"/>
      <c r="J2365" s="275"/>
      <c r="K2365" s="275"/>
      <c r="L2365" s="275"/>
      <c r="M2365" s="275"/>
      <c r="N2365" s="275"/>
      <c r="O2365" s="275"/>
      <c r="P2365" s="275"/>
      <c r="Q2365" s="275"/>
      <c r="R2365" s="275"/>
      <c r="S2365" s="275"/>
      <c r="T2365" s="275"/>
      <c r="X2365" s="275"/>
      <c r="Y2365" s="275"/>
      <c r="AG2365" s="665"/>
    </row>
    <row r="2366" spans="1:33" x14ac:dyDescent="0.2">
      <c r="A2366" s="275"/>
      <c r="B2366" s="275"/>
      <c r="C2366" s="275"/>
      <c r="D2366" s="275"/>
      <c r="E2366" s="275"/>
      <c r="F2366" s="275"/>
      <c r="G2366" s="275"/>
      <c r="H2366" s="275"/>
      <c r="I2366" s="275"/>
      <c r="J2366" s="275"/>
      <c r="K2366" s="275"/>
      <c r="L2366" s="275"/>
      <c r="M2366" s="275"/>
      <c r="N2366" s="275"/>
      <c r="O2366" s="275"/>
      <c r="P2366" s="275"/>
      <c r="Q2366" s="275"/>
      <c r="R2366" s="275"/>
      <c r="S2366" s="275"/>
      <c r="T2366" s="275"/>
      <c r="X2366" s="275"/>
      <c r="Y2366" s="275"/>
      <c r="AG2366" s="665"/>
    </row>
    <row r="2367" spans="1:33" x14ac:dyDescent="0.2">
      <c r="A2367" s="275"/>
      <c r="B2367" s="275"/>
      <c r="C2367" s="275"/>
      <c r="D2367" s="275"/>
      <c r="E2367" s="275"/>
      <c r="F2367" s="275"/>
      <c r="G2367" s="275"/>
      <c r="H2367" s="275"/>
      <c r="I2367" s="275"/>
      <c r="J2367" s="275"/>
      <c r="K2367" s="275"/>
      <c r="L2367" s="275"/>
      <c r="M2367" s="275"/>
      <c r="N2367" s="275"/>
      <c r="O2367" s="275"/>
      <c r="P2367" s="275"/>
      <c r="Q2367" s="275"/>
      <c r="R2367" s="275"/>
      <c r="S2367" s="275"/>
      <c r="T2367" s="275"/>
      <c r="X2367" s="275"/>
      <c r="Y2367" s="275"/>
      <c r="AG2367" s="665"/>
    </row>
    <row r="2368" spans="1:33" x14ac:dyDescent="0.2">
      <c r="A2368" s="275"/>
      <c r="B2368" s="275"/>
      <c r="C2368" s="275"/>
      <c r="D2368" s="275"/>
      <c r="E2368" s="275"/>
      <c r="F2368" s="275"/>
      <c r="G2368" s="275"/>
      <c r="H2368" s="275"/>
      <c r="I2368" s="275"/>
      <c r="J2368" s="275"/>
      <c r="K2368" s="275"/>
      <c r="L2368" s="275"/>
      <c r="M2368" s="275"/>
      <c r="N2368" s="275"/>
      <c r="O2368" s="275"/>
      <c r="P2368" s="275"/>
      <c r="Q2368" s="275"/>
      <c r="R2368" s="275"/>
      <c r="S2368" s="275"/>
      <c r="T2368" s="275"/>
      <c r="X2368" s="275"/>
      <c r="Y2368" s="275"/>
      <c r="AG2368" s="665"/>
    </row>
    <row r="2369" spans="1:33" x14ac:dyDescent="0.2">
      <c r="A2369" s="275"/>
      <c r="B2369" s="275"/>
      <c r="C2369" s="275"/>
      <c r="D2369" s="275"/>
      <c r="E2369" s="275"/>
      <c r="F2369" s="275"/>
      <c r="G2369" s="275"/>
      <c r="H2369" s="275"/>
      <c r="I2369" s="275"/>
      <c r="J2369" s="275"/>
      <c r="K2369" s="275"/>
      <c r="L2369" s="275"/>
      <c r="M2369" s="275"/>
      <c r="N2369" s="275"/>
      <c r="O2369" s="275"/>
      <c r="P2369" s="275"/>
      <c r="Q2369" s="275"/>
      <c r="R2369" s="275"/>
      <c r="S2369" s="275"/>
      <c r="T2369" s="275"/>
      <c r="X2369" s="275"/>
      <c r="Y2369" s="275"/>
      <c r="AG2369" s="665"/>
    </row>
    <row r="2370" spans="1:33" x14ac:dyDescent="0.2">
      <c r="A2370" s="275"/>
      <c r="B2370" s="275"/>
      <c r="C2370" s="275"/>
      <c r="D2370" s="275"/>
      <c r="E2370" s="275"/>
      <c r="F2370" s="275"/>
      <c r="G2370" s="275"/>
      <c r="H2370" s="275"/>
      <c r="I2370" s="275"/>
      <c r="J2370" s="275"/>
      <c r="K2370" s="275"/>
      <c r="L2370" s="275"/>
      <c r="M2370" s="275"/>
      <c r="N2370" s="275"/>
      <c r="O2370" s="275"/>
      <c r="P2370" s="275"/>
      <c r="Q2370" s="275"/>
      <c r="R2370" s="275"/>
      <c r="S2370" s="275"/>
      <c r="T2370" s="275"/>
      <c r="X2370" s="275"/>
      <c r="Y2370" s="275"/>
      <c r="AG2370" s="665"/>
    </row>
    <row r="2371" spans="1:33" x14ac:dyDescent="0.2">
      <c r="A2371" s="275"/>
      <c r="B2371" s="275"/>
      <c r="C2371" s="275"/>
      <c r="D2371" s="275"/>
      <c r="E2371" s="275"/>
      <c r="F2371" s="275"/>
      <c r="G2371" s="275"/>
      <c r="H2371" s="275"/>
      <c r="I2371" s="275"/>
      <c r="J2371" s="275"/>
      <c r="K2371" s="275"/>
      <c r="L2371" s="275"/>
      <c r="M2371" s="275"/>
      <c r="N2371" s="275"/>
      <c r="O2371" s="275"/>
      <c r="P2371" s="275"/>
      <c r="Q2371" s="275"/>
      <c r="R2371" s="275"/>
      <c r="S2371" s="275"/>
      <c r="T2371" s="275"/>
      <c r="X2371" s="275"/>
      <c r="Y2371" s="275"/>
      <c r="AG2371" s="665"/>
    </row>
    <row r="2372" spans="1:33" x14ac:dyDescent="0.2">
      <c r="A2372" s="275"/>
      <c r="B2372" s="275"/>
      <c r="C2372" s="275"/>
      <c r="D2372" s="275"/>
      <c r="E2372" s="275"/>
      <c r="F2372" s="275"/>
      <c r="G2372" s="275"/>
      <c r="H2372" s="275"/>
      <c r="I2372" s="275"/>
      <c r="J2372" s="275"/>
      <c r="K2372" s="275"/>
      <c r="L2372" s="275"/>
      <c r="M2372" s="275"/>
      <c r="N2372" s="275"/>
      <c r="O2372" s="275"/>
      <c r="P2372" s="275"/>
      <c r="Q2372" s="275"/>
      <c r="R2372" s="275"/>
      <c r="S2372" s="275"/>
      <c r="T2372" s="275"/>
      <c r="X2372" s="275"/>
      <c r="Y2372" s="275"/>
      <c r="AG2372" s="665"/>
    </row>
    <row r="2373" spans="1:33" x14ac:dyDescent="0.2">
      <c r="A2373" s="275"/>
      <c r="B2373" s="275"/>
      <c r="C2373" s="275"/>
      <c r="D2373" s="275"/>
      <c r="E2373" s="275"/>
      <c r="F2373" s="275"/>
      <c r="G2373" s="275"/>
      <c r="H2373" s="275"/>
      <c r="I2373" s="275"/>
      <c r="J2373" s="275"/>
      <c r="K2373" s="275"/>
      <c r="L2373" s="275"/>
      <c r="M2373" s="275"/>
      <c r="N2373" s="275"/>
      <c r="O2373" s="275"/>
      <c r="P2373" s="275"/>
      <c r="Q2373" s="275"/>
      <c r="R2373" s="275"/>
      <c r="S2373" s="275"/>
      <c r="T2373" s="275"/>
      <c r="X2373" s="275"/>
      <c r="Y2373" s="275"/>
      <c r="AG2373" s="665"/>
    </row>
    <row r="2374" spans="1:33" x14ac:dyDescent="0.2">
      <c r="A2374" s="275"/>
      <c r="B2374" s="275"/>
      <c r="C2374" s="275"/>
      <c r="D2374" s="275"/>
      <c r="E2374" s="275"/>
      <c r="F2374" s="275"/>
      <c r="G2374" s="275"/>
      <c r="H2374" s="275"/>
      <c r="I2374" s="275"/>
      <c r="J2374" s="275"/>
      <c r="K2374" s="275"/>
      <c r="L2374" s="275"/>
      <c r="M2374" s="275"/>
      <c r="N2374" s="275"/>
      <c r="O2374" s="275"/>
      <c r="P2374" s="275"/>
      <c r="Q2374" s="275"/>
      <c r="R2374" s="275"/>
      <c r="S2374" s="275"/>
      <c r="T2374" s="275"/>
      <c r="X2374" s="275"/>
      <c r="Y2374" s="275"/>
      <c r="AG2374" s="665"/>
    </row>
    <row r="2375" spans="1:33" x14ac:dyDescent="0.2">
      <c r="A2375" s="275"/>
      <c r="B2375" s="275"/>
      <c r="C2375" s="275"/>
      <c r="D2375" s="275"/>
      <c r="E2375" s="275"/>
      <c r="F2375" s="275"/>
      <c r="G2375" s="275"/>
      <c r="H2375" s="275"/>
      <c r="I2375" s="275"/>
      <c r="J2375" s="275"/>
      <c r="K2375" s="275"/>
      <c r="L2375" s="275"/>
      <c r="M2375" s="275"/>
      <c r="N2375" s="275"/>
      <c r="O2375" s="275"/>
      <c r="P2375" s="275"/>
      <c r="Q2375" s="275"/>
      <c r="R2375" s="275"/>
      <c r="S2375" s="275"/>
      <c r="T2375" s="275"/>
      <c r="X2375" s="275"/>
      <c r="Y2375" s="275"/>
      <c r="AG2375" s="665"/>
    </row>
    <row r="2376" spans="1:33" x14ac:dyDescent="0.2">
      <c r="A2376" s="275"/>
      <c r="B2376" s="275"/>
      <c r="C2376" s="275"/>
      <c r="D2376" s="275"/>
      <c r="E2376" s="275"/>
      <c r="F2376" s="275"/>
      <c r="G2376" s="275"/>
      <c r="H2376" s="275"/>
      <c r="I2376" s="275"/>
      <c r="J2376" s="275"/>
      <c r="K2376" s="275"/>
      <c r="L2376" s="275"/>
      <c r="M2376" s="275"/>
      <c r="N2376" s="275"/>
      <c r="O2376" s="275"/>
      <c r="P2376" s="275"/>
      <c r="Q2376" s="275"/>
      <c r="R2376" s="275"/>
      <c r="S2376" s="275"/>
      <c r="T2376" s="275"/>
      <c r="X2376" s="275"/>
      <c r="Y2376" s="275"/>
      <c r="AG2376" s="665"/>
    </row>
    <row r="2377" spans="1:33" x14ac:dyDescent="0.2">
      <c r="A2377" s="275"/>
      <c r="B2377" s="275"/>
      <c r="C2377" s="275"/>
      <c r="D2377" s="275"/>
      <c r="E2377" s="275"/>
      <c r="F2377" s="275"/>
      <c r="G2377" s="275"/>
      <c r="H2377" s="275"/>
      <c r="I2377" s="275"/>
      <c r="J2377" s="275"/>
      <c r="K2377" s="275"/>
      <c r="L2377" s="275"/>
      <c r="M2377" s="275"/>
      <c r="N2377" s="275"/>
      <c r="O2377" s="275"/>
      <c r="P2377" s="275"/>
      <c r="Q2377" s="275"/>
      <c r="R2377" s="275"/>
      <c r="S2377" s="275"/>
      <c r="T2377" s="275"/>
      <c r="X2377" s="275"/>
      <c r="Y2377" s="275"/>
      <c r="AG2377" s="665"/>
    </row>
    <row r="2378" spans="1:33" x14ac:dyDescent="0.2">
      <c r="A2378" s="275"/>
      <c r="B2378" s="275"/>
      <c r="C2378" s="275"/>
      <c r="D2378" s="275"/>
      <c r="E2378" s="275"/>
      <c r="F2378" s="275"/>
      <c r="G2378" s="275"/>
      <c r="H2378" s="275"/>
      <c r="I2378" s="275"/>
      <c r="J2378" s="275"/>
      <c r="K2378" s="275"/>
      <c r="L2378" s="275"/>
      <c r="M2378" s="275"/>
      <c r="N2378" s="275"/>
      <c r="O2378" s="275"/>
      <c r="P2378" s="275"/>
      <c r="Q2378" s="275"/>
      <c r="R2378" s="275"/>
      <c r="S2378" s="275"/>
      <c r="T2378" s="275"/>
      <c r="X2378" s="275"/>
      <c r="Y2378" s="275"/>
      <c r="AG2378" s="665"/>
    </row>
    <row r="2379" spans="1:33" x14ac:dyDescent="0.2">
      <c r="A2379" s="275"/>
      <c r="B2379" s="275"/>
      <c r="C2379" s="275"/>
      <c r="D2379" s="275"/>
      <c r="E2379" s="275"/>
      <c r="F2379" s="275"/>
      <c r="G2379" s="275"/>
      <c r="H2379" s="275"/>
      <c r="I2379" s="275"/>
      <c r="J2379" s="275"/>
      <c r="K2379" s="275"/>
      <c r="L2379" s="275"/>
      <c r="M2379" s="275"/>
      <c r="N2379" s="275"/>
      <c r="O2379" s="275"/>
      <c r="P2379" s="275"/>
      <c r="Q2379" s="275"/>
      <c r="R2379" s="275"/>
      <c r="S2379" s="275"/>
      <c r="T2379" s="275"/>
      <c r="X2379" s="275"/>
      <c r="Y2379" s="275"/>
      <c r="AG2379" s="665"/>
    </row>
    <row r="2380" spans="1:33" x14ac:dyDescent="0.2">
      <c r="A2380" s="275"/>
      <c r="B2380" s="275"/>
      <c r="C2380" s="275"/>
      <c r="D2380" s="275"/>
      <c r="E2380" s="275"/>
      <c r="F2380" s="275"/>
      <c r="G2380" s="275"/>
      <c r="H2380" s="275"/>
      <c r="I2380" s="275"/>
      <c r="J2380" s="275"/>
      <c r="K2380" s="275"/>
      <c r="L2380" s="275"/>
      <c r="M2380" s="275"/>
      <c r="N2380" s="275"/>
      <c r="O2380" s="275"/>
      <c r="P2380" s="275"/>
      <c r="Q2380" s="275"/>
      <c r="R2380" s="275"/>
      <c r="S2380" s="275"/>
      <c r="T2380" s="275"/>
      <c r="X2380" s="275"/>
      <c r="Y2380" s="275"/>
      <c r="AG2380" s="665"/>
    </row>
    <row r="2381" spans="1:33" x14ac:dyDescent="0.2">
      <c r="A2381" s="275"/>
      <c r="B2381" s="275"/>
      <c r="C2381" s="275"/>
      <c r="D2381" s="275"/>
      <c r="E2381" s="275"/>
      <c r="F2381" s="275"/>
      <c r="G2381" s="275"/>
      <c r="H2381" s="275"/>
      <c r="I2381" s="275"/>
      <c r="J2381" s="275"/>
      <c r="K2381" s="275"/>
      <c r="L2381" s="275"/>
      <c r="M2381" s="275"/>
      <c r="N2381" s="275"/>
      <c r="O2381" s="275"/>
      <c r="P2381" s="275"/>
      <c r="Q2381" s="275"/>
      <c r="R2381" s="275"/>
      <c r="S2381" s="275"/>
      <c r="T2381" s="275"/>
      <c r="X2381" s="275"/>
      <c r="Y2381" s="275"/>
      <c r="AG2381" s="665"/>
    </row>
    <row r="2382" spans="1:33" x14ac:dyDescent="0.2">
      <c r="A2382" s="275"/>
      <c r="B2382" s="275"/>
      <c r="C2382" s="275"/>
      <c r="D2382" s="275"/>
      <c r="E2382" s="275"/>
      <c r="F2382" s="275"/>
      <c r="G2382" s="275"/>
      <c r="H2382" s="275"/>
      <c r="I2382" s="275"/>
      <c r="J2382" s="275"/>
      <c r="K2382" s="275"/>
      <c r="L2382" s="275"/>
      <c r="M2382" s="275"/>
      <c r="N2382" s="275"/>
      <c r="O2382" s="275"/>
      <c r="P2382" s="275"/>
      <c r="Q2382" s="275"/>
      <c r="R2382" s="275"/>
      <c r="S2382" s="275"/>
      <c r="T2382" s="275"/>
      <c r="X2382" s="275"/>
      <c r="Y2382" s="275"/>
      <c r="AG2382" s="665"/>
    </row>
    <row r="2383" spans="1:33" x14ac:dyDescent="0.2">
      <c r="A2383" s="275"/>
      <c r="B2383" s="275"/>
      <c r="C2383" s="275"/>
      <c r="D2383" s="275"/>
      <c r="E2383" s="275"/>
      <c r="F2383" s="275"/>
      <c r="G2383" s="275"/>
      <c r="H2383" s="275"/>
      <c r="I2383" s="275"/>
      <c r="J2383" s="275"/>
      <c r="K2383" s="275"/>
      <c r="L2383" s="275"/>
      <c r="M2383" s="275"/>
      <c r="N2383" s="275"/>
      <c r="O2383" s="275"/>
      <c r="P2383" s="275"/>
      <c r="Q2383" s="275"/>
      <c r="R2383" s="275"/>
      <c r="S2383" s="275"/>
      <c r="T2383" s="275"/>
      <c r="X2383" s="275"/>
      <c r="Y2383" s="275"/>
      <c r="AG2383" s="665"/>
    </row>
    <row r="2384" spans="1:33" x14ac:dyDescent="0.2">
      <c r="A2384" s="275"/>
      <c r="B2384" s="275"/>
      <c r="C2384" s="275"/>
      <c r="D2384" s="275"/>
      <c r="E2384" s="275"/>
      <c r="F2384" s="275"/>
      <c r="G2384" s="275"/>
      <c r="H2384" s="275"/>
      <c r="I2384" s="275"/>
      <c r="J2384" s="275"/>
      <c r="K2384" s="275"/>
      <c r="L2384" s="275"/>
      <c r="M2384" s="275"/>
      <c r="N2384" s="275"/>
      <c r="O2384" s="275"/>
      <c r="P2384" s="275"/>
      <c r="Q2384" s="275"/>
      <c r="R2384" s="275"/>
      <c r="S2384" s="275"/>
      <c r="T2384" s="275"/>
      <c r="X2384" s="275"/>
      <c r="Y2384" s="275"/>
      <c r="AG2384" s="665"/>
    </row>
    <row r="2385" spans="1:33" x14ac:dyDescent="0.2">
      <c r="A2385" s="275"/>
      <c r="B2385" s="275"/>
      <c r="C2385" s="275"/>
      <c r="D2385" s="275"/>
      <c r="E2385" s="275"/>
      <c r="F2385" s="275"/>
      <c r="G2385" s="275"/>
      <c r="H2385" s="275"/>
      <c r="I2385" s="275"/>
      <c r="J2385" s="275"/>
      <c r="K2385" s="275"/>
      <c r="L2385" s="275"/>
      <c r="M2385" s="275"/>
      <c r="N2385" s="275"/>
      <c r="O2385" s="275"/>
      <c r="P2385" s="275"/>
      <c r="Q2385" s="275"/>
      <c r="R2385" s="275"/>
      <c r="S2385" s="275"/>
      <c r="T2385" s="275"/>
      <c r="X2385" s="275"/>
      <c r="Y2385" s="275"/>
      <c r="AG2385" s="665"/>
    </row>
    <row r="2386" spans="1:33" x14ac:dyDescent="0.2">
      <c r="A2386" s="275"/>
      <c r="B2386" s="275"/>
      <c r="C2386" s="275"/>
      <c r="D2386" s="275"/>
      <c r="E2386" s="275"/>
      <c r="F2386" s="275"/>
      <c r="G2386" s="275"/>
      <c r="H2386" s="275"/>
      <c r="I2386" s="275"/>
      <c r="J2386" s="275"/>
      <c r="K2386" s="275"/>
      <c r="L2386" s="275"/>
      <c r="M2386" s="275"/>
      <c r="N2386" s="275"/>
      <c r="O2386" s="275"/>
      <c r="P2386" s="275"/>
      <c r="Q2386" s="275"/>
      <c r="R2386" s="275"/>
      <c r="S2386" s="275"/>
      <c r="T2386" s="275"/>
      <c r="X2386" s="275"/>
      <c r="Y2386" s="275"/>
      <c r="AG2386" s="665"/>
    </row>
    <row r="2387" spans="1:33" x14ac:dyDescent="0.2">
      <c r="A2387" s="275"/>
      <c r="B2387" s="275"/>
      <c r="C2387" s="275"/>
      <c r="D2387" s="275"/>
      <c r="E2387" s="275"/>
      <c r="F2387" s="275"/>
      <c r="G2387" s="275"/>
      <c r="H2387" s="275"/>
      <c r="I2387" s="275"/>
      <c r="J2387" s="275"/>
      <c r="K2387" s="275"/>
      <c r="L2387" s="275"/>
      <c r="M2387" s="275"/>
      <c r="N2387" s="275"/>
      <c r="O2387" s="275"/>
      <c r="P2387" s="275"/>
      <c r="Q2387" s="275"/>
      <c r="R2387" s="275"/>
      <c r="S2387" s="275"/>
      <c r="T2387" s="275"/>
      <c r="X2387" s="275"/>
      <c r="Y2387" s="275"/>
      <c r="AG2387" s="665"/>
    </row>
    <row r="2388" spans="1:33" x14ac:dyDescent="0.2">
      <c r="A2388" s="275"/>
      <c r="B2388" s="275"/>
      <c r="C2388" s="275"/>
      <c r="D2388" s="275"/>
      <c r="E2388" s="275"/>
      <c r="F2388" s="275"/>
      <c r="G2388" s="275"/>
      <c r="H2388" s="275"/>
      <c r="I2388" s="275"/>
      <c r="J2388" s="275"/>
      <c r="K2388" s="275"/>
      <c r="L2388" s="275"/>
      <c r="M2388" s="275"/>
      <c r="N2388" s="275"/>
      <c r="O2388" s="275"/>
      <c r="P2388" s="275"/>
      <c r="Q2388" s="275"/>
      <c r="R2388" s="275"/>
      <c r="S2388" s="275"/>
      <c r="T2388" s="275"/>
      <c r="X2388" s="275"/>
      <c r="Y2388" s="275"/>
      <c r="AG2388" s="665"/>
    </row>
    <row r="2389" spans="1:33" x14ac:dyDescent="0.2">
      <c r="A2389" s="275"/>
      <c r="B2389" s="275"/>
      <c r="C2389" s="275"/>
      <c r="D2389" s="275"/>
      <c r="E2389" s="275"/>
      <c r="F2389" s="275"/>
      <c r="G2389" s="275"/>
      <c r="H2389" s="275"/>
      <c r="I2389" s="275"/>
      <c r="J2389" s="275"/>
      <c r="K2389" s="275"/>
      <c r="L2389" s="275"/>
      <c r="M2389" s="275"/>
      <c r="N2389" s="275"/>
      <c r="O2389" s="275"/>
      <c r="P2389" s="275"/>
      <c r="Q2389" s="275"/>
      <c r="R2389" s="275"/>
      <c r="S2389" s="275"/>
      <c r="T2389" s="275"/>
      <c r="X2389" s="275"/>
      <c r="Y2389" s="275"/>
      <c r="AG2389" s="665"/>
    </row>
    <row r="2390" spans="1:33" x14ac:dyDescent="0.2">
      <c r="A2390" s="275"/>
      <c r="B2390" s="275"/>
      <c r="C2390" s="275"/>
      <c r="D2390" s="275"/>
      <c r="E2390" s="275"/>
      <c r="F2390" s="275"/>
      <c r="G2390" s="275"/>
      <c r="H2390" s="275"/>
      <c r="I2390" s="275"/>
      <c r="J2390" s="275"/>
      <c r="K2390" s="275"/>
      <c r="L2390" s="275"/>
      <c r="M2390" s="275"/>
      <c r="N2390" s="275"/>
      <c r="O2390" s="275"/>
      <c r="P2390" s="275"/>
      <c r="Q2390" s="275"/>
      <c r="R2390" s="275"/>
      <c r="S2390" s="275"/>
      <c r="T2390" s="275"/>
      <c r="X2390" s="275"/>
      <c r="Y2390" s="275"/>
      <c r="AG2390" s="665"/>
    </row>
    <row r="2391" spans="1:33" x14ac:dyDescent="0.2">
      <c r="A2391" s="275"/>
      <c r="B2391" s="275"/>
      <c r="C2391" s="275"/>
      <c r="D2391" s="275"/>
      <c r="E2391" s="275"/>
      <c r="F2391" s="275"/>
      <c r="G2391" s="275"/>
      <c r="H2391" s="275"/>
      <c r="I2391" s="275"/>
      <c r="J2391" s="275"/>
      <c r="K2391" s="275"/>
      <c r="L2391" s="275"/>
      <c r="M2391" s="275"/>
      <c r="N2391" s="275"/>
      <c r="O2391" s="275"/>
      <c r="P2391" s="275"/>
      <c r="Q2391" s="275"/>
      <c r="R2391" s="275"/>
      <c r="S2391" s="275"/>
      <c r="T2391" s="275"/>
      <c r="X2391" s="275"/>
      <c r="Y2391" s="275"/>
      <c r="AG2391" s="665"/>
    </row>
    <row r="2392" spans="1:33" x14ac:dyDescent="0.2">
      <c r="A2392" s="275"/>
      <c r="B2392" s="275"/>
      <c r="C2392" s="275"/>
      <c r="D2392" s="275"/>
      <c r="E2392" s="275"/>
      <c r="F2392" s="275"/>
      <c r="G2392" s="275"/>
      <c r="H2392" s="275"/>
      <c r="I2392" s="275"/>
      <c r="J2392" s="275"/>
      <c r="K2392" s="275"/>
      <c r="L2392" s="275"/>
      <c r="M2392" s="275"/>
      <c r="N2392" s="275"/>
      <c r="O2392" s="275"/>
      <c r="P2392" s="275"/>
      <c r="Q2392" s="275"/>
      <c r="R2392" s="275"/>
      <c r="S2392" s="275"/>
      <c r="T2392" s="275"/>
      <c r="X2392" s="275"/>
      <c r="Y2392" s="275"/>
      <c r="AG2392" s="665"/>
    </row>
    <row r="2393" spans="1:33" x14ac:dyDescent="0.2">
      <c r="A2393" s="275"/>
      <c r="B2393" s="275"/>
      <c r="C2393" s="275"/>
      <c r="D2393" s="275"/>
      <c r="E2393" s="275"/>
      <c r="F2393" s="275"/>
      <c r="G2393" s="275"/>
      <c r="H2393" s="275"/>
      <c r="I2393" s="275"/>
      <c r="J2393" s="275"/>
      <c r="K2393" s="275"/>
      <c r="L2393" s="275"/>
      <c r="M2393" s="275"/>
      <c r="N2393" s="275"/>
      <c r="O2393" s="275"/>
      <c r="P2393" s="275"/>
      <c r="Q2393" s="275"/>
      <c r="R2393" s="275"/>
      <c r="S2393" s="275"/>
      <c r="T2393" s="275"/>
      <c r="X2393" s="275"/>
      <c r="Y2393" s="275"/>
      <c r="AG2393" s="665"/>
    </row>
    <row r="2394" spans="1:33" x14ac:dyDescent="0.2">
      <c r="A2394" s="275"/>
      <c r="B2394" s="275"/>
      <c r="C2394" s="275"/>
      <c r="D2394" s="275"/>
      <c r="E2394" s="275"/>
      <c r="F2394" s="275"/>
      <c r="G2394" s="275"/>
      <c r="H2394" s="275"/>
      <c r="I2394" s="275"/>
      <c r="J2394" s="275"/>
      <c r="K2394" s="275"/>
      <c r="L2394" s="275"/>
      <c r="M2394" s="275"/>
      <c r="N2394" s="275"/>
      <c r="O2394" s="275"/>
      <c r="P2394" s="275"/>
      <c r="Q2394" s="275"/>
      <c r="R2394" s="275"/>
      <c r="S2394" s="275"/>
      <c r="T2394" s="275"/>
      <c r="X2394" s="275"/>
      <c r="Y2394" s="275"/>
      <c r="AG2394" s="665"/>
    </row>
    <row r="2395" spans="1:33" x14ac:dyDescent="0.2">
      <c r="A2395" s="275"/>
      <c r="B2395" s="275"/>
      <c r="C2395" s="275"/>
      <c r="D2395" s="275"/>
      <c r="E2395" s="275"/>
      <c r="F2395" s="275"/>
      <c r="G2395" s="275"/>
      <c r="H2395" s="275"/>
      <c r="I2395" s="275"/>
      <c r="J2395" s="275"/>
      <c r="K2395" s="275"/>
      <c r="L2395" s="275"/>
      <c r="M2395" s="275"/>
      <c r="N2395" s="275"/>
      <c r="O2395" s="275"/>
      <c r="P2395" s="275"/>
      <c r="Q2395" s="275"/>
      <c r="R2395" s="275"/>
      <c r="S2395" s="275"/>
      <c r="T2395" s="275"/>
      <c r="X2395" s="275"/>
      <c r="Y2395" s="275"/>
      <c r="AG2395" s="665"/>
    </row>
    <row r="2396" spans="1:33" x14ac:dyDescent="0.2">
      <c r="A2396" s="275"/>
      <c r="B2396" s="275"/>
      <c r="C2396" s="275"/>
      <c r="D2396" s="275"/>
      <c r="E2396" s="275"/>
      <c r="F2396" s="275"/>
      <c r="G2396" s="275"/>
      <c r="H2396" s="275"/>
      <c r="I2396" s="275"/>
      <c r="J2396" s="275"/>
      <c r="K2396" s="275"/>
      <c r="L2396" s="275"/>
      <c r="M2396" s="275"/>
      <c r="N2396" s="275"/>
      <c r="O2396" s="275"/>
      <c r="P2396" s="275"/>
      <c r="Q2396" s="275"/>
      <c r="R2396" s="275"/>
      <c r="S2396" s="275"/>
      <c r="T2396" s="275"/>
      <c r="X2396" s="275"/>
      <c r="Y2396" s="275"/>
      <c r="AG2396" s="665"/>
    </row>
    <row r="2397" spans="1:33" x14ac:dyDescent="0.2">
      <c r="A2397" s="275"/>
      <c r="B2397" s="275"/>
      <c r="C2397" s="275"/>
      <c r="D2397" s="275"/>
      <c r="E2397" s="275"/>
      <c r="F2397" s="275"/>
      <c r="G2397" s="275"/>
      <c r="H2397" s="275"/>
      <c r="I2397" s="275"/>
      <c r="J2397" s="275"/>
      <c r="K2397" s="275"/>
      <c r="L2397" s="275"/>
      <c r="M2397" s="275"/>
      <c r="N2397" s="275"/>
      <c r="O2397" s="275"/>
      <c r="P2397" s="275"/>
      <c r="Q2397" s="275"/>
      <c r="R2397" s="275"/>
      <c r="S2397" s="275"/>
      <c r="T2397" s="275"/>
      <c r="X2397" s="275"/>
      <c r="Y2397" s="275"/>
      <c r="AG2397" s="665"/>
    </row>
    <row r="2398" spans="1:33" x14ac:dyDescent="0.2">
      <c r="A2398" s="275"/>
      <c r="B2398" s="275"/>
      <c r="C2398" s="275"/>
      <c r="D2398" s="275"/>
      <c r="E2398" s="275"/>
      <c r="F2398" s="275"/>
      <c r="G2398" s="275"/>
      <c r="H2398" s="275"/>
      <c r="I2398" s="275"/>
      <c r="J2398" s="275"/>
      <c r="K2398" s="275"/>
      <c r="L2398" s="275"/>
      <c r="M2398" s="275"/>
      <c r="N2398" s="275"/>
      <c r="O2398" s="275"/>
      <c r="P2398" s="275"/>
      <c r="Q2398" s="275"/>
      <c r="R2398" s="275"/>
      <c r="S2398" s="275"/>
      <c r="T2398" s="275"/>
      <c r="X2398" s="275"/>
      <c r="Y2398" s="275"/>
      <c r="AG2398" s="665"/>
    </row>
    <row r="2399" spans="1:33" x14ac:dyDescent="0.2">
      <c r="A2399" s="275"/>
      <c r="B2399" s="275"/>
      <c r="C2399" s="275"/>
      <c r="D2399" s="275"/>
      <c r="E2399" s="275"/>
      <c r="F2399" s="275"/>
      <c r="G2399" s="275"/>
      <c r="H2399" s="275"/>
      <c r="I2399" s="275"/>
      <c r="J2399" s="275"/>
      <c r="K2399" s="275"/>
      <c r="L2399" s="275"/>
      <c r="M2399" s="275"/>
      <c r="N2399" s="275"/>
      <c r="O2399" s="275"/>
      <c r="P2399" s="275"/>
      <c r="Q2399" s="275"/>
      <c r="R2399" s="275"/>
      <c r="S2399" s="275"/>
      <c r="T2399" s="275"/>
      <c r="X2399" s="275"/>
      <c r="Y2399" s="275"/>
      <c r="AG2399" s="665"/>
    </row>
    <row r="2400" spans="1:33" x14ac:dyDescent="0.2">
      <c r="A2400" s="275"/>
      <c r="B2400" s="275"/>
      <c r="C2400" s="275"/>
      <c r="D2400" s="275"/>
      <c r="E2400" s="275"/>
      <c r="F2400" s="275"/>
      <c r="G2400" s="275"/>
      <c r="H2400" s="275"/>
      <c r="I2400" s="275"/>
      <c r="J2400" s="275"/>
      <c r="K2400" s="275"/>
      <c r="L2400" s="275"/>
      <c r="M2400" s="275"/>
      <c r="N2400" s="275"/>
      <c r="O2400" s="275"/>
      <c r="P2400" s="275"/>
      <c r="Q2400" s="275"/>
      <c r="R2400" s="275"/>
      <c r="S2400" s="275"/>
      <c r="T2400" s="275"/>
      <c r="X2400" s="275"/>
      <c r="Y2400" s="275"/>
      <c r="AG2400" s="665"/>
    </row>
    <row r="2401" spans="1:33" x14ac:dyDescent="0.2">
      <c r="A2401" s="275"/>
      <c r="B2401" s="275"/>
      <c r="C2401" s="275"/>
      <c r="D2401" s="275"/>
      <c r="E2401" s="275"/>
      <c r="F2401" s="275"/>
      <c r="G2401" s="275"/>
      <c r="H2401" s="275"/>
      <c r="I2401" s="275"/>
      <c r="J2401" s="275"/>
      <c r="K2401" s="275"/>
      <c r="L2401" s="275"/>
      <c r="M2401" s="275"/>
      <c r="N2401" s="275"/>
      <c r="O2401" s="275"/>
      <c r="P2401" s="275"/>
      <c r="Q2401" s="275"/>
      <c r="R2401" s="275"/>
      <c r="S2401" s="275"/>
      <c r="T2401" s="275"/>
      <c r="X2401" s="275"/>
      <c r="Y2401" s="275"/>
      <c r="AG2401" s="665"/>
    </row>
    <row r="2402" spans="1:33" x14ac:dyDescent="0.2">
      <c r="A2402" s="275"/>
      <c r="B2402" s="275"/>
      <c r="C2402" s="275"/>
      <c r="D2402" s="275"/>
      <c r="E2402" s="275"/>
      <c r="F2402" s="275"/>
      <c r="G2402" s="275"/>
      <c r="H2402" s="275"/>
      <c r="I2402" s="275"/>
      <c r="J2402" s="275"/>
      <c r="K2402" s="275"/>
      <c r="L2402" s="275"/>
      <c r="M2402" s="275"/>
      <c r="N2402" s="275"/>
      <c r="O2402" s="275"/>
      <c r="P2402" s="275"/>
      <c r="Q2402" s="275"/>
      <c r="R2402" s="275"/>
      <c r="S2402" s="275"/>
      <c r="T2402" s="275"/>
      <c r="X2402" s="275"/>
      <c r="Y2402" s="275"/>
      <c r="AG2402" s="665"/>
    </row>
    <row r="2403" spans="1:33" x14ac:dyDescent="0.2">
      <c r="A2403" s="275"/>
      <c r="B2403" s="275"/>
      <c r="C2403" s="275"/>
      <c r="D2403" s="275"/>
      <c r="E2403" s="275"/>
      <c r="F2403" s="275"/>
      <c r="G2403" s="275"/>
      <c r="H2403" s="275"/>
      <c r="I2403" s="275"/>
      <c r="J2403" s="275"/>
      <c r="K2403" s="275"/>
      <c r="L2403" s="275"/>
      <c r="M2403" s="275"/>
      <c r="N2403" s="275"/>
      <c r="O2403" s="275"/>
      <c r="P2403" s="275"/>
      <c r="Q2403" s="275"/>
      <c r="R2403" s="275"/>
      <c r="S2403" s="275"/>
      <c r="T2403" s="275"/>
      <c r="X2403" s="275"/>
      <c r="Y2403" s="275"/>
      <c r="AG2403" s="665"/>
    </row>
    <row r="2404" spans="1:33" x14ac:dyDescent="0.2">
      <c r="A2404" s="275"/>
      <c r="B2404" s="275"/>
      <c r="C2404" s="275"/>
      <c r="D2404" s="275"/>
      <c r="E2404" s="275"/>
      <c r="F2404" s="275"/>
      <c r="G2404" s="275"/>
      <c r="H2404" s="275"/>
      <c r="I2404" s="275"/>
      <c r="J2404" s="275"/>
      <c r="K2404" s="275"/>
      <c r="L2404" s="275"/>
      <c r="M2404" s="275"/>
      <c r="N2404" s="275"/>
      <c r="O2404" s="275"/>
      <c r="P2404" s="275"/>
      <c r="Q2404" s="275"/>
      <c r="R2404" s="275"/>
      <c r="S2404" s="275"/>
      <c r="T2404" s="275"/>
      <c r="X2404" s="275"/>
      <c r="Y2404" s="275"/>
      <c r="AG2404" s="665"/>
    </row>
    <row r="2405" spans="1:33" x14ac:dyDescent="0.2">
      <c r="A2405" s="275"/>
      <c r="B2405" s="275"/>
      <c r="C2405" s="275"/>
      <c r="D2405" s="275"/>
      <c r="E2405" s="275"/>
      <c r="F2405" s="275"/>
      <c r="G2405" s="275"/>
      <c r="H2405" s="275"/>
      <c r="I2405" s="275"/>
      <c r="J2405" s="275"/>
      <c r="K2405" s="275"/>
      <c r="L2405" s="275"/>
      <c r="M2405" s="275"/>
      <c r="N2405" s="275"/>
      <c r="O2405" s="275"/>
      <c r="P2405" s="275"/>
      <c r="Q2405" s="275"/>
      <c r="R2405" s="275"/>
      <c r="S2405" s="275"/>
      <c r="T2405" s="275"/>
      <c r="X2405" s="275"/>
      <c r="Y2405" s="275"/>
      <c r="AG2405" s="665"/>
    </row>
    <row r="2406" spans="1:33" x14ac:dyDescent="0.2">
      <c r="A2406" s="275"/>
      <c r="B2406" s="275"/>
      <c r="C2406" s="275"/>
      <c r="D2406" s="275"/>
      <c r="E2406" s="275"/>
      <c r="F2406" s="275"/>
      <c r="G2406" s="275"/>
      <c r="H2406" s="275"/>
      <c r="I2406" s="275"/>
      <c r="J2406" s="275"/>
      <c r="K2406" s="275"/>
      <c r="L2406" s="275"/>
      <c r="M2406" s="275"/>
      <c r="N2406" s="275"/>
      <c r="O2406" s="275"/>
      <c r="P2406" s="275"/>
      <c r="Q2406" s="275"/>
      <c r="R2406" s="275"/>
      <c r="S2406" s="275"/>
      <c r="T2406" s="275"/>
      <c r="X2406" s="275"/>
      <c r="Y2406" s="275"/>
      <c r="AG2406" s="665"/>
    </row>
    <row r="2407" spans="1:33" x14ac:dyDescent="0.2">
      <c r="A2407" s="275"/>
      <c r="B2407" s="275"/>
      <c r="C2407" s="275"/>
      <c r="D2407" s="275"/>
      <c r="E2407" s="275"/>
      <c r="F2407" s="275"/>
      <c r="G2407" s="275"/>
      <c r="H2407" s="275"/>
      <c r="I2407" s="275"/>
      <c r="J2407" s="275"/>
      <c r="K2407" s="275"/>
      <c r="L2407" s="275"/>
      <c r="M2407" s="275"/>
      <c r="N2407" s="275"/>
      <c r="O2407" s="275"/>
      <c r="P2407" s="275"/>
      <c r="Q2407" s="275"/>
      <c r="R2407" s="275"/>
      <c r="S2407" s="275"/>
      <c r="T2407" s="275"/>
      <c r="X2407" s="275"/>
      <c r="Y2407" s="275"/>
      <c r="AG2407" s="665"/>
    </row>
    <row r="2408" spans="1:33" x14ac:dyDescent="0.2">
      <c r="A2408" s="275"/>
      <c r="B2408" s="275"/>
      <c r="C2408" s="275"/>
      <c r="D2408" s="275"/>
      <c r="E2408" s="275"/>
      <c r="F2408" s="275"/>
      <c r="G2408" s="275"/>
      <c r="H2408" s="275"/>
      <c r="I2408" s="275"/>
      <c r="J2408" s="275"/>
      <c r="K2408" s="275"/>
      <c r="L2408" s="275"/>
      <c r="M2408" s="275"/>
      <c r="N2408" s="275"/>
      <c r="O2408" s="275"/>
      <c r="P2408" s="275"/>
      <c r="Q2408" s="275"/>
      <c r="R2408" s="275"/>
      <c r="S2408" s="275"/>
      <c r="T2408" s="275"/>
      <c r="X2408" s="275"/>
      <c r="Y2408" s="275"/>
      <c r="AG2408" s="665"/>
    </row>
    <row r="2409" spans="1:33" x14ac:dyDescent="0.2">
      <c r="A2409" s="275"/>
      <c r="B2409" s="275"/>
      <c r="C2409" s="275"/>
      <c r="D2409" s="275"/>
      <c r="E2409" s="275"/>
      <c r="F2409" s="275"/>
      <c r="G2409" s="275"/>
      <c r="H2409" s="275"/>
      <c r="I2409" s="275"/>
      <c r="J2409" s="275"/>
      <c r="K2409" s="275"/>
      <c r="L2409" s="275"/>
      <c r="M2409" s="275"/>
      <c r="N2409" s="275"/>
      <c r="O2409" s="275"/>
      <c r="P2409" s="275"/>
      <c r="Q2409" s="275"/>
      <c r="R2409" s="275"/>
      <c r="S2409" s="275"/>
      <c r="T2409" s="275"/>
      <c r="X2409" s="275"/>
      <c r="Y2409" s="275"/>
      <c r="AG2409" s="665"/>
    </row>
    <row r="2410" spans="1:33" x14ac:dyDescent="0.2">
      <c r="A2410" s="275"/>
      <c r="B2410" s="275"/>
      <c r="C2410" s="275"/>
      <c r="D2410" s="275"/>
      <c r="E2410" s="275"/>
      <c r="F2410" s="275"/>
      <c r="G2410" s="275"/>
      <c r="H2410" s="275"/>
      <c r="I2410" s="275"/>
      <c r="J2410" s="275"/>
      <c r="K2410" s="275"/>
      <c r="L2410" s="275"/>
      <c r="M2410" s="275"/>
      <c r="N2410" s="275"/>
      <c r="O2410" s="275"/>
      <c r="P2410" s="275"/>
      <c r="Q2410" s="275"/>
      <c r="R2410" s="275"/>
      <c r="S2410" s="275"/>
      <c r="T2410" s="275"/>
      <c r="X2410" s="275"/>
      <c r="Y2410" s="275"/>
      <c r="AG2410" s="665"/>
    </row>
    <row r="2411" spans="1:33" x14ac:dyDescent="0.2">
      <c r="A2411" s="275"/>
      <c r="B2411" s="275"/>
      <c r="C2411" s="275"/>
      <c r="D2411" s="275"/>
      <c r="E2411" s="275"/>
      <c r="F2411" s="275"/>
      <c r="G2411" s="275"/>
      <c r="H2411" s="275"/>
      <c r="I2411" s="275"/>
      <c r="J2411" s="275"/>
      <c r="K2411" s="275"/>
      <c r="L2411" s="275"/>
      <c r="M2411" s="275"/>
      <c r="N2411" s="275"/>
      <c r="O2411" s="275"/>
      <c r="P2411" s="275"/>
      <c r="Q2411" s="275"/>
      <c r="R2411" s="275"/>
      <c r="S2411" s="275"/>
      <c r="T2411" s="275"/>
      <c r="X2411" s="275"/>
      <c r="Y2411" s="275"/>
      <c r="AG2411" s="665"/>
    </row>
    <row r="2412" spans="1:33" x14ac:dyDescent="0.2">
      <c r="A2412" s="275"/>
      <c r="B2412" s="275"/>
      <c r="C2412" s="275"/>
      <c r="D2412" s="275"/>
      <c r="E2412" s="275"/>
      <c r="F2412" s="275"/>
      <c r="G2412" s="275"/>
      <c r="H2412" s="275"/>
      <c r="I2412" s="275"/>
      <c r="J2412" s="275"/>
      <c r="K2412" s="275"/>
      <c r="L2412" s="275"/>
      <c r="M2412" s="275"/>
      <c r="N2412" s="275"/>
      <c r="O2412" s="275"/>
      <c r="P2412" s="275"/>
      <c r="Q2412" s="275"/>
      <c r="R2412" s="275"/>
      <c r="S2412" s="275"/>
      <c r="T2412" s="275"/>
      <c r="X2412" s="275"/>
      <c r="Y2412" s="275"/>
      <c r="AG2412" s="665"/>
    </row>
    <row r="2413" spans="1:33" x14ac:dyDescent="0.2">
      <c r="A2413" s="275"/>
      <c r="B2413" s="275"/>
      <c r="C2413" s="275"/>
      <c r="D2413" s="275"/>
      <c r="E2413" s="275"/>
      <c r="F2413" s="275"/>
      <c r="G2413" s="275"/>
      <c r="H2413" s="275"/>
      <c r="I2413" s="275"/>
      <c r="J2413" s="275"/>
      <c r="K2413" s="275"/>
      <c r="L2413" s="275"/>
      <c r="M2413" s="275"/>
      <c r="N2413" s="275"/>
      <c r="O2413" s="275"/>
      <c r="P2413" s="275"/>
      <c r="Q2413" s="275"/>
      <c r="R2413" s="275"/>
      <c r="S2413" s="275"/>
      <c r="T2413" s="275"/>
      <c r="X2413" s="275"/>
      <c r="Y2413" s="275"/>
      <c r="AG2413" s="665"/>
    </row>
    <row r="2414" spans="1:33" x14ac:dyDescent="0.2">
      <c r="A2414" s="275"/>
      <c r="B2414" s="275"/>
      <c r="C2414" s="275"/>
      <c r="D2414" s="275"/>
      <c r="E2414" s="275"/>
      <c r="F2414" s="275"/>
      <c r="G2414" s="275"/>
      <c r="H2414" s="275"/>
      <c r="I2414" s="275"/>
      <c r="J2414" s="275"/>
      <c r="K2414" s="275"/>
      <c r="L2414" s="275"/>
      <c r="M2414" s="275"/>
      <c r="N2414" s="275"/>
      <c r="O2414" s="275"/>
      <c r="P2414" s="275"/>
      <c r="Q2414" s="275"/>
      <c r="R2414" s="275"/>
      <c r="S2414" s="275"/>
      <c r="T2414" s="275"/>
      <c r="X2414" s="275"/>
      <c r="Y2414" s="275"/>
      <c r="AG2414" s="665"/>
    </row>
    <row r="2415" spans="1:33" x14ac:dyDescent="0.2">
      <c r="A2415" s="275"/>
      <c r="B2415" s="275"/>
      <c r="C2415" s="275"/>
      <c r="D2415" s="275"/>
      <c r="E2415" s="275"/>
      <c r="F2415" s="275"/>
      <c r="G2415" s="275"/>
      <c r="H2415" s="275"/>
      <c r="I2415" s="275"/>
      <c r="J2415" s="275"/>
      <c r="K2415" s="275"/>
      <c r="L2415" s="275"/>
      <c r="M2415" s="275"/>
      <c r="N2415" s="275"/>
      <c r="O2415" s="275"/>
      <c r="P2415" s="275"/>
      <c r="Q2415" s="275"/>
      <c r="R2415" s="275"/>
      <c r="S2415" s="275"/>
      <c r="T2415" s="275"/>
      <c r="X2415" s="275"/>
      <c r="Y2415" s="275"/>
      <c r="AG2415" s="665"/>
    </row>
    <row r="2416" spans="1:33" x14ac:dyDescent="0.2">
      <c r="A2416" s="275"/>
      <c r="B2416" s="275"/>
      <c r="C2416" s="275"/>
      <c r="D2416" s="275"/>
      <c r="E2416" s="275"/>
      <c r="F2416" s="275"/>
      <c r="G2416" s="275"/>
      <c r="H2416" s="275"/>
      <c r="I2416" s="275"/>
      <c r="J2416" s="275"/>
      <c r="K2416" s="275"/>
      <c r="L2416" s="275"/>
      <c r="M2416" s="275"/>
      <c r="N2416" s="275"/>
      <c r="O2416" s="275"/>
      <c r="P2416" s="275"/>
      <c r="Q2416" s="275"/>
      <c r="R2416" s="275"/>
      <c r="S2416" s="275"/>
      <c r="T2416" s="275"/>
      <c r="X2416" s="275"/>
      <c r="Y2416" s="275"/>
      <c r="AG2416" s="665"/>
    </row>
    <row r="2417" spans="1:33" x14ac:dyDescent="0.2">
      <c r="A2417" s="275"/>
      <c r="B2417" s="275"/>
      <c r="C2417" s="275"/>
      <c r="D2417" s="275"/>
      <c r="E2417" s="275"/>
      <c r="F2417" s="275"/>
      <c r="G2417" s="275"/>
      <c r="H2417" s="275"/>
      <c r="I2417" s="275"/>
      <c r="J2417" s="275"/>
      <c r="K2417" s="275"/>
      <c r="L2417" s="275"/>
      <c r="M2417" s="275"/>
      <c r="N2417" s="275"/>
      <c r="O2417" s="275"/>
      <c r="P2417" s="275"/>
      <c r="Q2417" s="275"/>
      <c r="R2417" s="275"/>
      <c r="S2417" s="275"/>
      <c r="T2417" s="275"/>
      <c r="X2417" s="275"/>
      <c r="Y2417" s="275"/>
      <c r="AG2417" s="665"/>
    </row>
    <row r="2418" spans="1:33" x14ac:dyDescent="0.2">
      <c r="A2418" s="275"/>
      <c r="B2418" s="275"/>
      <c r="C2418" s="275"/>
      <c r="D2418" s="275"/>
      <c r="E2418" s="275"/>
      <c r="F2418" s="275"/>
      <c r="G2418" s="275"/>
      <c r="H2418" s="275"/>
      <c r="I2418" s="275"/>
      <c r="J2418" s="275"/>
      <c r="K2418" s="275"/>
      <c r="L2418" s="275"/>
      <c r="M2418" s="275"/>
      <c r="N2418" s="275"/>
      <c r="O2418" s="275"/>
      <c r="P2418" s="275"/>
      <c r="Q2418" s="275"/>
      <c r="R2418" s="275"/>
      <c r="S2418" s="275"/>
      <c r="T2418" s="275"/>
      <c r="X2418" s="275"/>
      <c r="Y2418" s="275"/>
      <c r="AG2418" s="665"/>
    </row>
    <row r="2419" spans="1:33" x14ac:dyDescent="0.2">
      <c r="A2419" s="275"/>
      <c r="B2419" s="275"/>
      <c r="C2419" s="275"/>
      <c r="D2419" s="275"/>
      <c r="E2419" s="275"/>
      <c r="F2419" s="275"/>
      <c r="G2419" s="275"/>
      <c r="H2419" s="275"/>
      <c r="I2419" s="275"/>
      <c r="J2419" s="275"/>
      <c r="K2419" s="275"/>
      <c r="L2419" s="275"/>
      <c r="M2419" s="275"/>
      <c r="N2419" s="275"/>
      <c r="O2419" s="275"/>
      <c r="P2419" s="275"/>
      <c r="Q2419" s="275"/>
      <c r="R2419" s="275"/>
      <c r="S2419" s="275"/>
      <c r="T2419" s="275"/>
      <c r="X2419" s="275"/>
      <c r="Y2419" s="275"/>
      <c r="AG2419" s="665"/>
    </row>
    <row r="2420" spans="1:33" x14ac:dyDescent="0.2">
      <c r="A2420" s="275"/>
      <c r="B2420" s="275"/>
      <c r="C2420" s="275"/>
      <c r="D2420" s="275"/>
      <c r="E2420" s="275"/>
      <c r="F2420" s="275"/>
      <c r="G2420" s="275"/>
      <c r="H2420" s="275"/>
      <c r="I2420" s="275"/>
      <c r="J2420" s="275"/>
      <c r="K2420" s="275"/>
      <c r="L2420" s="275"/>
      <c r="M2420" s="275"/>
      <c r="N2420" s="275"/>
      <c r="O2420" s="275"/>
      <c r="P2420" s="275"/>
      <c r="Q2420" s="275"/>
      <c r="R2420" s="275"/>
      <c r="S2420" s="275"/>
      <c r="T2420" s="275"/>
      <c r="X2420" s="275"/>
      <c r="Y2420" s="275"/>
      <c r="AG2420" s="665"/>
    </row>
    <row r="2421" spans="1:33" x14ac:dyDescent="0.2">
      <c r="A2421" s="275"/>
      <c r="B2421" s="275"/>
      <c r="C2421" s="275"/>
      <c r="D2421" s="275"/>
      <c r="E2421" s="275"/>
      <c r="F2421" s="275"/>
      <c r="G2421" s="275"/>
      <c r="H2421" s="275"/>
      <c r="I2421" s="275"/>
      <c r="J2421" s="275"/>
      <c r="K2421" s="275"/>
      <c r="L2421" s="275"/>
      <c r="M2421" s="275"/>
      <c r="N2421" s="275"/>
      <c r="O2421" s="275"/>
      <c r="P2421" s="275"/>
      <c r="Q2421" s="275"/>
      <c r="R2421" s="275"/>
      <c r="S2421" s="275"/>
      <c r="T2421" s="275"/>
      <c r="X2421" s="275"/>
      <c r="Y2421" s="275"/>
      <c r="AG2421" s="665"/>
    </row>
    <row r="2422" spans="1:33" x14ac:dyDescent="0.2">
      <c r="A2422" s="275"/>
      <c r="B2422" s="275"/>
      <c r="C2422" s="275"/>
      <c r="D2422" s="275"/>
      <c r="E2422" s="275"/>
      <c r="F2422" s="275"/>
      <c r="G2422" s="275"/>
      <c r="H2422" s="275"/>
      <c r="I2422" s="275"/>
      <c r="J2422" s="275"/>
      <c r="K2422" s="275"/>
      <c r="L2422" s="275"/>
      <c r="M2422" s="275"/>
      <c r="N2422" s="275"/>
      <c r="O2422" s="275"/>
      <c r="P2422" s="275"/>
      <c r="Q2422" s="275"/>
      <c r="R2422" s="275"/>
      <c r="S2422" s="275"/>
      <c r="T2422" s="275"/>
      <c r="X2422" s="275"/>
      <c r="Y2422" s="275"/>
      <c r="AG2422" s="665"/>
    </row>
    <row r="2423" spans="1:33" x14ac:dyDescent="0.2">
      <c r="A2423" s="275"/>
      <c r="B2423" s="275"/>
      <c r="C2423" s="275"/>
      <c r="D2423" s="275"/>
      <c r="E2423" s="275"/>
      <c r="F2423" s="275"/>
      <c r="G2423" s="275"/>
      <c r="H2423" s="275"/>
      <c r="I2423" s="275"/>
      <c r="J2423" s="275"/>
      <c r="K2423" s="275"/>
      <c r="L2423" s="275"/>
      <c r="M2423" s="275"/>
      <c r="N2423" s="275"/>
      <c r="O2423" s="275"/>
      <c r="P2423" s="275"/>
      <c r="Q2423" s="275"/>
      <c r="R2423" s="275"/>
      <c r="S2423" s="275"/>
      <c r="T2423" s="275"/>
      <c r="X2423" s="275"/>
      <c r="Y2423" s="275"/>
      <c r="AG2423" s="665"/>
    </row>
    <row r="2424" spans="1:33" x14ac:dyDescent="0.2">
      <c r="A2424" s="275"/>
      <c r="B2424" s="275"/>
      <c r="C2424" s="275"/>
      <c r="D2424" s="275"/>
      <c r="E2424" s="275"/>
      <c r="F2424" s="275"/>
      <c r="G2424" s="275"/>
      <c r="H2424" s="275"/>
      <c r="I2424" s="275"/>
      <c r="J2424" s="275"/>
      <c r="K2424" s="275"/>
      <c r="L2424" s="275"/>
      <c r="M2424" s="275"/>
      <c r="N2424" s="275"/>
      <c r="O2424" s="275"/>
      <c r="P2424" s="275"/>
      <c r="Q2424" s="275"/>
      <c r="R2424" s="275"/>
      <c r="S2424" s="275"/>
      <c r="T2424" s="275"/>
      <c r="X2424" s="275"/>
      <c r="Y2424" s="275"/>
      <c r="AG2424" s="665"/>
    </row>
    <row r="2425" spans="1:33" x14ac:dyDescent="0.2">
      <c r="A2425" s="275"/>
      <c r="B2425" s="275"/>
      <c r="C2425" s="275"/>
      <c r="D2425" s="275"/>
      <c r="E2425" s="275"/>
      <c r="F2425" s="275"/>
      <c r="G2425" s="275"/>
      <c r="H2425" s="275"/>
      <c r="I2425" s="275"/>
      <c r="J2425" s="275"/>
      <c r="K2425" s="275"/>
      <c r="L2425" s="275"/>
      <c r="M2425" s="275"/>
      <c r="N2425" s="275"/>
      <c r="O2425" s="275"/>
      <c r="P2425" s="275"/>
      <c r="Q2425" s="275"/>
      <c r="R2425" s="275"/>
      <c r="S2425" s="275"/>
      <c r="T2425" s="275"/>
      <c r="X2425" s="275"/>
      <c r="Y2425" s="275"/>
      <c r="AG2425" s="665"/>
    </row>
    <row r="2426" spans="1:33" x14ac:dyDescent="0.2">
      <c r="A2426" s="275"/>
      <c r="B2426" s="275"/>
      <c r="C2426" s="275"/>
      <c r="D2426" s="275"/>
      <c r="E2426" s="275"/>
      <c r="F2426" s="275"/>
      <c r="G2426" s="275"/>
      <c r="H2426" s="275"/>
      <c r="I2426" s="275"/>
      <c r="J2426" s="275"/>
      <c r="K2426" s="275"/>
      <c r="L2426" s="275"/>
      <c r="M2426" s="275"/>
      <c r="N2426" s="275"/>
      <c r="O2426" s="275"/>
      <c r="P2426" s="275"/>
      <c r="Q2426" s="275"/>
      <c r="R2426" s="275"/>
      <c r="S2426" s="275"/>
      <c r="T2426" s="275"/>
      <c r="X2426" s="275"/>
      <c r="Y2426" s="275"/>
      <c r="AG2426" s="665"/>
    </row>
    <row r="2427" spans="1:33" x14ac:dyDescent="0.2">
      <c r="A2427" s="275"/>
      <c r="B2427" s="275"/>
      <c r="C2427" s="275"/>
      <c r="D2427" s="275"/>
      <c r="E2427" s="275"/>
      <c r="F2427" s="275"/>
      <c r="G2427" s="275"/>
      <c r="H2427" s="275"/>
      <c r="I2427" s="275"/>
      <c r="J2427" s="275"/>
      <c r="K2427" s="275"/>
      <c r="L2427" s="275"/>
      <c r="M2427" s="275"/>
      <c r="N2427" s="275"/>
      <c r="O2427" s="275"/>
      <c r="P2427" s="275"/>
      <c r="Q2427" s="275"/>
      <c r="R2427" s="275"/>
      <c r="S2427" s="275"/>
      <c r="T2427" s="275"/>
      <c r="X2427" s="275"/>
      <c r="Y2427" s="275"/>
      <c r="AG2427" s="665"/>
    </row>
    <row r="2428" spans="1:33" x14ac:dyDescent="0.2">
      <c r="A2428" s="275"/>
      <c r="B2428" s="275"/>
      <c r="C2428" s="275"/>
      <c r="D2428" s="275"/>
      <c r="E2428" s="275"/>
      <c r="F2428" s="275"/>
      <c r="G2428" s="275"/>
      <c r="H2428" s="275"/>
      <c r="I2428" s="275"/>
      <c r="J2428" s="275"/>
      <c r="K2428" s="275"/>
      <c r="L2428" s="275"/>
      <c r="M2428" s="275"/>
      <c r="N2428" s="275"/>
      <c r="O2428" s="275"/>
      <c r="P2428" s="275"/>
      <c r="Q2428" s="275"/>
      <c r="R2428" s="275"/>
      <c r="S2428" s="275"/>
      <c r="T2428" s="275"/>
      <c r="X2428" s="275"/>
      <c r="Y2428" s="275"/>
      <c r="AG2428" s="665"/>
    </row>
    <row r="2429" spans="1:33" x14ac:dyDescent="0.2">
      <c r="A2429" s="275"/>
      <c r="B2429" s="275"/>
      <c r="C2429" s="275"/>
      <c r="D2429" s="275"/>
      <c r="E2429" s="275"/>
      <c r="F2429" s="275"/>
      <c r="G2429" s="275"/>
      <c r="H2429" s="275"/>
      <c r="I2429" s="275"/>
      <c r="J2429" s="275"/>
      <c r="K2429" s="275"/>
      <c r="L2429" s="275"/>
      <c r="M2429" s="275"/>
      <c r="N2429" s="275"/>
      <c r="O2429" s="275"/>
      <c r="P2429" s="275"/>
      <c r="Q2429" s="275"/>
      <c r="R2429" s="275"/>
      <c r="S2429" s="275"/>
      <c r="T2429" s="275"/>
      <c r="X2429" s="275"/>
      <c r="Y2429" s="275"/>
      <c r="AG2429" s="665"/>
    </row>
    <row r="2430" spans="1:33" x14ac:dyDescent="0.2">
      <c r="A2430" s="275"/>
      <c r="B2430" s="275"/>
      <c r="C2430" s="275"/>
      <c r="D2430" s="275"/>
      <c r="E2430" s="275"/>
      <c r="F2430" s="275"/>
      <c r="G2430" s="275"/>
      <c r="H2430" s="275"/>
      <c r="I2430" s="275"/>
      <c r="J2430" s="275"/>
      <c r="K2430" s="275"/>
      <c r="L2430" s="275"/>
      <c r="M2430" s="275"/>
      <c r="N2430" s="275"/>
      <c r="O2430" s="275"/>
      <c r="P2430" s="275"/>
      <c r="Q2430" s="275"/>
      <c r="R2430" s="275"/>
      <c r="S2430" s="275"/>
      <c r="T2430" s="275"/>
      <c r="X2430" s="275"/>
      <c r="Y2430" s="275"/>
      <c r="AG2430" s="665"/>
    </row>
    <row r="2431" spans="1:33" x14ac:dyDescent="0.2">
      <c r="A2431" s="275"/>
      <c r="B2431" s="275"/>
      <c r="C2431" s="275"/>
      <c r="D2431" s="275"/>
      <c r="E2431" s="275"/>
      <c r="F2431" s="275"/>
      <c r="G2431" s="275"/>
      <c r="H2431" s="275"/>
      <c r="I2431" s="275"/>
      <c r="J2431" s="275"/>
      <c r="K2431" s="275"/>
      <c r="L2431" s="275"/>
      <c r="M2431" s="275"/>
      <c r="N2431" s="275"/>
      <c r="O2431" s="275"/>
      <c r="P2431" s="275"/>
      <c r="Q2431" s="275"/>
      <c r="R2431" s="275"/>
      <c r="S2431" s="275"/>
      <c r="T2431" s="275"/>
      <c r="X2431" s="275"/>
      <c r="Y2431" s="275"/>
      <c r="AG2431" s="665"/>
    </row>
    <row r="2432" spans="1:33" x14ac:dyDescent="0.2">
      <c r="A2432" s="275"/>
      <c r="B2432" s="275"/>
      <c r="C2432" s="275"/>
      <c r="D2432" s="275"/>
      <c r="E2432" s="275"/>
      <c r="F2432" s="275"/>
      <c r="G2432" s="275"/>
      <c r="H2432" s="275"/>
      <c r="I2432" s="275"/>
      <c r="J2432" s="275"/>
      <c r="K2432" s="275"/>
      <c r="L2432" s="275"/>
      <c r="M2432" s="275"/>
      <c r="N2432" s="275"/>
      <c r="O2432" s="275"/>
      <c r="P2432" s="275"/>
      <c r="Q2432" s="275"/>
      <c r="R2432" s="275"/>
      <c r="S2432" s="275"/>
      <c r="T2432" s="275"/>
      <c r="X2432" s="275"/>
      <c r="Y2432" s="275"/>
      <c r="AG2432" s="665"/>
    </row>
    <row r="2433" spans="1:33" x14ac:dyDescent="0.2">
      <c r="A2433" s="275"/>
      <c r="B2433" s="275"/>
      <c r="C2433" s="275"/>
      <c r="D2433" s="275"/>
      <c r="E2433" s="275"/>
      <c r="F2433" s="275"/>
      <c r="G2433" s="275"/>
      <c r="H2433" s="275"/>
      <c r="I2433" s="275"/>
      <c r="J2433" s="275"/>
      <c r="K2433" s="275"/>
      <c r="L2433" s="275"/>
      <c r="M2433" s="275"/>
      <c r="N2433" s="275"/>
      <c r="O2433" s="275"/>
      <c r="P2433" s="275"/>
      <c r="Q2433" s="275"/>
      <c r="R2433" s="275"/>
      <c r="S2433" s="275"/>
      <c r="T2433" s="275"/>
      <c r="X2433" s="275"/>
      <c r="Y2433" s="275"/>
      <c r="AG2433" s="665"/>
    </row>
    <row r="2434" spans="1:33" x14ac:dyDescent="0.2">
      <c r="A2434" s="275"/>
      <c r="B2434" s="275"/>
      <c r="C2434" s="275"/>
      <c r="D2434" s="275"/>
      <c r="E2434" s="275"/>
      <c r="F2434" s="275"/>
      <c r="G2434" s="275"/>
      <c r="H2434" s="275"/>
      <c r="I2434" s="275"/>
      <c r="J2434" s="275"/>
      <c r="K2434" s="275"/>
      <c r="L2434" s="275"/>
      <c r="M2434" s="275"/>
      <c r="N2434" s="275"/>
      <c r="O2434" s="275"/>
      <c r="P2434" s="275"/>
      <c r="Q2434" s="275"/>
      <c r="R2434" s="275"/>
      <c r="S2434" s="275"/>
      <c r="T2434" s="275"/>
      <c r="X2434" s="275"/>
      <c r="Y2434" s="275"/>
      <c r="AG2434" s="665"/>
    </row>
    <row r="2435" spans="1:33" x14ac:dyDescent="0.2">
      <c r="A2435" s="275"/>
      <c r="B2435" s="275"/>
      <c r="C2435" s="275"/>
      <c r="D2435" s="275"/>
      <c r="E2435" s="275"/>
      <c r="F2435" s="275"/>
      <c r="G2435" s="275"/>
      <c r="H2435" s="275"/>
      <c r="I2435" s="275"/>
      <c r="J2435" s="275"/>
      <c r="K2435" s="275"/>
      <c r="L2435" s="275"/>
      <c r="M2435" s="275"/>
      <c r="N2435" s="275"/>
      <c r="O2435" s="275"/>
      <c r="P2435" s="275"/>
      <c r="Q2435" s="275"/>
      <c r="R2435" s="275"/>
      <c r="S2435" s="275"/>
      <c r="T2435" s="275"/>
      <c r="X2435" s="275"/>
      <c r="Y2435" s="275"/>
      <c r="AG2435" s="665"/>
    </row>
    <row r="2436" spans="1:33" x14ac:dyDescent="0.2">
      <c r="A2436" s="275"/>
      <c r="B2436" s="275"/>
      <c r="C2436" s="275"/>
      <c r="D2436" s="275"/>
      <c r="E2436" s="275"/>
      <c r="F2436" s="275"/>
      <c r="G2436" s="275"/>
      <c r="H2436" s="275"/>
      <c r="I2436" s="275"/>
      <c r="J2436" s="275"/>
      <c r="K2436" s="275"/>
      <c r="L2436" s="275"/>
      <c r="M2436" s="275"/>
      <c r="N2436" s="275"/>
      <c r="O2436" s="275"/>
      <c r="P2436" s="275"/>
      <c r="Q2436" s="275"/>
      <c r="R2436" s="275"/>
      <c r="S2436" s="275"/>
      <c r="T2436" s="275"/>
      <c r="X2436" s="275"/>
      <c r="Y2436" s="275"/>
      <c r="AG2436" s="665"/>
    </row>
    <row r="2437" spans="1:33" x14ac:dyDescent="0.2">
      <c r="A2437" s="275"/>
      <c r="B2437" s="275"/>
      <c r="C2437" s="275"/>
      <c r="D2437" s="275"/>
      <c r="E2437" s="275"/>
      <c r="F2437" s="275"/>
      <c r="G2437" s="275"/>
      <c r="H2437" s="275"/>
      <c r="I2437" s="275"/>
      <c r="J2437" s="275"/>
      <c r="K2437" s="275"/>
      <c r="L2437" s="275"/>
      <c r="M2437" s="275"/>
      <c r="N2437" s="275"/>
      <c r="O2437" s="275"/>
      <c r="P2437" s="275"/>
      <c r="Q2437" s="275"/>
      <c r="R2437" s="275"/>
      <c r="S2437" s="275"/>
      <c r="T2437" s="275"/>
      <c r="X2437" s="275"/>
      <c r="Y2437" s="275"/>
      <c r="AG2437" s="665"/>
    </row>
    <row r="2438" spans="1:33" x14ac:dyDescent="0.2">
      <c r="A2438" s="275"/>
      <c r="B2438" s="275"/>
      <c r="C2438" s="275"/>
      <c r="D2438" s="275"/>
      <c r="E2438" s="275"/>
      <c r="F2438" s="275"/>
      <c r="G2438" s="275"/>
      <c r="H2438" s="275"/>
      <c r="I2438" s="275"/>
      <c r="J2438" s="275"/>
      <c r="K2438" s="275"/>
      <c r="L2438" s="275"/>
      <c r="M2438" s="275"/>
      <c r="N2438" s="275"/>
      <c r="O2438" s="275"/>
      <c r="P2438" s="275"/>
      <c r="Q2438" s="275"/>
      <c r="R2438" s="275"/>
      <c r="S2438" s="275"/>
      <c r="T2438" s="275"/>
      <c r="X2438" s="275"/>
      <c r="Y2438" s="275"/>
      <c r="AG2438" s="665"/>
    </row>
    <row r="2439" spans="1:33" x14ac:dyDescent="0.2">
      <c r="A2439" s="275"/>
      <c r="B2439" s="275"/>
      <c r="C2439" s="275"/>
      <c r="D2439" s="275"/>
      <c r="E2439" s="275"/>
      <c r="F2439" s="275"/>
      <c r="G2439" s="275"/>
      <c r="H2439" s="275"/>
      <c r="I2439" s="275"/>
      <c r="J2439" s="275"/>
      <c r="K2439" s="275"/>
      <c r="L2439" s="275"/>
      <c r="M2439" s="275"/>
      <c r="N2439" s="275"/>
      <c r="O2439" s="275"/>
      <c r="P2439" s="275"/>
      <c r="Q2439" s="275"/>
      <c r="R2439" s="275"/>
      <c r="S2439" s="275"/>
      <c r="T2439" s="275"/>
      <c r="X2439" s="275"/>
      <c r="Y2439" s="275"/>
      <c r="AG2439" s="665"/>
    </row>
    <row r="2440" spans="1:33" x14ac:dyDescent="0.2">
      <c r="A2440" s="275"/>
      <c r="B2440" s="275"/>
      <c r="C2440" s="275"/>
      <c r="D2440" s="275"/>
      <c r="E2440" s="275"/>
      <c r="F2440" s="275"/>
      <c r="G2440" s="275"/>
      <c r="H2440" s="275"/>
      <c r="I2440" s="275"/>
      <c r="J2440" s="275"/>
      <c r="K2440" s="275"/>
      <c r="L2440" s="275"/>
      <c r="M2440" s="275"/>
      <c r="N2440" s="275"/>
      <c r="O2440" s="275"/>
      <c r="P2440" s="275"/>
      <c r="Q2440" s="275"/>
      <c r="R2440" s="275"/>
      <c r="S2440" s="275"/>
      <c r="T2440" s="275"/>
      <c r="X2440" s="275"/>
      <c r="Y2440" s="275"/>
      <c r="AG2440" s="665"/>
    </row>
    <row r="2441" spans="1:33" x14ac:dyDescent="0.2">
      <c r="A2441" s="275"/>
      <c r="B2441" s="275"/>
      <c r="C2441" s="275"/>
      <c r="D2441" s="275"/>
      <c r="E2441" s="275"/>
      <c r="F2441" s="275"/>
      <c r="G2441" s="275"/>
      <c r="H2441" s="275"/>
      <c r="I2441" s="275"/>
      <c r="J2441" s="275"/>
      <c r="K2441" s="275"/>
      <c r="L2441" s="275"/>
      <c r="M2441" s="275"/>
      <c r="N2441" s="275"/>
      <c r="O2441" s="275"/>
      <c r="P2441" s="275"/>
      <c r="Q2441" s="275"/>
      <c r="R2441" s="275"/>
      <c r="S2441" s="275"/>
      <c r="T2441" s="275"/>
      <c r="X2441" s="275"/>
      <c r="Y2441" s="275"/>
      <c r="AG2441" s="665"/>
    </row>
    <row r="2442" spans="1:33" x14ac:dyDescent="0.2">
      <c r="A2442" s="275"/>
      <c r="B2442" s="275"/>
      <c r="C2442" s="275"/>
      <c r="D2442" s="275"/>
      <c r="E2442" s="275"/>
      <c r="F2442" s="275"/>
      <c r="G2442" s="275"/>
      <c r="H2442" s="275"/>
      <c r="I2442" s="275"/>
      <c r="J2442" s="275"/>
      <c r="K2442" s="275"/>
      <c r="L2442" s="275"/>
      <c r="M2442" s="275"/>
      <c r="N2442" s="275"/>
      <c r="O2442" s="275"/>
      <c r="P2442" s="275"/>
      <c r="Q2442" s="275"/>
      <c r="R2442" s="275"/>
      <c r="S2442" s="275"/>
      <c r="T2442" s="275"/>
      <c r="X2442" s="275"/>
      <c r="Y2442" s="275"/>
      <c r="AG2442" s="665"/>
    </row>
    <row r="2443" spans="1:33" x14ac:dyDescent="0.2">
      <c r="A2443" s="275"/>
      <c r="B2443" s="275"/>
      <c r="C2443" s="275"/>
      <c r="D2443" s="275"/>
      <c r="E2443" s="275"/>
      <c r="F2443" s="275"/>
      <c r="G2443" s="275"/>
      <c r="H2443" s="275"/>
      <c r="I2443" s="275"/>
      <c r="J2443" s="275"/>
      <c r="K2443" s="275"/>
      <c r="L2443" s="275"/>
      <c r="M2443" s="275"/>
      <c r="N2443" s="275"/>
      <c r="O2443" s="275"/>
      <c r="P2443" s="275"/>
      <c r="Q2443" s="275"/>
      <c r="R2443" s="275"/>
      <c r="S2443" s="275"/>
      <c r="T2443" s="275"/>
      <c r="X2443" s="275"/>
      <c r="Y2443" s="275"/>
      <c r="AG2443" s="665"/>
    </row>
    <row r="2444" spans="1:33" x14ac:dyDescent="0.2">
      <c r="A2444" s="275"/>
      <c r="B2444" s="275"/>
      <c r="C2444" s="275"/>
      <c r="D2444" s="275"/>
      <c r="E2444" s="275"/>
      <c r="F2444" s="275"/>
      <c r="G2444" s="275"/>
      <c r="H2444" s="275"/>
      <c r="I2444" s="275"/>
      <c r="J2444" s="275"/>
      <c r="K2444" s="275"/>
      <c r="L2444" s="275"/>
      <c r="M2444" s="275"/>
      <c r="N2444" s="275"/>
      <c r="O2444" s="275"/>
      <c r="P2444" s="275"/>
      <c r="Q2444" s="275"/>
      <c r="R2444" s="275"/>
      <c r="S2444" s="275"/>
      <c r="T2444" s="275"/>
      <c r="X2444" s="275"/>
      <c r="Y2444" s="275"/>
      <c r="AG2444" s="665"/>
    </row>
    <row r="2445" spans="1:33" x14ac:dyDescent="0.2">
      <c r="A2445" s="275"/>
      <c r="B2445" s="275"/>
      <c r="C2445" s="275"/>
      <c r="D2445" s="275"/>
      <c r="E2445" s="275"/>
      <c r="F2445" s="275"/>
      <c r="G2445" s="275"/>
      <c r="H2445" s="275"/>
      <c r="I2445" s="275"/>
      <c r="J2445" s="275"/>
      <c r="K2445" s="275"/>
      <c r="L2445" s="275"/>
      <c r="M2445" s="275"/>
      <c r="N2445" s="275"/>
      <c r="O2445" s="275"/>
      <c r="P2445" s="275"/>
      <c r="Q2445" s="275"/>
      <c r="R2445" s="275"/>
      <c r="S2445" s="275"/>
      <c r="T2445" s="275"/>
      <c r="X2445" s="275"/>
      <c r="Y2445" s="275"/>
      <c r="AG2445" s="665"/>
    </row>
    <row r="2446" spans="1:33" x14ac:dyDescent="0.2">
      <c r="A2446" s="275"/>
      <c r="B2446" s="275"/>
      <c r="C2446" s="275"/>
      <c r="D2446" s="275"/>
      <c r="E2446" s="275"/>
      <c r="F2446" s="275"/>
      <c r="G2446" s="275"/>
      <c r="H2446" s="275"/>
      <c r="I2446" s="275"/>
      <c r="J2446" s="275"/>
      <c r="K2446" s="275"/>
      <c r="L2446" s="275"/>
      <c r="M2446" s="275"/>
      <c r="N2446" s="275"/>
      <c r="O2446" s="275"/>
      <c r="P2446" s="275"/>
      <c r="Q2446" s="275"/>
      <c r="R2446" s="275"/>
      <c r="S2446" s="275"/>
      <c r="T2446" s="275"/>
      <c r="X2446" s="275"/>
      <c r="Y2446" s="275"/>
      <c r="AG2446" s="665"/>
    </row>
    <row r="2447" spans="1:33" x14ac:dyDescent="0.2">
      <c r="A2447" s="275"/>
      <c r="B2447" s="275"/>
      <c r="C2447" s="275"/>
      <c r="D2447" s="275"/>
      <c r="E2447" s="275"/>
      <c r="F2447" s="275"/>
      <c r="G2447" s="275"/>
      <c r="H2447" s="275"/>
      <c r="I2447" s="275"/>
      <c r="J2447" s="275"/>
      <c r="K2447" s="275"/>
      <c r="L2447" s="275"/>
      <c r="M2447" s="275"/>
      <c r="N2447" s="275"/>
      <c r="O2447" s="275"/>
      <c r="P2447" s="275"/>
      <c r="Q2447" s="275"/>
      <c r="R2447" s="275"/>
      <c r="S2447" s="275"/>
      <c r="T2447" s="275"/>
      <c r="X2447" s="275"/>
      <c r="Y2447" s="275"/>
      <c r="AG2447" s="665"/>
    </row>
    <row r="2448" spans="1:33" x14ac:dyDescent="0.2">
      <c r="A2448" s="275"/>
      <c r="B2448" s="275"/>
      <c r="C2448" s="275"/>
      <c r="D2448" s="275"/>
      <c r="E2448" s="275"/>
      <c r="F2448" s="275"/>
      <c r="G2448" s="275"/>
      <c r="H2448" s="275"/>
      <c r="I2448" s="275"/>
      <c r="J2448" s="275"/>
      <c r="K2448" s="275"/>
      <c r="L2448" s="275"/>
      <c r="M2448" s="275"/>
      <c r="N2448" s="275"/>
      <c r="O2448" s="275"/>
      <c r="P2448" s="275"/>
      <c r="Q2448" s="275"/>
      <c r="R2448" s="275"/>
      <c r="S2448" s="275"/>
      <c r="T2448" s="275"/>
      <c r="X2448" s="275"/>
      <c r="Y2448" s="275"/>
      <c r="AG2448" s="665"/>
    </row>
    <row r="2449" spans="1:33" x14ac:dyDescent="0.2">
      <c r="A2449" s="275"/>
      <c r="B2449" s="275"/>
      <c r="C2449" s="275"/>
      <c r="D2449" s="275"/>
      <c r="E2449" s="275"/>
      <c r="F2449" s="275"/>
      <c r="G2449" s="275"/>
      <c r="H2449" s="275"/>
      <c r="I2449" s="275"/>
      <c r="J2449" s="275"/>
      <c r="K2449" s="275"/>
      <c r="L2449" s="275"/>
      <c r="M2449" s="275"/>
      <c r="N2449" s="275"/>
      <c r="O2449" s="275"/>
      <c r="P2449" s="275"/>
      <c r="Q2449" s="275"/>
      <c r="R2449" s="275"/>
      <c r="S2449" s="275"/>
      <c r="T2449" s="275"/>
      <c r="X2449" s="275"/>
      <c r="Y2449" s="275"/>
      <c r="AG2449" s="665"/>
    </row>
    <row r="2450" spans="1:33" x14ac:dyDescent="0.2">
      <c r="A2450" s="275"/>
      <c r="B2450" s="275"/>
      <c r="C2450" s="275"/>
      <c r="D2450" s="275"/>
      <c r="E2450" s="275"/>
      <c r="F2450" s="275"/>
      <c r="G2450" s="275"/>
      <c r="H2450" s="275"/>
      <c r="I2450" s="275"/>
      <c r="J2450" s="275"/>
      <c r="K2450" s="275"/>
      <c r="L2450" s="275"/>
      <c r="M2450" s="275"/>
      <c r="N2450" s="275"/>
      <c r="O2450" s="275"/>
      <c r="P2450" s="275"/>
      <c r="Q2450" s="275"/>
      <c r="R2450" s="275"/>
      <c r="S2450" s="275"/>
      <c r="T2450" s="275"/>
      <c r="X2450" s="275"/>
      <c r="Y2450" s="275"/>
      <c r="AG2450" s="665"/>
    </row>
    <row r="2451" spans="1:33" x14ac:dyDescent="0.2">
      <c r="A2451" s="275"/>
      <c r="B2451" s="275"/>
      <c r="C2451" s="275"/>
      <c r="D2451" s="275"/>
      <c r="E2451" s="275"/>
      <c r="F2451" s="275"/>
      <c r="G2451" s="275"/>
      <c r="H2451" s="275"/>
      <c r="I2451" s="275"/>
      <c r="J2451" s="275"/>
      <c r="K2451" s="275"/>
      <c r="L2451" s="275"/>
      <c r="M2451" s="275"/>
      <c r="N2451" s="275"/>
      <c r="O2451" s="275"/>
      <c r="P2451" s="275"/>
      <c r="Q2451" s="275"/>
      <c r="R2451" s="275"/>
      <c r="S2451" s="275"/>
      <c r="T2451" s="275"/>
      <c r="X2451" s="275"/>
      <c r="Y2451" s="275"/>
      <c r="AG2451" s="665"/>
    </row>
    <row r="2452" spans="1:33" x14ac:dyDescent="0.2">
      <c r="A2452" s="275"/>
      <c r="B2452" s="275"/>
      <c r="C2452" s="275"/>
      <c r="D2452" s="275"/>
      <c r="E2452" s="275"/>
      <c r="F2452" s="275"/>
      <c r="G2452" s="275"/>
      <c r="H2452" s="275"/>
      <c r="I2452" s="275"/>
      <c r="J2452" s="275"/>
      <c r="K2452" s="275"/>
      <c r="L2452" s="275"/>
      <c r="M2452" s="275"/>
      <c r="N2452" s="275"/>
      <c r="O2452" s="275"/>
      <c r="P2452" s="275"/>
      <c r="Q2452" s="275"/>
      <c r="R2452" s="275"/>
      <c r="S2452" s="275"/>
      <c r="T2452" s="275"/>
      <c r="X2452" s="275"/>
      <c r="Y2452" s="275"/>
      <c r="AG2452" s="665"/>
    </row>
    <row r="2453" spans="1:33" x14ac:dyDescent="0.2">
      <c r="A2453" s="275"/>
      <c r="B2453" s="275"/>
      <c r="C2453" s="275"/>
      <c r="D2453" s="275"/>
      <c r="E2453" s="275"/>
      <c r="F2453" s="275"/>
      <c r="G2453" s="275"/>
      <c r="H2453" s="275"/>
      <c r="I2453" s="275"/>
      <c r="J2453" s="275"/>
      <c r="K2453" s="275"/>
      <c r="L2453" s="275"/>
      <c r="M2453" s="275"/>
      <c r="N2453" s="275"/>
      <c r="O2453" s="275"/>
      <c r="P2453" s="275"/>
      <c r="Q2453" s="275"/>
      <c r="R2453" s="275"/>
      <c r="S2453" s="275"/>
      <c r="T2453" s="275"/>
      <c r="X2453" s="275"/>
      <c r="Y2453" s="275"/>
      <c r="AG2453" s="665"/>
    </row>
    <row r="2454" spans="1:33" x14ac:dyDescent="0.2">
      <c r="A2454" s="275"/>
      <c r="B2454" s="275"/>
      <c r="C2454" s="275"/>
      <c r="D2454" s="275"/>
      <c r="E2454" s="275"/>
      <c r="F2454" s="275"/>
      <c r="G2454" s="275"/>
      <c r="H2454" s="275"/>
      <c r="I2454" s="275"/>
      <c r="J2454" s="275"/>
      <c r="K2454" s="275"/>
      <c r="L2454" s="275"/>
      <c r="M2454" s="275"/>
      <c r="N2454" s="275"/>
      <c r="O2454" s="275"/>
      <c r="P2454" s="275"/>
      <c r="Q2454" s="275"/>
      <c r="R2454" s="275"/>
      <c r="S2454" s="275"/>
      <c r="T2454" s="275"/>
      <c r="X2454" s="275"/>
      <c r="Y2454" s="275"/>
      <c r="AG2454" s="665"/>
    </row>
    <row r="2455" spans="1:33" x14ac:dyDescent="0.2">
      <c r="A2455" s="275"/>
      <c r="B2455" s="275"/>
      <c r="C2455" s="275"/>
      <c r="D2455" s="275"/>
      <c r="E2455" s="275"/>
      <c r="F2455" s="275"/>
      <c r="G2455" s="275"/>
      <c r="H2455" s="275"/>
      <c r="I2455" s="275"/>
      <c r="J2455" s="275"/>
      <c r="K2455" s="275"/>
      <c r="L2455" s="275"/>
      <c r="M2455" s="275"/>
      <c r="N2455" s="275"/>
      <c r="O2455" s="275"/>
      <c r="P2455" s="275"/>
      <c r="Q2455" s="275"/>
      <c r="R2455" s="275"/>
      <c r="S2455" s="275"/>
      <c r="T2455" s="275"/>
      <c r="X2455" s="275"/>
      <c r="Y2455" s="275"/>
      <c r="AG2455" s="665"/>
    </row>
    <row r="2456" spans="1:33" x14ac:dyDescent="0.2">
      <c r="A2456" s="275"/>
      <c r="B2456" s="275"/>
      <c r="C2456" s="275"/>
      <c r="D2456" s="275"/>
      <c r="E2456" s="275"/>
      <c r="F2456" s="275"/>
      <c r="G2456" s="275"/>
      <c r="H2456" s="275"/>
      <c r="I2456" s="275"/>
      <c r="J2456" s="275"/>
      <c r="K2456" s="275"/>
      <c r="L2456" s="275"/>
      <c r="M2456" s="275"/>
      <c r="N2456" s="275"/>
      <c r="O2456" s="275"/>
      <c r="P2456" s="275"/>
      <c r="Q2456" s="275"/>
      <c r="R2456" s="275"/>
      <c r="S2456" s="275"/>
      <c r="T2456" s="275"/>
      <c r="X2456" s="275"/>
      <c r="Y2456" s="275"/>
      <c r="AG2456" s="665"/>
    </row>
    <row r="2457" spans="1:33" x14ac:dyDescent="0.2">
      <c r="A2457" s="275"/>
      <c r="B2457" s="275"/>
      <c r="C2457" s="275"/>
      <c r="D2457" s="275"/>
      <c r="E2457" s="275"/>
      <c r="F2457" s="275"/>
      <c r="G2457" s="275"/>
      <c r="H2457" s="275"/>
      <c r="I2457" s="275"/>
      <c r="J2457" s="275"/>
      <c r="K2457" s="275"/>
      <c r="L2457" s="275"/>
      <c r="M2457" s="275"/>
      <c r="N2457" s="275"/>
      <c r="O2457" s="275"/>
      <c r="P2457" s="275"/>
      <c r="Q2457" s="275"/>
      <c r="R2457" s="275"/>
      <c r="S2457" s="275"/>
      <c r="T2457" s="275"/>
      <c r="X2457" s="275"/>
      <c r="Y2457" s="275"/>
      <c r="AG2457" s="665"/>
    </row>
    <row r="2458" spans="1:33" x14ac:dyDescent="0.2">
      <c r="A2458" s="275"/>
      <c r="B2458" s="275"/>
      <c r="C2458" s="275"/>
      <c r="D2458" s="275"/>
      <c r="E2458" s="275"/>
      <c r="F2458" s="275"/>
      <c r="G2458" s="275"/>
      <c r="H2458" s="275"/>
      <c r="I2458" s="275"/>
      <c r="J2458" s="275"/>
      <c r="K2458" s="275"/>
      <c r="L2458" s="275"/>
      <c r="M2458" s="275"/>
      <c r="N2458" s="275"/>
      <c r="O2458" s="275"/>
      <c r="P2458" s="275"/>
      <c r="Q2458" s="275"/>
      <c r="R2458" s="275"/>
      <c r="S2458" s="275"/>
      <c r="T2458" s="275"/>
      <c r="X2458" s="275"/>
      <c r="Y2458" s="275"/>
      <c r="AG2458" s="665"/>
    </row>
    <row r="2459" spans="1:33" x14ac:dyDescent="0.2">
      <c r="A2459" s="275"/>
      <c r="B2459" s="275"/>
      <c r="C2459" s="275"/>
      <c r="D2459" s="275"/>
      <c r="E2459" s="275"/>
      <c r="F2459" s="275"/>
      <c r="G2459" s="275"/>
      <c r="H2459" s="275"/>
      <c r="I2459" s="275"/>
      <c r="J2459" s="275"/>
      <c r="K2459" s="275"/>
      <c r="L2459" s="275"/>
      <c r="M2459" s="275"/>
      <c r="N2459" s="275"/>
      <c r="O2459" s="275"/>
      <c r="P2459" s="275"/>
      <c r="Q2459" s="275"/>
      <c r="R2459" s="275"/>
      <c r="S2459" s="275"/>
      <c r="T2459" s="275"/>
      <c r="X2459" s="275"/>
      <c r="Y2459" s="275"/>
      <c r="AG2459" s="665"/>
    </row>
    <row r="2460" spans="1:33" x14ac:dyDescent="0.2">
      <c r="A2460" s="275"/>
      <c r="B2460" s="275"/>
      <c r="C2460" s="275"/>
      <c r="D2460" s="275"/>
      <c r="E2460" s="275"/>
      <c r="F2460" s="275"/>
      <c r="G2460" s="275"/>
      <c r="H2460" s="275"/>
      <c r="I2460" s="275"/>
      <c r="J2460" s="275"/>
      <c r="K2460" s="275"/>
      <c r="L2460" s="275"/>
      <c r="M2460" s="275"/>
      <c r="N2460" s="275"/>
      <c r="O2460" s="275"/>
      <c r="P2460" s="275"/>
      <c r="Q2460" s="275"/>
      <c r="R2460" s="275"/>
      <c r="S2460" s="275"/>
      <c r="T2460" s="275"/>
      <c r="X2460" s="275"/>
      <c r="Y2460" s="275"/>
      <c r="AG2460" s="665"/>
    </row>
    <row r="2461" spans="1:33" x14ac:dyDescent="0.2">
      <c r="A2461" s="275"/>
      <c r="B2461" s="275"/>
      <c r="C2461" s="275"/>
      <c r="D2461" s="275"/>
      <c r="E2461" s="275"/>
      <c r="F2461" s="275"/>
      <c r="G2461" s="275"/>
      <c r="H2461" s="275"/>
      <c r="I2461" s="275"/>
      <c r="J2461" s="275"/>
      <c r="K2461" s="275"/>
      <c r="L2461" s="275"/>
      <c r="M2461" s="275"/>
      <c r="N2461" s="275"/>
      <c r="O2461" s="275"/>
      <c r="P2461" s="275"/>
      <c r="Q2461" s="275"/>
      <c r="R2461" s="275"/>
      <c r="S2461" s="275"/>
      <c r="T2461" s="275"/>
      <c r="X2461" s="275"/>
      <c r="Y2461" s="275"/>
      <c r="AG2461" s="665"/>
    </row>
    <row r="2462" spans="1:33" x14ac:dyDescent="0.2">
      <c r="A2462" s="275"/>
      <c r="B2462" s="275"/>
      <c r="C2462" s="275"/>
      <c r="D2462" s="275"/>
      <c r="E2462" s="275"/>
      <c r="F2462" s="275"/>
      <c r="G2462" s="275"/>
      <c r="H2462" s="275"/>
      <c r="I2462" s="275"/>
      <c r="J2462" s="275"/>
      <c r="K2462" s="275"/>
      <c r="L2462" s="275"/>
      <c r="M2462" s="275"/>
      <c r="N2462" s="275"/>
      <c r="O2462" s="275"/>
      <c r="P2462" s="275"/>
      <c r="Q2462" s="275"/>
      <c r="R2462" s="275"/>
      <c r="S2462" s="275"/>
      <c r="T2462" s="275"/>
      <c r="X2462" s="275"/>
      <c r="Y2462" s="275"/>
      <c r="AG2462" s="665"/>
    </row>
    <row r="2463" spans="1:33" x14ac:dyDescent="0.2">
      <c r="A2463" s="275"/>
      <c r="B2463" s="275"/>
      <c r="C2463" s="275"/>
      <c r="D2463" s="275"/>
      <c r="E2463" s="275"/>
      <c r="F2463" s="275"/>
      <c r="G2463" s="275"/>
      <c r="H2463" s="275"/>
      <c r="I2463" s="275"/>
      <c r="J2463" s="275"/>
      <c r="K2463" s="275"/>
      <c r="L2463" s="275"/>
      <c r="M2463" s="275"/>
      <c r="N2463" s="275"/>
      <c r="O2463" s="275"/>
      <c r="P2463" s="275"/>
      <c r="Q2463" s="275"/>
      <c r="R2463" s="275"/>
      <c r="S2463" s="275"/>
      <c r="T2463" s="275"/>
      <c r="X2463" s="275"/>
      <c r="Y2463" s="275"/>
      <c r="AG2463" s="665"/>
    </row>
    <row r="2464" spans="1:33" x14ac:dyDescent="0.2">
      <c r="A2464" s="275"/>
      <c r="B2464" s="275"/>
      <c r="C2464" s="275"/>
      <c r="D2464" s="275"/>
      <c r="E2464" s="275"/>
      <c r="F2464" s="275"/>
      <c r="G2464" s="275"/>
      <c r="H2464" s="275"/>
      <c r="I2464" s="275"/>
      <c r="J2464" s="275"/>
      <c r="K2464" s="275"/>
      <c r="L2464" s="275"/>
      <c r="M2464" s="275"/>
      <c r="N2464" s="275"/>
      <c r="O2464" s="275"/>
      <c r="P2464" s="275"/>
      <c r="Q2464" s="275"/>
      <c r="R2464" s="275"/>
      <c r="S2464" s="275"/>
      <c r="T2464" s="275"/>
      <c r="X2464" s="275"/>
      <c r="Y2464" s="275"/>
      <c r="AG2464" s="665"/>
    </row>
    <row r="2465" spans="1:33" x14ac:dyDescent="0.2">
      <c r="A2465" s="275"/>
      <c r="B2465" s="275"/>
      <c r="C2465" s="275"/>
      <c r="D2465" s="275"/>
      <c r="E2465" s="275"/>
      <c r="F2465" s="275"/>
      <c r="G2465" s="275"/>
      <c r="H2465" s="275"/>
      <c r="I2465" s="275"/>
      <c r="J2465" s="275"/>
      <c r="K2465" s="275"/>
      <c r="L2465" s="275"/>
      <c r="M2465" s="275"/>
      <c r="N2465" s="275"/>
      <c r="O2465" s="275"/>
      <c r="P2465" s="275"/>
      <c r="Q2465" s="275"/>
      <c r="R2465" s="275"/>
      <c r="S2465" s="275"/>
      <c r="T2465" s="275"/>
      <c r="X2465" s="275"/>
      <c r="Y2465" s="275"/>
      <c r="AG2465" s="665"/>
    </row>
    <row r="2466" spans="1:33" x14ac:dyDescent="0.2">
      <c r="A2466" s="275"/>
      <c r="B2466" s="275"/>
      <c r="C2466" s="275"/>
      <c r="D2466" s="275"/>
      <c r="E2466" s="275"/>
      <c r="F2466" s="275"/>
      <c r="G2466" s="275"/>
      <c r="H2466" s="275"/>
      <c r="I2466" s="275"/>
      <c r="J2466" s="275"/>
      <c r="K2466" s="275"/>
      <c r="L2466" s="275"/>
      <c r="M2466" s="275"/>
      <c r="N2466" s="275"/>
      <c r="O2466" s="275"/>
      <c r="P2466" s="275"/>
      <c r="Q2466" s="275"/>
      <c r="R2466" s="275"/>
      <c r="S2466" s="275"/>
      <c r="T2466" s="275"/>
      <c r="X2466" s="275"/>
      <c r="Y2466" s="275"/>
      <c r="AG2466" s="665"/>
    </row>
    <row r="2467" spans="1:33" x14ac:dyDescent="0.2">
      <c r="A2467" s="275"/>
      <c r="B2467" s="275"/>
      <c r="C2467" s="275"/>
      <c r="D2467" s="275"/>
      <c r="E2467" s="275"/>
      <c r="F2467" s="275"/>
      <c r="G2467" s="275"/>
      <c r="H2467" s="275"/>
      <c r="I2467" s="275"/>
      <c r="J2467" s="275"/>
      <c r="K2467" s="275"/>
      <c r="L2467" s="275"/>
      <c r="M2467" s="275"/>
      <c r="N2467" s="275"/>
      <c r="O2467" s="275"/>
      <c r="P2467" s="275"/>
      <c r="Q2467" s="275"/>
      <c r="R2467" s="275"/>
      <c r="S2467" s="275"/>
      <c r="T2467" s="275"/>
      <c r="X2467" s="275"/>
      <c r="Y2467" s="275"/>
      <c r="AG2467" s="665"/>
    </row>
    <row r="2468" spans="1:33" x14ac:dyDescent="0.2">
      <c r="A2468" s="275"/>
      <c r="B2468" s="275"/>
      <c r="C2468" s="275"/>
      <c r="D2468" s="275"/>
      <c r="E2468" s="275"/>
      <c r="F2468" s="275"/>
      <c r="G2468" s="275"/>
      <c r="H2468" s="275"/>
      <c r="I2468" s="275"/>
      <c r="J2468" s="275"/>
      <c r="K2468" s="275"/>
      <c r="L2468" s="275"/>
      <c r="M2468" s="275"/>
      <c r="N2468" s="275"/>
      <c r="O2468" s="275"/>
      <c r="P2468" s="275"/>
      <c r="Q2468" s="275"/>
      <c r="R2468" s="275"/>
      <c r="S2468" s="275"/>
      <c r="T2468" s="275"/>
      <c r="X2468" s="275"/>
      <c r="Y2468" s="275"/>
      <c r="AG2468" s="665"/>
    </row>
    <row r="2469" spans="1:33" x14ac:dyDescent="0.2">
      <c r="A2469" s="275"/>
      <c r="B2469" s="275"/>
      <c r="C2469" s="275"/>
      <c r="D2469" s="275"/>
      <c r="E2469" s="275"/>
      <c r="F2469" s="275"/>
      <c r="G2469" s="275"/>
      <c r="H2469" s="275"/>
      <c r="I2469" s="275"/>
      <c r="J2469" s="275"/>
      <c r="K2469" s="275"/>
      <c r="L2469" s="275"/>
      <c r="M2469" s="275"/>
      <c r="N2469" s="275"/>
      <c r="O2469" s="275"/>
      <c r="P2469" s="275"/>
      <c r="Q2469" s="275"/>
      <c r="R2469" s="275"/>
      <c r="S2469" s="275"/>
      <c r="T2469" s="275"/>
      <c r="X2469" s="275"/>
      <c r="Y2469" s="275"/>
      <c r="AG2469" s="665"/>
    </row>
    <row r="2470" spans="1:33" x14ac:dyDescent="0.2">
      <c r="A2470" s="275"/>
      <c r="B2470" s="275"/>
      <c r="C2470" s="275"/>
      <c r="D2470" s="275"/>
      <c r="E2470" s="275"/>
      <c r="F2470" s="275"/>
      <c r="G2470" s="275"/>
      <c r="H2470" s="275"/>
      <c r="I2470" s="275"/>
      <c r="J2470" s="275"/>
      <c r="K2470" s="275"/>
      <c r="L2470" s="275"/>
      <c r="M2470" s="275"/>
      <c r="N2470" s="275"/>
      <c r="O2470" s="275"/>
      <c r="P2470" s="275"/>
      <c r="Q2470" s="275"/>
      <c r="R2470" s="275"/>
      <c r="S2470" s="275"/>
      <c r="T2470" s="275"/>
      <c r="X2470" s="275"/>
      <c r="Y2470" s="275"/>
      <c r="AG2470" s="665"/>
    </row>
    <row r="2471" spans="1:33" x14ac:dyDescent="0.2">
      <c r="A2471" s="275"/>
      <c r="B2471" s="275"/>
      <c r="C2471" s="275"/>
      <c r="D2471" s="275"/>
      <c r="E2471" s="275"/>
      <c r="F2471" s="275"/>
      <c r="G2471" s="275"/>
      <c r="H2471" s="275"/>
      <c r="I2471" s="275"/>
      <c r="J2471" s="275"/>
      <c r="K2471" s="275"/>
      <c r="L2471" s="275"/>
      <c r="M2471" s="275"/>
      <c r="N2471" s="275"/>
      <c r="O2471" s="275"/>
      <c r="P2471" s="275"/>
      <c r="Q2471" s="275"/>
      <c r="R2471" s="275"/>
      <c r="S2471" s="275"/>
      <c r="T2471" s="275"/>
      <c r="X2471" s="275"/>
      <c r="Y2471" s="275"/>
      <c r="AG2471" s="665"/>
    </row>
    <row r="2472" spans="1:33" x14ac:dyDescent="0.2">
      <c r="A2472" s="275"/>
      <c r="B2472" s="275"/>
      <c r="C2472" s="275"/>
      <c r="D2472" s="275"/>
      <c r="E2472" s="275"/>
      <c r="F2472" s="275"/>
      <c r="G2472" s="275"/>
      <c r="H2472" s="275"/>
      <c r="I2472" s="275"/>
      <c r="J2472" s="275"/>
      <c r="K2472" s="275"/>
      <c r="L2472" s="275"/>
      <c r="M2472" s="275"/>
      <c r="N2472" s="275"/>
      <c r="O2472" s="275"/>
      <c r="P2472" s="275"/>
      <c r="Q2472" s="275"/>
      <c r="R2472" s="275"/>
      <c r="S2472" s="275"/>
      <c r="T2472" s="275"/>
      <c r="X2472" s="275"/>
      <c r="Y2472" s="275"/>
      <c r="AG2472" s="665"/>
    </row>
    <row r="2473" spans="1:33" x14ac:dyDescent="0.2">
      <c r="A2473" s="275"/>
      <c r="B2473" s="275"/>
      <c r="C2473" s="275"/>
      <c r="D2473" s="275"/>
      <c r="E2473" s="275"/>
      <c r="F2473" s="275"/>
      <c r="G2473" s="275"/>
      <c r="H2473" s="275"/>
      <c r="I2473" s="275"/>
      <c r="J2473" s="275"/>
      <c r="K2473" s="275"/>
      <c r="L2473" s="275"/>
      <c r="M2473" s="275"/>
      <c r="N2473" s="275"/>
      <c r="O2473" s="275"/>
      <c r="P2473" s="275"/>
      <c r="Q2473" s="275"/>
      <c r="R2473" s="275"/>
      <c r="S2473" s="275"/>
      <c r="T2473" s="275"/>
      <c r="X2473" s="275"/>
      <c r="Y2473" s="275"/>
      <c r="AG2473" s="665"/>
    </row>
    <row r="2474" spans="1:33" x14ac:dyDescent="0.2">
      <c r="A2474" s="275"/>
      <c r="B2474" s="275"/>
      <c r="C2474" s="275"/>
      <c r="D2474" s="275"/>
      <c r="E2474" s="275"/>
      <c r="F2474" s="275"/>
      <c r="G2474" s="275"/>
      <c r="H2474" s="275"/>
      <c r="I2474" s="275"/>
      <c r="J2474" s="275"/>
      <c r="K2474" s="275"/>
      <c r="L2474" s="275"/>
      <c r="M2474" s="275"/>
      <c r="N2474" s="275"/>
      <c r="O2474" s="275"/>
      <c r="P2474" s="275"/>
      <c r="Q2474" s="275"/>
      <c r="R2474" s="275"/>
      <c r="S2474" s="275"/>
      <c r="T2474" s="275"/>
      <c r="X2474" s="275"/>
      <c r="Y2474" s="275"/>
      <c r="AG2474" s="665"/>
    </row>
    <row r="2475" spans="1:33" x14ac:dyDescent="0.2">
      <c r="A2475" s="275"/>
      <c r="B2475" s="275"/>
      <c r="C2475" s="275"/>
      <c r="D2475" s="275"/>
      <c r="E2475" s="275"/>
      <c r="F2475" s="275"/>
      <c r="G2475" s="275"/>
      <c r="H2475" s="275"/>
      <c r="I2475" s="275"/>
      <c r="J2475" s="275"/>
      <c r="K2475" s="275"/>
      <c r="L2475" s="275"/>
      <c r="M2475" s="275"/>
      <c r="N2475" s="275"/>
      <c r="O2475" s="275"/>
      <c r="P2475" s="275"/>
      <c r="Q2475" s="275"/>
      <c r="R2475" s="275"/>
      <c r="S2475" s="275"/>
      <c r="T2475" s="275"/>
      <c r="X2475" s="275"/>
      <c r="Y2475" s="275"/>
      <c r="AG2475" s="665"/>
    </row>
    <row r="2476" spans="1:33" x14ac:dyDescent="0.2">
      <c r="A2476" s="275"/>
      <c r="B2476" s="275"/>
      <c r="C2476" s="275"/>
      <c r="D2476" s="275"/>
      <c r="E2476" s="275"/>
      <c r="F2476" s="275"/>
      <c r="G2476" s="275"/>
      <c r="H2476" s="275"/>
      <c r="I2476" s="275"/>
      <c r="J2476" s="275"/>
      <c r="K2476" s="275"/>
      <c r="L2476" s="275"/>
      <c r="M2476" s="275"/>
      <c r="N2476" s="275"/>
      <c r="O2476" s="275"/>
      <c r="P2476" s="275"/>
      <c r="Q2476" s="275"/>
      <c r="R2476" s="275"/>
      <c r="S2476" s="275"/>
      <c r="T2476" s="275"/>
      <c r="X2476" s="275"/>
      <c r="Y2476" s="275"/>
      <c r="AG2476" s="665"/>
    </row>
    <row r="2477" spans="1:33" x14ac:dyDescent="0.2">
      <c r="A2477" s="275"/>
      <c r="B2477" s="275"/>
      <c r="C2477" s="275"/>
      <c r="D2477" s="275"/>
      <c r="E2477" s="275"/>
      <c r="F2477" s="275"/>
      <c r="G2477" s="275"/>
      <c r="H2477" s="275"/>
      <c r="I2477" s="275"/>
      <c r="J2477" s="275"/>
      <c r="K2477" s="275"/>
      <c r="L2477" s="275"/>
      <c r="M2477" s="275"/>
      <c r="N2477" s="275"/>
      <c r="O2477" s="275"/>
      <c r="P2477" s="275"/>
      <c r="Q2477" s="275"/>
      <c r="R2477" s="275"/>
      <c r="S2477" s="275"/>
      <c r="T2477" s="275"/>
      <c r="X2477" s="275"/>
      <c r="Y2477" s="275"/>
      <c r="AG2477" s="665"/>
    </row>
    <row r="2478" spans="1:33" x14ac:dyDescent="0.2">
      <c r="A2478" s="275"/>
      <c r="B2478" s="275"/>
      <c r="C2478" s="275"/>
      <c r="D2478" s="275"/>
      <c r="E2478" s="275"/>
      <c r="F2478" s="275"/>
      <c r="G2478" s="275"/>
      <c r="H2478" s="275"/>
      <c r="I2478" s="275"/>
      <c r="J2478" s="275"/>
      <c r="K2478" s="275"/>
      <c r="L2478" s="275"/>
      <c r="M2478" s="275"/>
      <c r="N2478" s="275"/>
      <c r="O2478" s="275"/>
      <c r="P2478" s="275"/>
      <c r="Q2478" s="275"/>
      <c r="R2478" s="275"/>
      <c r="S2478" s="275"/>
      <c r="T2478" s="275"/>
      <c r="X2478" s="275"/>
      <c r="Y2478" s="275"/>
      <c r="AG2478" s="665"/>
    </row>
    <row r="2479" spans="1:33" x14ac:dyDescent="0.2">
      <c r="A2479" s="275"/>
      <c r="B2479" s="275"/>
      <c r="C2479" s="275"/>
      <c r="D2479" s="275"/>
      <c r="E2479" s="275"/>
      <c r="F2479" s="275"/>
      <c r="G2479" s="275"/>
      <c r="H2479" s="275"/>
      <c r="I2479" s="275"/>
      <c r="J2479" s="275"/>
      <c r="K2479" s="275"/>
      <c r="L2479" s="275"/>
      <c r="M2479" s="275"/>
      <c r="N2479" s="275"/>
      <c r="O2479" s="275"/>
      <c r="P2479" s="275"/>
      <c r="Q2479" s="275"/>
      <c r="R2479" s="275"/>
      <c r="S2479" s="275"/>
      <c r="T2479" s="275"/>
      <c r="X2479" s="275"/>
      <c r="Y2479" s="275"/>
      <c r="AG2479" s="665"/>
    </row>
    <row r="2480" spans="1:33" x14ac:dyDescent="0.2">
      <c r="A2480" s="275"/>
      <c r="B2480" s="275"/>
      <c r="C2480" s="275"/>
      <c r="D2480" s="275"/>
      <c r="E2480" s="275"/>
      <c r="F2480" s="275"/>
      <c r="G2480" s="275"/>
      <c r="H2480" s="275"/>
      <c r="I2480" s="275"/>
      <c r="J2480" s="275"/>
      <c r="K2480" s="275"/>
      <c r="L2480" s="275"/>
      <c r="M2480" s="275"/>
      <c r="N2480" s="275"/>
      <c r="O2480" s="275"/>
      <c r="P2480" s="275"/>
      <c r="Q2480" s="275"/>
      <c r="R2480" s="275"/>
      <c r="S2480" s="275"/>
      <c r="T2480" s="275"/>
      <c r="X2480" s="275"/>
      <c r="Y2480" s="275"/>
      <c r="AG2480" s="665"/>
    </row>
    <row r="2481" spans="1:33" x14ac:dyDescent="0.2">
      <c r="A2481" s="275"/>
      <c r="B2481" s="275"/>
      <c r="C2481" s="275"/>
      <c r="D2481" s="275"/>
      <c r="E2481" s="275"/>
      <c r="F2481" s="275"/>
      <c r="G2481" s="275"/>
      <c r="H2481" s="275"/>
      <c r="I2481" s="275"/>
      <c r="J2481" s="275"/>
      <c r="K2481" s="275"/>
      <c r="L2481" s="275"/>
      <c r="M2481" s="275"/>
      <c r="N2481" s="275"/>
      <c r="O2481" s="275"/>
      <c r="P2481" s="275"/>
      <c r="Q2481" s="275"/>
      <c r="R2481" s="275"/>
      <c r="S2481" s="275"/>
      <c r="T2481" s="275"/>
      <c r="X2481" s="275"/>
      <c r="Y2481" s="275"/>
      <c r="AG2481" s="665"/>
    </row>
    <row r="2482" spans="1:33" x14ac:dyDescent="0.2">
      <c r="A2482" s="275"/>
      <c r="B2482" s="275"/>
      <c r="C2482" s="275"/>
      <c r="D2482" s="275"/>
      <c r="E2482" s="275"/>
      <c r="F2482" s="275"/>
      <c r="G2482" s="275"/>
      <c r="H2482" s="275"/>
      <c r="I2482" s="275"/>
      <c r="J2482" s="275"/>
      <c r="K2482" s="275"/>
      <c r="L2482" s="275"/>
      <c r="M2482" s="275"/>
      <c r="N2482" s="275"/>
      <c r="O2482" s="275"/>
      <c r="P2482" s="275"/>
      <c r="Q2482" s="275"/>
      <c r="R2482" s="275"/>
      <c r="S2482" s="275"/>
      <c r="T2482" s="275"/>
      <c r="X2482" s="275"/>
      <c r="Y2482" s="275"/>
      <c r="AG2482" s="665"/>
    </row>
    <row r="2483" spans="1:33" x14ac:dyDescent="0.2">
      <c r="A2483" s="275"/>
      <c r="B2483" s="275"/>
      <c r="C2483" s="275"/>
      <c r="D2483" s="275"/>
      <c r="E2483" s="275"/>
      <c r="F2483" s="275"/>
      <c r="G2483" s="275"/>
      <c r="H2483" s="275"/>
      <c r="I2483" s="275"/>
      <c r="J2483" s="275"/>
      <c r="K2483" s="275"/>
      <c r="L2483" s="275"/>
      <c r="M2483" s="275"/>
      <c r="N2483" s="275"/>
      <c r="O2483" s="275"/>
      <c r="P2483" s="275"/>
      <c r="Q2483" s="275"/>
      <c r="R2483" s="275"/>
      <c r="S2483" s="275"/>
      <c r="T2483" s="275"/>
      <c r="X2483" s="275"/>
      <c r="Y2483" s="275"/>
      <c r="AG2483" s="665"/>
    </row>
    <row r="2484" spans="1:33" x14ac:dyDescent="0.2">
      <c r="A2484" s="275"/>
      <c r="B2484" s="275"/>
      <c r="C2484" s="275"/>
      <c r="D2484" s="275"/>
      <c r="E2484" s="275"/>
      <c r="F2484" s="275"/>
      <c r="G2484" s="275"/>
      <c r="H2484" s="275"/>
      <c r="I2484" s="275"/>
      <c r="J2484" s="275"/>
      <c r="K2484" s="275"/>
      <c r="L2484" s="275"/>
      <c r="M2484" s="275"/>
      <c r="N2484" s="275"/>
      <c r="O2484" s="275"/>
      <c r="P2484" s="275"/>
      <c r="Q2484" s="275"/>
      <c r="R2484" s="275"/>
      <c r="S2484" s="275"/>
      <c r="T2484" s="275"/>
      <c r="X2484" s="275"/>
      <c r="Y2484" s="275"/>
      <c r="AG2484" s="665"/>
    </row>
    <row r="2485" spans="1:33" x14ac:dyDescent="0.2">
      <c r="A2485" s="275"/>
      <c r="B2485" s="275"/>
      <c r="C2485" s="275"/>
      <c r="D2485" s="275"/>
      <c r="E2485" s="275"/>
      <c r="F2485" s="275"/>
      <c r="G2485" s="275"/>
      <c r="H2485" s="275"/>
      <c r="I2485" s="275"/>
      <c r="J2485" s="275"/>
      <c r="K2485" s="275"/>
      <c r="L2485" s="275"/>
      <c r="M2485" s="275"/>
      <c r="N2485" s="275"/>
      <c r="O2485" s="275"/>
      <c r="P2485" s="275"/>
      <c r="Q2485" s="275"/>
      <c r="R2485" s="275"/>
      <c r="S2485" s="275"/>
      <c r="T2485" s="275"/>
      <c r="X2485" s="275"/>
      <c r="Y2485" s="275"/>
      <c r="AG2485" s="665"/>
    </row>
    <row r="2486" spans="1:33" x14ac:dyDescent="0.2">
      <c r="A2486" s="275"/>
      <c r="B2486" s="275"/>
      <c r="C2486" s="275"/>
      <c r="D2486" s="275"/>
      <c r="E2486" s="275"/>
      <c r="F2486" s="275"/>
      <c r="G2486" s="275"/>
      <c r="H2486" s="275"/>
      <c r="I2486" s="275"/>
      <c r="J2486" s="275"/>
      <c r="K2486" s="275"/>
      <c r="L2486" s="275"/>
      <c r="M2486" s="275"/>
      <c r="N2486" s="275"/>
      <c r="O2486" s="275"/>
      <c r="P2486" s="275"/>
      <c r="Q2486" s="275"/>
      <c r="R2486" s="275"/>
      <c r="S2486" s="275"/>
      <c r="T2486" s="275"/>
      <c r="X2486" s="275"/>
      <c r="Y2486" s="275"/>
      <c r="AG2486" s="665"/>
    </row>
    <row r="2487" spans="1:33" x14ac:dyDescent="0.2">
      <c r="A2487" s="275"/>
      <c r="B2487" s="275"/>
      <c r="C2487" s="275"/>
      <c r="D2487" s="275"/>
      <c r="E2487" s="275"/>
      <c r="F2487" s="275"/>
      <c r="G2487" s="275"/>
      <c r="H2487" s="275"/>
      <c r="I2487" s="275"/>
      <c r="J2487" s="275"/>
      <c r="K2487" s="275"/>
      <c r="L2487" s="275"/>
      <c r="M2487" s="275"/>
      <c r="N2487" s="275"/>
      <c r="O2487" s="275"/>
      <c r="P2487" s="275"/>
      <c r="Q2487" s="275"/>
      <c r="R2487" s="275"/>
      <c r="S2487" s="275"/>
      <c r="T2487" s="275"/>
      <c r="X2487" s="275"/>
      <c r="Y2487" s="275"/>
      <c r="AG2487" s="665"/>
    </row>
    <row r="2488" spans="1:33" x14ac:dyDescent="0.2">
      <c r="A2488" s="275"/>
      <c r="B2488" s="275"/>
      <c r="C2488" s="275"/>
      <c r="D2488" s="275"/>
      <c r="E2488" s="275"/>
      <c r="F2488" s="275"/>
      <c r="G2488" s="275"/>
      <c r="H2488" s="275"/>
      <c r="I2488" s="275"/>
      <c r="J2488" s="275"/>
      <c r="K2488" s="275"/>
      <c r="L2488" s="275"/>
      <c r="M2488" s="275"/>
      <c r="N2488" s="275"/>
      <c r="O2488" s="275"/>
      <c r="P2488" s="275"/>
      <c r="Q2488" s="275"/>
      <c r="R2488" s="275"/>
      <c r="S2488" s="275"/>
      <c r="T2488" s="275"/>
      <c r="X2488" s="275"/>
      <c r="Y2488" s="275"/>
      <c r="AG2488" s="665"/>
    </row>
    <row r="2489" spans="1:33" x14ac:dyDescent="0.2">
      <c r="A2489" s="275"/>
      <c r="B2489" s="275"/>
      <c r="C2489" s="275"/>
      <c r="D2489" s="275"/>
      <c r="E2489" s="275"/>
      <c r="F2489" s="275"/>
      <c r="G2489" s="275"/>
      <c r="H2489" s="275"/>
      <c r="I2489" s="275"/>
      <c r="J2489" s="275"/>
      <c r="K2489" s="275"/>
      <c r="L2489" s="275"/>
      <c r="M2489" s="275"/>
      <c r="N2489" s="275"/>
      <c r="O2489" s="275"/>
      <c r="P2489" s="275"/>
      <c r="Q2489" s="275"/>
      <c r="R2489" s="275"/>
      <c r="S2489" s="275"/>
      <c r="T2489" s="275"/>
      <c r="X2489" s="275"/>
      <c r="Y2489" s="275"/>
      <c r="AG2489" s="665"/>
    </row>
    <row r="2490" spans="1:33" x14ac:dyDescent="0.2">
      <c r="A2490" s="275"/>
      <c r="B2490" s="275"/>
      <c r="C2490" s="275"/>
      <c r="D2490" s="275"/>
      <c r="E2490" s="275"/>
      <c r="F2490" s="275"/>
      <c r="G2490" s="275"/>
      <c r="H2490" s="275"/>
      <c r="I2490" s="275"/>
      <c r="J2490" s="275"/>
      <c r="K2490" s="275"/>
      <c r="L2490" s="275"/>
      <c r="M2490" s="275"/>
      <c r="N2490" s="275"/>
      <c r="O2490" s="275"/>
      <c r="P2490" s="275"/>
      <c r="Q2490" s="275"/>
      <c r="R2490" s="275"/>
      <c r="S2490" s="275"/>
      <c r="T2490" s="275"/>
      <c r="X2490" s="275"/>
      <c r="Y2490" s="275"/>
      <c r="AG2490" s="665"/>
    </row>
    <row r="2491" spans="1:33" x14ac:dyDescent="0.2">
      <c r="A2491" s="275"/>
      <c r="B2491" s="275"/>
      <c r="C2491" s="275"/>
      <c r="D2491" s="275"/>
      <c r="E2491" s="275"/>
      <c r="F2491" s="275"/>
      <c r="G2491" s="275"/>
      <c r="H2491" s="275"/>
      <c r="I2491" s="275"/>
      <c r="J2491" s="275"/>
      <c r="K2491" s="275"/>
      <c r="L2491" s="275"/>
      <c r="M2491" s="275"/>
      <c r="N2491" s="275"/>
      <c r="O2491" s="275"/>
      <c r="P2491" s="275"/>
      <c r="Q2491" s="275"/>
      <c r="R2491" s="275"/>
      <c r="S2491" s="275"/>
      <c r="T2491" s="275"/>
      <c r="X2491" s="275"/>
      <c r="Y2491" s="275"/>
      <c r="AG2491" s="665"/>
    </row>
    <row r="2492" spans="1:33" x14ac:dyDescent="0.2">
      <c r="A2492" s="275"/>
      <c r="B2492" s="275"/>
      <c r="C2492" s="275"/>
      <c r="D2492" s="275"/>
      <c r="E2492" s="275"/>
      <c r="F2492" s="275"/>
      <c r="G2492" s="275"/>
      <c r="H2492" s="275"/>
      <c r="I2492" s="275"/>
      <c r="J2492" s="275"/>
      <c r="K2492" s="275"/>
      <c r="L2492" s="275"/>
      <c r="M2492" s="275"/>
      <c r="N2492" s="275"/>
      <c r="O2492" s="275"/>
      <c r="P2492" s="275"/>
      <c r="Q2492" s="275"/>
      <c r="R2492" s="275"/>
      <c r="S2492" s="275"/>
      <c r="T2492" s="275"/>
      <c r="X2492" s="275"/>
      <c r="Y2492" s="275"/>
      <c r="AG2492" s="665"/>
    </row>
    <row r="2493" spans="1:33" x14ac:dyDescent="0.2">
      <c r="A2493" s="275"/>
      <c r="B2493" s="275"/>
      <c r="C2493" s="275"/>
      <c r="D2493" s="275"/>
      <c r="E2493" s="275"/>
      <c r="F2493" s="275"/>
      <c r="G2493" s="275"/>
      <c r="H2493" s="275"/>
      <c r="I2493" s="275"/>
      <c r="J2493" s="275"/>
      <c r="K2493" s="275"/>
      <c r="L2493" s="275"/>
      <c r="M2493" s="275"/>
      <c r="N2493" s="275"/>
      <c r="O2493" s="275"/>
      <c r="P2493" s="275"/>
      <c r="Q2493" s="275"/>
      <c r="R2493" s="275"/>
      <c r="S2493" s="275"/>
      <c r="T2493" s="275"/>
      <c r="X2493" s="275"/>
      <c r="Y2493" s="275"/>
      <c r="AG2493" s="665"/>
    </row>
    <row r="2494" spans="1:33" x14ac:dyDescent="0.2">
      <c r="A2494" s="275"/>
      <c r="B2494" s="275"/>
      <c r="C2494" s="275"/>
      <c r="D2494" s="275"/>
      <c r="E2494" s="275"/>
      <c r="F2494" s="275"/>
      <c r="G2494" s="275"/>
      <c r="H2494" s="275"/>
      <c r="I2494" s="275"/>
      <c r="J2494" s="275"/>
      <c r="K2494" s="275"/>
      <c r="L2494" s="275"/>
      <c r="M2494" s="275"/>
      <c r="N2494" s="275"/>
      <c r="O2494" s="275"/>
      <c r="P2494" s="275"/>
      <c r="Q2494" s="275"/>
      <c r="R2494" s="275"/>
      <c r="S2494" s="275"/>
      <c r="T2494" s="275"/>
      <c r="X2494" s="275"/>
      <c r="Y2494" s="275"/>
      <c r="AG2494" s="665"/>
    </row>
    <row r="2495" spans="1:33" x14ac:dyDescent="0.2">
      <c r="A2495" s="275"/>
      <c r="B2495" s="275"/>
      <c r="C2495" s="275"/>
      <c r="D2495" s="275"/>
      <c r="E2495" s="275"/>
      <c r="F2495" s="275"/>
      <c r="G2495" s="275"/>
      <c r="H2495" s="275"/>
      <c r="I2495" s="275"/>
      <c r="J2495" s="275"/>
      <c r="K2495" s="275"/>
      <c r="L2495" s="275"/>
      <c r="M2495" s="275"/>
      <c r="N2495" s="275"/>
      <c r="O2495" s="275"/>
      <c r="P2495" s="275"/>
      <c r="Q2495" s="275"/>
      <c r="R2495" s="275"/>
      <c r="S2495" s="275"/>
      <c r="T2495" s="275"/>
      <c r="X2495" s="275"/>
      <c r="Y2495" s="275"/>
      <c r="AG2495" s="665"/>
    </row>
    <row r="2496" spans="1:33" x14ac:dyDescent="0.2">
      <c r="A2496" s="275"/>
      <c r="B2496" s="275"/>
      <c r="C2496" s="275"/>
      <c r="D2496" s="275"/>
      <c r="E2496" s="275"/>
      <c r="F2496" s="275"/>
      <c r="G2496" s="275"/>
      <c r="H2496" s="275"/>
      <c r="I2496" s="275"/>
      <c r="J2496" s="275"/>
      <c r="K2496" s="275"/>
      <c r="L2496" s="275"/>
      <c r="M2496" s="275"/>
      <c r="N2496" s="275"/>
      <c r="O2496" s="275"/>
      <c r="P2496" s="275"/>
      <c r="Q2496" s="275"/>
      <c r="R2496" s="275"/>
      <c r="S2496" s="275"/>
      <c r="T2496" s="275"/>
      <c r="X2496" s="275"/>
      <c r="Y2496" s="275"/>
      <c r="AG2496" s="665"/>
    </row>
    <row r="2497" spans="1:33" x14ac:dyDescent="0.2">
      <c r="A2497" s="275"/>
      <c r="B2497" s="275"/>
      <c r="C2497" s="275"/>
      <c r="D2497" s="275"/>
      <c r="E2497" s="275"/>
      <c r="F2497" s="275"/>
      <c r="G2497" s="275"/>
      <c r="H2497" s="275"/>
      <c r="I2497" s="275"/>
      <c r="J2497" s="275"/>
      <c r="K2497" s="275"/>
      <c r="L2497" s="275"/>
      <c r="M2497" s="275"/>
      <c r="N2497" s="275"/>
      <c r="O2497" s="275"/>
      <c r="P2497" s="275"/>
      <c r="Q2497" s="275"/>
      <c r="R2497" s="275"/>
      <c r="S2497" s="275"/>
      <c r="T2497" s="275"/>
      <c r="X2497" s="275"/>
      <c r="Y2497" s="275"/>
      <c r="AG2497" s="665"/>
    </row>
    <row r="2498" spans="1:33" x14ac:dyDescent="0.2">
      <c r="A2498" s="275"/>
      <c r="B2498" s="275"/>
      <c r="C2498" s="275"/>
      <c r="D2498" s="275"/>
      <c r="E2498" s="275"/>
      <c r="F2498" s="275"/>
      <c r="G2498" s="275"/>
      <c r="H2498" s="275"/>
      <c r="I2498" s="275"/>
      <c r="J2498" s="275"/>
      <c r="K2498" s="275"/>
      <c r="L2498" s="275"/>
      <c r="M2498" s="275"/>
      <c r="N2498" s="275"/>
      <c r="O2498" s="275"/>
      <c r="P2498" s="275"/>
      <c r="Q2498" s="275"/>
      <c r="R2498" s="275"/>
      <c r="S2498" s="275"/>
      <c r="T2498" s="275"/>
      <c r="X2498" s="275"/>
      <c r="Y2498" s="275"/>
      <c r="AG2498" s="665"/>
    </row>
    <row r="2499" spans="1:33" x14ac:dyDescent="0.2">
      <c r="A2499" s="275"/>
      <c r="B2499" s="275"/>
      <c r="C2499" s="275"/>
      <c r="D2499" s="275"/>
      <c r="E2499" s="275"/>
      <c r="F2499" s="275"/>
      <c r="G2499" s="275"/>
      <c r="H2499" s="275"/>
      <c r="I2499" s="275"/>
      <c r="J2499" s="275"/>
      <c r="K2499" s="275"/>
      <c r="L2499" s="275"/>
      <c r="M2499" s="275"/>
      <c r="N2499" s="275"/>
      <c r="O2499" s="275"/>
      <c r="P2499" s="275"/>
      <c r="Q2499" s="275"/>
      <c r="R2499" s="275"/>
      <c r="S2499" s="275"/>
      <c r="T2499" s="275"/>
      <c r="X2499" s="275"/>
      <c r="Y2499" s="275"/>
      <c r="AG2499" s="665"/>
    </row>
    <row r="2500" spans="1:33" x14ac:dyDescent="0.2">
      <c r="A2500" s="275"/>
      <c r="B2500" s="275"/>
      <c r="C2500" s="275"/>
      <c r="D2500" s="275"/>
      <c r="E2500" s="275"/>
      <c r="F2500" s="275"/>
      <c r="G2500" s="275"/>
      <c r="H2500" s="275"/>
      <c r="I2500" s="275"/>
      <c r="J2500" s="275"/>
      <c r="K2500" s="275"/>
      <c r="L2500" s="275"/>
      <c r="M2500" s="275"/>
      <c r="N2500" s="275"/>
      <c r="O2500" s="275"/>
      <c r="P2500" s="275"/>
      <c r="Q2500" s="275"/>
      <c r="R2500" s="275"/>
      <c r="S2500" s="275"/>
      <c r="T2500" s="275"/>
      <c r="X2500" s="275"/>
      <c r="Y2500" s="275"/>
      <c r="AG2500" s="665"/>
    </row>
    <row r="2501" spans="1:33" x14ac:dyDescent="0.2">
      <c r="A2501" s="275"/>
      <c r="B2501" s="275"/>
      <c r="C2501" s="275"/>
      <c r="D2501" s="275"/>
      <c r="E2501" s="275"/>
      <c r="F2501" s="275"/>
      <c r="G2501" s="275"/>
      <c r="H2501" s="275"/>
      <c r="I2501" s="275"/>
      <c r="J2501" s="275"/>
      <c r="K2501" s="275"/>
      <c r="L2501" s="275"/>
      <c r="M2501" s="275"/>
      <c r="N2501" s="275"/>
      <c r="O2501" s="275"/>
      <c r="P2501" s="275"/>
      <c r="Q2501" s="275"/>
      <c r="R2501" s="275"/>
      <c r="S2501" s="275"/>
      <c r="T2501" s="275"/>
      <c r="X2501" s="275"/>
      <c r="Y2501" s="275"/>
      <c r="AG2501" s="665"/>
    </row>
    <row r="2502" spans="1:33" x14ac:dyDescent="0.2">
      <c r="A2502" s="275"/>
      <c r="B2502" s="275"/>
      <c r="C2502" s="275"/>
      <c r="D2502" s="275"/>
      <c r="E2502" s="275"/>
      <c r="F2502" s="275"/>
      <c r="G2502" s="275"/>
      <c r="H2502" s="275"/>
      <c r="I2502" s="275"/>
      <c r="J2502" s="275"/>
      <c r="K2502" s="275"/>
      <c r="L2502" s="275"/>
      <c r="M2502" s="275"/>
      <c r="N2502" s="275"/>
      <c r="O2502" s="275"/>
      <c r="P2502" s="275"/>
      <c r="Q2502" s="275"/>
      <c r="R2502" s="275"/>
      <c r="S2502" s="275"/>
      <c r="T2502" s="275"/>
      <c r="X2502" s="275"/>
      <c r="Y2502" s="275"/>
      <c r="AG2502" s="665"/>
    </row>
    <row r="2503" spans="1:33" x14ac:dyDescent="0.2">
      <c r="A2503" s="275"/>
      <c r="B2503" s="275"/>
      <c r="C2503" s="275"/>
      <c r="D2503" s="275"/>
      <c r="E2503" s="275"/>
      <c r="F2503" s="275"/>
      <c r="G2503" s="275"/>
      <c r="H2503" s="275"/>
      <c r="I2503" s="275"/>
      <c r="J2503" s="275"/>
      <c r="K2503" s="275"/>
      <c r="L2503" s="275"/>
      <c r="M2503" s="275"/>
      <c r="N2503" s="275"/>
      <c r="O2503" s="275"/>
      <c r="P2503" s="275"/>
      <c r="Q2503" s="275"/>
      <c r="R2503" s="275"/>
      <c r="S2503" s="275"/>
      <c r="T2503" s="275"/>
      <c r="X2503" s="275"/>
      <c r="Y2503" s="275"/>
      <c r="AG2503" s="665"/>
    </row>
    <row r="2504" spans="1:33" x14ac:dyDescent="0.2">
      <c r="A2504" s="275"/>
      <c r="B2504" s="275"/>
      <c r="C2504" s="275"/>
      <c r="D2504" s="275"/>
      <c r="E2504" s="275"/>
      <c r="F2504" s="275"/>
      <c r="G2504" s="275"/>
      <c r="H2504" s="275"/>
      <c r="I2504" s="275"/>
      <c r="J2504" s="275"/>
      <c r="K2504" s="275"/>
      <c r="L2504" s="275"/>
      <c r="M2504" s="275"/>
      <c r="N2504" s="275"/>
      <c r="O2504" s="275"/>
      <c r="P2504" s="275"/>
      <c r="Q2504" s="275"/>
      <c r="R2504" s="275"/>
      <c r="S2504" s="275"/>
      <c r="T2504" s="275"/>
      <c r="X2504" s="275"/>
      <c r="Y2504" s="275"/>
      <c r="AG2504" s="665"/>
    </row>
    <row r="2505" spans="1:33" x14ac:dyDescent="0.2">
      <c r="A2505" s="275"/>
      <c r="B2505" s="275"/>
      <c r="C2505" s="275"/>
      <c r="D2505" s="275"/>
      <c r="E2505" s="275"/>
      <c r="F2505" s="275"/>
      <c r="G2505" s="275"/>
      <c r="H2505" s="275"/>
      <c r="I2505" s="275"/>
      <c r="J2505" s="275"/>
      <c r="K2505" s="275"/>
      <c r="L2505" s="275"/>
      <c r="M2505" s="275"/>
      <c r="N2505" s="275"/>
      <c r="O2505" s="275"/>
      <c r="P2505" s="275"/>
      <c r="Q2505" s="275"/>
      <c r="R2505" s="275"/>
      <c r="S2505" s="275"/>
      <c r="T2505" s="275"/>
      <c r="X2505" s="275"/>
      <c r="Y2505" s="275"/>
      <c r="AG2505" s="665"/>
    </row>
    <row r="2506" spans="1:33" x14ac:dyDescent="0.2">
      <c r="A2506" s="275"/>
      <c r="B2506" s="275"/>
      <c r="C2506" s="275"/>
      <c r="D2506" s="275"/>
      <c r="E2506" s="275"/>
      <c r="F2506" s="275"/>
      <c r="G2506" s="275"/>
      <c r="H2506" s="275"/>
      <c r="I2506" s="275"/>
      <c r="J2506" s="275"/>
      <c r="K2506" s="275"/>
      <c r="L2506" s="275"/>
      <c r="M2506" s="275"/>
      <c r="N2506" s="275"/>
      <c r="O2506" s="275"/>
      <c r="P2506" s="275"/>
      <c r="Q2506" s="275"/>
      <c r="R2506" s="275"/>
      <c r="S2506" s="275"/>
      <c r="T2506" s="275"/>
      <c r="X2506" s="275"/>
      <c r="Y2506" s="275"/>
      <c r="AG2506" s="665"/>
    </row>
    <row r="2507" spans="1:33" x14ac:dyDescent="0.2">
      <c r="A2507" s="275"/>
      <c r="B2507" s="275"/>
      <c r="C2507" s="275"/>
      <c r="D2507" s="275"/>
      <c r="E2507" s="275"/>
      <c r="F2507" s="275"/>
      <c r="G2507" s="275"/>
      <c r="H2507" s="275"/>
      <c r="I2507" s="275"/>
      <c r="J2507" s="275"/>
      <c r="K2507" s="275"/>
      <c r="L2507" s="275"/>
      <c r="M2507" s="275"/>
      <c r="N2507" s="275"/>
      <c r="O2507" s="275"/>
      <c r="P2507" s="275"/>
      <c r="Q2507" s="275"/>
      <c r="R2507" s="275"/>
      <c r="S2507" s="275"/>
      <c r="T2507" s="275"/>
      <c r="X2507" s="275"/>
      <c r="Y2507" s="275"/>
      <c r="AG2507" s="665"/>
    </row>
    <row r="2508" spans="1:33" x14ac:dyDescent="0.2">
      <c r="A2508" s="275"/>
      <c r="B2508" s="275"/>
      <c r="C2508" s="275"/>
      <c r="D2508" s="275"/>
      <c r="E2508" s="275"/>
      <c r="F2508" s="275"/>
      <c r="G2508" s="275"/>
      <c r="H2508" s="275"/>
      <c r="I2508" s="275"/>
      <c r="J2508" s="275"/>
      <c r="K2508" s="275"/>
      <c r="L2508" s="275"/>
      <c r="M2508" s="275"/>
      <c r="N2508" s="275"/>
      <c r="O2508" s="275"/>
      <c r="P2508" s="275"/>
      <c r="Q2508" s="275"/>
      <c r="R2508" s="275"/>
      <c r="S2508" s="275"/>
      <c r="T2508" s="275"/>
      <c r="X2508" s="275"/>
      <c r="Y2508" s="275"/>
      <c r="AG2508" s="665"/>
    </row>
    <row r="2509" spans="1:33" x14ac:dyDescent="0.2">
      <c r="A2509" s="275"/>
      <c r="B2509" s="275"/>
      <c r="C2509" s="275"/>
      <c r="D2509" s="275"/>
      <c r="E2509" s="275"/>
      <c r="F2509" s="275"/>
      <c r="G2509" s="275"/>
      <c r="H2509" s="275"/>
      <c r="I2509" s="275"/>
      <c r="J2509" s="275"/>
      <c r="K2509" s="275"/>
      <c r="L2509" s="275"/>
      <c r="M2509" s="275"/>
      <c r="N2509" s="275"/>
      <c r="O2509" s="275"/>
      <c r="P2509" s="275"/>
      <c r="Q2509" s="275"/>
      <c r="R2509" s="275"/>
      <c r="S2509" s="275"/>
      <c r="T2509" s="275"/>
      <c r="X2509" s="275"/>
      <c r="Y2509" s="275"/>
      <c r="AG2509" s="665"/>
    </row>
    <row r="2510" spans="1:33" x14ac:dyDescent="0.2">
      <c r="A2510" s="275"/>
      <c r="B2510" s="275"/>
      <c r="C2510" s="275"/>
      <c r="D2510" s="275"/>
      <c r="E2510" s="275"/>
      <c r="F2510" s="275"/>
      <c r="G2510" s="275"/>
      <c r="H2510" s="275"/>
      <c r="I2510" s="275"/>
      <c r="J2510" s="275"/>
      <c r="K2510" s="275"/>
      <c r="L2510" s="275"/>
      <c r="M2510" s="275"/>
      <c r="N2510" s="275"/>
      <c r="O2510" s="275"/>
      <c r="P2510" s="275"/>
      <c r="Q2510" s="275"/>
      <c r="R2510" s="275"/>
      <c r="S2510" s="275"/>
      <c r="T2510" s="275"/>
      <c r="X2510" s="275"/>
      <c r="Y2510" s="275"/>
      <c r="AG2510" s="665"/>
    </row>
    <row r="2511" spans="1:33" x14ac:dyDescent="0.2">
      <c r="A2511" s="275"/>
      <c r="B2511" s="275"/>
      <c r="C2511" s="275"/>
      <c r="D2511" s="275"/>
      <c r="E2511" s="275"/>
      <c r="F2511" s="275"/>
      <c r="G2511" s="275"/>
      <c r="H2511" s="275"/>
      <c r="I2511" s="275"/>
      <c r="J2511" s="275"/>
      <c r="K2511" s="275"/>
      <c r="L2511" s="275"/>
      <c r="M2511" s="275"/>
      <c r="N2511" s="275"/>
      <c r="O2511" s="275"/>
      <c r="P2511" s="275"/>
      <c r="Q2511" s="275"/>
      <c r="R2511" s="275"/>
      <c r="S2511" s="275"/>
      <c r="T2511" s="275"/>
      <c r="X2511" s="275"/>
      <c r="Y2511" s="275"/>
      <c r="AG2511" s="665"/>
    </row>
    <row r="2512" spans="1:33" x14ac:dyDescent="0.2">
      <c r="A2512" s="275"/>
      <c r="B2512" s="275"/>
      <c r="C2512" s="275"/>
      <c r="D2512" s="275"/>
      <c r="E2512" s="275"/>
      <c r="F2512" s="275"/>
      <c r="G2512" s="275"/>
      <c r="H2512" s="275"/>
      <c r="I2512" s="275"/>
      <c r="J2512" s="275"/>
      <c r="K2512" s="275"/>
      <c r="L2512" s="275"/>
      <c r="M2512" s="275"/>
      <c r="N2512" s="275"/>
      <c r="O2512" s="275"/>
      <c r="P2512" s="275"/>
      <c r="Q2512" s="275"/>
      <c r="R2512" s="275"/>
      <c r="S2512" s="275"/>
      <c r="T2512" s="275"/>
      <c r="X2512" s="275"/>
      <c r="Y2512" s="275"/>
      <c r="AG2512" s="665"/>
    </row>
    <row r="2513" spans="1:33" x14ac:dyDescent="0.2">
      <c r="A2513" s="275"/>
      <c r="B2513" s="275"/>
      <c r="C2513" s="275"/>
      <c r="D2513" s="275"/>
      <c r="E2513" s="275"/>
      <c r="F2513" s="275"/>
      <c r="G2513" s="275"/>
      <c r="H2513" s="275"/>
      <c r="I2513" s="275"/>
      <c r="J2513" s="275"/>
      <c r="K2513" s="275"/>
      <c r="L2513" s="275"/>
      <c r="M2513" s="275"/>
      <c r="N2513" s="275"/>
      <c r="O2513" s="275"/>
      <c r="P2513" s="275"/>
      <c r="Q2513" s="275"/>
      <c r="R2513" s="275"/>
      <c r="S2513" s="275"/>
      <c r="T2513" s="275"/>
      <c r="X2513" s="275"/>
      <c r="Y2513" s="275"/>
      <c r="AG2513" s="665"/>
    </row>
    <row r="2514" spans="1:33" x14ac:dyDescent="0.2">
      <c r="A2514" s="275"/>
      <c r="B2514" s="275"/>
      <c r="C2514" s="275"/>
      <c r="D2514" s="275"/>
      <c r="E2514" s="275"/>
      <c r="F2514" s="275"/>
      <c r="G2514" s="275"/>
      <c r="H2514" s="275"/>
      <c r="I2514" s="275"/>
      <c r="J2514" s="275"/>
      <c r="K2514" s="275"/>
      <c r="L2514" s="275"/>
      <c r="M2514" s="275"/>
      <c r="N2514" s="275"/>
      <c r="O2514" s="275"/>
      <c r="P2514" s="275"/>
      <c r="Q2514" s="275"/>
      <c r="R2514" s="275"/>
      <c r="S2514" s="275"/>
      <c r="T2514" s="275"/>
      <c r="X2514" s="275"/>
      <c r="Y2514" s="275"/>
      <c r="AG2514" s="665"/>
    </row>
    <row r="2515" spans="1:33" x14ac:dyDescent="0.2">
      <c r="A2515" s="275"/>
      <c r="B2515" s="275"/>
      <c r="C2515" s="275"/>
      <c r="D2515" s="275"/>
      <c r="E2515" s="275"/>
      <c r="F2515" s="275"/>
      <c r="G2515" s="275"/>
      <c r="H2515" s="275"/>
      <c r="I2515" s="275"/>
      <c r="J2515" s="275"/>
      <c r="K2515" s="275"/>
      <c r="L2515" s="275"/>
      <c r="M2515" s="275"/>
      <c r="N2515" s="275"/>
      <c r="O2515" s="275"/>
      <c r="P2515" s="275"/>
      <c r="Q2515" s="275"/>
      <c r="R2515" s="275"/>
      <c r="S2515" s="275"/>
      <c r="T2515" s="275"/>
      <c r="X2515" s="275"/>
      <c r="Y2515" s="275"/>
      <c r="AG2515" s="665"/>
    </row>
    <row r="2516" spans="1:33" x14ac:dyDescent="0.2">
      <c r="A2516" s="275"/>
      <c r="B2516" s="275"/>
      <c r="C2516" s="275"/>
      <c r="D2516" s="275"/>
      <c r="E2516" s="275"/>
      <c r="F2516" s="275"/>
      <c r="G2516" s="275"/>
      <c r="H2516" s="275"/>
      <c r="I2516" s="275"/>
      <c r="J2516" s="275"/>
      <c r="K2516" s="275"/>
      <c r="L2516" s="275"/>
      <c r="M2516" s="275"/>
      <c r="N2516" s="275"/>
      <c r="O2516" s="275"/>
      <c r="P2516" s="275"/>
      <c r="Q2516" s="275"/>
      <c r="R2516" s="275"/>
      <c r="S2516" s="275"/>
      <c r="T2516" s="275"/>
      <c r="X2516" s="275"/>
      <c r="Y2516" s="275"/>
      <c r="AG2516" s="665"/>
    </row>
    <row r="2517" spans="1:33" x14ac:dyDescent="0.2">
      <c r="A2517" s="275"/>
      <c r="B2517" s="275"/>
      <c r="C2517" s="275"/>
      <c r="D2517" s="275"/>
      <c r="E2517" s="275"/>
      <c r="F2517" s="275"/>
      <c r="G2517" s="275"/>
      <c r="H2517" s="275"/>
      <c r="I2517" s="275"/>
      <c r="J2517" s="275"/>
      <c r="K2517" s="275"/>
      <c r="L2517" s="275"/>
      <c r="M2517" s="275"/>
      <c r="N2517" s="275"/>
      <c r="O2517" s="275"/>
      <c r="P2517" s="275"/>
      <c r="Q2517" s="275"/>
      <c r="R2517" s="275"/>
      <c r="S2517" s="275"/>
      <c r="T2517" s="275"/>
      <c r="X2517" s="275"/>
      <c r="Y2517" s="275"/>
      <c r="AG2517" s="665"/>
    </row>
    <row r="2518" spans="1:33" x14ac:dyDescent="0.2">
      <c r="A2518" s="275"/>
      <c r="B2518" s="275"/>
      <c r="C2518" s="275"/>
      <c r="D2518" s="275"/>
      <c r="E2518" s="275"/>
      <c r="F2518" s="275"/>
      <c r="G2518" s="275"/>
      <c r="H2518" s="275"/>
      <c r="I2518" s="275"/>
      <c r="J2518" s="275"/>
      <c r="K2518" s="275"/>
      <c r="L2518" s="275"/>
      <c r="M2518" s="275"/>
      <c r="N2518" s="275"/>
      <c r="O2518" s="275"/>
      <c r="P2518" s="275"/>
      <c r="Q2518" s="275"/>
      <c r="R2518" s="275"/>
      <c r="S2518" s="275"/>
      <c r="T2518" s="275"/>
      <c r="X2518" s="275"/>
      <c r="Y2518" s="275"/>
      <c r="AG2518" s="665"/>
    </row>
    <row r="2519" spans="1:33" x14ac:dyDescent="0.2">
      <c r="A2519" s="275"/>
      <c r="B2519" s="275"/>
      <c r="C2519" s="275"/>
      <c r="D2519" s="275"/>
      <c r="E2519" s="275"/>
      <c r="F2519" s="275"/>
      <c r="G2519" s="275"/>
      <c r="H2519" s="275"/>
      <c r="I2519" s="275"/>
      <c r="J2519" s="275"/>
      <c r="K2519" s="275"/>
      <c r="L2519" s="275"/>
      <c r="M2519" s="275"/>
      <c r="N2519" s="275"/>
      <c r="O2519" s="275"/>
      <c r="P2519" s="275"/>
      <c r="Q2519" s="275"/>
      <c r="R2519" s="275"/>
      <c r="S2519" s="275"/>
      <c r="T2519" s="275"/>
      <c r="X2519" s="275"/>
      <c r="Y2519" s="275"/>
      <c r="AG2519" s="665"/>
    </row>
    <row r="2520" spans="1:33" x14ac:dyDescent="0.2">
      <c r="A2520" s="275"/>
      <c r="B2520" s="275"/>
      <c r="C2520" s="275"/>
      <c r="D2520" s="275"/>
      <c r="E2520" s="275"/>
      <c r="F2520" s="275"/>
      <c r="G2520" s="275"/>
      <c r="H2520" s="275"/>
      <c r="I2520" s="275"/>
      <c r="J2520" s="275"/>
      <c r="K2520" s="275"/>
      <c r="L2520" s="275"/>
      <c r="M2520" s="275"/>
      <c r="N2520" s="275"/>
      <c r="O2520" s="275"/>
      <c r="P2520" s="275"/>
      <c r="Q2520" s="275"/>
      <c r="R2520" s="275"/>
      <c r="S2520" s="275"/>
      <c r="T2520" s="275"/>
      <c r="X2520" s="275"/>
      <c r="Y2520" s="275"/>
      <c r="AG2520" s="665"/>
    </row>
    <row r="2521" spans="1:33" x14ac:dyDescent="0.2">
      <c r="A2521" s="275"/>
      <c r="B2521" s="275"/>
      <c r="C2521" s="275"/>
      <c r="D2521" s="275"/>
      <c r="E2521" s="275"/>
      <c r="F2521" s="275"/>
      <c r="G2521" s="275"/>
      <c r="H2521" s="275"/>
      <c r="I2521" s="275"/>
      <c r="J2521" s="275"/>
      <c r="K2521" s="275"/>
      <c r="L2521" s="275"/>
      <c r="M2521" s="275"/>
      <c r="N2521" s="275"/>
      <c r="O2521" s="275"/>
      <c r="P2521" s="275"/>
      <c r="Q2521" s="275"/>
      <c r="R2521" s="275"/>
      <c r="S2521" s="275"/>
      <c r="T2521" s="275"/>
      <c r="X2521" s="275"/>
      <c r="Y2521" s="275"/>
      <c r="AG2521" s="665"/>
    </row>
    <row r="2522" spans="1:33" x14ac:dyDescent="0.2">
      <c r="A2522" s="275"/>
      <c r="B2522" s="275"/>
      <c r="C2522" s="275"/>
      <c r="D2522" s="275"/>
      <c r="E2522" s="275"/>
      <c r="F2522" s="275"/>
      <c r="G2522" s="275"/>
      <c r="H2522" s="275"/>
      <c r="I2522" s="275"/>
      <c r="J2522" s="275"/>
      <c r="K2522" s="275"/>
      <c r="L2522" s="275"/>
      <c r="M2522" s="275"/>
      <c r="N2522" s="275"/>
      <c r="O2522" s="275"/>
      <c r="P2522" s="275"/>
      <c r="Q2522" s="275"/>
      <c r="R2522" s="275"/>
      <c r="S2522" s="275"/>
      <c r="T2522" s="275"/>
      <c r="X2522" s="275"/>
      <c r="Y2522" s="275"/>
      <c r="AG2522" s="665"/>
    </row>
    <row r="2523" spans="1:33" x14ac:dyDescent="0.2">
      <c r="A2523" s="275"/>
      <c r="B2523" s="275"/>
      <c r="C2523" s="275"/>
      <c r="D2523" s="275"/>
      <c r="E2523" s="275"/>
      <c r="F2523" s="275"/>
      <c r="G2523" s="275"/>
      <c r="H2523" s="275"/>
      <c r="I2523" s="275"/>
      <c r="J2523" s="275"/>
      <c r="K2523" s="275"/>
      <c r="L2523" s="275"/>
      <c r="M2523" s="275"/>
      <c r="N2523" s="275"/>
      <c r="O2523" s="275"/>
      <c r="P2523" s="275"/>
      <c r="Q2523" s="275"/>
      <c r="R2523" s="275"/>
      <c r="S2523" s="275"/>
      <c r="T2523" s="275"/>
      <c r="X2523" s="275"/>
      <c r="Y2523" s="275"/>
      <c r="AG2523" s="665"/>
    </row>
    <row r="2524" spans="1:33" x14ac:dyDescent="0.2">
      <c r="A2524" s="275"/>
      <c r="B2524" s="275"/>
      <c r="C2524" s="275"/>
      <c r="D2524" s="275"/>
      <c r="E2524" s="275"/>
      <c r="F2524" s="275"/>
      <c r="G2524" s="275"/>
      <c r="H2524" s="275"/>
      <c r="I2524" s="275"/>
      <c r="J2524" s="275"/>
      <c r="K2524" s="275"/>
      <c r="L2524" s="275"/>
      <c r="M2524" s="275"/>
      <c r="N2524" s="275"/>
      <c r="O2524" s="275"/>
      <c r="P2524" s="275"/>
      <c r="Q2524" s="275"/>
      <c r="R2524" s="275"/>
      <c r="S2524" s="275"/>
      <c r="T2524" s="275"/>
      <c r="X2524" s="275"/>
      <c r="Y2524" s="275"/>
      <c r="AG2524" s="665"/>
    </row>
    <row r="2525" spans="1:33" x14ac:dyDescent="0.2">
      <c r="A2525" s="275"/>
      <c r="B2525" s="275"/>
      <c r="C2525" s="275"/>
      <c r="D2525" s="275"/>
      <c r="E2525" s="275"/>
      <c r="F2525" s="275"/>
      <c r="G2525" s="275"/>
      <c r="H2525" s="275"/>
      <c r="I2525" s="275"/>
      <c r="J2525" s="275"/>
      <c r="K2525" s="275"/>
      <c r="L2525" s="275"/>
      <c r="M2525" s="275"/>
      <c r="N2525" s="275"/>
      <c r="O2525" s="275"/>
      <c r="P2525" s="275"/>
      <c r="Q2525" s="275"/>
      <c r="R2525" s="275"/>
      <c r="S2525" s="275"/>
      <c r="T2525" s="275"/>
      <c r="X2525" s="275"/>
      <c r="Y2525" s="275"/>
      <c r="AG2525" s="665"/>
    </row>
    <row r="2526" spans="1:33" x14ac:dyDescent="0.2">
      <c r="A2526" s="275"/>
      <c r="B2526" s="275"/>
      <c r="C2526" s="275"/>
      <c r="D2526" s="275"/>
      <c r="E2526" s="275"/>
      <c r="F2526" s="275"/>
      <c r="G2526" s="275"/>
      <c r="H2526" s="275"/>
      <c r="I2526" s="275"/>
      <c r="J2526" s="275"/>
      <c r="K2526" s="275"/>
      <c r="L2526" s="275"/>
      <c r="M2526" s="275"/>
      <c r="N2526" s="275"/>
      <c r="O2526" s="275"/>
      <c r="P2526" s="275"/>
      <c r="Q2526" s="275"/>
      <c r="R2526" s="275"/>
      <c r="S2526" s="275"/>
      <c r="T2526" s="275"/>
      <c r="X2526" s="275"/>
      <c r="Y2526" s="275"/>
      <c r="AG2526" s="665"/>
    </row>
    <row r="2527" spans="1:33" x14ac:dyDescent="0.2">
      <c r="A2527" s="275"/>
      <c r="B2527" s="275"/>
      <c r="C2527" s="275"/>
      <c r="D2527" s="275"/>
      <c r="E2527" s="275"/>
      <c r="F2527" s="275"/>
      <c r="G2527" s="275"/>
      <c r="H2527" s="275"/>
      <c r="I2527" s="275"/>
      <c r="J2527" s="275"/>
      <c r="K2527" s="275"/>
      <c r="L2527" s="275"/>
      <c r="M2527" s="275"/>
      <c r="N2527" s="275"/>
      <c r="O2527" s="275"/>
      <c r="P2527" s="275"/>
      <c r="Q2527" s="275"/>
      <c r="R2527" s="275"/>
      <c r="S2527" s="275"/>
      <c r="T2527" s="275"/>
      <c r="X2527" s="275"/>
      <c r="Y2527" s="275"/>
      <c r="AG2527" s="665"/>
    </row>
    <row r="2528" spans="1:33" x14ac:dyDescent="0.2">
      <c r="A2528" s="275"/>
      <c r="B2528" s="275"/>
      <c r="C2528" s="275"/>
      <c r="D2528" s="275"/>
      <c r="E2528" s="275"/>
      <c r="F2528" s="275"/>
      <c r="G2528" s="275"/>
      <c r="H2528" s="275"/>
      <c r="I2528" s="275"/>
      <c r="J2528" s="275"/>
      <c r="K2528" s="275"/>
      <c r="L2528" s="275"/>
      <c r="M2528" s="275"/>
      <c r="N2528" s="275"/>
      <c r="O2528" s="275"/>
      <c r="P2528" s="275"/>
      <c r="Q2528" s="275"/>
      <c r="R2528" s="275"/>
      <c r="S2528" s="275"/>
      <c r="T2528" s="275"/>
      <c r="X2528" s="275"/>
      <c r="Y2528" s="275"/>
      <c r="AG2528" s="665"/>
    </row>
    <row r="2529" spans="1:33" x14ac:dyDescent="0.2">
      <c r="A2529" s="275"/>
      <c r="B2529" s="275"/>
      <c r="C2529" s="275"/>
      <c r="D2529" s="275"/>
      <c r="E2529" s="275"/>
      <c r="F2529" s="275"/>
      <c r="G2529" s="275"/>
      <c r="H2529" s="275"/>
      <c r="I2529" s="275"/>
      <c r="J2529" s="275"/>
      <c r="K2529" s="275"/>
      <c r="L2529" s="275"/>
      <c r="M2529" s="275"/>
      <c r="N2529" s="275"/>
      <c r="O2529" s="275"/>
      <c r="P2529" s="275"/>
      <c r="Q2529" s="275"/>
      <c r="R2529" s="275"/>
      <c r="S2529" s="275"/>
      <c r="T2529" s="275"/>
      <c r="X2529" s="275"/>
      <c r="Y2529" s="275"/>
      <c r="AG2529" s="665"/>
    </row>
    <row r="2530" spans="1:33" x14ac:dyDescent="0.2">
      <c r="A2530" s="275"/>
      <c r="B2530" s="275"/>
      <c r="C2530" s="275"/>
      <c r="D2530" s="275"/>
      <c r="E2530" s="275"/>
      <c r="F2530" s="275"/>
      <c r="G2530" s="275"/>
      <c r="H2530" s="275"/>
      <c r="I2530" s="275"/>
      <c r="J2530" s="275"/>
      <c r="K2530" s="275"/>
      <c r="L2530" s="275"/>
      <c r="M2530" s="275"/>
      <c r="N2530" s="275"/>
      <c r="O2530" s="275"/>
      <c r="P2530" s="275"/>
      <c r="Q2530" s="275"/>
      <c r="R2530" s="275"/>
      <c r="S2530" s="275"/>
      <c r="T2530" s="275"/>
      <c r="X2530" s="275"/>
      <c r="Y2530" s="275"/>
      <c r="AG2530" s="665"/>
    </row>
    <row r="2531" spans="1:33" x14ac:dyDescent="0.2">
      <c r="A2531" s="275"/>
      <c r="B2531" s="275"/>
      <c r="C2531" s="275"/>
      <c r="D2531" s="275"/>
      <c r="E2531" s="275"/>
      <c r="F2531" s="275"/>
      <c r="G2531" s="275"/>
      <c r="H2531" s="275"/>
      <c r="I2531" s="275"/>
      <c r="J2531" s="275"/>
      <c r="K2531" s="275"/>
      <c r="L2531" s="275"/>
      <c r="M2531" s="275"/>
      <c r="N2531" s="275"/>
      <c r="O2531" s="275"/>
      <c r="P2531" s="275"/>
      <c r="Q2531" s="275"/>
      <c r="R2531" s="275"/>
      <c r="S2531" s="275"/>
      <c r="T2531" s="275"/>
      <c r="X2531" s="275"/>
      <c r="Y2531" s="275"/>
      <c r="AG2531" s="665"/>
    </row>
    <row r="2532" spans="1:33" x14ac:dyDescent="0.2">
      <c r="A2532" s="275"/>
      <c r="B2532" s="275"/>
      <c r="C2532" s="275"/>
      <c r="D2532" s="275"/>
      <c r="E2532" s="275"/>
      <c r="F2532" s="275"/>
      <c r="G2532" s="275"/>
      <c r="H2532" s="275"/>
      <c r="I2532" s="275"/>
      <c r="J2532" s="275"/>
      <c r="K2532" s="275"/>
      <c r="L2532" s="275"/>
      <c r="M2532" s="275"/>
      <c r="N2532" s="275"/>
      <c r="O2532" s="275"/>
      <c r="P2532" s="275"/>
      <c r="Q2532" s="275"/>
      <c r="R2532" s="275"/>
      <c r="S2532" s="275"/>
      <c r="T2532" s="275"/>
      <c r="X2532" s="275"/>
      <c r="Y2532" s="275"/>
      <c r="AG2532" s="665"/>
    </row>
    <row r="2533" spans="1:33" x14ac:dyDescent="0.2">
      <c r="A2533" s="275"/>
      <c r="B2533" s="275"/>
      <c r="C2533" s="275"/>
      <c r="D2533" s="275"/>
      <c r="E2533" s="275"/>
      <c r="F2533" s="275"/>
      <c r="G2533" s="275"/>
      <c r="H2533" s="275"/>
      <c r="I2533" s="275"/>
      <c r="J2533" s="275"/>
      <c r="K2533" s="275"/>
      <c r="L2533" s="275"/>
      <c r="M2533" s="275"/>
      <c r="N2533" s="275"/>
      <c r="O2533" s="275"/>
      <c r="P2533" s="275"/>
      <c r="Q2533" s="275"/>
      <c r="R2533" s="275"/>
      <c r="S2533" s="275"/>
      <c r="T2533" s="275"/>
      <c r="X2533" s="275"/>
      <c r="Y2533" s="275"/>
      <c r="AG2533" s="665"/>
    </row>
    <row r="2534" spans="1:33" x14ac:dyDescent="0.2">
      <c r="A2534" s="275"/>
      <c r="B2534" s="275"/>
      <c r="C2534" s="275"/>
      <c r="D2534" s="275"/>
      <c r="E2534" s="275"/>
      <c r="F2534" s="275"/>
      <c r="G2534" s="275"/>
      <c r="H2534" s="275"/>
      <c r="I2534" s="275"/>
      <c r="J2534" s="275"/>
      <c r="K2534" s="275"/>
      <c r="L2534" s="275"/>
      <c r="M2534" s="275"/>
      <c r="N2534" s="275"/>
      <c r="O2534" s="275"/>
      <c r="P2534" s="275"/>
      <c r="Q2534" s="275"/>
      <c r="R2534" s="275"/>
      <c r="S2534" s="275"/>
      <c r="T2534" s="275"/>
      <c r="X2534" s="275"/>
      <c r="Y2534" s="275"/>
      <c r="AG2534" s="665"/>
    </row>
    <row r="2535" spans="1:33" x14ac:dyDescent="0.2">
      <c r="A2535" s="275"/>
      <c r="B2535" s="275"/>
      <c r="C2535" s="275"/>
      <c r="D2535" s="275"/>
      <c r="E2535" s="275"/>
      <c r="F2535" s="275"/>
      <c r="G2535" s="275"/>
      <c r="H2535" s="275"/>
      <c r="I2535" s="275"/>
      <c r="J2535" s="275"/>
      <c r="K2535" s="275"/>
      <c r="L2535" s="275"/>
      <c r="M2535" s="275"/>
      <c r="N2535" s="275"/>
      <c r="O2535" s="275"/>
      <c r="P2535" s="275"/>
      <c r="Q2535" s="275"/>
      <c r="R2535" s="275"/>
      <c r="S2535" s="275"/>
      <c r="T2535" s="275"/>
      <c r="X2535" s="275"/>
      <c r="Y2535" s="275"/>
      <c r="AG2535" s="665"/>
    </row>
    <row r="2536" spans="1:33" x14ac:dyDescent="0.2">
      <c r="A2536" s="275"/>
      <c r="B2536" s="275"/>
      <c r="C2536" s="275"/>
      <c r="D2536" s="275"/>
      <c r="E2536" s="275"/>
      <c r="F2536" s="275"/>
      <c r="G2536" s="275"/>
      <c r="H2536" s="275"/>
      <c r="I2536" s="275"/>
      <c r="J2536" s="275"/>
      <c r="K2536" s="275"/>
      <c r="L2536" s="275"/>
      <c r="M2536" s="275"/>
      <c r="N2536" s="275"/>
      <c r="O2536" s="275"/>
      <c r="P2536" s="275"/>
      <c r="Q2536" s="275"/>
      <c r="R2536" s="275"/>
      <c r="S2536" s="275"/>
      <c r="T2536" s="275"/>
      <c r="X2536" s="275"/>
      <c r="Y2536" s="275"/>
      <c r="AG2536" s="665"/>
    </row>
    <row r="2537" spans="1:33" x14ac:dyDescent="0.2">
      <c r="A2537" s="275"/>
      <c r="B2537" s="275"/>
      <c r="C2537" s="275"/>
      <c r="D2537" s="275"/>
      <c r="E2537" s="275"/>
      <c r="F2537" s="275"/>
      <c r="G2537" s="275"/>
      <c r="H2537" s="275"/>
      <c r="I2537" s="275"/>
      <c r="J2537" s="275"/>
      <c r="K2537" s="275"/>
      <c r="L2537" s="275"/>
      <c r="M2537" s="275"/>
      <c r="N2537" s="275"/>
      <c r="O2537" s="275"/>
      <c r="P2537" s="275"/>
      <c r="Q2537" s="275"/>
      <c r="R2537" s="275"/>
      <c r="S2537" s="275"/>
      <c r="T2537" s="275"/>
      <c r="X2537" s="275"/>
      <c r="Y2537" s="275"/>
      <c r="AG2537" s="665"/>
    </row>
    <row r="2538" spans="1:33" x14ac:dyDescent="0.2">
      <c r="A2538" s="275"/>
      <c r="B2538" s="275"/>
      <c r="C2538" s="275"/>
      <c r="D2538" s="275"/>
      <c r="E2538" s="275"/>
      <c r="F2538" s="275"/>
      <c r="G2538" s="275"/>
      <c r="H2538" s="275"/>
      <c r="I2538" s="275"/>
      <c r="J2538" s="275"/>
      <c r="K2538" s="275"/>
      <c r="L2538" s="275"/>
      <c r="M2538" s="275"/>
      <c r="N2538" s="275"/>
      <c r="O2538" s="275"/>
      <c r="P2538" s="275"/>
      <c r="Q2538" s="275"/>
      <c r="R2538" s="275"/>
      <c r="S2538" s="275"/>
      <c r="T2538" s="275"/>
      <c r="X2538" s="275"/>
      <c r="Y2538" s="275"/>
      <c r="AG2538" s="665"/>
    </row>
    <row r="2539" spans="1:33" x14ac:dyDescent="0.2">
      <c r="A2539" s="275"/>
      <c r="B2539" s="275"/>
      <c r="C2539" s="275"/>
      <c r="D2539" s="275"/>
      <c r="E2539" s="275"/>
      <c r="F2539" s="275"/>
      <c r="G2539" s="275"/>
      <c r="H2539" s="275"/>
      <c r="I2539" s="275"/>
      <c r="J2539" s="275"/>
      <c r="K2539" s="275"/>
      <c r="L2539" s="275"/>
      <c r="M2539" s="275"/>
      <c r="N2539" s="275"/>
      <c r="O2539" s="275"/>
      <c r="P2539" s="275"/>
      <c r="Q2539" s="275"/>
      <c r="R2539" s="275"/>
      <c r="S2539" s="275"/>
      <c r="T2539" s="275"/>
      <c r="X2539" s="275"/>
      <c r="Y2539" s="275"/>
      <c r="AG2539" s="665"/>
    </row>
    <row r="2540" spans="1:33" x14ac:dyDescent="0.2">
      <c r="A2540" s="275"/>
      <c r="B2540" s="275"/>
      <c r="C2540" s="275"/>
      <c r="D2540" s="275"/>
      <c r="E2540" s="275"/>
      <c r="F2540" s="275"/>
      <c r="G2540" s="275"/>
      <c r="H2540" s="275"/>
      <c r="I2540" s="275"/>
      <c r="J2540" s="275"/>
      <c r="K2540" s="275"/>
      <c r="L2540" s="275"/>
      <c r="M2540" s="275"/>
      <c r="N2540" s="275"/>
      <c r="O2540" s="275"/>
      <c r="P2540" s="275"/>
      <c r="Q2540" s="275"/>
      <c r="R2540" s="275"/>
      <c r="S2540" s="275"/>
      <c r="T2540" s="275"/>
      <c r="X2540" s="275"/>
      <c r="Y2540" s="275"/>
      <c r="AG2540" s="665"/>
    </row>
    <row r="2541" spans="1:33" x14ac:dyDescent="0.2">
      <c r="A2541" s="275"/>
      <c r="B2541" s="275"/>
      <c r="C2541" s="275"/>
      <c r="D2541" s="275"/>
      <c r="E2541" s="275"/>
      <c r="F2541" s="275"/>
      <c r="G2541" s="275"/>
      <c r="H2541" s="275"/>
      <c r="I2541" s="275"/>
      <c r="J2541" s="275"/>
      <c r="K2541" s="275"/>
      <c r="L2541" s="275"/>
      <c r="M2541" s="275"/>
      <c r="N2541" s="275"/>
      <c r="O2541" s="275"/>
      <c r="P2541" s="275"/>
      <c r="Q2541" s="275"/>
      <c r="R2541" s="275"/>
      <c r="S2541" s="275"/>
      <c r="T2541" s="275"/>
      <c r="X2541" s="275"/>
      <c r="Y2541" s="275"/>
      <c r="AG2541" s="665"/>
    </row>
    <row r="2542" spans="1:33" x14ac:dyDescent="0.2">
      <c r="A2542" s="275"/>
      <c r="B2542" s="275"/>
      <c r="C2542" s="275"/>
      <c r="D2542" s="275"/>
      <c r="E2542" s="275"/>
      <c r="F2542" s="275"/>
      <c r="G2542" s="275"/>
      <c r="H2542" s="275"/>
      <c r="I2542" s="275"/>
      <c r="J2542" s="275"/>
      <c r="K2542" s="275"/>
      <c r="L2542" s="275"/>
      <c r="M2542" s="275"/>
      <c r="N2542" s="275"/>
      <c r="O2542" s="275"/>
      <c r="P2542" s="275"/>
      <c r="Q2542" s="275"/>
      <c r="R2542" s="275"/>
      <c r="S2542" s="275"/>
      <c r="T2542" s="275"/>
      <c r="X2542" s="275"/>
      <c r="Y2542" s="275"/>
      <c r="AG2542" s="665"/>
    </row>
    <row r="2543" spans="1:33" x14ac:dyDescent="0.2">
      <c r="A2543" s="275"/>
      <c r="B2543" s="275"/>
      <c r="C2543" s="275"/>
      <c r="D2543" s="275"/>
      <c r="E2543" s="275"/>
      <c r="F2543" s="275"/>
      <c r="G2543" s="275"/>
      <c r="H2543" s="275"/>
      <c r="I2543" s="275"/>
      <c r="J2543" s="275"/>
      <c r="K2543" s="275"/>
      <c r="L2543" s="275"/>
      <c r="M2543" s="275"/>
      <c r="N2543" s="275"/>
      <c r="O2543" s="275"/>
      <c r="P2543" s="275"/>
      <c r="Q2543" s="275"/>
      <c r="R2543" s="275"/>
      <c r="S2543" s="275"/>
      <c r="T2543" s="275"/>
      <c r="X2543" s="275"/>
      <c r="Y2543" s="275"/>
      <c r="AG2543" s="665"/>
    </row>
    <row r="2544" spans="1:33" x14ac:dyDescent="0.2">
      <c r="A2544" s="275"/>
      <c r="B2544" s="275"/>
      <c r="C2544" s="275"/>
      <c r="D2544" s="275"/>
      <c r="E2544" s="275"/>
      <c r="F2544" s="275"/>
      <c r="G2544" s="275"/>
      <c r="H2544" s="275"/>
      <c r="I2544" s="275"/>
      <c r="J2544" s="275"/>
      <c r="K2544" s="275"/>
      <c r="L2544" s="275"/>
      <c r="M2544" s="275"/>
      <c r="N2544" s="275"/>
      <c r="O2544" s="275"/>
      <c r="P2544" s="275"/>
      <c r="Q2544" s="275"/>
      <c r="R2544" s="275"/>
      <c r="S2544" s="275"/>
      <c r="T2544" s="275"/>
      <c r="X2544" s="275"/>
      <c r="Y2544" s="275"/>
      <c r="AG2544" s="665"/>
    </row>
    <row r="2545" spans="1:33" x14ac:dyDescent="0.2">
      <c r="A2545" s="275"/>
      <c r="B2545" s="275"/>
      <c r="C2545" s="275"/>
      <c r="D2545" s="275"/>
      <c r="E2545" s="275"/>
      <c r="F2545" s="275"/>
      <c r="G2545" s="275"/>
      <c r="H2545" s="275"/>
      <c r="I2545" s="275"/>
      <c r="J2545" s="275"/>
      <c r="K2545" s="275"/>
      <c r="L2545" s="275"/>
      <c r="M2545" s="275"/>
      <c r="N2545" s="275"/>
      <c r="O2545" s="275"/>
      <c r="P2545" s="275"/>
      <c r="Q2545" s="275"/>
      <c r="R2545" s="275"/>
      <c r="S2545" s="275"/>
      <c r="T2545" s="275"/>
      <c r="X2545" s="275"/>
      <c r="Y2545" s="275"/>
      <c r="AG2545" s="665"/>
    </row>
    <row r="2546" spans="1:33" x14ac:dyDescent="0.2">
      <c r="A2546" s="275"/>
      <c r="B2546" s="275"/>
      <c r="C2546" s="275"/>
      <c r="D2546" s="275"/>
      <c r="E2546" s="275"/>
      <c r="F2546" s="275"/>
      <c r="G2546" s="275"/>
      <c r="H2546" s="275"/>
      <c r="I2546" s="275"/>
      <c r="J2546" s="275"/>
      <c r="K2546" s="275"/>
      <c r="L2546" s="275"/>
      <c r="M2546" s="275"/>
      <c r="N2546" s="275"/>
      <c r="O2546" s="275"/>
      <c r="P2546" s="275"/>
      <c r="Q2546" s="275"/>
      <c r="R2546" s="275"/>
      <c r="S2546" s="275"/>
      <c r="T2546" s="275"/>
      <c r="X2546" s="275"/>
      <c r="Y2546" s="275"/>
      <c r="AG2546" s="665"/>
    </row>
    <row r="2547" spans="1:33" x14ac:dyDescent="0.2">
      <c r="A2547" s="275"/>
      <c r="B2547" s="275"/>
      <c r="C2547" s="275"/>
      <c r="D2547" s="275"/>
      <c r="E2547" s="275"/>
      <c r="F2547" s="275"/>
      <c r="G2547" s="275"/>
      <c r="H2547" s="275"/>
      <c r="I2547" s="275"/>
      <c r="J2547" s="275"/>
      <c r="K2547" s="275"/>
      <c r="L2547" s="275"/>
      <c r="M2547" s="275"/>
      <c r="N2547" s="275"/>
      <c r="O2547" s="275"/>
      <c r="P2547" s="275"/>
      <c r="Q2547" s="275"/>
      <c r="R2547" s="275"/>
      <c r="S2547" s="275"/>
      <c r="T2547" s="275"/>
      <c r="X2547" s="275"/>
      <c r="Y2547" s="275"/>
      <c r="AG2547" s="665"/>
    </row>
    <row r="2548" spans="1:33" x14ac:dyDescent="0.2">
      <c r="A2548" s="275"/>
      <c r="B2548" s="275"/>
      <c r="C2548" s="275"/>
      <c r="D2548" s="275"/>
      <c r="E2548" s="275"/>
      <c r="F2548" s="275"/>
      <c r="G2548" s="275"/>
      <c r="H2548" s="275"/>
      <c r="I2548" s="275"/>
      <c r="J2548" s="275"/>
      <c r="K2548" s="275"/>
      <c r="L2548" s="275"/>
      <c r="M2548" s="275"/>
      <c r="N2548" s="275"/>
      <c r="O2548" s="275"/>
      <c r="P2548" s="275"/>
      <c r="Q2548" s="275"/>
      <c r="R2548" s="275"/>
      <c r="S2548" s="275"/>
      <c r="T2548" s="275"/>
      <c r="X2548" s="275"/>
      <c r="Y2548" s="275"/>
      <c r="AG2548" s="665"/>
    </row>
    <row r="2549" spans="1:33" x14ac:dyDescent="0.2">
      <c r="A2549" s="275"/>
      <c r="B2549" s="275"/>
      <c r="C2549" s="275"/>
      <c r="D2549" s="275"/>
      <c r="E2549" s="275"/>
      <c r="F2549" s="275"/>
      <c r="G2549" s="275"/>
      <c r="H2549" s="275"/>
      <c r="I2549" s="275"/>
      <c r="J2549" s="275"/>
      <c r="K2549" s="275"/>
      <c r="L2549" s="275"/>
      <c r="M2549" s="275"/>
      <c r="N2549" s="275"/>
      <c r="O2549" s="275"/>
      <c r="P2549" s="275"/>
      <c r="Q2549" s="275"/>
      <c r="R2549" s="275"/>
      <c r="S2549" s="275"/>
      <c r="T2549" s="275"/>
      <c r="X2549" s="275"/>
      <c r="Y2549" s="275"/>
      <c r="AG2549" s="665"/>
    </row>
    <row r="2550" spans="1:33" x14ac:dyDescent="0.2">
      <c r="A2550" s="275"/>
      <c r="B2550" s="275"/>
      <c r="C2550" s="275"/>
      <c r="D2550" s="275"/>
      <c r="E2550" s="275"/>
      <c r="F2550" s="275"/>
      <c r="G2550" s="275"/>
      <c r="H2550" s="275"/>
      <c r="I2550" s="275"/>
      <c r="J2550" s="275"/>
      <c r="K2550" s="275"/>
      <c r="L2550" s="275"/>
      <c r="M2550" s="275"/>
      <c r="N2550" s="275"/>
      <c r="O2550" s="275"/>
      <c r="P2550" s="275"/>
      <c r="Q2550" s="275"/>
      <c r="R2550" s="275"/>
      <c r="S2550" s="275"/>
      <c r="T2550" s="275"/>
      <c r="X2550" s="275"/>
      <c r="Y2550" s="275"/>
      <c r="AG2550" s="665"/>
    </row>
    <row r="2551" spans="1:33" x14ac:dyDescent="0.2">
      <c r="A2551" s="275"/>
      <c r="B2551" s="275"/>
      <c r="C2551" s="275"/>
      <c r="D2551" s="275"/>
      <c r="E2551" s="275"/>
      <c r="F2551" s="275"/>
      <c r="G2551" s="275"/>
      <c r="H2551" s="275"/>
      <c r="I2551" s="275"/>
      <c r="J2551" s="275"/>
      <c r="K2551" s="275"/>
      <c r="L2551" s="275"/>
      <c r="M2551" s="275"/>
      <c r="N2551" s="275"/>
      <c r="O2551" s="275"/>
      <c r="P2551" s="275"/>
      <c r="Q2551" s="275"/>
      <c r="R2551" s="275"/>
      <c r="S2551" s="275"/>
      <c r="T2551" s="275"/>
      <c r="X2551" s="275"/>
      <c r="Y2551" s="275"/>
      <c r="AG2551" s="665"/>
    </row>
    <row r="2552" spans="1:33" x14ac:dyDescent="0.2">
      <c r="A2552" s="275"/>
      <c r="B2552" s="275"/>
      <c r="C2552" s="275"/>
      <c r="D2552" s="275"/>
      <c r="E2552" s="275"/>
      <c r="F2552" s="275"/>
      <c r="G2552" s="275"/>
      <c r="H2552" s="275"/>
      <c r="I2552" s="275"/>
      <c r="J2552" s="275"/>
      <c r="K2552" s="275"/>
      <c r="L2552" s="275"/>
      <c r="M2552" s="275"/>
      <c r="N2552" s="275"/>
      <c r="O2552" s="275"/>
      <c r="P2552" s="275"/>
      <c r="Q2552" s="275"/>
      <c r="R2552" s="275"/>
      <c r="S2552" s="275"/>
      <c r="T2552" s="275"/>
      <c r="X2552" s="275"/>
      <c r="Y2552" s="275"/>
      <c r="AG2552" s="665"/>
    </row>
    <row r="2553" spans="1:33" x14ac:dyDescent="0.2">
      <c r="A2553" s="275"/>
      <c r="B2553" s="275"/>
      <c r="C2553" s="275"/>
      <c r="D2553" s="275"/>
      <c r="E2553" s="275"/>
      <c r="F2553" s="275"/>
      <c r="G2553" s="275"/>
      <c r="H2553" s="275"/>
      <c r="I2553" s="275"/>
      <c r="J2553" s="275"/>
      <c r="K2553" s="275"/>
      <c r="L2553" s="275"/>
      <c r="M2553" s="275"/>
      <c r="N2553" s="275"/>
      <c r="O2553" s="275"/>
      <c r="P2553" s="275"/>
      <c r="Q2553" s="275"/>
      <c r="R2553" s="275"/>
      <c r="S2553" s="275"/>
      <c r="T2553" s="275"/>
      <c r="X2553" s="275"/>
      <c r="Y2553" s="275"/>
      <c r="AG2553" s="665"/>
    </row>
    <row r="2554" spans="1:33" x14ac:dyDescent="0.2">
      <c r="A2554" s="275"/>
      <c r="B2554" s="275"/>
      <c r="C2554" s="275"/>
      <c r="D2554" s="275"/>
      <c r="E2554" s="275"/>
      <c r="F2554" s="275"/>
      <c r="G2554" s="275"/>
      <c r="H2554" s="275"/>
      <c r="I2554" s="275"/>
      <c r="J2554" s="275"/>
      <c r="K2554" s="275"/>
      <c r="L2554" s="275"/>
      <c r="M2554" s="275"/>
      <c r="N2554" s="275"/>
      <c r="O2554" s="275"/>
      <c r="P2554" s="275"/>
      <c r="Q2554" s="275"/>
      <c r="R2554" s="275"/>
      <c r="S2554" s="275"/>
      <c r="T2554" s="275"/>
      <c r="X2554" s="275"/>
      <c r="Y2554" s="275"/>
      <c r="AG2554" s="665"/>
    </row>
    <row r="2555" spans="1:33" x14ac:dyDescent="0.2">
      <c r="A2555" s="275"/>
      <c r="B2555" s="275"/>
      <c r="C2555" s="275"/>
      <c r="D2555" s="275"/>
      <c r="E2555" s="275"/>
      <c r="F2555" s="275"/>
      <c r="G2555" s="275"/>
      <c r="H2555" s="275"/>
      <c r="I2555" s="275"/>
      <c r="J2555" s="275"/>
      <c r="K2555" s="275"/>
      <c r="L2555" s="275"/>
      <c r="M2555" s="275"/>
      <c r="N2555" s="275"/>
      <c r="O2555" s="275"/>
      <c r="P2555" s="275"/>
      <c r="Q2555" s="275"/>
      <c r="R2555" s="275"/>
      <c r="S2555" s="275"/>
      <c r="T2555" s="275"/>
      <c r="X2555" s="275"/>
      <c r="Y2555" s="275"/>
      <c r="AG2555" s="665"/>
    </row>
    <row r="2556" spans="1:33" x14ac:dyDescent="0.2">
      <c r="A2556" s="275"/>
      <c r="B2556" s="275"/>
      <c r="C2556" s="275"/>
      <c r="D2556" s="275"/>
      <c r="E2556" s="275"/>
      <c r="F2556" s="275"/>
      <c r="G2556" s="275"/>
      <c r="H2556" s="275"/>
      <c r="I2556" s="275"/>
      <c r="J2556" s="275"/>
      <c r="K2556" s="275"/>
      <c r="L2556" s="275"/>
      <c r="M2556" s="275"/>
      <c r="N2556" s="275"/>
      <c r="O2556" s="275"/>
      <c r="P2556" s="275"/>
      <c r="Q2556" s="275"/>
      <c r="R2556" s="275"/>
      <c r="S2556" s="275"/>
      <c r="T2556" s="275"/>
      <c r="X2556" s="275"/>
      <c r="Y2556" s="275"/>
      <c r="AG2556" s="665"/>
    </row>
    <row r="2557" spans="1:33" x14ac:dyDescent="0.2">
      <c r="A2557" s="275"/>
      <c r="B2557" s="275"/>
      <c r="C2557" s="275"/>
      <c r="D2557" s="275"/>
      <c r="E2557" s="275"/>
      <c r="F2557" s="275"/>
      <c r="G2557" s="275"/>
      <c r="H2557" s="275"/>
      <c r="I2557" s="275"/>
      <c r="J2557" s="275"/>
      <c r="K2557" s="275"/>
      <c r="L2557" s="275"/>
      <c r="M2557" s="275"/>
      <c r="N2557" s="275"/>
      <c r="O2557" s="275"/>
      <c r="P2557" s="275"/>
      <c r="Q2557" s="275"/>
      <c r="R2557" s="275"/>
      <c r="S2557" s="275"/>
      <c r="T2557" s="275"/>
      <c r="X2557" s="275"/>
      <c r="Y2557" s="275"/>
      <c r="AG2557" s="665"/>
    </row>
    <row r="2558" spans="1:33" x14ac:dyDescent="0.2">
      <c r="A2558" s="275"/>
      <c r="B2558" s="275"/>
      <c r="C2558" s="275"/>
      <c r="D2558" s="275"/>
      <c r="E2558" s="275"/>
      <c r="F2558" s="275"/>
      <c r="G2558" s="275"/>
      <c r="H2558" s="275"/>
      <c r="I2558" s="275"/>
      <c r="J2558" s="275"/>
      <c r="K2558" s="275"/>
      <c r="L2558" s="275"/>
      <c r="M2558" s="275"/>
      <c r="N2558" s="275"/>
      <c r="O2558" s="275"/>
      <c r="P2558" s="275"/>
      <c r="Q2558" s="275"/>
      <c r="R2558" s="275"/>
      <c r="S2558" s="275"/>
      <c r="T2558" s="275"/>
      <c r="X2558" s="275"/>
      <c r="Y2558" s="275"/>
      <c r="AG2558" s="665"/>
    </row>
    <row r="2559" spans="1:33" x14ac:dyDescent="0.2">
      <c r="A2559" s="275"/>
      <c r="B2559" s="275"/>
      <c r="C2559" s="275"/>
      <c r="D2559" s="275"/>
      <c r="E2559" s="275"/>
      <c r="F2559" s="275"/>
      <c r="G2559" s="275"/>
      <c r="H2559" s="275"/>
      <c r="I2559" s="275"/>
      <c r="J2559" s="275"/>
      <c r="K2559" s="275"/>
      <c r="L2559" s="275"/>
      <c r="M2559" s="275"/>
      <c r="N2559" s="275"/>
      <c r="O2559" s="275"/>
      <c r="P2559" s="275"/>
      <c r="Q2559" s="275"/>
      <c r="R2559" s="275"/>
      <c r="S2559" s="275"/>
      <c r="T2559" s="275"/>
      <c r="X2559" s="275"/>
      <c r="Y2559" s="275"/>
      <c r="AG2559" s="665"/>
    </row>
    <row r="2560" spans="1:33" x14ac:dyDescent="0.2">
      <c r="A2560" s="275"/>
      <c r="B2560" s="275"/>
      <c r="C2560" s="275"/>
      <c r="D2560" s="275"/>
      <c r="E2560" s="275"/>
      <c r="F2560" s="275"/>
      <c r="G2560" s="275"/>
      <c r="H2560" s="275"/>
      <c r="I2560" s="275"/>
      <c r="J2560" s="275"/>
      <c r="K2560" s="275"/>
      <c r="L2560" s="275"/>
      <c r="M2560" s="275"/>
      <c r="N2560" s="275"/>
      <c r="O2560" s="275"/>
      <c r="P2560" s="275"/>
      <c r="Q2560" s="275"/>
      <c r="R2560" s="275"/>
      <c r="S2560" s="275"/>
      <c r="T2560" s="275"/>
      <c r="X2560" s="275"/>
      <c r="Y2560" s="275"/>
      <c r="AG2560" s="665"/>
    </row>
    <row r="2561" spans="1:33" x14ac:dyDescent="0.2">
      <c r="A2561" s="275"/>
      <c r="B2561" s="275"/>
      <c r="C2561" s="275"/>
      <c r="D2561" s="275"/>
      <c r="E2561" s="275"/>
      <c r="F2561" s="275"/>
      <c r="G2561" s="275"/>
      <c r="H2561" s="275"/>
      <c r="I2561" s="275"/>
      <c r="J2561" s="275"/>
      <c r="K2561" s="275"/>
      <c r="L2561" s="275"/>
      <c r="M2561" s="275"/>
      <c r="N2561" s="275"/>
      <c r="O2561" s="275"/>
      <c r="P2561" s="275"/>
      <c r="Q2561" s="275"/>
      <c r="R2561" s="275"/>
      <c r="S2561" s="275"/>
      <c r="T2561" s="275"/>
      <c r="X2561" s="275"/>
      <c r="Y2561" s="275"/>
      <c r="AG2561" s="665"/>
    </row>
    <row r="2562" spans="1:33" x14ac:dyDescent="0.2">
      <c r="A2562" s="275"/>
      <c r="B2562" s="275"/>
      <c r="C2562" s="275"/>
      <c r="D2562" s="275"/>
      <c r="E2562" s="275"/>
      <c r="F2562" s="275"/>
      <c r="G2562" s="275"/>
      <c r="H2562" s="275"/>
      <c r="I2562" s="275"/>
      <c r="J2562" s="275"/>
      <c r="K2562" s="275"/>
      <c r="L2562" s="275"/>
      <c r="M2562" s="275"/>
      <c r="N2562" s="275"/>
      <c r="O2562" s="275"/>
      <c r="P2562" s="275"/>
      <c r="Q2562" s="275"/>
      <c r="R2562" s="275"/>
      <c r="S2562" s="275"/>
      <c r="T2562" s="275"/>
      <c r="X2562" s="275"/>
      <c r="Y2562" s="275"/>
      <c r="AG2562" s="665"/>
    </row>
    <row r="2563" spans="1:33" x14ac:dyDescent="0.2">
      <c r="A2563" s="275"/>
      <c r="B2563" s="275"/>
      <c r="C2563" s="275"/>
      <c r="D2563" s="275"/>
      <c r="E2563" s="275"/>
      <c r="F2563" s="275"/>
      <c r="G2563" s="275"/>
      <c r="H2563" s="275"/>
      <c r="I2563" s="275"/>
      <c r="J2563" s="275"/>
      <c r="K2563" s="275"/>
      <c r="L2563" s="275"/>
      <c r="M2563" s="275"/>
      <c r="N2563" s="275"/>
      <c r="O2563" s="275"/>
      <c r="P2563" s="275"/>
      <c r="Q2563" s="275"/>
      <c r="R2563" s="275"/>
      <c r="S2563" s="275"/>
      <c r="T2563" s="275"/>
      <c r="X2563" s="275"/>
      <c r="Y2563" s="275"/>
      <c r="AG2563" s="665"/>
    </row>
    <row r="2564" spans="1:33" x14ac:dyDescent="0.2">
      <c r="A2564" s="275"/>
      <c r="B2564" s="275"/>
      <c r="C2564" s="275"/>
      <c r="D2564" s="275"/>
      <c r="E2564" s="275"/>
      <c r="F2564" s="275"/>
      <c r="G2564" s="275"/>
      <c r="H2564" s="275"/>
      <c r="I2564" s="275"/>
      <c r="J2564" s="275"/>
      <c r="K2564" s="275"/>
      <c r="L2564" s="275"/>
      <c r="M2564" s="275"/>
      <c r="N2564" s="275"/>
      <c r="O2564" s="275"/>
      <c r="P2564" s="275"/>
      <c r="Q2564" s="275"/>
      <c r="R2564" s="275"/>
      <c r="S2564" s="275"/>
      <c r="T2564" s="275"/>
      <c r="X2564" s="275"/>
      <c r="Y2564" s="275"/>
      <c r="AG2564" s="665"/>
    </row>
    <row r="2565" spans="1:33" x14ac:dyDescent="0.2">
      <c r="A2565" s="275"/>
      <c r="B2565" s="275"/>
      <c r="C2565" s="275"/>
      <c r="D2565" s="275"/>
      <c r="E2565" s="275"/>
      <c r="F2565" s="275"/>
      <c r="G2565" s="275"/>
      <c r="H2565" s="275"/>
      <c r="I2565" s="275"/>
      <c r="J2565" s="275"/>
      <c r="K2565" s="275"/>
      <c r="L2565" s="275"/>
      <c r="M2565" s="275"/>
      <c r="N2565" s="275"/>
      <c r="O2565" s="275"/>
      <c r="P2565" s="275"/>
      <c r="Q2565" s="275"/>
      <c r="R2565" s="275"/>
      <c r="S2565" s="275"/>
      <c r="T2565" s="275"/>
      <c r="X2565" s="275"/>
      <c r="Y2565" s="275"/>
      <c r="AG2565" s="665"/>
    </row>
    <row r="2566" spans="1:33" x14ac:dyDescent="0.2">
      <c r="A2566" s="275"/>
      <c r="B2566" s="275"/>
      <c r="C2566" s="275"/>
      <c r="D2566" s="275"/>
      <c r="E2566" s="275"/>
      <c r="F2566" s="275"/>
      <c r="G2566" s="275"/>
      <c r="H2566" s="275"/>
      <c r="I2566" s="275"/>
      <c r="J2566" s="275"/>
      <c r="K2566" s="275"/>
      <c r="L2566" s="275"/>
      <c r="M2566" s="275"/>
      <c r="N2566" s="275"/>
      <c r="O2566" s="275"/>
      <c r="P2566" s="275"/>
      <c r="Q2566" s="275"/>
      <c r="R2566" s="275"/>
      <c r="S2566" s="275"/>
      <c r="T2566" s="275"/>
      <c r="X2566" s="275"/>
      <c r="Y2566" s="275"/>
      <c r="AG2566" s="665"/>
    </row>
    <row r="2567" spans="1:33" x14ac:dyDescent="0.2">
      <c r="A2567" s="275"/>
      <c r="B2567" s="275"/>
      <c r="C2567" s="275"/>
      <c r="D2567" s="275"/>
      <c r="E2567" s="275"/>
      <c r="F2567" s="275"/>
      <c r="G2567" s="275"/>
      <c r="H2567" s="275"/>
      <c r="I2567" s="275"/>
      <c r="J2567" s="275"/>
      <c r="K2567" s="275"/>
      <c r="L2567" s="275"/>
      <c r="M2567" s="275"/>
      <c r="N2567" s="275"/>
      <c r="O2567" s="275"/>
      <c r="P2567" s="275"/>
      <c r="Q2567" s="275"/>
      <c r="R2567" s="275"/>
      <c r="S2567" s="275"/>
      <c r="T2567" s="275"/>
      <c r="X2567" s="275"/>
      <c r="Y2567" s="275"/>
      <c r="AG2567" s="665"/>
    </row>
    <row r="2568" spans="1:33" x14ac:dyDescent="0.2">
      <c r="A2568" s="275"/>
      <c r="B2568" s="275"/>
      <c r="C2568" s="275"/>
      <c r="D2568" s="275"/>
      <c r="E2568" s="275"/>
      <c r="F2568" s="275"/>
      <c r="G2568" s="275"/>
      <c r="H2568" s="275"/>
      <c r="I2568" s="275"/>
      <c r="J2568" s="275"/>
      <c r="K2568" s="275"/>
      <c r="L2568" s="275"/>
      <c r="M2568" s="275"/>
      <c r="N2568" s="275"/>
      <c r="O2568" s="275"/>
      <c r="P2568" s="275"/>
      <c r="Q2568" s="275"/>
      <c r="R2568" s="275"/>
      <c r="S2568" s="275"/>
      <c r="T2568" s="275"/>
      <c r="X2568" s="275"/>
      <c r="Y2568" s="275"/>
      <c r="AG2568" s="665"/>
    </row>
    <row r="2569" spans="1:33" x14ac:dyDescent="0.2">
      <c r="A2569" s="275"/>
      <c r="B2569" s="275"/>
      <c r="C2569" s="275"/>
      <c r="D2569" s="275"/>
      <c r="E2569" s="275"/>
      <c r="F2569" s="275"/>
      <c r="G2569" s="275"/>
      <c r="H2569" s="275"/>
      <c r="I2569" s="275"/>
      <c r="J2569" s="275"/>
      <c r="K2569" s="275"/>
      <c r="L2569" s="275"/>
      <c r="M2569" s="275"/>
      <c r="N2569" s="275"/>
      <c r="O2569" s="275"/>
      <c r="P2569" s="275"/>
      <c r="Q2569" s="275"/>
      <c r="R2569" s="275"/>
      <c r="S2569" s="275"/>
      <c r="T2569" s="275"/>
      <c r="X2569" s="275"/>
      <c r="Y2569" s="275"/>
      <c r="AG2569" s="665"/>
    </row>
    <row r="2570" spans="1:33" x14ac:dyDescent="0.2">
      <c r="A2570" s="275"/>
      <c r="B2570" s="275"/>
      <c r="C2570" s="275"/>
      <c r="D2570" s="275"/>
      <c r="E2570" s="275"/>
      <c r="F2570" s="275"/>
      <c r="G2570" s="275"/>
      <c r="H2570" s="275"/>
      <c r="I2570" s="275"/>
      <c r="J2570" s="275"/>
      <c r="K2570" s="275"/>
      <c r="L2570" s="275"/>
      <c r="M2570" s="275"/>
      <c r="N2570" s="275"/>
      <c r="O2570" s="275"/>
      <c r="P2570" s="275"/>
      <c r="Q2570" s="275"/>
      <c r="R2570" s="275"/>
      <c r="S2570" s="275"/>
      <c r="T2570" s="275"/>
      <c r="X2570" s="275"/>
      <c r="Y2570" s="275"/>
      <c r="AG2570" s="665"/>
    </row>
    <row r="2571" spans="1:33" x14ac:dyDescent="0.2">
      <c r="A2571" s="275"/>
      <c r="B2571" s="275"/>
      <c r="C2571" s="275"/>
      <c r="D2571" s="275"/>
      <c r="E2571" s="275"/>
      <c r="F2571" s="275"/>
      <c r="G2571" s="275"/>
      <c r="H2571" s="275"/>
      <c r="I2571" s="275"/>
      <c r="J2571" s="275"/>
      <c r="K2571" s="275"/>
      <c r="L2571" s="275"/>
      <c r="M2571" s="275"/>
      <c r="N2571" s="275"/>
      <c r="O2571" s="275"/>
      <c r="P2571" s="275"/>
      <c r="Q2571" s="275"/>
      <c r="R2571" s="275"/>
      <c r="S2571" s="275"/>
      <c r="T2571" s="275"/>
      <c r="X2571" s="275"/>
      <c r="Y2571" s="275"/>
      <c r="AG2571" s="665"/>
    </row>
    <row r="2572" spans="1:33" x14ac:dyDescent="0.2">
      <c r="A2572" s="275"/>
      <c r="B2572" s="275"/>
      <c r="C2572" s="275"/>
      <c r="D2572" s="275"/>
      <c r="E2572" s="275"/>
      <c r="F2572" s="275"/>
      <c r="G2572" s="275"/>
      <c r="H2572" s="275"/>
      <c r="I2572" s="275"/>
      <c r="J2572" s="275"/>
      <c r="K2572" s="275"/>
      <c r="L2572" s="275"/>
      <c r="M2572" s="275"/>
      <c r="N2572" s="275"/>
      <c r="O2572" s="275"/>
      <c r="P2572" s="275"/>
      <c r="Q2572" s="275"/>
      <c r="R2572" s="275"/>
      <c r="S2572" s="275"/>
      <c r="T2572" s="275"/>
      <c r="X2572" s="275"/>
      <c r="Y2572" s="275"/>
      <c r="AG2572" s="665"/>
    </row>
    <row r="2573" spans="1:33" x14ac:dyDescent="0.2">
      <c r="A2573" s="275"/>
      <c r="B2573" s="275"/>
      <c r="C2573" s="275"/>
      <c r="D2573" s="275"/>
      <c r="E2573" s="275"/>
      <c r="F2573" s="275"/>
      <c r="G2573" s="275"/>
      <c r="H2573" s="275"/>
      <c r="I2573" s="275"/>
      <c r="J2573" s="275"/>
      <c r="K2573" s="275"/>
      <c r="L2573" s="275"/>
      <c r="M2573" s="275"/>
      <c r="N2573" s="275"/>
      <c r="O2573" s="275"/>
      <c r="P2573" s="275"/>
      <c r="Q2573" s="275"/>
      <c r="R2573" s="275"/>
      <c r="S2573" s="275"/>
      <c r="T2573" s="275"/>
      <c r="X2573" s="275"/>
      <c r="Y2573" s="275"/>
      <c r="AG2573" s="665"/>
    </row>
    <row r="2574" spans="1:33" x14ac:dyDescent="0.2">
      <c r="A2574" s="275"/>
      <c r="B2574" s="275"/>
      <c r="C2574" s="275"/>
      <c r="D2574" s="275"/>
      <c r="E2574" s="275"/>
      <c r="F2574" s="275"/>
      <c r="G2574" s="275"/>
      <c r="H2574" s="275"/>
      <c r="I2574" s="275"/>
      <c r="J2574" s="275"/>
      <c r="K2574" s="275"/>
      <c r="L2574" s="275"/>
      <c r="M2574" s="275"/>
      <c r="N2574" s="275"/>
      <c r="O2574" s="275"/>
      <c r="P2574" s="275"/>
      <c r="Q2574" s="275"/>
      <c r="R2574" s="275"/>
      <c r="S2574" s="275"/>
      <c r="T2574" s="275"/>
      <c r="X2574" s="275"/>
      <c r="Y2574" s="275"/>
      <c r="AG2574" s="665"/>
    </row>
    <row r="2575" spans="1:33" x14ac:dyDescent="0.2">
      <c r="A2575" s="275"/>
      <c r="B2575" s="275"/>
      <c r="C2575" s="275"/>
      <c r="D2575" s="275"/>
      <c r="E2575" s="275"/>
      <c r="F2575" s="275"/>
      <c r="G2575" s="275"/>
      <c r="H2575" s="275"/>
      <c r="I2575" s="275"/>
      <c r="J2575" s="275"/>
      <c r="K2575" s="275"/>
      <c r="L2575" s="275"/>
      <c r="M2575" s="275"/>
      <c r="N2575" s="275"/>
      <c r="O2575" s="275"/>
      <c r="P2575" s="275"/>
      <c r="Q2575" s="275"/>
      <c r="R2575" s="275"/>
      <c r="S2575" s="275"/>
      <c r="T2575" s="275"/>
      <c r="X2575" s="275"/>
      <c r="Y2575" s="275"/>
      <c r="AG2575" s="665"/>
    </row>
    <row r="2576" spans="1:33" x14ac:dyDescent="0.2">
      <c r="A2576" s="275"/>
      <c r="B2576" s="275"/>
      <c r="C2576" s="275"/>
      <c r="D2576" s="275"/>
      <c r="E2576" s="275"/>
      <c r="F2576" s="275"/>
      <c r="G2576" s="275"/>
      <c r="H2576" s="275"/>
      <c r="I2576" s="275"/>
      <c r="J2576" s="275"/>
      <c r="K2576" s="275"/>
      <c r="L2576" s="275"/>
      <c r="M2576" s="275"/>
      <c r="N2576" s="275"/>
      <c r="O2576" s="275"/>
      <c r="P2576" s="275"/>
      <c r="Q2576" s="275"/>
      <c r="R2576" s="275"/>
      <c r="S2576" s="275"/>
      <c r="T2576" s="275"/>
      <c r="X2576" s="275"/>
      <c r="Y2576" s="275"/>
      <c r="AG2576" s="665"/>
    </row>
    <row r="2577" spans="1:33" x14ac:dyDescent="0.2">
      <c r="A2577" s="275"/>
      <c r="B2577" s="275"/>
      <c r="C2577" s="275"/>
      <c r="D2577" s="275"/>
      <c r="E2577" s="275"/>
      <c r="F2577" s="275"/>
      <c r="G2577" s="275"/>
      <c r="H2577" s="275"/>
      <c r="I2577" s="275"/>
      <c r="J2577" s="275"/>
      <c r="K2577" s="275"/>
      <c r="L2577" s="275"/>
      <c r="M2577" s="275"/>
      <c r="N2577" s="275"/>
      <c r="O2577" s="275"/>
      <c r="P2577" s="275"/>
      <c r="Q2577" s="275"/>
      <c r="R2577" s="275"/>
      <c r="S2577" s="275"/>
      <c r="T2577" s="275"/>
      <c r="X2577" s="275"/>
      <c r="Y2577" s="275"/>
      <c r="AG2577" s="665"/>
    </row>
    <row r="2578" spans="1:33" x14ac:dyDescent="0.2">
      <c r="A2578" s="275"/>
      <c r="B2578" s="275"/>
      <c r="C2578" s="275"/>
      <c r="D2578" s="275"/>
      <c r="E2578" s="275"/>
      <c r="F2578" s="275"/>
      <c r="G2578" s="275"/>
      <c r="H2578" s="275"/>
      <c r="I2578" s="275"/>
      <c r="J2578" s="275"/>
      <c r="K2578" s="275"/>
      <c r="L2578" s="275"/>
      <c r="M2578" s="275"/>
      <c r="N2578" s="275"/>
      <c r="O2578" s="275"/>
      <c r="P2578" s="275"/>
      <c r="Q2578" s="275"/>
      <c r="R2578" s="275"/>
      <c r="S2578" s="275"/>
      <c r="T2578" s="275"/>
      <c r="X2578" s="275"/>
      <c r="Y2578" s="275"/>
      <c r="AG2578" s="665"/>
    </row>
    <row r="2579" spans="1:33" x14ac:dyDescent="0.2">
      <c r="A2579" s="275"/>
      <c r="B2579" s="275"/>
      <c r="C2579" s="275"/>
      <c r="D2579" s="275"/>
      <c r="E2579" s="275"/>
      <c r="F2579" s="275"/>
      <c r="G2579" s="275"/>
      <c r="H2579" s="275"/>
      <c r="I2579" s="275"/>
      <c r="J2579" s="275"/>
      <c r="K2579" s="275"/>
      <c r="L2579" s="275"/>
      <c r="M2579" s="275"/>
      <c r="N2579" s="275"/>
      <c r="O2579" s="275"/>
      <c r="P2579" s="275"/>
      <c r="Q2579" s="275"/>
      <c r="R2579" s="275"/>
      <c r="S2579" s="275"/>
      <c r="T2579" s="275"/>
      <c r="X2579" s="275"/>
      <c r="Y2579" s="275"/>
      <c r="AG2579" s="665"/>
    </row>
    <row r="2580" spans="1:33" x14ac:dyDescent="0.2">
      <c r="A2580" s="275"/>
      <c r="B2580" s="275"/>
      <c r="C2580" s="275"/>
      <c r="D2580" s="275"/>
      <c r="E2580" s="275"/>
      <c r="F2580" s="275"/>
      <c r="G2580" s="275"/>
      <c r="H2580" s="275"/>
      <c r="I2580" s="275"/>
      <c r="J2580" s="275"/>
      <c r="K2580" s="275"/>
      <c r="L2580" s="275"/>
      <c r="M2580" s="275"/>
      <c r="N2580" s="275"/>
      <c r="O2580" s="275"/>
      <c r="P2580" s="275"/>
      <c r="Q2580" s="275"/>
      <c r="R2580" s="275"/>
      <c r="S2580" s="275"/>
      <c r="T2580" s="275"/>
      <c r="X2580" s="275"/>
      <c r="Y2580" s="275"/>
      <c r="AG2580" s="665"/>
    </row>
    <row r="2581" spans="1:33" x14ac:dyDescent="0.2">
      <c r="A2581" s="275"/>
      <c r="B2581" s="275"/>
      <c r="C2581" s="275"/>
      <c r="D2581" s="275"/>
      <c r="E2581" s="275"/>
      <c r="F2581" s="275"/>
      <c r="G2581" s="275"/>
      <c r="H2581" s="275"/>
      <c r="I2581" s="275"/>
      <c r="J2581" s="275"/>
      <c r="K2581" s="275"/>
      <c r="L2581" s="275"/>
      <c r="M2581" s="275"/>
      <c r="N2581" s="275"/>
      <c r="O2581" s="275"/>
      <c r="P2581" s="275"/>
      <c r="Q2581" s="275"/>
      <c r="R2581" s="275"/>
      <c r="S2581" s="275"/>
      <c r="T2581" s="275"/>
      <c r="X2581" s="275"/>
      <c r="Y2581" s="275"/>
      <c r="AG2581" s="665"/>
    </row>
    <row r="2582" spans="1:33" x14ac:dyDescent="0.2">
      <c r="A2582" s="275"/>
      <c r="B2582" s="275"/>
      <c r="C2582" s="275"/>
      <c r="D2582" s="275"/>
      <c r="E2582" s="275"/>
      <c r="F2582" s="275"/>
      <c r="G2582" s="275"/>
      <c r="H2582" s="275"/>
      <c r="I2582" s="275"/>
      <c r="J2582" s="275"/>
      <c r="K2582" s="275"/>
      <c r="L2582" s="275"/>
      <c r="M2582" s="275"/>
      <c r="N2582" s="275"/>
      <c r="O2582" s="275"/>
      <c r="P2582" s="275"/>
      <c r="Q2582" s="275"/>
      <c r="R2582" s="275"/>
      <c r="S2582" s="275"/>
      <c r="T2582" s="275"/>
      <c r="X2582" s="275"/>
      <c r="Y2582" s="275"/>
      <c r="AG2582" s="665"/>
    </row>
    <row r="2583" spans="1:33" x14ac:dyDescent="0.2">
      <c r="A2583" s="275"/>
      <c r="B2583" s="275"/>
      <c r="C2583" s="275"/>
      <c r="D2583" s="275"/>
      <c r="E2583" s="275"/>
      <c r="F2583" s="275"/>
      <c r="G2583" s="275"/>
      <c r="H2583" s="275"/>
      <c r="I2583" s="275"/>
      <c r="J2583" s="275"/>
      <c r="K2583" s="275"/>
      <c r="L2583" s="275"/>
      <c r="M2583" s="275"/>
      <c r="N2583" s="275"/>
      <c r="O2583" s="275"/>
      <c r="P2583" s="275"/>
      <c r="Q2583" s="275"/>
      <c r="R2583" s="275"/>
      <c r="S2583" s="275"/>
      <c r="T2583" s="275"/>
      <c r="X2583" s="275"/>
      <c r="Y2583" s="275"/>
      <c r="AG2583" s="665"/>
    </row>
    <row r="2584" spans="1:33" x14ac:dyDescent="0.2">
      <c r="A2584" s="275"/>
      <c r="B2584" s="275"/>
      <c r="C2584" s="275"/>
      <c r="D2584" s="275"/>
      <c r="E2584" s="275"/>
      <c r="F2584" s="275"/>
      <c r="G2584" s="275"/>
      <c r="H2584" s="275"/>
      <c r="I2584" s="275"/>
      <c r="J2584" s="275"/>
      <c r="K2584" s="275"/>
      <c r="L2584" s="275"/>
      <c r="M2584" s="275"/>
      <c r="N2584" s="275"/>
      <c r="O2584" s="275"/>
      <c r="P2584" s="275"/>
      <c r="Q2584" s="275"/>
      <c r="R2584" s="275"/>
      <c r="S2584" s="275"/>
      <c r="T2584" s="275"/>
      <c r="X2584" s="275"/>
      <c r="Y2584" s="275"/>
      <c r="AG2584" s="665"/>
    </row>
    <row r="2585" spans="1:33" x14ac:dyDescent="0.2">
      <c r="A2585" s="275"/>
      <c r="B2585" s="275"/>
      <c r="C2585" s="275"/>
      <c r="D2585" s="275"/>
      <c r="E2585" s="275"/>
      <c r="F2585" s="275"/>
      <c r="G2585" s="275"/>
      <c r="H2585" s="275"/>
      <c r="I2585" s="275"/>
      <c r="J2585" s="275"/>
      <c r="K2585" s="275"/>
      <c r="L2585" s="275"/>
      <c r="M2585" s="275"/>
      <c r="N2585" s="275"/>
      <c r="O2585" s="275"/>
      <c r="P2585" s="275"/>
      <c r="Q2585" s="275"/>
      <c r="R2585" s="275"/>
      <c r="S2585" s="275"/>
      <c r="T2585" s="275"/>
      <c r="X2585" s="275"/>
      <c r="Y2585" s="275"/>
      <c r="AG2585" s="665"/>
    </row>
    <row r="2586" spans="1:33" x14ac:dyDescent="0.2">
      <c r="A2586" s="275"/>
      <c r="B2586" s="275"/>
      <c r="C2586" s="275"/>
      <c r="D2586" s="275"/>
      <c r="E2586" s="275"/>
      <c r="F2586" s="275"/>
      <c r="G2586" s="275"/>
      <c r="H2586" s="275"/>
      <c r="I2586" s="275"/>
      <c r="J2586" s="275"/>
      <c r="K2586" s="275"/>
      <c r="L2586" s="275"/>
      <c r="M2586" s="275"/>
      <c r="N2586" s="275"/>
      <c r="O2586" s="275"/>
      <c r="P2586" s="275"/>
      <c r="Q2586" s="275"/>
      <c r="R2586" s="275"/>
      <c r="S2586" s="275"/>
      <c r="T2586" s="275"/>
      <c r="X2586" s="275"/>
      <c r="Y2586" s="275"/>
      <c r="AG2586" s="665"/>
    </row>
    <row r="2587" spans="1:33" x14ac:dyDescent="0.2">
      <c r="A2587" s="275"/>
      <c r="B2587" s="275"/>
      <c r="C2587" s="275"/>
      <c r="D2587" s="275"/>
      <c r="E2587" s="275"/>
      <c r="F2587" s="275"/>
      <c r="G2587" s="275"/>
      <c r="H2587" s="275"/>
      <c r="I2587" s="275"/>
      <c r="J2587" s="275"/>
      <c r="K2587" s="275"/>
      <c r="L2587" s="275"/>
      <c r="M2587" s="275"/>
      <c r="N2587" s="275"/>
      <c r="O2587" s="275"/>
      <c r="P2587" s="275"/>
      <c r="Q2587" s="275"/>
      <c r="R2587" s="275"/>
      <c r="S2587" s="275"/>
      <c r="T2587" s="275"/>
      <c r="X2587" s="275"/>
      <c r="Y2587" s="275"/>
      <c r="AG2587" s="665"/>
    </row>
    <row r="2588" spans="1:33" x14ac:dyDescent="0.2">
      <c r="A2588" s="275"/>
      <c r="B2588" s="275"/>
      <c r="C2588" s="275"/>
      <c r="D2588" s="275"/>
      <c r="E2588" s="275"/>
      <c r="F2588" s="275"/>
      <c r="G2588" s="275"/>
      <c r="H2588" s="275"/>
      <c r="I2588" s="275"/>
      <c r="J2588" s="275"/>
      <c r="K2588" s="275"/>
      <c r="L2588" s="275"/>
      <c r="M2588" s="275"/>
      <c r="N2588" s="275"/>
      <c r="O2588" s="275"/>
      <c r="P2588" s="275"/>
      <c r="Q2588" s="275"/>
      <c r="R2588" s="275"/>
      <c r="S2588" s="275"/>
      <c r="T2588" s="275"/>
      <c r="X2588" s="275"/>
      <c r="Y2588" s="275"/>
      <c r="AG2588" s="665"/>
    </row>
    <row r="2589" spans="1:33" x14ac:dyDescent="0.2">
      <c r="A2589" s="275"/>
      <c r="B2589" s="275"/>
      <c r="C2589" s="275"/>
      <c r="D2589" s="275"/>
      <c r="E2589" s="275"/>
      <c r="F2589" s="275"/>
      <c r="G2589" s="275"/>
      <c r="H2589" s="275"/>
      <c r="I2589" s="275"/>
      <c r="J2589" s="275"/>
      <c r="K2589" s="275"/>
      <c r="L2589" s="275"/>
      <c r="M2589" s="275"/>
      <c r="N2589" s="275"/>
      <c r="O2589" s="275"/>
      <c r="P2589" s="275"/>
      <c r="Q2589" s="275"/>
      <c r="R2589" s="275"/>
      <c r="S2589" s="275"/>
      <c r="T2589" s="275"/>
      <c r="X2589" s="275"/>
      <c r="Y2589" s="275"/>
      <c r="AG2589" s="665"/>
    </row>
    <row r="2590" spans="1:33" x14ac:dyDescent="0.2">
      <c r="A2590" s="275"/>
      <c r="B2590" s="275"/>
      <c r="C2590" s="275"/>
      <c r="D2590" s="275"/>
      <c r="E2590" s="275"/>
      <c r="F2590" s="275"/>
      <c r="G2590" s="275"/>
      <c r="H2590" s="275"/>
      <c r="I2590" s="275"/>
      <c r="J2590" s="275"/>
      <c r="K2590" s="275"/>
      <c r="L2590" s="275"/>
      <c r="M2590" s="275"/>
      <c r="N2590" s="275"/>
      <c r="O2590" s="275"/>
      <c r="P2590" s="275"/>
      <c r="Q2590" s="275"/>
      <c r="R2590" s="275"/>
      <c r="S2590" s="275"/>
      <c r="T2590" s="275"/>
      <c r="X2590" s="275"/>
      <c r="Y2590" s="275"/>
      <c r="AG2590" s="665"/>
    </row>
    <row r="2591" spans="1:33" x14ac:dyDescent="0.2">
      <c r="A2591" s="275"/>
      <c r="B2591" s="275"/>
      <c r="C2591" s="275"/>
      <c r="D2591" s="275"/>
      <c r="E2591" s="275"/>
      <c r="F2591" s="275"/>
      <c r="G2591" s="275"/>
      <c r="H2591" s="275"/>
      <c r="I2591" s="275"/>
      <c r="J2591" s="275"/>
      <c r="K2591" s="275"/>
      <c r="L2591" s="275"/>
      <c r="M2591" s="275"/>
      <c r="N2591" s="275"/>
      <c r="O2591" s="275"/>
      <c r="P2591" s="275"/>
      <c r="Q2591" s="275"/>
      <c r="R2591" s="275"/>
      <c r="S2591" s="275"/>
      <c r="T2591" s="275"/>
      <c r="X2591" s="275"/>
      <c r="Y2591" s="275"/>
      <c r="AG2591" s="665"/>
    </row>
    <row r="2592" spans="1:33" x14ac:dyDescent="0.2">
      <c r="A2592" s="275"/>
      <c r="B2592" s="275"/>
      <c r="C2592" s="275"/>
      <c r="D2592" s="275"/>
      <c r="E2592" s="275"/>
      <c r="F2592" s="275"/>
      <c r="G2592" s="275"/>
      <c r="H2592" s="275"/>
      <c r="I2592" s="275"/>
      <c r="J2592" s="275"/>
      <c r="K2592" s="275"/>
      <c r="L2592" s="275"/>
      <c r="M2592" s="275"/>
      <c r="N2592" s="275"/>
      <c r="O2592" s="275"/>
      <c r="P2592" s="275"/>
      <c r="Q2592" s="275"/>
      <c r="R2592" s="275"/>
      <c r="S2592" s="275"/>
      <c r="T2592" s="275"/>
      <c r="X2592" s="275"/>
      <c r="Y2592" s="275"/>
      <c r="AG2592" s="665"/>
    </row>
    <row r="2593" spans="1:33" x14ac:dyDescent="0.2">
      <c r="A2593" s="275"/>
      <c r="B2593" s="275"/>
      <c r="C2593" s="275"/>
      <c r="D2593" s="275"/>
      <c r="E2593" s="275"/>
      <c r="F2593" s="275"/>
      <c r="G2593" s="275"/>
      <c r="H2593" s="275"/>
      <c r="I2593" s="275"/>
      <c r="J2593" s="275"/>
      <c r="K2593" s="275"/>
      <c r="L2593" s="275"/>
      <c r="M2593" s="275"/>
      <c r="N2593" s="275"/>
      <c r="O2593" s="275"/>
      <c r="P2593" s="275"/>
      <c r="Q2593" s="275"/>
      <c r="R2593" s="275"/>
      <c r="S2593" s="275"/>
      <c r="T2593" s="275"/>
      <c r="X2593" s="275"/>
      <c r="Y2593" s="275"/>
      <c r="AG2593" s="665"/>
    </row>
    <row r="2594" spans="1:33" x14ac:dyDescent="0.2">
      <c r="A2594" s="275"/>
      <c r="B2594" s="275"/>
      <c r="C2594" s="275"/>
      <c r="D2594" s="275"/>
      <c r="E2594" s="275"/>
      <c r="F2594" s="275"/>
      <c r="G2594" s="275"/>
      <c r="H2594" s="275"/>
      <c r="I2594" s="275"/>
      <c r="J2594" s="275"/>
      <c r="K2594" s="275"/>
      <c r="L2594" s="275"/>
      <c r="M2594" s="275"/>
      <c r="N2594" s="275"/>
      <c r="O2594" s="275"/>
      <c r="P2594" s="275"/>
      <c r="Q2594" s="275"/>
      <c r="R2594" s="275"/>
      <c r="S2594" s="275"/>
      <c r="T2594" s="275"/>
      <c r="X2594" s="275"/>
      <c r="Y2594" s="275"/>
      <c r="AG2594" s="665"/>
    </row>
    <row r="2595" spans="1:33" x14ac:dyDescent="0.2">
      <c r="A2595" s="275"/>
      <c r="B2595" s="275"/>
      <c r="C2595" s="275"/>
      <c r="D2595" s="275"/>
      <c r="E2595" s="275"/>
      <c r="F2595" s="275"/>
      <c r="G2595" s="275"/>
      <c r="H2595" s="275"/>
      <c r="I2595" s="275"/>
      <c r="J2595" s="275"/>
      <c r="K2595" s="275"/>
      <c r="L2595" s="275"/>
      <c r="M2595" s="275"/>
      <c r="N2595" s="275"/>
      <c r="O2595" s="275"/>
      <c r="P2595" s="275"/>
      <c r="Q2595" s="275"/>
      <c r="R2595" s="275"/>
      <c r="S2595" s="275"/>
      <c r="T2595" s="275"/>
      <c r="X2595" s="275"/>
      <c r="Y2595" s="275"/>
      <c r="AG2595" s="665"/>
    </row>
    <row r="2596" spans="1:33" x14ac:dyDescent="0.2">
      <c r="A2596" s="275"/>
      <c r="B2596" s="275"/>
      <c r="C2596" s="275"/>
      <c r="D2596" s="275"/>
      <c r="E2596" s="275"/>
      <c r="F2596" s="275"/>
      <c r="G2596" s="275"/>
      <c r="H2596" s="275"/>
      <c r="I2596" s="275"/>
      <c r="J2596" s="275"/>
      <c r="K2596" s="275"/>
      <c r="L2596" s="275"/>
      <c r="M2596" s="275"/>
      <c r="N2596" s="275"/>
      <c r="O2596" s="275"/>
      <c r="P2596" s="275"/>
      <c r="Q2596" s="275"/>
      <c r="R2596" s="275"/>
      <c r="S2596" s="275"/>
      <c r="T2596" s="275"/>
      <c r="X2596" s="275"/>
      <c r="Y2596" s="275"/>
      <c r="AG2596" s="665"/>
    </row>
    <row r="2597" spans="1:33" x14ac:dyDescent="0.2">
      <c r="A2597" s="275"/>
      <c r="B2597" s="275"/>
      <c r="C2597" s="275"/>
      <c r="D2597" s="275"/>
      <c r="E2597" s="275"/>
      <c r="F2597" s="275"/>
      <c r="G2597" s="275"/>
      <c r="H2597" s="275"/>
      <c r="I2597" s="275"/>
      <c r="J2597" s="275"/>
      <c r="K2597" s="275"/>
      <c r="L2597" s="275"/>
      <c r="M2597" s="275"/>
      <c r="N2597" s="275"/>
      <c r="O2597" s="275"/>
      <c r="P2597" s="275"/>
      <c r="Q2597" s="275"/>
      <c r="R2597" s="275"/>
      <c r="S2597" s="275"/>
      <c r="T2597" s="275"/>
      <c r="X2597" s="275"/>
      <c r="Y2597" s="275"/>
      <c r="AG2597" s="665"/>
    </row>
    <row r="2598" spans="1:33" x14ac:dyDescent="0.2">
      <c r="A2598" s="275"/>
      <c r="B2598" s="275"/>
      <c r="C2598" s="275"/>
      <c r="D2598" s="275"/>
      <c r="E2598" s="275"/>
      <c r="F2598" s="275"/>
      <c r="G2598" s="275"/>
      <c r="H2598" s="275"/>
      <c r="I2598" s="275"/>
      <c r="J2598" s="275"/>
      <c r="K2598" s="275"/>
      <c r="L2598" s="275"/>
      <c r="M2598" s="275"/>
      <c r="N2598" s="275"/>
      <c r="O2598" s="275"/>
      <c r="P2598" s="275"/>
      <c r="Q2598" s="275"/>
      <c r="R2598" s="275"/>
      <c r="S2598" s="275"/>
      <c r="T2598" s="275"/>
      <c r="X2598" s="275"/>
      <c r="Y2598" s="275"/>
      <c r="AG2598" s="665"/>
    </row>
    <row r="2599" spans="1:33" x14ac:dyDescent="0.2">
      <c r="A2599" s="275"/>
      <c r="B2599" s="275"/>
      <c r="C2599" s="275"/>
      <c r="D2599" s="275"/>
      <c r="E2599" s="275"/>
      <c r="F2599" s="275"/>
      <c r="G2599" s="275"/>
      <c r="H2599" s="275"/>
      <c r="I2599" s="275"/>
      <c r="J2599" s="275"/>
      <c r="K2599" s="275"/>
      <c r="L2599" s="275"/>
      <c r="M2599" s="275"/>
      <c r="N2599" s="275"/>
      <c r="O2599" s="275"/>
      <c r="P2599" s="275"/>
      <c r="Q2599" s="275"/>
      <c r="R2599" s="275"/>
      <c r="S2599" s="275"/>
      <c r="T2599" s="275"/>
      <c r="X2599" s="275"/>
      <c r="Y2599" s="275"/>
      <c r="AG2599" s="665"/>
    </row>
    <row r="2600" spans="1:33" x14ac:dyDescent="0.2">
      <c r="A2600" s="275"/>
      <c r="B2600" s="275"/>
      <c r="C2600" s="275"/>
      <c r="D2600" s="275"/>
      <c r="E2600" s="275"/>
      <c r="F2600" s="275"/>
      <c r="G2600" s="275"/>
      <c r="H2600" s="275"/>
      <c r="I2600" s="275"/>
      <c r="J2600" s="275"/>
      <c r="K2600" s="275"/>
      <c r="L2600" s="275"/>
      <c r="M2600" s="275"/>
      <c r="N2600" s="275"/>
      <c r="O2600" s="275"/>
      <c r="P2600" s="275"/>
      <c r="Q2600" s="275"/>
      <c r="R2600" s="275"/>
      <c r="S2600" s="275"/>
      <c r="T2600" s="275"/>
      <c r="X2600" s="275"/>
      <c r="Y2600" s="275"/>
      <c r="AG2600" s="665"/>
    </row>
    <row r="2601" spans="1:33" x14ac:dyDescent="0.2">
      <c r="A2601" s="275"/>
      <c r="B2601" s="275"/>
      <c r="C2601" s="275"/>
      <c r="D2601" s="275"/>
      <c r="E2601" s="275"/>
      <c r="F2601" s="275"/>
      <c r="G2601" s="275"/>
      <c r="H2601" s="275"/>
      <c r="I2601" s="275"/>
      <c r="J2601" s="275"/>
      <c r="K2601" s="275"/>
      <c r="L2601" s="275"/>
      <c r="M2601" s="275"/>
      <c r="N2601" s="275"/>
      <c r="O2601" s="275"/>
      <c r="P2601" s="275"/>
      <c r="Q2601" s="275"/>
      <c r="R2601" s="275"/>
      <c r="S2601" s="275"/>
      <c r="T2601" s="275"/>
      <c r="X2601" s="275"/>
      <c r="Y2601" s="275"/>
      <c r="AG2601" s="665"/>
    </row>
    <row r="2602" spans="1:33" x14ac:dyDescent="0.2">
      <c r="A2602" s="275"/>
      <c r="B2602" s="275"/>
      <c r="C2602" s="275"/>
      <c r="D2602" s="275"/>
      <c r="E2602" s="275"/>
      <c r="F2602" s="275"/>
      <c r="G2602" s="275"/>
      <c r="H2602" s="275"/>
      <c r="I2602" s="275"/>
      <c r="J2602" s="275"/>
      <c r="K2602" s="275"/>
      <c r="L2602" s="275"/>
      <c r="M2602" s="275"/>
      <c r="N2602" s="275"/>
      <c r="O2602" s="275"/>
      <c r="P2602" s="275"/>
      <c r="Q2602" s="275"/>
      <c r="R2602" s="275"/>
      <c r="S2602" s="275"/>
      <c r="T2602" s="275"/>
      <c r="X2602" s="275"/>
      <c r="Y2602" s="275"/>
      <c r="AG2602" s="665"/>
    </row>
    <row r="2603" spans="1:33" x14ac:dyDescent="0.2">
      <c r="A2603" s="275"/>
      <c r="B2603" s="275"/>
      <c r="C2603" s="275"/>
      <c r="D2603" s="275"/>
      <c r="E2603" s="275"/>
      <c r="F2603" s="275"/>
      <c r="G2603" s="275"/>
      <c r="H2603" s="275"/>
      <c r="I2603" s="275"/>
      <c r="J2603" s="275"/>
      <c r="K2603" s="275"/>
      <c r="L2603" s="275"/>
      <c r="M2603" s="275"/>
      <c r="N2603" s="275"/>
      <c r="O2603" s="275"/>
      <c r="P2603" s="275"/>
      <c r="Q2603" s="275"/>
      <c r="R2603" s="275"/>
      <c r="S2603" s="275"/>
      <c r="T2603" s="275"/>
      <c r="X2603" s="275"/>
      <c r="Y2603" s="275"/>
      <c r="AG2603" s="665"/>
    </row>
    <row r="2604" spans="1:33" x14ac:dyDescent="0.2">
      <c r="A2604" s="275"/>
      <c r="B2604" s="275"/>
      <c r="C2604" s="275"/>
      <c r="D2604" s="275"/>
      <c r="E2604" s="275"/>
      <c r="F2604" s="275"/>
      <c r="G2604" s="275"/>
      <c r="H2604" s="275"/>
      <c r="I2604" s="275"/>
      <c r="J2604" s="275"/>
      <c r="K2604" s="275"/>
      <c r="L2604" s="275"/>
      <c r="M2604" s="275"/>
      <c r="N2604" s="275"/>
      <c r="O2604" s="275"/>
      <c r="P2604" s="275"/>
      <c r="Q2604" s="275"/>
      <c r="R2604" s="275"/>
      <c r="S2604" s="275"/>
      <c r="T2604" s="275"/>
      <c r="X2604" s="275"/>
      <c r="Y2604" s="275"/>
      <c r="AG2604" s="665"/>
    </row>
    <row r="2605" spans="1:33" x14ac:dyDescent="0.2">
      <c r="A2605" s="275"/>
      <c r="B2605" s="275"/>
      <c r="C2605" s="275"/>
      <c r="D2605" s="275"/>
      <c r="E2605" s="275"/>
      <c r="F2605" s="275"/>
      <c r="G2605" s="275"/>
      <c r="H2605" s="275"/>
      <c r="I2605" s="275"/>
      <c r="J2605" s="275"/>
      <c r="K2605" s="275"/>
      <c r="L2605" s="275"/>
      <c r="M2605" s="275"/>
      <c r="N2605" s="275"/>
      <c r="O2605" s="275"/>
      <c r="P2605" s="275"/>
      <c r="Q2605" s="275"/>
      <c r="R2605" s="275"/>
      <c r="S2605" s="275"/>
      <c r="T2605" s="275"/>
      <c r="X2605" s="275"/>
      <c r="Y2605" s="275"/>
      <c r="AG2605" s="665"/>
    </row>
    <row r="2606" spans="1:33" x14ac:dyDescent="0.2">
      <c r="A2606" s="275"/>
      <c r="B2606" s="275"/>
      <c r="C2606" s="275"/>
      <c r="D2606" s="275"/>
      <c r="E2606" s="275"/>
      <c r="F2606" s="275"/>
      <c r="G2606" s="275"/>
      <c r="H2606" s="275"/>
      <c r="I2606" s="275"/>
      <c r="J2606" s="275"/>
      <c r="K2606" s="275"/>
      <c r="L2606" s="275"/>
      <c r="M2606" s="275"/>
      <c r="N2606" s="275"/>
      <c r="O2606" s="275"/>
      <c r="P2606" s="275"/>
      <c r="Q2606" s="275"/>
      <c r="R2606" s="275"/>
      <c r="S2606" s="275"/>
      <c r="T2606" s="275"/>
      <c r="X2606" s="275"/>
      <c r="Y2606" s="275"/>
      <c r="AG2606" s="665"/>
    </row>
    <row r="2607" spans="1:33" x14ac:dyDescent="0.2">
      <c r="A2607" s="275"/>
      <c r="B2607" s="275"/>
      <c r="C2607" s="275"/>
      <c r="D2607" s="275"/>
      <c r="E2607" s="275"/>
      <c r="F2607" s="275"/>
      <c r="G2607" s="275"/>
      <c r="H2607" s="275"/>
      <c r="I2607" s="275"/>
      <c r="J2607" s="275"/>
      <c r="K2607" s="275"/>
      <c r="L2607" s="275"/>
      <c r="M2607" s="275"/>
      <c r="N2607" s="275"/>
      <c r="O2607" s="275"/>
      <c r="P2607" s="275"/>
      <c r="Q2607" s="275"/>
      <c r="R2607" s="275"/>
      <c r="S2607" s="275"/>
      <c r="T2607" s="275"/>
      <c r="X2607" s="275"/>
      <c r="Y2607" s="275"/>
      <c r="AG2607" s="665"/>
    </row>
    <row r="2608" spans="1:33" x14ac:dyDescent="0.2">
      <c r="A2608" s="275"/>
      <c r="B2608" s="275"/>
      <c r="C2608" s="275"/>
      <c r="D2608" s="275"/>
      <c r="E2608" s="275"/>
      <c r="F2608" s="275"/>
      <c r="G2608" s="275"/>
      <c r="H2608" s="275"/>
      <c r="I2608" s="275"/>
      <c r="J2608" s="275"/>
      <c r="K2608" s="275"/>
      <c r="L2608" s="275"/>
      <c r="M2608" s="275"/>
      <c r="N2608" s="275"/>
      <c r="O2608" s="275"/>
      <c r="P2608" s="275"/>
      <c r="Q2608" s="275"/>
      <c r="R2608" s="275"/>
      <c r="S2608" s="275"/>
      <c r="T2608" s="275"/>
      <c r="X2608" s="275"/>
      <c r="Y2608" s="275"/>
      <c r="AG2608" s="665"/>
    </row>
    <row r="2609" spans="1:33" x14ac:dyDescent="0.2">
      <c r="A2609" s="275"/>
      <c r="B2609" s="275"/>
      <c r="C2609" s="275"/>
      <c r="D2609" s="275"/>
      <c r="E2609" s="275"/>
      <c r="F2609" s="275"/>
      <c r="G2609" s="275"/>
      <c r="H2609" s="275"/>
      <c r="I2609" s="275"/>
      <c r="J2609" s="275"/>
      <c r="K2609" s="275"/>
      <c r="L2609" s="275"/>
      <c r="M2609" s="275"/>
      <c r="N2609" s="275"/>
      <c r="O2609" s="275"/>
      <c r="P2609" s="275"/>
      <c r="Q2609" s="275"/>
      <c r="R2609" s="275"/>
      <c r="S2609" s="275"/>
      <c r="T2609" s="275"/>
      <c r="X2609" s="275"/>
      <c r="Y2609" s="275"/>
      <c r="AG2609" s="665"/>
    </row>
    <row r="2610" spans="1:33" x14ac:dyDescent="0.2">
      <c r="A2610" s="275"/>
      <c r="B2610" s="275"/>
      <c r="C2610" s="275"/>
      <c r="D2610" s="275"/>
      <c r="E2610" s="275"/>
      <c r="F2610" s="275"/>
      <c r="G2610" s="275"/>
      <c r="H2610" s="275"/>
      <c r="I2610" s="275"/>
      <c r="J2610" s="275"/>
      <c r="K2610" s="275"/>
      <c r="L2610" s="275"/>
      <c r="M2610" s="275"/>
      <c r="N2610" s="275"/>
      <c r="O2610" s="275"/>
      <c r="P2610" s="275"/>
      <c r="Q2610" s="275"/>
      <c r="R2610" s="275"/>
      <c r="S2610" s="275"/>
      <c r="T2610" s="275"/>
      <c r="X2610" s="275"/>
      <c r="Y2610" s="275"/>
      <c r="AG2610" s="665"/>
    </row>
    <row r="2611" spans="1:33" x14ac:dyDescent="0.2">
      <c r="A2611" s="275"/>
      <c r="B2611" s="275"/>
      <c r="C2611" s="275"/>
      <c r="D2611" s="275"/>
      <c r="E2611" s="275"/>
      <c r="F2611" s="275"/>
      <c r="G2611" s="275"/>
      <c r="H2611" s="275"/>
      <c r="I2611" s="275"/>
      <c r="J2611" s="275"/>
      <c r="K2611" s="275"/>
      <c r="L2611" s="275"/>
      <c r="M2611" s="275"/>
      <c r="N2611" s="275"/>
      <c r="O2611" s="275"/>
      <c r="P2611" s="275"/>
      <c r="Q2611" s="275"/>
      <c r="R2611" s="275"/>
      <c r="S2611" s="275"/>
      <c r="T2611" s="275"/>
      <c r="X2611" s="275"/>
      <c r="Y2611" s="275"/>
      <c r="AG2611" s="665"/>
    </row>
    <row r="2612" spans="1:33" x14ac:dyDescent="0.2">
      <c r="A2612" s="275"/>
      <c r="B2612" s="275"/>
      <c r="C2612" s="275"/>
      <c r="D2612" s="275"/>
      <c r="E2612" s="275"/>
      <c r="F2612" s="275"/>
      <c r="G2612" s="275"/>
      <c r="H2612" s="275"/>
      <c r="I2612" s="275"/>
      <c r="J2612" s="275"/>
      <c r="K2612" s="275"/>
      <c r="L2612" s="275"/>
      <c r="M2612" s="275"/>
      <c r="N2612" s="275"/>
      <c r="O2612" s="275"/>
      <c r="P2612" s="275"/>
      <c r="Q2612" s="275"/>
      <c r="R2612" s="275"/>
      <c r="S2612" s="275"/>
      <c r="T2612" s="275"/>
      <c r="X2612" s="275"/>
      <c r="Y2612" s="275"/>
      <c r="AG2612" s="665"/>
    </row>
    <row r="2613" spans="1:33" x14ac:dyDescent="0.2">
      <c r="A2613" s="275"/>
      <c r="B2613" s="275"/>
      <c r="C2613" s="275"/>
      <c r="D2613" s="275"/>
      <c r="E2613" s="275"/>
      <c r="F2613" s="275"/>
      <c r="G2613" s="275"/>
      <c r="H2613" s="275"/>
      <c r="I2613" s="275"/>
      <c r="J2613" s="275"/>
      <c r="K2613" s="275"/>
      <c r="L2613" s="275"/>
      <c r="M2613" s="275"/>
      <c r="N2613" s="275"/>
      <c r="O2613" s="275"/>
      <c r="P2613" s="275"/>
      <c r="Q2613" s="275"/>
      <c r="R2613" s="275"/>
      <c r="S2613" s="275"/>
      <c r="T2613" s="275"/>
      <c r="X2613" s="275"/>
      <c r="Y2613" s="275"/>
      <c r="AG2613" s="665"/>
    </row>
    <row r="2614" spans="1:33" x14ac:dyDescent="0.2">
      <c r="A2614" s="275"/>
      <c r="B2614" s="275"/>
      <c r="C2614" s="275"/>
      <c r="D2614" s="275"/>
      <c r="E2614" s="275"/>
      <c r="F2614" s="275"/>
      <c r="G2614" s="275"/>
      <c r="H2614" s="275"/>
      <c r="I2614" s="275"/>
      <c r="J2614" s="275"/>
      <c r="K2614" s="275"/>
      <c r="L2614" s="275"/>
      <c r="M2614" s="275"/>
      <c r="N2614" s="275"/>
      <c r="O2614" s="275"/>
      <c r="P2614" s="275"/>
      <c r="Q2614" s="275"/>
      <c r="R2614" s="275"/>
      <c r="S2614" s="275"/>
      <c r="T2614" s="275"/>
      <c r="X2614" s="275"/>
      <c r="Y2614" s="275"/>
      <c r="AG2614" s="665"/>
    </row>
    <row r="2615" spans="1:33" x14ac:dyDescent="0.2">
      <c r="A2615" s="275"/>
      <c r="B2615" s="275"/>
      <c r="C2615" s="275"/>
      <c r="D2615" s="275"/>
      <c r="E2615" s="275"/>
      <c r="F2615" s="275"/>
      <c r="G2615" s="275"/>
      <c r="H2615" s="275"/>
      <c r="I2615" s="275"/>
      <c r="J2615" s="275"/>
      <c r="K2615" s="275"/>
      <c r="L2615" s="275"/>
      <c r="M2615" s="275"/>
      <c r="N2615" s="275"/>
      <c r="O2615" s="275"/>
      <c r="P2615" s="275"/>
      <c r="Q2615" s="275"/>
      <c r="R2615" s="275"/>
      <c r="S2615" s="275"/>
      <c r="T2615" s="275"/>
      <c r="X2615" s="275"/>
      <c r="Y2615" s="275"/>
      <c r="AG2615" s="665"/>
    </row>
    <row r="2616" spans="1:33" x14ac:dyDescent="0.2">
      <c r="A2616" s="275"/>
      <c r="B2616" s="275"/>
      <c r="C2616" s="275"/>
      <c r="D2616" s="275"/>
      <c r="E2616" s="275"/>
      <c r="F2616" s="275"/>
      <c r="G2616" s="275"/>
      <c r="H2616" s="275"/>
      <c r="I2616" s="275"/>
      <c r="J2616" s="275"/>
      <c r="K2616" s="275"/>
      <c r="L2616" s="275"/>
      <c r="M2616" s="275"/>
      <c r="N2616" s="275"/>
      <c r="O2616" s="275"/>
      <c r="P2616" s="275"/>
      <c r="Q2616" s="275"/>
      <c r="R2616" s="275"/>
      <c r="S2616" s="275"/>
      <c r="T2616" s="275"/>
      <c r="X2616" s="275"/>
      <c r="Y2616" s="275"/>
      <c r="AG2616" s="665"/>
    </row>
    <row r="2617" spans="1:33" x14ac:dyDescent="0.2">
      <c r="A2617" s="275"/>
      <c r="B2617" s="275"/>
      <c r="C2617" s="275"/>
      <c r="D2617" s="275"/>
      <c r="E2617" s="275"/>
      <c r="F2617" s="275"/>
      <c r="G2617" s="275"/>
      <c r="H2617" s="275"/>
      <c r="I2617" s="275"/>
      <c r="J2617" s="275"/>
      <c r="K2617" s="275"/>
      <c r="L2617" s="275"/>
      <c r="M2617" s="275"/>
      <c r="N2617" s="275"/>
      <c r="O2617" s="275"/>
      <c r="P2617" s="275"/>
      <c r="Q2617" s="275"/>
      <c r="R2617" s="275"/>
      <c r="S2617" s="275"/>
      <c r="T2617" s="275"/>
      <c r="X2617" s="275"/>
      <c r="Y2617" s="275"/>
      <c r="AG2617" s="665"/>
    </row>
    <row r="2618" spans="1:33" x14ac:dyDescent="0.2">
      <c r="A2618" s="275"/>
      <c r="B2618" s="275"/>
      <c r="C2618" s="275"/>
      <c r="D2618" s="275"/>
      <c r="E2618" s="275"/>
      <c r="F2618" s="275"/>
      <c r="G2618" s="275"/>
      <c r="H2618" s="275"/>
      <c r="I2618" s="275"/>
      <c r="J2618" s="275"/>
      <c r="K2618" s="275"/>
      <c r="L2618" s="275"/>
      <c r="M2618" s="275"/>
      <c r="N2618" s="275"/>
      <c r="O2618" s="275"/>
      <c r="P2618" s="275"/>
      <c r="Q2618" s="275"/>
      <c r="R2618" s="275"/>
      <c r="S2618" s="275"/>
      <c r="T2618" s="275"/>
      <c r="X2618" s="275"/>
      <c r="Y2618" s="275"/>
      <c r="AG2618" s="665"/>
    </row>
    <row r="2619" spans="1:33" x14ac:dyDescent="0.2">
      <c r="A2619" s="275"/>
      <c r="B2619" s="275"/>
      <c r="C2619" s="275"/>
      <c r="D2619" s="275"/>
      <c r="E2619" s="275"/>
      <c r="F2619" s="275"/>
      <c r="G2619" s="275"/>
      <c r="H2619" s="275"/>
      <c r="I2619" s="275"/>
      <c r="J2619" s="275"/>
      <c r="K2619" s="275"/>
      <c r="L2619" s="275"/>
      <c r="M2619" s="275"/>
      <c r="N2619" s="275"/>
      <c r="O2619" s="275"/>
      <c r="P2619" s="275"/>
      <c r="Q2619" s="275"/>
      <c r="R2619" s="275"/>
      <c r="S2619" s="275"/>
      <c r="T2619" s="275"/>
      <c r="X2619" s="275"/>
      <c r="Y2619" s="275"/>
      <c r="AG2619" s="665"/>
    </row>
    <row r="2620" spans="1:33" x14ac:dyDescent="0.2">
      <c r="A2620" s="275"/>
      <c r="B2620" s="275"/>
      <c r="C2620" s="275"/>
      <c r="D2620" s="275"/>
      <c r="E2620" s="275"/>
      <c r="F2620" s="275"/>
      <c r="G2620" s="275"/>
      <c r="H2620" s="275"/>
      <c r="I2620" s="275"/>
      <c r="J2620" s="275"/>
      <c r="K2620" s="275"/>
      <c r="L2620" s="275"/>
      <c r="M2620" s="275"/>
      <c r="N2620" s="275"/>
      <c r="O2620" s="275"/>
      <c r="P2620" s="275"/>
      <c r="Q2620" s="275"/>
      <c r="R2620" s="275"/>
      <c r="S2620" s="275"/>
      <c r="T2620" s="275"/>
      <c r="X2620" s="275"/>
      <c r="Y2620" s="275"/>
      <c r="AG2620" s="665"/>
    </row>
    <row r="2621" spans="1:33" x14ac:dyDescent="0.2">
      <c r="A2621" s="275"/>
      <c r="B2621" s="275"/>
      <c r="C2621" s="275"/>
      <c r="D2621" s="275"/>
      <c r="E2621" s="275"/>
      <c r="F2621" s="275"/>
      <c r="G2621" s="275"/>
      <c r="H2621" s="275"/>
      <c r="I2621" s="275"/>
      <c r="J2621" s="275"/>
      <c r="K2621" s="275"/>
      <c r="L2621" s="275"/>
      <c r="M2621" s="275"/>
      <c r="N2621" s="275"/>
      <c r="O2621" s="275"/>
      <c r="P2621" s="275"/>
      <c r="Q2621" s="275"/>
      <c r="R2621" s="275"/>
      <c r="S2621" s="275"/>
      <c r="T2621" s="275"/>
      <c r="X2621" s="275"/>
      <c r="Y2621" s="275"/>
      <c r="AG2621" s="665"/>
    </row>
    <row r="2622" spans="1:33" x14ac:dyDescent="0.2">
      <c r="A2622" s="275"/>
      <c r="B2622" s="275"/>
      <c r="C2622" s="275"/>
      <c r="D2622" s="275"/>
      <c r="E2622" s="275"/>
      <c r="F2622" s="275"/>
      <c r="G2622" s="275"/>
      <c r="H2622" s="275"/>
      <c r="I2622" s="275"/>
      <c r="J2622" s="275"/>
      <c r="K2622" s="275"/>
      <c r="L2622" s="275"/>
      <c r="M2622" s="275"/>
      <c r="N2622" s="275"/>
      <c r="O2622" s="275"/>
      <c r="P2622" s="275"/>
      <c r="Q2622" s="275"/>
      <c r="R2622" s="275"/>
      <c r="S2622" s="275"/>
      <c r="T2622" s="275"/>
      <c r="X2622" s="275"/>
      <c r="Y2622" s="275"/>
      <c r="AG2622" s="665"/>
    </row>
    <row r="2623" spans="1:33" x14ac:dyDescent="0.2">
      <c r="A2623" s="275"/>
      <c r="B2623" s="275"/>
      <c r="C2623" s="275"/>
      <c r="D2623" s="275"/>
      <c r="E2623" s="275"/>
      <c r="F2623" s="275"/>
      <c r="G2623" s="275"/>
      <c r="H2623" s="275"/>
      <c r="I2623" s="275"/>
      <c r="J2623" s="275"/>
      <c r="K2623" s="275"/>
      <c r="L2623" s="275"/>
      <c r="M2623" s="275"/>
      <c r="N2623" s="275"/>
      <c r="O2623" s="275"/>
      <c r="P2623" s="275"/>
      <c r="Q2623" s="275"/>
      <c r="R2623" s="275"/>
      <c r="S2623" s="275"/>
      <c r="T2623" s="275"/>
      <c r="X2623" s="275"/>
      <c r="Y2623" s="275"/>
      <c r="AG2623" s="665"/>
    </row>
    <row r="2624" spans="1:33" x14ac:dyDescent="0.2">
      <c r="A2624" s="275"/>
      <c r="B2624" s="275"/>
      <c r="C2624" s="275"/>
      <c r="D2624" s="275"/>
      <c r="E2624" s="275"/>
      <c r="F2624" s="275"/>
      <c r="G2624" s="275"/>
      <c r="H2624" s="275"/>
      <c r="I2624" s="275"/>
      <c r="J2624" s="275"/>
      <c r="K2624" s="275"/>
      <c r="L2624" s="275"/>
      <c r="M2624" s="275"/>
      <c r="N2624" s="275"/>
      <c r="O2624" s="275"/>
      <c r="P2624" s="275"/>
      <c r="Q2624" s="275"/>
      <c r="R2624" s="275"/>
      <c r="S2624" s="275"/>
      <c r="T2624" s="275"/>
      <c r="X2624" s="275"/>
      <c r="Y2624" s="275"/>
      <c r="AG2624" s="665"/>
    </row>
    <row r="2625" spans="1:33" x14ac:dyDescent="0.2">
      <c r="A2625" s="275"/>
      <c r="B2625" s="275"/>
      <c r="C2625" s="275"/>
      <c r="D2625" s="275"/>
      <c r="E2625" s="275"/>
      <c r="F2625" s="275"/>
      <c r="G2625" s="275"/>
      <c r="H2625" s="275"/>
      <c r="I2625" s="275"/>
      <c r="J2625" s="275"/>
      <c r="K2625" s="275"/>
      <c r="L2625" s="275"/>
      <c r="M2625" s="275"/>
      <c r="N2625" s="275"/>
      <c r="O2625" s="275"/>
      <c r="P2625" s="275"/>
      <c r="Q2625" s="275"/>
      <c r="R2625" s="275"/>
      <c r="S2625" s="275"/>
      <c r="T2625" s="275"/>
      <c r="X2625" s="275"/>
      <c r="Y2625" s="275"/>
      <c r="AG2625" s="665"/>
    </row>
    <row r="2626" spans="1:33" x14ac:dyDescent="0.2">
      <c r="A2626" s="275"/>
      <c r="B2626" s="275"/>
      <c r="C2626" s="275"/>
      <c r="D2626" s="275"/>
      <c r="E2626" s="275"/>
      <c r="F2626" s="275"/>
      <c r="G2626" s="275"/>
      <c r="H2626" s="275"/>
      <c r="I2626" s="275"/>
      <c r="J2626" s="275"/>
      <c r="K2626" s="275"/>
      <c r="L2626" s="275"/>
      <c r="M2626" s="275"/>
      <c r="N2626" s="275"/>
      <c r="O2626" s="275"/>
      <c r="P2626" s="275"/>
      <c r="Q2626" s="275"/>
      <c r="R2626" s="275"/>
      <c r="S2626" s="275"/>
      <c r="T2626" s="275"/>
      <c r="X2626" s="275"/>
      <c r="Y2626" s="275"/>
      <c r="AG2626" s="665"/>
    </row>
    <row r="2627" spans="1:33" x14ac:dyDescent="0.2">
      <c r="A2627" s="275"/>
      <c r="B2627" s="275"/>
      <c r="C2627" s="275"/>
      <c r="D2627" s="275"/>
      <c r="E2627" s="275"/>
      <c r="F2627" s="275"/>
      <c r="G2627" s="275"/>
      <c r="H2627" s="275"/>
      <c r="I2627" s="275"/>
      <c r="J2627" s="275"/>
      <c r="K2627" s="275"/>
      <c r="L2627" s="275"/>
      <c r="M2627" s="275"/>
      <c r="N2627" s="275"/>
      <c r="O2627" s="275"/>
      <c r="P2627" s="275"/>
      <c r="Q2627" s="275"/>
      <c r="R2627" s="275"/>
      <c r="S2627" s="275"/>
      <c r="T2627" s="275"/>
      <c r="X2627" s="275"/>
      <c r="Y2627" s="275"/>
      <c r="AG2627" s="665"/>
    </row>
    <row r="2628" spans="1:33" x14ac:dyDescent="0.2">
      <c r="A2628" s="275"/>
      <c r="B2628" s="275"/>
      <c r="C2628" s="275"/>
      <c r="D2628" s="275"/>
      <c r="E2628" s="275"/>
      <c r="F2628" s="275"/>
      <c r="G2628" s="275"/>
      <c r="H2628" s="275"/>
      <c r="I2628" s="275"/>
      <c r="J2628" s="275"/>
      <c r="K2628" s="275"/>
      <c r="L2628" s="275"/>
      <c r="M2628" s="275"/>
      <c r="N2628" s="275"/>
      <c r="O2628" s="275"/>
      <c r="P2628" s="275"/>
      <c r="Q2628" s="275"/>
      <c r="R2628" s="275"/>
      <c r="S2628" s="275"/>
      <c r="T2628" s="275"/>
      <c r="X2628" s="275"/>
      <c r="Y2628" s="275"/>
      <c r="AG2628" s="665"/>
    </row>
    <row r="2629" spans="1:33" x14ac:dyDescent="0.2">
      <c r="A2629" s="275"/>
      <c r="B2629" s="275"/>
      <c r="C2629" s="275"/>
      <c r="D2629" s="275"/>
      <c r="E2629" s="275"/>
      <c r="F2629" s="275"/>
      <c r="G2629" s="275"/>
      <c r="H2629" s="275"/>
      <c r="I2629" s="275"/>
      <c r="J2629" s="275"/>
      <c r="K2629" s="275"/>
      <c r="L2629" s="275"/>
      <c r="M2629" s="275"/>
      <c r="N2629" s="275"/>
      <c r="O2629" s="275"/>
      <c r="P2629" s="275"/>
      <c r="Q2629" s="275"/>
      <c r="R2629" s="275"/>
      <c r="S2629" s="275"/>
      <c r="T2629" s="275"/>
      <c r="X2629" s="275"/>
      <c r="Y2629" s="275"/>
      <c r="AG2629" s="665"/>
    </row>
    <row r="2630" spans="1:33" x14ac:dyDescent="0.2">
      <c r="A2630" s="275"/>
      <c r="B2630" s="275"/>
      <c r="C2630" s="275"/>
      <c r="D2630" s="275"/>
      <c r="E2630" s="275"/>
      <c r="F2630" s="275"/>
      <c r="G2630" s="275"/>
      <c r="H2630" s="275"/>
      <c r="I2630" s="275"/>
      <c r="J2630" s="275"/>
      <c r="K2630" s="275"/>
      <c r="L2630" s="275"/>
      <c r="M2630" s="275"/>
      <c r="N2630" s="275"/>
      <c r="O2630" s="275"/>
      <c r="P2630" s="275"/>
      <c r="Q2630" s="275"/>
      <c r="R2630" s="275"/>
      <c r="S2630" s="275"/>
      <c r="T2630" s="275"/>
      <c r="X2630" s="275"/>
      <c r="Y2630" s="275"/>
      <c r="AG2630" s="665"/>
    </row>
    <row r="2631" spans="1:33" x14ac:dyDescent="0.2">
      <c r="A2631" s="275"/>
      <c r="B2631" s="275"/>
      <c r="C2631" s="275"/>
      <c r="D2631" s="275"/>
      <c r="E2631" s="275"/>
      <c r="F2631" s="275"/>
      <c r="G2631" s="275"/>
      <c r="H2631" s="275"/>
      <c r="I2631" s="275"/>
      <c r="J2631" s="275"/>
      <c r="K2631" s="275"/>
      <c r="L2631" s="275"/>
      <c r="M2631" s="275"/>
      <c r="N2631" s="275"/>
      <c r="O2631" s="275"/>
      <c r="P2631" s="275"/>
      <c r="Q2631" s="275"/>
      <c r="R2631" s="275"/>
      <c r="S2631" s="275"/>
      <c r="T2631" s="275"/>
      <c r="X2631" s="275"/>
      <c r="Y2631" s="275"/>
      <c r="AG2631" s="665"/>
    </row>
    <row r="2632" spans="1:33" x14ac:dyDescent="0.2">
      <c r="A2632" s="275"/>
      <c r="B2632" s="275"/>
      <c r="C2632" s="275"/>
      <c r="D2632" s="275"/>
      <c r="E2632" s="275"/>
      <c r="F2632" s="275"/>
      <c r="G2632" s="275"/>
      <c r="H2632" s="275"/>
      <c r="I2632" s="275"/>
      <c r="J2632" s="275"/>
      <c r="K2632" s="275"/>
      <c r="L2632" s="275"/>
      <c r="M2632" s="275"/>
      <c r="N2632" s="275"/>
      <c r="O2632" s="275"/>
      <c r="P2632" s="275"/>
      <c r="Q2632" s="275"/>
      <c r="R2632" s="275"/>
      <c r="S2632" s="275"/>
      <c r="T2632" s="275"/>
      <c r="X2632" s="275"/>
      <c r="Y2632" s="275"/>
      <c r="AG2632" s="665"/>
    </row>
    <row r="2633" spans="1:33" x14ac:dyDescent="0.2">
      <c r="A2633" s="275"/>
      <c r="B2633" s="275"/>
      <c r="C2633" s="275"/>
      <c r="D2633" s="275"/>
      <c r="E2633" s="275"/>
      <c r="F2633" s="275"/>
      <c r="G2633" s="275"/>
      <c r="H2633" s="275"/>
      <c r="I2633" s="275"/>
      <c r="J2633" s="275"/>
      <c r="K2633" s="275"/>
      <c r="L2633" s="275"/>
      <c r="M2633" s="275"/>
      <c r="N2633" s="275"/>
      <c r="O2633" s="275"/>
      <c r="P2633" s="275"/>
      <c r="Q2633" s="275"/>
      <c r="R2633" s="275"/>
      <c r="S2633" s="275"/>
      <c r="T2633" s="275"/>
      <c r="X2633" s="275"/>
      <c r="Y2633" s="275"/>
      <c r="AG2633" s="665"/>
    </row>
    <row r="2634" spans="1:33" x14ac:dyDescent="0.2">
      <c r="A2634" s="275"/>
      <c r="B2634" s="275"/>
      <c r="C2634" s="275"/>
      <c r="D2634" s="275"/>
      <c r="E2634" s="275"/>
      <c r="F2634" s="275"/>
      <c r="G2634" s="275"/>
      <c r="H2634" s="275"/>
      <c r="I2634" s="275"/>
      <c r="J2634" s="275"/>
      <c r="K2634" s="275"/>
      <c r="L2634" s="275"/>
      <c r="M2634" s="275"/>
      <c r="N2634" s="275"/>
      <c r="O2634" s="275"/>
      <c r="P2634" s="275"/>
      <c r="Q2634" s="275"/>
      <c r="R2634" s="275"/>
      <c r="S2634" s="275"/>
      <c r="T2634" s="275"/>
      <c r="X2634" s="275"/>
      <c r="Y2634" s="275"/>
      <c r="AG2634" s="665"/>
    </row>
    <row r="2635" spans="1:33" x14ac:dyDescent="0.2">
      <c r="A2635" s="275"/>
      <c r="B2635" s="275"/>
      <c r="C2635" s="275"/>
      <c r="D2635" s="275"/>
      <c r="E2635" s="275"/>
      <c r="F2635" s="275"/>
      <c r="G2635" s="275"/>
      <c r="H2635" s="275"/>
      <c r="I2635" s="275"/>
      <c r="J2635" s="275"/>
      <c r="K2635" s="275"/>
      <c r="L2635" s="275"/>
      <c r="M2635" s="275"/>
      <c r="N2635" s="275"/>
      <c r="O2635" s="275"/>
      <c r="P2635" s="275"/>
      <c r="Q2635" s="275"/>
      <c r="R2635" s="275"/>
      <c r="S2635" s="275"/>
      <c r="T2635" s="275"/>
      <c r="X2635" s="275"/>
      <c r="Y2635" s="275"/>
      <c r="AG2635" s="665"/>
    </row>
    <row r="2636" spans="1:33" x14ac:dyDescent="0.2">
      <c r="A2636" s="275"/>
      <c r="B2636" s="275"/>
      <c r="C2636" s="275"/>
      <c r="D2636" s="275"/>
      <c r="E2636" s="275"/>
      <c r="F2636" s="275"/>
      <c r="G2636" s="275"/>
      <c r="H2636" s="275"/>
      <c r="I2636" s="275"/>
      <c r="J2636" s="275"/>
      <c r="K2636" s="275"/>
      <c r="L2636" s="275"/>
      <c r="M2636" s="275"/>
      <c r="N2636" s="275"/>
      <c r="O2636" s="275"/>
      <c r="P2636" s="275"/>
      <c r="Q2636" s="275"/>
      <c r="R2636" s="275"/>
      <c r="S2636" s="275"/>
      <c r="T2636" s="275"/>
      <c r="X2636" s="275"/>
      <c r="Y2636" s="275"/>
      <c r="AG2636" s="665"/>
    </row>
    <row r="2637" spans="1:33" x14ac:dyDescent="0.2">
      <c r="A2637" s="275"/>
      <c r="B2637" s="275"/>
      <c r="C2637" s="275"/>
      <c r="D2637" s="275"/>
      <c r="E2637" s="275"/>
      <c r="F2637" s="275"/>
      <c r="G2637" s="275"/>
      <c r="H2637" s="275"/>
      <c r="I2637" s="275"/>
      <c r="J2637" s="275"/>
      <c r="K2637" s="275"/>
      <c r="L2637" s="275"/>
      <c r="M2637" s="275"/>
      <c r="N2637" s="275"/>
      <c r="O2637" s="275"/>
      <c r="P2637" s="275"/>
      <c r="Q2637" s="275"/>
      <c r="R2637" s="275"/>
      <c r="S2637" s="275"/>
      <c r="T2637" s="275"/>
      <c r="X2637" s="275"/>
      <c r="Y2637" s="275"/>
      <c r="AG2637" s="665"/>
    </row>
    <row r="2638" spans="1:33" x14ac:dyDescent="0.2">
      <c r="A2638" s="275"/>
      <c r="B2638" s="275"/>
      <c r="C2638" s="275"/>
      <c r="D2638" s="275"/>
      <c r="E2638" s="275"/>
      <c r="F2638" s="275"/>
      <c r="G2638" s="275"/>
      <c r="H2638" s="275"/>
      <c r="I2638" s="275"/>
      <c r="J2638" s="275"/>
      <c r="K2638" s="275"/>
      <c r="L2638" s="275"/>
      <c r="M2638" s="275"/>
      <c r="N2638" s="275"/>
      <c r="O2638" s="275"/>
      <c r="P2638" s="275"/>
      <c r="Q2638" s="275"/>
      <c r="R2638" s="275"/>
      <c r="S2638" s="275"/>
      <c r="T2638" s="275"/>
      <c r="X2638" s="275"/>
      <c r="Y2638" s="275"/>
      <c r="AG2638" s="665"/>
    </row>
    <row r="2639" spans="1:33" x14ac:dyDescent="0.2">
      <c r="A2639" s="275"/>
      <c r="B2639" s="275"/>
      <c r="C2639" s="275"/>
      <c r="D2639" s="275"/>
      <c r="E2639" s="275"/>
      <c r="F2639" s="275"/>
      <c r="G2639" s="275"/>
      <c r="H2639" s="275"/>
      <c r="I2639" s="275"/>
      <c r="J2639" s="275"/>
      <c r="K2639" s="275"/>
      <c r="L2639" s="275"/>
      <c r="M2639" s="275"/>
      <c r="N2639" s="275"/>
      <c r="O2639" s="275"/>
      <c r="P2639" s="275"/>
      <c r="Q2639" s="275"/>
      <c r="R2639" s="275"/>
      <c r="S2639" s="275"/>
      <c r="T2639" s="275"/>
      <c r="X2639" s="275"/>
      <c r="Y2639" s="275"/>
      <c r="AG2639" s="665"/>
    </row>
    <row r="2640" spans="1:33" x14ac:dyDescent="0.2">
      <c r="A2640" s="275"/>
      <c r="B2640" s="275"/>
      <c r="C2640" s="275"/>
      <c r="D2640" s="275"/>
      <c r="E2640" s="275"/>
      <c r="F2640" s="275"/>
      <c r="G2640" s="275"/>
      <c r="H2640" s="275"/>
      <c r="I2640" s="275"/>
      <c r="J2640" s="275"/>
      <c r="K2640" s="275"/>
      <c r="L2640" s="275"/>
      <c r="M2640" s="275"/>
      <c r="N2640" s="275"/>
      <c r="O2640" s="275"/>
      <c r="P2640" s="275"/>
      <c r="Q2640" s="275"/>
      <c r="R2640" s="275"/>
      <c r="S2640" s="275"/>
      <c r="T2640" s="275"/>
      <c r="X2640" s="275"/>
      <c r="Y2640" s="275"/>
      <c r="AG2640" s="665"/>
    </row>
    <row r="2641" spans="1:33" x14ac:dyDescent="0.2">
      <c r="A2641" s="275"/>
      <c r="B2641" s="275"/>
      <c r="C2641" s="275"/>
      <c r="D2641" s="275"/>
      <c r="E2641" s="275"/>
      <c r="F2641" s="275"/>
      <c r="G2641" s="275"/>
      <c r="H2641" s="275"/>
      <c r="I2641" s="275"/>
      <c r="J2641" s="275"/>
      <c r="K2641" s="275"/>
      <c r="L2641" s="275"/>
      <c r="M2641" s="275"/>
      <c r="N2641" s="275"/>
      <c r="O2641" s="275"/>
      <c r="P2641" s="275"/>
      <c r="Q2641" s="275"/>
      <c r="R2641" s="275"/>
      <c r="S2641" s="275"/>
      <c r="T2641" s="275"/>
      <c r="X2641" s="275"/>
      <c r="Y2641" s="275"/>
      <c r="AG2641" s="665"/>
    </row>
    <row r="2642" spans="1:33" x14ac:dyDescent="0.2">
      <c r="A2642" s="275"/>
      <c r="B2642" s="275"/>
      <c r="C2642" s="275"/>
      <c r="D2642" s="275"/>
      <c r="E2642" s="275"/>
      <c r="F2642" s="275"/>
      <c r="G2642" s="275"/>
      <c r="H2642" s="275"/>
      <c r="I2642" s="275"/>
      <c r="J2642" s="275"/>
      <c r="K2642" s="275"/>
      <c r="L2642" s="275"/>
      <c r="M2642" s="275"/>
      <c r="N2642" s="275"/>
      <c r="O2642" s="275"/>
      <c r="P2642" s="275"/>
      <c r="Q2642" s="275"/>
      <c r="R2642" s="275"/>
      <c r="S2642" s="275"/>
      <c r="T2642" s="275"/>
      <c r="X2642" s="275"/>
      <c r="Y2642" s="275"/>
      <c r="AG2642" s="665"/>
    </row>
    <row r="2643" spans="1:33" x14ac:dyDescent="0.2">
      <c r="A2643" s="275"/>
      <c r="B2643" s="275"/>
      <c r="C2643" s="275"/>
      <c r="D2643" s="275"/>
      <c r="E2643" s="275"/>
      <c r="F2643" s="275"/>
      <c r="G2643" s="275"/>
      <c r="H2643" s="275"/>
      <c r="I2643" s="275"/>
      <c r="J2643" s="275"/>
      <c r="K2643" s="275"/>
      <c r="L2643" s="275"/>
      <c r="M2643" s="275"/>
      <c r="N2643" s="275"/>
      <c r="O2643" s="275"/>
      <c r="P2643" s="275"/>
      <c r="Q2643" s="275"/>
      <c r="R2643" s="275"/>
      <c r="S2643" s="275"/>
      <c r="T2643" s="275"/>
      <c r="X2643" s="275"/>
      <c r="Y2643" s="275"/>
      <c r="AG2643" s="665"/>
    </row>
    <row r="2644" spans="1:33" x14ac:dyDescent="0.2">
      <c r="A2644" s="275"/>
      <c r="B2644" s="275"/>
      <c r="C2644" s="275"/>
      <c r="D2644" s="275"/>
      <c r="E2644" s="275"/>
      <c r="F2644" s="275"/>
      <c r="G2644" s="275"/>
      <c r="H2644" s="275"/>
      <c r="I2644" s="275"/>
      <c r="J2644" s="275"/>
      <c r="K2644" s="275"/>
      <c r="L2644" s="275"/>
      <c r="M2644" s="275"/>
      <c r="N2644" s="275"/>
      <c r="O2644" s="275"/>
      <c r="P2644" s="275"/>
      <c r="Q2644" s="275"/>
      <c r="R2644" s="275"/>
      <c r="S2644" s="275"/>
      <c r="T2644" s="275"/>
      <c r="X2644" s="275"/>
      <c r="Y2644" s="275"/>
      <c r="AG2644" s="665"/>
    </row>
    <row r="2645" spans="1:33" x14ac:dyDescent="0.2">
      <c r="A2645" s="275"/>
      <c r="B2645" s="275"/>
      <c r="C2645" s="275"/>
      <c r="D2645" s="275"/>
      <c r="E2645" s="275"/>
      <c r="F2645" s="275"/>
      <c r="G2645" s="275"/>
      <c r="H2645" s="275"/>
      <c r="I2645" s="275"/>
      <c r="J2645" s="275"/>
      <c r="K2645" s="275"/>
      <c r="L2645" s="275"/>
      <c r="M2645" s="275"/>
      <c r="N2645" s="275"/>
      <c r="O2645" s="275"/>
      <c r="P2645" s="275"/>
      <c r="Q2645" s="275"/>
      <c r="R2645" s="275"/>
      <c r="S2645" s="275"/>
      <c r="T2645" s="275"/>
      <c r="X2645" s="275"/>
      <c r="Y2645" s="275"/>
      <c r="AG2645" s="665"/>
    </row>
    <row r="2646" spans="1:33" x14ac:dyDescent="0.2">
      <c r="A2646" s="275"/>
      <c r="B2646" s="275"/>
      <c r="C2646" s="275"/>
      <c r="D2646" s="275"/>
      <c r="E2646" s="275"/>
      <c r="F2646" s="275"/>
      <c r="G2646" s="275"/>
      <c r="H2646" s="275"/>
      <c r="I2646" s="275"/>
      <c r="J2646" s="275"/>
      <c r="K2646" s="275"/>
      <c r="L2646" s="275"/>
      <c r="M2646" s="275"/>
      <c r="N2646" s="275"/>
      <c r="O2646" s="275"/>
      <c r="P2646" s="275"/>
      <c r="Q2646" s="275"/>
      <c r="R2646" s="275"/>
      <c r="S2646" s="275"/>
      <c r="T2646" s="275"/>
      <c r="X2646" s="275"/>
      <c r="Y2646" s="275"/>
      <c r="AG2646" s="665"/>
    </row>
    <row r="2647" spans="1:33" x14ac:dyDescent="0.2">
      <c r="A2647" s="275"/>
      <c r="B2647" s="275"/>
      <c r="C2647" s="275"/>
      <c r="D2647" s="275"/>
      <c r="E2647" s="275"/>
      <c r="F2647" s="275"/>
      <c r="G2647" s="275"/>
      <c r="H2647" s="275"/>
      <c r="I2647" s="275"/>
      <c r="J2647" s="275"/>
      <c r="K2647" s="275"/>
      <c r="L2647" s="275"/>
      <c r="M2647" s="275"/>
      <c r="N2647" s="275"/>
      <c r="O2647" s="275"/>
      <c r="P2647" s="275"/>
      <c r="Q2647" s="275"/>
      <c r="R2647" s="275"/>
      <c r="S2647" s="275"/>
      <c r="T2647" s="275"/>
      <c r="X2647" s="275"/>
      <c r="Y2647" s="275"/>
      <c r="AG2647" s="665"/>
    </row>
    <row r="2648" spans="1:33" x14ac:dyDescent="0.2">
      <c r="A2648" s="275"/>
      <c r="B2648" s="275"/>
      <c r="C2648" s="275"/>
      <c r="D2648" s="275"/>
      <c r="E2648" s="275"/>
      <c r="F2648" s="275"/>
      <c r="G2648" s="275"/>
      <c r="H2648" s="275"/>
      <c r="I2648" s="275"/>
      <c r="J2648" s="275"/>
      <c r="K2648" s="275"/>
      <c r="L2648" s="275"/>
      <c r="M2648" s="275"/>
      <c r="N2648" s="275"/>
      <c r="O2648" s="275"/>
      <c r="P2648" s="275"/>
      <c r="Q2648" s="275"/>
      <c r="R2648" s="275"/>
      <c r="S2648" s="275"/>
      <c r="T2648" s="275"/>
      <c r="X2648" s="275"/>
      <c r="Y2648" s="275"/>
      <c r="AG2648" s="665"/>
    </row>
    <row r="2649" spans="1:33" x14ac:dyDescent="0.2">
      <c r="A2649" s="275"/>
      <c r="B2649" s="275"/>
      <c r="C2649" s="275"/>
      <c r="D2649" s="275"/>
      <c r="E2649" s="275"/>
      <c r="F2649" s="275"/>
      <c r="G2649" s="275"/>
      <c r="H2649" s="275"/>
      <c r="I2649" s="275"/>
      <c r="J2649" s="275"/>
      <c r="K2649" s="275"/>
      <c r="L2649" s="275"/>
      <c r="M2649" s="275"/>
      <c r="N2649" s="275"/>
      <c r="O2649" s="275"/>
      <c r="P2649" s="275"/>
      <c r="Q2649" s="275"/>
      <c r="R2649" s="275"/>
      <c r="S2649" s="275"/>
      <c r="T2649" s="275"/>
      <c r="X2649" s="275"/>
      <c r="Y2649" s="275"/>
      <c r="AG2649" s="665"/>
    </row>
    <row r="2650" spans="1:33" x14ac:dyDescent="0.2">
      <c r="A2650" s="275"/>
      <c r="B2650" s="275"/>
      <c r="C2650" s="275"/>
      <c r="D2650" s="275"/>
      <c r="E2650" s="275"/>
      <c r="F2650" s="275"/>
      <c r="G2650" s="275"/>
      <c r="H2650" s="275"/>
      <c r="I2650" s="275"/>
      <c r="J2650" s="275"/>
      <c r="K2650" s="275"/>
      <c r="L2650" s="275"/>
      <c r="M2650" s="275"/>
      <c r="N2650" s="275"/>
      <c r="O2650" s="275"/>
      <c r="P2650" s="275"/>
      <c r="Q2650" s="275"/>
      <c r="R2650" s="275"/>
      <c r="S2650" s="275"/>
      <c r="T2650" s="275"/>
      <c r="X2650" s="275"/>
      <c r="Y2650" s="275"/>
      <c r="AG2650" s="665"/>
    </row>
    <row r="2651" spans="1:33" x14ac:dyDescent="0.2">
      <c r="A2651" s="275"/>
      <c r="B2651" s="275"/>
      <c r="C2651" s="275"/>
      <c r="D2651" s="275"/>
      <c r="E2651" s="275"/>
      <c r="F2651" s="275"/>
      <c r="G2651" s="275"/>
      <c r="H2651" s="275"/>
      <c r="I2651" s="275"/>
      <c r="J2651" s="275"/>
      <c r="K2651" s="275"/>
      <c r="L2651" s="275"/>
      <c r="M2651" s="275"/>
      <c r="N2651" s="275"/>
      <c r="O2651" s="275"/>
      <c r="P2651" s="275"/>
      <c r="Q2651" s="275"/>
      <c r="R2651" s="275"/>
      <c r="S2651" s="275"/>
      <c r="T2651" s="275"/>
      <c r="X2651" s="275"/>
      <c r="Y2651" s="275"/>
      <c r="AG2651" s="665"/>
    </row>
    <row r="2652" spans="1:33" x14ac:dyDescent="0.2">
      <c r="A2652" s="275"/>
      <c r="B2652" s="275"/>
      <c r="C2652" s="275"/>
      <c r="D2652" s="275"/>
      <c r="E2652" s="275"/>
      <c r="F2652" s="275"/>
      <c r="G2652" s="275"/>
      <c r="H2652" s="275"/>
      <c r="I2652" s="275"/>
      <c r="J2652" s="275"/>
      <c r="K2652" s="275"/>
      <c r="L2652" s="275"/>
      <c r="M2652" s="275"/>
      <c r="N2652" s="275"/>
      <c r="O2652" s="275"/>
      <c r="P2652" s="275"/>
      <c r="Q2652" s="275"/>
      <c r="R2652" s="275"/>
      <c r="S2652" s="275"/>
      <c r="T2652" s="275"/>
      <c r="X2652" s="275"/>
      <c r="Y2652" s="275"/>
      <c r="AG2652" s="665"/>
    </row>
    <row r="2653" spans="1:33" x14ac:dyDescent="0.2">
      <c r="A2653" s="275"/>
      <c r="B2653" s="275"/>
      <c r="C2653" s="275"/>
      <c r="D2653" s="275"/>
      <c r="E2653" s="275"/>
      <c r="F2653" s="275"/>
      <c r="G2653" s="275"/>
      <c r="H2653" s="275"/>
      <c r="I2653" s="275"/>
      <c r="J2653" s="275"/>
      <c r="K2653" s="275"/>
      <c r="L2653" s="275"/>
      <c r="M2653" s="275"/>
      <c r="N2653" s="275"/>
      <c r="O2653" s="275"/>
      <c r="P2653" s="275"/>
      <c r="Q2653" s="275"/>
      <c r="R2653" s="275"/>
      <c r="S2653" s="275"/>
      <c r="T2653" s="275"/>
      <c r="X2653" s="275"/>
      <c r="Y2653" s="275"/>
      <c r="AG2653" s="665"/>
    </row>
    <row r="2654" spans="1:33" x14ac:dyDescent="0.2">
      <c r="A2654" s="275"/>
      <c r="B2654" s="275"/>
      <c r="C2654" s="275"/>
      <c r="D2654" s="275"/>
      <c r="E2654" s="275"/>
      <c r="F2654" s="275"/>
      <c r="G2654" s="275"/>
      <c r="H2654" s="275"/>
      <c r="I2654" s="275"/>
      <c r="J2654" s="275"/>
      <c r="K2654" s="275"/>
      <c r="L2654" s="275"/>
      <c r="M2654" s="275"/>
      <c r="N2654" s="275"/>
      <c r="O2654" s="275"/>
      <c r="P2654" s="275"/>
      <c r="Q2654" s="275"/>
      <c r="R2654" s="275"/>
      <c r="S2654" s="275"/>
      <c r="T2654" s="275"/>
      <c r="X2654" s="275"/>
      <c r="Y2654" s="275"/>
      <c r="AG2654" s="665"/>
    </row>
    <row r="2655" spans="1:33" x14ac:dyDescent="0.2">
      <c r="A2655" s="275"/>
      <c r="B2655" s="275"/>
      <c r="C2655" s="275"/>
      <c r="D2655" s="275"/>
      <c r="E2655" s="275"/>
      <c r="F2655" s="275"/>
      <c r="G2655" s="275"/>
      <c r="H2655" s="275"/>
      <c r="I2655" s="275"/>
      <c r="J2655" s="275"/>
      <c r="K2655" s="275"/>
      <c r="L2655" s="275"/>
      <c r="M2655" s="275"/>
      <c r="N2655" s="275"/>
      <c r="O2655" s="275"/>
      <c r="P2655" s="275"/>
      <c r="Q2655" s="275"/>
      <c r="R2655" s="275"/>
      <c r="S2655" s="275"/>
      <c r="T2655" s="275"/>
      <c r="X2655" s="275"/>
      <c r="Y2655" s="275"/>
      <c r="AG2655" s="665"/>
    </row>
    <row r="2656" spans="1:33" x14ac:dyDescent="0.2">
      <c r="A2656" s="275"/>
      <c r="B2656" s="275"/>
      <c r="C2656" s="275"/>
      <c r="D2656" s="275"/>
      <c r="E2656" s="275"/>
      <c r="F2656" s="275"/>
      <c r="G2656" s="275"/>
      <c r="H2656" s="275"/>
      <c r="I2656" s="275"/>
      <c r="J2656" s="275"/>
      <c r="K2656" s="275"/>
      <c r="L2656" s="275"/>
      <c r="M2656" s="275"/>
      <c r="N2656" s="275"/>
      <c r="O2656" s="275"/>
      <c r="P2656" s="275"/>
      <c r="Q2656" s="275"/>
      <c r="R2656" s="275"/>
      <c r="S2656" s="275"/>
      <c r="T2656" s="275"/>
      <c r="X2656" s="275"/>
      <c r="Y2656" s="275"/>
      <c r="AG2656" s="665"/>
    </row>
    <row r="2657" spans="1:33" x14ac:dyDescent="0.2">
      <c r="A2657" s="275"/>
      <c r="B2657" s="275"/>
      <c r="C2657" s="275"/>
      <c r="D2657" s="275"/>
      <c r="E2657" s="275"/>
      <c r="F2657" s="275"/>
      <c r="G2657" s="275"/>
      <c r="H2657" s="275"/>
      <c r="I2657" s="275"/>
      <c r="J2657" s="275"/>
      <c r="K2657" s="275"/>
      <c r="L2657" s="275"/>
      <c r="M2657" s="275"/>
      <c r="N2657" s="275"/>
      <c r="O2657" s="275"/>
      <c r="P2657" s="275"/>
      <c r="Q2657" s="275"/>
      <c r="R2657" s="275"/>
      <c r="S2657" s="275"/>
      <c r="T2657" s="275"/>
      <c r="X2657" s="275"/>
      <c r="Y2657" s="275"/>
      <c r="AG2657" s="665"/>
    </row>
    <row r="2658" spans="1:33" x14ac:dyDescent="0.2">
      <c r="A2658" s="275"/>
      <c r="B2658" s="275"/>
      <c r="C2658" s="275"/>
      <c r="D2658" s="275"/>
      <c r="E2658" s="275"/>
      <c r="F2658" s="275"/>
      <c r="G2658" s="275"/>
      <c r="H2658" s="275"/>
      <c r="I2658" s="275"/>
      <c r="J2658" s="275"/>
      <c r="K2658" s="275"/>
      <c r="L2658" s="275"/>
      <c r="M2658" s="275"/>
      <c r="N2658" s="275"/>
      <c r="O2658" s="275"/>
      <c r="P2658" s="275"/>
      <c r="Q2658" s="275"/>
      <c r="R2658" s="275"/>
      <c r="S2658" s="275"/>
      <c r="T2658" s="275"/>
      <c r="X2658" s="275"/>
      <c r="Y2658" s="275"/>
      <c r="AG2658" s="665"/>
    </row>
    <row r="2659" spans="1:33" x14ac:dyDescent="0.2">
      <c r="A2659" s="275"/>
      <c r="B2659" s="275"/>
      <c r="C2659" s="275"/>
      <c r="D2659" s="275"/>
      <c r="E2659" s="275"/>
      <c r="F2659" s="275"/>
      <c r="G2659" s="275"/>
      <c r="H2659" s="275"/>
      <c r="I2659" s="275"/>
      <c r="J2659" s="275"/>
      <c r="K2659" s="275"/>
      <c r="L2659" s="275"/>
      <c r="M2659" s="275"/>
      <c r="N2659" s="275"/>
      <c r="O2659" s="275"/>
      <c r="P2659" s="275"/>
      <c r="Q2659" s="275"/>
      <c r="R2659" s="275"/>
      <c r="S2659" s="275"/>
      <c r="T2659" s="275"/>
      <c r="X2659" s="275"/>
      <c r="Y2659" s="275"/>
      <c r="AG2659" s="665"/>
    </row>
    <row r="2660" spans="1:33" x14ac:dyDescent="0.2">
      <c r="A2660" s="275"/>
      <c r="B2660" s="275"/>
      <c r="C2660" s="275"/>
      <c r="D2660" s="275"/>
      <c r="E2660" s="275"/>
      <c r="F2660" s="275"/>
      <c r="G2660" s="275"/>
      <c r="H2660" s="275"/>
      <c r="I2660" s="275"/>
      <c r="J2660" s="275"/>
      <c r="K2660" s="275"/>
      <c r="L2660" s="275"/>
      <c r="M2660" s="275"/>
      <c r="N2660" s="275"/>
      <c r="O2660" s="275"/>
      <c r="P2660" s="275"/>
      <c r="Q2660" s="275"/>
      <c r="R2660" s="275"/>
      <c r="S2660" s="275"/>
      <c r="T2660" s="275"/>
      <c r="X2660" s="275"/>
      <c r="Y2660" s="275"/>
      <c r="AG2660" s="665"/>
    </row>
    <row r="2661" spans="1:33" x14ac:dyDescent="0.2">
      <c r="A2661" s="275"/>
      <c r="B2661" s="275"/>
      <c r="C2661" s="275"/>
      <c r="D2661" s="275"/>
      <c r="E2661" s="275"/>
      <c r="F2661" s="275"/>
      <c r="G2661" s="275"/>
      <c r="H2661" s="275"/>
      <c r="I2661" s="275"/>
      <c r="J2661" s="275"/>
      <c r="K2661" s="275"/>
      <c r="L2661" s="275"/>
      <c r="M2661" s="275"/>
      <c r="N2661" s="275"/>
      <c r="O2661" s="275"/>
      <c r="P2661" s="275"/>
      <c r="Q2661" s="275"/>
      <c r="R2661" s="275"/>
      <c r="S2661" s="275"/>
      <c r="T2661" s="275"/>
      <c r="X2661" s="275"/>
      <c r="Y2661" s="275"/>
      <c r="AG2661" s="665"/>
    </row>
    <row r="2662" spans="1:33" x14ac:dyDescent="0.2">
      <c r="A2662" s="275"/>
      <c r="B2662" s="275"/>
      <c r="C2662" s="275"/>
      <c r="D2662" s="275"/>
      <c r="E2662" s="275"/>
      <c r="F2662" s="275"/>
      <c r="G2662" s="275"/>
      <c r="H2662" s="275"/>
      <c r="I2662" s="275"/>
      <c r="J2662" s="275"/>
      <c r="K2662" s="275"/>
      <c r="L2662" s="275"/>
      <c r="M2662" s="275"/>
      <c r="N2662" s="275"/>
      <c r="O2662" s="275"/>
      <c r="P2662" s="275"/>
      <c r="Q2662" s="275"/>
      <c r="R2662" s="275"/>
      <c r="S2662" s="275"/>
      <c r="T2662" s="275"/>
      <c r="X2662" s="275"/>
      <c r="Y2662" s="275"/>
      <c r="AG2662" s="665"/>
    </row>
    <row r="2663" spans="1:33" x14ac:dyDescent="0.2">
      <c r="A2663" s="275"/>
      <c r="B2663" s="275"/>
      <c r="C2663" s="275"/>
      <c r="D2663" s="275"/>
      <c r="E2663" s="275"/>
      <c r="F2663" s="275"/>
      <c r="G2663" s="275"/>
      <c r="H2663" s="275"/>
      <c r="I2663" s="275"/>
      <c r="J2663" s="275"/>
      <c r="K2663" s="275"/>
      <c r="L2663" s="275"/>
      <c r="M2663" s="275"/>
      <c r="N2663" s="275"/>
      <c r="O2663" s="275"/>
      <c r="P2663" s="275"/>
      <c r="Q2663" s="275"/>
      <c r="R2663" s="275"/>
      <c r="S2663" s="275"/>
      <c r="T2663" s="275"/>
      <c r="X2663" s="275"/>
      <c r="Y2663" s="275"/>
      <c r="AG2663" s="665"/>
    </row>
    <row r="2664" spans="1:33" x14ac:dyDescent="0.2">
      <c r="A2664" s="275"/>
      <c r="B2664" s="275"/>
      <c r="C2664" s="275"/>
      <c r="D2664" s="275"/>
      <c r="E2664" s="275"/>
      <c r="F2664" s="275"/>
      <c r="G2664" s="275"/>
      <c r="H2664" s="275"/>
      <c r="I2664" s="275"/>
      <c r="J2664" s="275"/>
      <c r="K2664" s="275"/>
      <c r="L2664" s="275"/>
      <c r="M2664" s="275"/>
      <c r="N2664" s="275"/>
      <c r="O2664" s="275"/>
      <c r="P2664" s="275"/>
      <c r="Q2664" s="275"/>
      <c r="R2664" s="275"/>
      <c r="S2664" s="275"/>
      <c r="T2664" s="275"/>
      <c r="X2664" s="275"/>
      <c r="Y2664" s="275"/>
      <c r="AG2664" s="665"/>
    </row>
    <row r="2665" spans="1:33" x14ac:dyDescent="0.2">
      <c r="A2665" s="275"/>
      <c r="B2665" s="275"/>
      <c r="C2665" s="275"/>
      <c r="D2665" s="275"/>
      <c r="E2665" s="275"/>
      <c r="F2665" s="275"/>
      <c r="G2665" s="275"/>
      <c r="H2665" s="275"/>
      <c r="I2665" s="275"/>
      <c r="J2665" s="275"/>
      <c r="K2665" s="275"/>
      <c r="L2665" s="275"/>
      <c r="M2665" s="275"/>
      <c r="N2665" s="275"/>
      <c r="O2665" s="275"/>
      <c r="P2665" s="275"/>
      <c r="Q2665" s="275"/>
      <c r="R2665" s="275"/>
      <c r="S2665" s="275"/>
      <c r="T2665" s="275"/>
      <c r="X2665" s="275"/>
      <c r="Y2665" s="275"/>
      <c r="AG2665" s="665"/>
    </row>
    <row r="2666" spans="1:33" x14ac:dyDescent="0.2">
      <c r="A2666" s="275"/>
      <c r="B2666" s="275"/>
      <c r="C2666" s="275"/>
      <c r="D2666" s="275"/>
      <c r="E2666" s="275"/>
      <c r="F2666" s="275"/>
      <c r="G2666" s="275"/>
      <c r="H2666" s="275"/>
      <c r="I2666" s="275"/>
      <c r="J2666" s="275"/>
      <c r="K2666" s="275"/>
      <c r="L2666" s="275"/>
      <c r="M2666" s="275"/>
      <c r="N2666" s="275"/>
      <c r="O2666" s="275"/>
      <c r="P2666" s="275"/>
      <c r="Q2666" s="275"/>
      <c r="R2666" s="275"/>
      <c r="S2666" s="275"/>
      <c r="T2666" s="275"/>
      <c r="X2666" s="275"/>
      <c r="Y2666" s="275"/>
      <c r="AG2666" s="665"/>
    </row>
    <row r="2667" spans="1:33" x14ac:dyDescent="0.2">
      <c r="A2667" s="275"/>
      <c r="B2667" s="275"/>
      <c r="C2667" s="275"/>
      <c r="D2667" s="275"/>
      <c r="E2667" s="275"/>
      <c r="F2667" s="275"/>
      <c r="G2667" s="275"/>
      <c r="H2667" s="275"/>
      <c r="I2667" s="275"/>
      <c r="J2667" s="275"/>
      <c r="K2667" s="275"/>
      <c r="L2667" s="275"/>
      <c r="M2667" s="275"/>
      <c r="N2667" s="275"/>
      <c r="O2667" s="275"/>
      <c r="P2667" s="275"/>
      <c r="Q2667" s="275"/>
      <c r="R2667" s="275"/>
      <c r="S2667" s="275"/>
      <c r="T2667" s="275"/>
      <c r="X2667" s="275"/>
      <c r="Y2667" s="275"/>
      <c r="AG2667" s="665"/>
    </row>
    <row r="2668" spans="1:33" x14ac:dyDescent="0.2">
      <c r="A2668" s="275"/>
      <c r="B2668" s="275"/>
      <c r="C2668" s="275"/>
      <c r="D2668" s="275"/>
      <c r="E2668" s="275"/>
      <c r="F2668" s="275"/>
      <c r="G2668" s="275"/>
      <c r="H2668" s="275"/>
      <c r="I2668" s="275"/>
      <c r="J2668" s="275"/>
      <c r="K2668" s="275"/>
      <c r="L2668" s="275"/>
      <c r="M2668" s="275"/>
      <c r="N2668" s="275"/>
      <c r="O2668" s="275"/>
      <c r="P2668" s="275"/>
      <c r="Q2668" s="275"/>
      <c r="R2668" s="275"/>
      <c r="S2668" s="275"/>
      <c r="T2668" s="275"/>
      <c r="X2668" s="275"/>
      <c r="Y2668" s="275"/>
      <c r="AG2668" s="665"/>
    </row>
    <row r="2669" spans="1:33" x14ac:dyDescent="0.2">
      <c r="A2669" s="275"/>
      <c r="B2669" s="275"/>
      <c r="C2669" s="275"/>
      <c r="D2669" s="275"/>
      <c r="E2669" s="275"/>
      <c r="F2669" s="275"/>
      <c r="G2669" s="275"/>
      <c r="H2669" s="275"/>
      <c r="I2669" s="275"/>
      <c r="J2669" s="275"/>
      <c r="K2669" s="275"/>
      <c r="L2669" s="275"/>
      <c r="M2669" s="275"/>
      <c r="N2669" s="275"/>
      <c r="O2669" s="275"/>
      <c r="P2669" s="275"/>
      <c r="Q2669" s="275"/>
      <c r="R2669" s="275"/>
      <c r="S2669" s="275"/>
      <c r="T2669" s="275"/>
      <c r="X2669" s="275"/>
      <c r="Y2669" s="275"/>
      <c r="AG2669" s="665"/>
    </row>
    <row r="2670" spans="1:33" x14ac:dyDescent="0.2">
      <c r="A2670" s="275"/>
      <c r="B2670" s="275"/>
      <c r="C2670" s="275"/>
      <c r="D2670" s="275"/>
      <c r="E2670" s="275"/>
      <c r="F2670" s="275"/>
      <c r="G2670" s="275"/>
      <c r="H2670" s="275"/>
      <c r="I2670" s="275"/>
      <c r="J2670" s="275"/>
      <c r="K2670" s="275"/>
      <c r="L2670" s="275"/>
      <c r="M2670" s="275"/>
      <c r="N2670" s="275"/>
      <c r="O2670" s="275"/>
      <c r="P2670" s="275"/>
      <c r="Q2670" s="275"/>
      <c r="R2670" s="275"/>
      <c r="S2670" s="275"/>
      <c r="T2670" s="275"/>
      <c r="X2670" s="275"/>
      <c r="Y2670" s="275"/>
      <c r="AG2670" s="665"/>
    </row>
    <row r="2671" spans="1:33" x14ac:dyDescent="0.2">
      <c r="A2671" s="275"/>
      <c r="B2671" s="275"/>
      <c r="C2671" s="275"/>
      <c r="D2671" s="275"/>
      <c r="E2671" s="275"/>
      <c r="F2671" s="275"/>
      <c r="G2671" s="275"/>
      <c r="H2671" s="275"/>
      <c r="I2671" s="275"/>
      <c r="J2671" s="275"/>
      <c r="K2671" s="275"/>
      <c r="L2671" s="275"/>
      <c r="M2671" s="275"/>
      <c r="N2671" s="275"/>
      <c r="O2671" s="275"/>
      <c r="P2671" s="275"/>
      <c r="Q2671" s="275"/>
      <c r="R2671" s="275"/>
      <c r="S2671" s="275"/>
      <c r="T2671" s="275"/>
      <c r="X2671" s="275"/>
      <c r="Y2671" s="275"/>
      <c r="AG2671" s="665"/>
    </row>
    <row r="2672" spans="1:33" x14ac:dyDescent="0.2">
      <c r="A2672" s="275"/>
      <c r="B2672" s="275"/>
      <c r="C2672" s="275"/>
      <c r="D2672" s="275"/>
      <c r="E2672" s="275"/>
      <c r="F2672" s="275"/>
      <c r="G2672" s="275"/>
      <c r="H2672" s="275"/>
      <c r="I2672" s="275"/>
      <c r="J2672" s="275"/>
      <c r="K2672" s="275"/>
      <c r="L2672" s="275"/>
      <c r="M2672" s="275"/>
      <c r="N2672" s="275"/>
      <c r="O2672" s="275"/>
      <c r="P2672" s="275"/>
      <c r="Q2672" s="275"/>
      <c r="R2672" s="275"/>
      <c r="S2672" s="275"/>
      <c r="T2672" s="275"/>
      <c r="X2672" s="275"/>
      <c r="Y2672" s="275"/>
      <c r="AG2672" s="665"/>
    </row>
    <row r="2673" spans="1:33" x14ac:dyDescent="0.2">
      <c r="A2673" s="275"/>
      <c r="B2673" s="275"/>
      <c r="C2673" s="275"/>
      <c r="D2673" s="275"/>
      <c r="E2673" s="275"/>
      <c r="F2673" s="275"/>
      <c r="G2673" s="275"/>
      <c r="H2673" s="275"/>
      <c r="I2673" s="275"/>
      <c r="J2673" s="275"/>
      <c r="K2673" s="275"/>
      <c r="L2673" s="275"/>
      <c r="M2673" s="275"/>
      <c r="N2673" s="275"/>
      <c r="O2673" s="275"/>
      <c r="P2673" s="275"/>
      <c r="Q2673" s="275"/>
      <c r="R2673" s="275"/>
      <c r="S2673" s="275"/>
      <c r="T2673" s="275"/>
      <c r="X2673" s="275"/>
      <c r="Y2673" s="275"/>
      <c r="AG2673" s="665"/>
    </row>
    <row r="2674" spans="1:33" x14ac:dyDescent="0.2">
      <c r="A2674" s="275"/>
      <c r="B2674" s="275"/>
      <c r="C2674" s="275"/>
      <c r="D2674" s="275"/>
      <c r="E2674" s="275"/>
      <c r="F2674" s="275"/>
      <c r="G2674" s="275"/>
      <c r="H2674" s="275"/>
      <c r="I2674" s="275"/>
      <c r="J2674" s="275"/>
      <c r="K2674" s="275"/>
      <c r="L2674" s="275"/>
      <c r="M2674" s="275"/>
      <c r="N2674" s="275"/>
      <c r="O2674" s="275"/>
      <c r="P2674" s="275"/>
      <c r="Q2674" s="275"/>
      <c r="R2674" s="275"/>
      <c r="S2674" s="275"/>
      <c r="T2674" s="275"/>
      <c r="X2674" s="275"/>
      <c r="Y2674" s="275"/>
      <c r="AG2674" s="665"/>
    </row>
    <row r="2675" spans="1:33" x14ac:dyDescent="0.2">
      <c r="A2675" s="275"/>
      <c r="B2675" s="275"/>
      <c r="C2675" s="275"/>
      <c r="D2675" s="275"/>
      <c r="E2675" s="275"/>
      <c r="F2675" s="275"/>
      <c r="G2675" s="275"/>
      <c r="H2675" s="275"/>
      <c r="I2675" s="275"/>
      <c r="J2675" s="275"/>
      <c r="K2675" s="275"/>
      <c r="L2675" s="275"/>
      <c r="M2675" s="275"/>
      <c r="N2675" s="275"/>
      <c r="O2675" s="275"/>
      <c r="P2675" s="275"/>
      <c r="Q2675" s="275"/>
      <c r="R2675" s="275"/>
      <c r="S2675" s="275"/>
      <c r="T2675" s="275"/>
      <c r="X2675" s="275"/>
      <c r="Y2675" s="275"/>
      <c r="AG2675" s="665"/>
    </row>
    <row r="2676" spans="1:33" x14ac:dyDescent="0.2">
      <c r="A2676" s="275"/>
      <c r="B2676" s="275"/>
      <c r="C2676" s="275"/>
      <c r="D2676" s="275"/>
      <c r="E2676" s="275"/>
      <c r="F2676" s="275"/>
      <c r="G2676" s="275"/>
      <c r="H2676" s="275"/>
      <c r="I2676" s="275"/>
      <c r="J2676" s="275"/>
      <c r="K2676" s="275"/>
      <c r="L2676" s="275"/>
      <c r="M2676" s="275"/>
      <c r="N2676" s="275"/>
      <c r="O2676" s="275"/>
      <c r="P2676" s="275"/>
      <c r="Q2676" s="275"/>
      <c r="R2676" s="275"/>
      <c r="S2676" s="275"/>
      <c r="T2676" s="275"/>
      <c r="X2676" s="275"/>
      <c r="Y2676" s="275"/>
      <c r="AG2676" s="665"/>
    </row>
    <row r="2677" spans="1:33" x14ac:dyDescent="0.2">
      <c r="A2677" s="275"/>
      <c r="B2677" s="275"/>
      <c r="C2677" s="275"/>
      <c r="D2677" s="275"/>
      <c r="E2677" s="275"/>
      <c r="F2677" s="275"/>
      <c r="G2677" s="275"/>
      <c r="H2677" s="275"/>
      <c r="I2677" s="275"/>
      <c r="J2677" s="275"/>
      <c r="K2677" s="275"/>
      <c r="L2677" s="275"/>
      <c r="M2677" s="275"/>
      <c r="N2677" s="275"/>
      <c r="O2677" s="275"/>
      <c r="P2677" s="275"/>
      <c r="Q2677" s="275"/>
      <c r="R2677" s="275"/>
      <c r="S2677" s="275"/>
      <c r="T2677" s="275"/>
      <c r="X2677" s="275"/>
      <c r="Y2677" s="275"/>
      <c r="AG2677" s="665"/>
    </row>
    <row r="2678" spans="1:33" x14ac:dyDescent="0.2">
      <c r="A2678" s="275"/>
      <c r="B2678" s="275"/>
      <c r="C2678" s="275"/>
      <c r="D2678" s="275"/>
      <c r="E2678" s="275"/>
      <c r="F2678" s="275"/>
      <c r="G2678" s="275"/>
      <c r="H2678" s="275"/>
      <c r="I2678" s="275"/>
      <c r="J2678" s="275"/>
      <c r="K2678" s="275"/>
      <c r="L2678" s="275"/>
      <c r="M2678" s="275"/>
      <c r="N2678" s="275"/>
      <c r="O2678" s="275"/>
      <c r="P2678" s="275"/>
      <c r="Q2678" s="275"/>
      <c r="R2678" s="275"/>
      <c r="S2678" s="275"/>
      <c r="T2678" s="275"/>
      <c r="X2678" s="275"/>
      <c r="Y2678" s="275"/>
      <c r="AG2678" s="665"/>
    </row>
    <row r="2679" spans="1:33" x14ac:dyDescent="0.2">
      <c r="A2679" s="275"/>
      <c r="B2679" s="275"/>
      <c r="C2679" s="275"/>
      <c r="D2679" s="275"/>
      <c r="E2679" s="275"/>
      <c r="F2679" s="275"/>
      <c r="G2679" s="275"/>
      <c r="H2679" s="275"/>
      <c r="I2679" s="275"/>
      <c r="J2679" s="275"/>
      <c r="K2679" s="275"/>
      <c r="L2679" s="275"/>
      <c r="M2679" s="275"/>
      <c r="N2679" s="275"/>
      <c r="O2679" s="275"/>
      <c r="P2679" s="275"/>
      <c r="Q2679" s="275"/>
      <c r="R2679" s="275"/>
      <c r="S2679" s="275"/>
      <c r="T2679" s="275"/>
      <c r="X2679" s="275"/>
      <c r="Y2679" s="275"/>
      <c r="AG2679" s="665"/>
    </row>
    <row r="2680" spans="1:33" x14ac:dyDescent="0.2">
      <c r="A2680" s="275"/>
      <c r="B2680" s="275"/>
      <c r="C2680" s="275"/>
      <c r="D2680" s="275"/>
      <c r="E2680" s="275"/>
      <c r="F2680" s="275"/>
      <c r="G2680" s="275"/>
      <c r="H2680" s="275"/>
      <c r="I2680" s="275"/>
      <c r="J2680" s="275"/>
      <c r="K2680" s="275"/>
      <c r="L2680" s="275"/>
      <c r="M2680" s="275"/>
      <c r="N2680" s="275"/>
      <c r="O2680" s="275"/>
      <c r="P2680" s="275"/>
      <c r="Q2680" s="275"/>
      <c r="R2680" s="275"/>
      <c r="S2680" s="275"/>
      <c r="T2680" s="275"/>
      <c r="X2680" s="275"/>
      <c r="Y2680" s="275"/>
      <c r="AG2680" s="665"/>
    </row>
    <row r="2681" spans="1:33" x14ac:dyDescent="0.2">
      <c r="A2681" s="275"/>
      <c r="B2681" s="275"/>
      <c r="C2681" s="275"/>
      <c r="D2681" s="275"/>
      <c r="E2681" s="275"/>
      <c r="F2681" s="275"/>
      <c r="G2681" s="275"/>
      <c r="H2681" s="275"/>
      <c r="I2681" s="275"/>
      <c r="J2681" s="275"/>
      <c r="K2681" s="275"/>
      <c r="L2681" s="275"/>
      <c r="M2681" s="275"/>
      <c r="N2681" s="275"/>
      <c r="O2681" s="275"/>
      <c r="P2681" s="275"/>
      <c r="Q2681" s="275"/>
      <c r="R2681" s="275"/>
      <c r="S2681" s="275"/>
      <c r="T2681" s="275"/>
      <c r="X2681" s="275"/>
      <c r="Y2681" s="275"/>
      <c r="AG2681" s="665"/>
    </row>
    <row r="2682" spans="1:33" x14ac:dyDescent="0.2">
      <c r="A2682" s="275"/>
      <c r="B2682" s="275"/>
      <c r="C2682" s="275"/>
      <c r="D2682" s="275"/>
      <c r="E2682" s="275"/>
      <c r="F2682" s="275"/>
      <c r="G2682" s="275"/>
      <c r="H2682" s="275"/>
      <c r="I2682" s="275"/>
      <c r="J2682" s="275"/>
      <c r="K2682" s="275"/>
      <c r="L2682" s="275"/>
      <c r="M2682" s="275"/>
      <c r="N2682" s="275"/>
      <c r="O2682" s="275"/>
      <c r="P2682" s="275"/>
      <c r="Q2682" s="275"/>
      <c r="R2682" s="275"/>
      <c r="S2682" s="275"/>
      <c r="T2682" s="275"/>
      <c r="X2682" s="275"/>
      <c r="Y2682" s="275"/>
      <c r="AG2682" s="665"/>
    </row>
    <row r="2683" spans="1:33" x14ac:dyDescent="0.2">
      <c r="A2683" s="275"/>
      <c r="B2683" s="275"/>
      <c r="C2683" s="275"/>
      <c r="D2683" s="275"/>
      <c r="E2683" s="275"/>
      <c r="F2683" s="275"/>
      <c r="G2683" s="275"/>
      <c r="H2683" s="275"/>
      <c r="I2683" s="275"/>
      <c r="J2683" s="275"/>
      <c r="K2683" s="275"/>
      <c r="L2683" s="275"/>
      <c r="M2683" s="275"/>
      <c r="N2683" s="275"/>
      <c r="O2683" s="275"/>
      <c r="P2683" s="275"/>
      <c r="Q2683" s="275"/>
      <c r="R2683" s="275"/>
      <c r="S2683" s="275"/>
      <c r="T2683" s="275"/>
      <c r="X2683" s="275"/>
      <c r="Y2683" s="275"/>
      <c r="AG2683" s="665"/>
    </row>
    <row r="2684" spans="1:33" x14ac:dyDescent="0.2">
      <c r="A2684" s="275"/>
      <c r="B2684" s="275"/>
      <c r="C2684" s="275"/>
      <c r="D2684" s="275"/>
      <c r="E2684" s="275"/>
      <c r="F2684" s="275"/>
      <c r="G2684" s="275"/>
      <c r="H2684" s="275"/>
      <c r="I2684" s="275"/>
      <c r="J2684" s="275"/>
      <c r="K2684" s="275"/>
      <c r="L2684" s="275"/>
      <c r="M2684" s="275"/>
      <c r="N2684" s="275"/>
      <c r="O2684" s="275"/>
      <c r="P2684" s="275"/>
      <c r="Q2684" s="275"/>
      <c r="R2684" s="275"/>
      <c r="S2684" s="275"/>
      <c r="T2684" s="275"/>
      <c r="X2684" s="275"/>
      <c r="Y2684" s="275"/>
      <c r="AG2684" s="665"/>
    </row>
    <row r="2685" spans="1:33" x14ac:dyDescent="0.2">
      <c r="A2685" s="275"/>
      <c r="B2685" s="275"/>
      <c r="C2685" s="275"/>
      <c r="D2685" s="275"/>
      <c r="E2685" s="275"/>
      <c r="F2685" s="275"/>
      <c r="G2685" s="275"/>
      <c r="H2685" s="275"/>
      <c r="I2685" s="275"/>
      <c r="J2685" s="275"/>
      <c r="K2685" s="275"/>
      <c r="L2685" s="275"/>
      <c r="M2685" s="275"/>
      <c r="N2685" s="275"/>
      <c r="O2685" s="275"/>
      <c r="P2685" s="275"/>
      <c r="Q2685" s="275"/>
      <c r="R2685" s="275"/>
      <c r="S2685" s="275"/>
      <c r="T2685" s="275"/>
      <c r="X2685" s="275"/>
      <c r="Y2685" s="275"/>
      <c r="AG2685" s="665"/>
    </row>
    <row r="2686" spans="1:33" x14ac:dyDescent="0.2">
      <c r="A2686" s="275"/>
      <c r="B2686" s="275"/>
      <c r="C2686" s="275"/>
      <c r="D2686" s="275"/>
      <c r="E2686" s="275"/>
      <c r="F2686" s="275"/>
      <c r="G2686" s="275"/>
      <c r="H2686" s="275"/>
      <c r="I2686" s="275"/>
      <c r="J2686" s="275"/>
      <c r="K2686" s="275"/>
      <c r="L2686" s="275"/>
      <c r="M2686" s="275"/>
      <c r="N2686" s="275"/>
      <c r="O2686" s="275"/>
      <c r="P2686" s="275"/>
      <c r="Q2686" s="275"/>
      <c r="R2686" s="275"/>
      <c r="S2686" s="275"/>
      <c r="T2686" s="275"/>
      <c r="X2686" s="275"/>
      <c r="Y2686" s="275"/>
      <c r="AG2686" s="665"/>
    </row>
    <row r="2687" spans="1:33" x14ac:dyDescent="0.2">
      <c r="A2687" s="275"/>
      <c r="B2687" s="275"/>
      <c r="C2687" s="275"/>
      <c r="D2687" s="275"/>
      <c r="E2687" s="275"/>
      <c r="F2687" s="275"/>
      <c r="G2687" s="275"/>
      <c r="H2687" s="275"/>
      <c r="I2687" s="275"/>
      <c r="J2687" s="275"/>
      <c r="K2687" s="275"/>
      <c r="L2687" s="275"/>
      <c r="M2687" s="275"/>
      <c r="N2687" s="275"/>
      <c r="O2687" s="275"/>
      <c r="P2687" s="275"/>
      <c r="Q2687" s="275"/>
      <c r="R2687" s="275"/>
      <c r="S2687" s="275"/>
      <c r="T2687" s="275"/>
      <c r="X2687" s="275"/>
      <c r="Y2687" s="275"/>
      <c r="AG2687" s="665"/>
    </row>
    <row r="2688" spans="1:33" x14ac:dyDescent="0.2">
      <c r="A2688" s="275"/>
      <c r="B2688" s="275"/>
      <c r="C2688" s="275"/>
      <c r="D2688" s="275"/>
      <c r="E2688" s="275"/>
      <c r="F2688" s="275"/>
      <c r="G2688" s="275"/>
      <c r="H2688" s="275"/>
      <c r="I2688" s="275"/>
      <c r="J2688" s="275"/>
      <c r="K2688" s="275"/>
      <c r="L2688" s="275"/>
      <c r="M2688" s="275"/>
      <c r="N2688" s="275"/>
      <c r="O2688" s="275"/>
      <c r="P2688" s="275"/>
      <c r="Q2688" s="275"/>
      <c r="R2688" s="275"/>
      <c r="S2688" s="275"/>
      <c r="T2688" s="275"/>
      <c r="X2688" s="275"/>
      <c r="Y2688" s="275"/>
      <c r="AG2688" s="665"/>
    </row>
    <row r="2689" spans="1:33" x14ac:dyDescent="0.2">
      <c r="A2689" s="275"/>
      <c r="B2689" s="275"/>
      <c r="C2689" s="275"/>
      <c r="D2689" s="275"/>
      <c r="E2689" s="275"/>
      <c r="F2689" s="275"/>
      <c r="G2689" s="275"/>
      <c r="H2689" s="275"/>
      <c r="I2689" s="275"/>
      <c r="J2689" s="275"/>
      <c r="K2689" s="275"/>
      <c r="L2689" s="275"/>
      <c r="M2689" s="275"/>
      <c r="N2689" s="275"/>
      <c r="O2689" s="275"/>
      <c r="P2689" s="275"/>
      <c r="Q2689" s="275"/>
      <c r="R2689" s="275"/>
      <c r="S2689" s="275"/>
      <c r="T2689" s="275"/>
      <c r="X2689" s="275"/>
      <c r="Y2689" s="275"/>
      <c r="AG2689" s="665"/>
    </row>
    <row r="2690" spans="1:33" x14ac:dyDescent="0.2">
      <c r="A2690" s="275"/>
      <c r="B2690" s="275"/>
      <c r="C2690" s="275"/>
      <c r="D2690" s="275"/>
      <c r="E2690" s="275"/>
      <c r="F2690" s="275"/>
      <c r="G2690" s="275"/>
      <c r="H2690" s="275"/>
      <c r="I2690" s="275"/>
      <c r="J2690" s="275"/>
      <c r="K2690" s="275"/>
      <c r="L2690" s="275"/>
      <c r="M2690" s="275"/>
      <c r="N2690" s="275"/>
      <c r="O2690" s="275"/>
      <c r="P2690" s="275"/>
      <c r="Q2690" s="275"/>
      <c r="R2690" s="275"/>
      <c r="S2690" s="275"/>
      <c r="T2690" s="275"/>
      <c r="X2690" s="275"/>
      <c r="Y2690" s="275"/>
      <c r="AG2690" s="665"/>
    </row>
    <row r="2691" spans="1:33" x14ac:dyDescent="0.2">
      <c r="A2691" s="275"/>
      <c r="B2691" s="275"/>
      <c r="C2691" s="275"/>
      <c r="D2691" s="275"/>
      <c r="E2691" s="275"/>
      <c r="F2691" s="275"/>
      <c r="G2691" s="275"/>
      <c r="H2691" s="275"/>
      <c r="I2691" s="275"/>
      <c r="J2691" s="275"/>
      <c r="K2691" s="275"/>
      <c r="L2691" s="275"/>
      <c r="M2691" s="275"/>
      <c r="N2691" s="275"/>
      <c r="O2691" s="275"/>
      <c r="P2691" s="275"/>
      <c r="Q2691" s="275"/>
      <c r="R2691" s="275"/>
      <c r="S2691" s="275"/>
      <c r="T2691" s="275"/>
      <c r="X2691" s="275"/>
      <c r="Y2691" s="275"/>
      <c r="AG2691" s="665"/>
    </row>
    <row r="2692" spans="1:33" x14ac:dyDescent="0.2">
      <c r="A2692" s="275"/>
      <c r="B2692" s="275"/>
      <c r="C2692" s="275"/>
      <c r="D2692" s="275"/>
      <c r="E2692" s="275"/>
      <c r="F2692" s="275"/>
      <c r="G2692" s="275"/>
      <c r="H2692" s="275"/>
      <c r="I2692" s="275"/>
      <c r="J2692" s="275"/>
      <c r="K2692" s="275"/>
      <c r="L2692" s="275"/>
      <c r="M2692" s="275"/>
      <c r="N2692" s="275"/>
      <c r="O2692" s="275"/>
      <c r="P2692" s="275"/>
      <c r="Q2692" s="275"/>
      <c r="R2692" s="275"/>
      <c r="S2692" s="275"/>
      <c r="T2692" s="275"/>
      <c r="X2692" s="275"/>
      <c r="Y2692" s="275"/>
      <c r="AG2692" s="665"/>
    </row>
    <row r="2693" spans="1:33" x14ac:dyDescent="0.2">
      <c r="A2693" s="275"/>
      <c r="B2693" s="275"/>
      <c r="C2693" s="275"/>
      <c r="D2693" s="275"/>
      <c r="E2693" s="275"/>
      <c r="F2693" s="275"/>
      <c r="G2693" s="275"/>
      <c r="H2693" s="275"/>
      <c r="I2693" s="275"/>
      <c r="J2693" s="275"/>
      <c r="K2693" s="275"/>
      <c r="L2693" s="275"/>
      <c r="M2693" s="275"/>
      <c r="N2693" s="275"/>
      <c r="O2693" s="275"/>
      <c r="P2693" s="275"/>
      <c r="Q2693" s="275"/>
      <c r="R2693" s="275"/>
      <c r="S2693" s="275"/>
      <c r="T2693" s="275"/>
      <c r="X2693" s="275"/>
      <c r="Y2693" s="275"/>
      <c r="AG2693" s="665"/>
    </row>
    <row r="2694" spans="1:33" x14ac:dyDescent="0.2">
      <c r="A2694" s="275"/>
      <c r="B2694" s="275"/>
      <c r="C2694" s="275"/>
      <c r="D2694" s="275"/>
      <c r="E2694" s="275"/>
      <c r="F2694" s="275"/>
      <c r="G2694" s="275"/>
      <c r="H2694" s="275"/>
      <c r="I2694" s="275"/>
      <c r="J2694" s="275"/>
      <c r="K2694" s="275"/>
      <c r="L2694" s="275"/>
      <c r="M2694" s="275"/>
      <c r="N2694" s="275"/>
      <c r="O2694" s="275"/>
      <c r="P2694" s="275"/>
      <c r="Q2694" s="275"/>
      <c r="R2694" s="275"/>
      <c r="S2694" s="275"/>
      <c r="T2694" s="275"/>
      <c r="X2694" s="275"/>
      <c r="Y2694" s="275"/>
      <c r="AG2694" s="665"/>
    </row>
    <row r="2695" spans="1:33" x14ac:dyDescent="0.2">
      <c r="A2695" s="275"/>
      <c r="B2695" s="275"/>
      <c r="C2695" s="275"/>
      <c r="D2695" s="275"/>
      <c r="E2695" s="275"/>
      <c r="F2695" s="275"/>
      <c r="G2695" s="275"/>
      <c r="H2695" s="275"/>
      <c r="I2695" s="275"/>
      <c r="J2695" s="275"/>
      <c r="K2695" s="275"/>
      <c r="L2695" s="275"/>
      <c r="M2695" s="275"/>
      <c r="N2695" s="275"/>
      <c r="O2695" s="275"/>
      <c r="P2695" s="275"/>
      <c r="Q2695" s="275"/>
      <c r="R2695" s="275"/>
      <c r="S2695" s="275"/>
      <c r="T2695" s="275"/>
      <c r="X2695" s="275"/>
      <c r="Y2695" s="275"/>
      <c r="AG2695" s="665"/>
    </row>
    <row r="2696" spans="1:33" x14ac:dyDescent="0.2">
      <c r="A2696" s="275"/>
      <c r="B2696" s="275"/>
      <c r="C2696" s="275"/>
      <c r="D2696" s="275"/>
      <c r="E2696" s="275"/>
      <c r="F2696" s="275"/>
      <c r="G2696" s="275"/>
      <c r="H2696" s="275"/>
      <c r="I2696" s="275"/>
      <c r="J2696" s="275"/>
      <c r="K2696" s="275"/>
      <c r="L2696" s="275"/>
      <c r="M2696" s="275"/>
      <c r="N2696" s="275"/>
      <c r="O2696" s="275"/>
      <c r="P2696" s="275"/>
      <c r="Q2696" s="275"/>
      <c r="R2696" s="275"/>
      <c r="S2696" s="275"/>
      <c r="T2696" s="275"/>
      <c r="X2696" s="275"/>
      <c r="Y2696" s="275"/>
      <c r="AG2696" s="665"/>
    </row>
    <row r="2697" spans="1:33" x14ac:dyDescent="0.2">
      <c r="A2697" s="275"/>
      <c r="B2697" s="275"/>
      <c r="C2697" s="275"/>
      <c r="D2697" s="275"/>
      <c r="E2697" s="275"/>
      <c r="F2697" s="275"/>
      <c r="G2697" s="275"/>
      <c r="H2697" s="275"/>
      <c r="I2697" s="275"/>
      <c r="J2697" s="275"/>
      <c r="K2697" s="275"/>
      <c r="L2697" s="275"/>
      <c r="M2697" s="275"/>
      <c r="N2697" s="275"/>
      <c r="O2697" s="275"/>
      <c r="P2697" s="275"/>
      <c r="Q2697" s="275"/>
      <c r="R2697" s="275"/>
      <c r="S2697" s="275"/>
      <c r="T2697" s="275"/>
      <c r="X2697" s="275"/>
      <c r="Y2697" s="275"/>
      <c r="AG2697" s="665"/>
    </row>
    <row r="2698" spans="1:33" x14ac:dyDescent="0.2">
      <c r="A2698" s="275"/>
      <c r="B2698" s="275"/>
      <c r="C2698" s="275"/>
      <c r="D2698" s="275"/>
      <c r="E2698" s="275"/>
      <c r="F2698" s="275"/>
      <c r="G2698" s="275"/>
      <c r="H2698" s="275"/>
      <c r="I2698" s="275"/>
      <c r="J2698" s="275"/>
      <c r="K2698" s="275"/>
      <c r="L2698" s="275"/>
      <c r="M2698" s="275"/>
      <c r="N2698" s="275"/>
      <c r="O2698" s="275"/>
      <c r="P2698" s="275"/>
      <c r="Q2698" s="275"/>
      <c r="R2698" s="275"/>
      <c r="S2698" s="275"/>
      <c r="T2698" s="275"/>
      <c r="X2698" s="275"/>
      <c r="Y2698" s="275"/>
      <c r="AG2698" s="665"/>
    </row>
    <row r="2699" spans="1:33" x14ac:dyDescent="0.2">
      <c r="A2699" s="275"/>
      <c r="B2699" s="275"/>
      <c r="C2699" s="275"/>
      <c r="D2699" s="275"/>
      <c r="E2699" s="275"/>
      <c r="F2699" s="275"/>
      <c r="G2699" s="275"/>
      <c r="H2699" s="275"/>
      <c r="I2699" s="275"/>
      <c r="J2699" s="275"/>
      <c r="K2699" s="275"/>
      <c r="L2699" s="275"/>
      <c r="M2699" s="275"/>
      <c r="N2699" s="275"/>
      <c r="O2699" s="275"/>
      <c r="P2699" s="275"/>
      <c r="Q2699" s="275"/>
      <c r="R2699" s="275"/>
      <c r="S2699" s="275"/>
      <c r="T2699" s="275"/>
      <c r="X2699" s="275"/>
      <c r="Y2699" s="275"/>
      <c r="AG2699" s="665"/>
    </row>
    <row r="2700" spans="1:33" x14ac:dyDescent="0.2">
      <c r="A2700" s="275"/>
      <c r="B2700" s="275"/>
      <c r="C2700" s="275"/>
      <c r="D2700" s="275"/>
      <c r="E2700" s="275"/>
      <c r="F2700" s="275"/>
      <c r="G2700" s="275"/>
      <c r="H2700" s="275"/>
      <c r="I2700" s="275"/>
      <c r="J2700" s="275"/>
      <c r="K2700" s="275"/>
      <c r="L2700" s="275"/>
      <c r="M2700" s="275"/>
      <c r="N2700" s="275"/>
      <c r="O2700" s="275"/>
      <c r="P2700" s="275"/>
      <c r="Q2700" s="275"/>
      <c r="R2700" s="275"/>
      <c r="S2700" s="275"/>
      <c r="T2700" s="275"/>
      <c r="X2700" s="275"/>
      <c r="Y2700" s="275"/>
      <c r="AG2700" s="665"/>
    </row>
    <row r="2701" spans="1:33" x14ac:dyDescent="0.2">
      <c r="A2701" s="275"/>
      <c r="B2701" s="275"/>
      <c r="C2701" s="275"/>
      <c r="D2701" s="275"/>
      <c r="E2701" s="275"/>
      <c r="F2701" s="275"/>
      <c r="G2701" s="275"/>
      <c r="H2701" s="275"/>
      <c r="I2701" s="275"/>
      <c r="J2701" s="275"/>
      <c r="K2701" s="275"/>
      <c r="L2701" s="275"/>
      <c r="M2701" s="275"/>
      <c r="N2701" s="275"/>
      <c r="O2701" s="275"/>
      <c r="P2701" s="275"/>
      <c r="Q2701" s="275"/>
      <c r="R2701" s="275"/>
      <c r="S2701" s="275"/>
      <c r="T2701" s="275"/>
      <c r="X2701" s="275"/>
      <c r="Y2701" s="275"/>
      <c r="AG2701" s="665"/>
    </row>
    <row r="2702" spans="1:33" x14ac:dyDescent="0.2">
      <c r="A2702" s="275"/>
      <c r="B2702" s="275"/>
      <c r="C2702" s="275"/>
      <c r="D2702" s="275"/>
      <c r="E2702" s="275"/>
      <c r="F2702" s="275"/>
      <c r="G2702" s="275"/>
      <c r="H2702" s="275"/>
      <c r="I2702" s="275"/>
      <c r="J2702" s="275"/>
      <c r="K2702" s="275"/>
      <c r="L2702" s="275"/>
      <c r="M2702" s="275"/>
      <c r="N2702" s="275"/>
      <c r="O2702" s="275"/>
      <c r="P2702" s="275"/>
      <c r="Q2702" s="275"/>
      <c r="R2702" s="275"/>
      <c r="S2702" s="275"/>
      <c r="T2702" s="275"/>
      <c r="X2702" s="275"/>
      <c r="Y2702" s="275"/>
      <c r="AG2702" s="665"/>
    </row>
    <row r="2703" spans="1:33" x14ac:dyDescent="0.2">
      <c r="A2703" s="275"/>
      <c r="B2703" s="275"/>
      <c r="C2703" s="275"/>
      <c r="D2703" s="275"/>
      <c r="E2703" s="275"/>
      <c r="F2703" s="275"/>
      <c r="G2703" s="275"/>
      <c r="H2703" s="275"/>
      <c r="I2703" s="275"/>
      <c r="J2703" s="275"/>
      <c r="K2703" s="275"/>
      <c r="L2703" s="275"/>
      <c r="M2703" s="275"/>
      <c r="N2703" s="275"/>
      <c r="O2703" s="275"/>
      <c r="P2703" s="275"/>
      <c r="Q2703" s="275"/>
      <c r="R2703" s="275"/>
      <c r="S2703" s="275"/>
      <c r="T2703" s="275"/>
      <c r="X2703" s="275"/>
      <c r="Y2703" s="275"/>
      <c r="AG2703" s="665"/>
    </row>
    <row r="2704" spans="1:33" x14ac:dyDescent="0.2">
      <c r="A2704" s="275"/>
      <c r="B2704" s="275"/>
      <c r="C2704" s="275"/>
      <c r="D2704" s="275"/>
      <c r="E2704" s="275"/>
      <c r="F2704" s="275"/>
      <c r="G2704" s="275"/>
      <c r="H2704" s="275"/>
      <c r="I2704" s="275"/>
      <c r="J2704" s="275"/>
      <c r="K2704" s="275"/>
      <c r="L2704" s="275"/>
      <c r="M2704" s="275"/>
      <c r="N2704" s="275"/>
      <c r="O2704" s="275"/>
      <c r="P2704" s="275"/>
      <c r="Q2704" s="275"/>
      <c r="R2704" s="275"/>
      <c r="S2704" s="275"/>
      <c r="T2704" s="275"/>
      <c r="X2704" s="275"/>
      <c r="Y2704" s="275"/>
      <c r="AG2704" s="665"/>
    </row>
    <row r="2705" spans="1:33" x14ac:dyDescent="0.2">
      <c r="A2705" s="275"/>
      <c r="B2705" s="275"/>
      <c r="C2705" s="275"/>
      <c r="D2705" s="275"/>
      <c r="E2705" s="275"/>
      <c r="F2705" s="275"/>
      <c r="G2705" s="275"/>
      <c r="H2705" s="275"/>
      <c r="I2705" s="275"/>
      <c r="J2705" s="275"/>
      <c r="K2705" s="275"/>
      <c r="L2705" s="275"/>
      <c r="M2705" s="275"/>
      <c r="N2705" s="275"/>
      <c r="O2705" s="275"/>
      <c r="P2705" s="275"/>
      <c r="Q2705" s="275"/>
      <c r="R2705" s="275"/>
      <c r="S2705" s="275"/>
      <c r="T2705" s="275"/>
      <c r="X2705" s="275"/>
      <c r="Y2705" s="275"/>
      <c r="AG2705" s="665"/>
    </row>
    <row r="2706" spans="1:33" x14ac:dyDescent="0.2">
      <c r="A2706" s="275"/>
      <c r="B2706" s="275"/>
      <c r="C2706" s="275"/>
      <c r="D2706" s="275"/>
      <c r="E2706" s="275"/>
      <c r="F2706" s="275"/>
      <c r="G2706" s="275"/>
      <c r="H2706" s="275"/>
      <c r="I2706" s="275"/>
      <c r="J2706" s="275"/>
      <c r="K2706" s="275"/>
      <c r="L2706" s="275"/>
      <c r="M2706" s="275"/>
      <c r="N2706" s="275"/>
      <c r="O2706" s="275"/>
      <c r="P2706" s="275"/>
      <c r="Q2706" s="275"/>
      <c r="R2706" s="275"/>
      <c r="S2706" s="275"/>
      <c r="T2706" s="275"/>
      <c r="X2706" s="275"/>
      <c r="Y2706" s="275"/>
      <c r="AG2706" s="665"/>
    </row>
    <row r="2707" spans="1:33" x14ac:dyDescent="0.2">
      <c r="A2707" s="275"/>
      <c r="B2707" s="275"/>
      <c r="C2707" s="275"/>
      <c r="D2707" s="275"/>
      <c r="E2707" s="275"/>
      <c r="F2707" s="275"/>
      <c r="G2707" s="275"/>
      <c r="H2707" s="275"/>
      <c r="I2707" s="275"/>
      <c r="J2707" s="275"/>
      <c r="K2707" s="275"/>
      <c r="L2707" s="275"/>
      <c r="M2707" s="275"/>
      <c r="N2707" s="275"/>
      <c r="O2707" s="275"/>
      <c r="P2707" s="275"/>
      <c r="Q2707" s="275"/>
      <c r="R2707" s="275"/>
      <c r="S2707" s="275"/>
      <c r="T2707" s="275"/>
      <c r="X2707" s="275"/>
      <c r="Y2707" s="275"/>
      <c r="AG2707" s="665"/>
    </row>
    <row r="2708" spans="1:33" x14ac:dyDescent="0.2">
      <c r="A2708" s="275"/>
      <c r="B2708" s="275"/>
      <c r="C2708" s="275"/>
      <c r="D2708" s="275"/>
      <c r="E2708" s="275"/>
      <c r="F2708" s="275"/>
      <c r="G2708" s="275"/>
      <c r="H2708" s="275"/>
      <c r="I2708" s="275"/>
      <c r="J2708" s="275"/>
      <c r="K2708" s="275"/>
      <c r="L2708" s="275"/>
      <c r="M2708" s="275"/>
      <c r="N2708" s="275"/>
      <c r="O2708" s="275"/>
      <c r="P2708" s="275"/>
      <c r="Q2708" s="275"/>
      <c r="R2708" s="275"/>
      <c r="S2708" s="275"/>
      <c r="T2708" s="275"/>
      <c r="X2708" s="275"/>
      <c r="Y2708" s="275"/>
      <c r="AG2708" s="665"/>
    </row>
    <row r="2709" spans="1:33" x14ac:dyDescent="0.2">
      <c r="A2709" s="275"/>
      <c r="B2709" s="275"/>
      <c r="C2709" s="275"/>
      <c r="D2709" s="275"/>
      <c r="E2709" s="275"/>
      <c r="F2709" s="275"/>
      <c r="G2709" s="275"/>
      <c r="H2709" s="275"/>
      <c r="I2709" s="275"/>
      <c r="J2709" s="275"/>
      <c r="K2709" s="275"/>
      <c r="L2709" s="275"/>
      <c r="M2709" s="275"/>
      <c r="N2709" s="275"/>
      <c r="O2709" s="275"/>
      <c r="P2709" s="275"/>
      <c r="Q2709" s="275"/>
      <c r="R2709" s="275"/>
      <c r="S2709" s="275"/>
      <c r="T2709" s="275"/>
      <c r="X2709" s="275"/>
      <c r="Y2709" s="275"/>
      <c r="AG2709" s="665"/>
    </row>
    <row r="2710" spans="1:33" x14ac:dyDescent="0.2">
      <c r="A2710" s="275"/>
      <c r="B2710" s="275"/>
      <c r="C2710" s="275"/>
      <c r="D2710" s="275"/>
      <c r="E2710" s="275"/>
      <c r="F2710" s="275"/>
      <c r="G2710" s="275"/>
      <c r="H2710" s="275"/>
      <c r="I2710" s="275"/>
      <c r="J2710" s="275"/>
      <c r="K2710" s="275"/>
      <c r="L2710" s="275"/>
      <c r="M2710" s="275"/>
      <c r="N2710" s="275"/>
      <c r="O2710" s="275"/>
      <c r="P2710" s="275"/>
      <c r="Q2710" s="275"/>
      <c r="R2710" s="275"/>
      <c r="S2710" s="275"/>
      <c r="T2710" s="275"/>
      <c r="X2710" s="275"/>
      <c r="Y2710" s="275"/>
      <c r="AG2710" s="665"/>
    </row>
    <row r="2711" spans="1:33" x14ac:dyDescent="0.2">
      <c r="A2711" s="275"/>
      <c r="B2711" s="275"/>
      <c r="C2711" s="275"/>
      <c r="D2711" s="275"/>
      <c r="E2711" s="275"/>
      <c r="F2711" s="275"/>
      <c r="G2711" s="275"/>
      <c r="H2711" s="275"/>
      <c r="I2711" s="275"/>
      <c r="J2711" s="275"/>
      <c r="K2711" s="275"/>
      <c r="L2711" s="275"/>
      <c r="M2711" s="275"/>
      <c r="N2711" s="275"/>
      <c r="O2711" s="275"/>
      <c r="P2711" s="275"/>
      <c r="Q2711" s="275"/>
      <c r="R2711" s="275"/>
      <c r="S2711" s="275"/>
      <c r="T2711" s="275"/>
      <c r="X2711" s="275"/>
      <c r="Y2711" s="275"/>
      <c r="AG2711" s="665"/>
    </row>
    <row r="2712" spans="1:33" x14ac:dyDescent="0.2">
      <c r="A2712" s="275"/>
      <c r="B2712" s="275"/>
      <c r="C2712" s="275"/>
      <c r="D2712" s="275"/>
      <c r="E2712" s="275"/>
      <c r="F2712" s="275"/>
      <c r="G2712" s="275"/>
      <c r="H2712" s="275"/>
      <c r="I2712" s="275"/>
      <c r="J2712" s="275"/>
      <c r="K2712" s="275"/>
      <c r="L2712" s="275"/>
      <c r="M2712" s="275"/>
      <c r="N2712" s="275"/>
      <c r="O2712" s="275"/>
      <c r="P2712" s="275"/>
      <c r="Q2712" s="275"/>
      <c r="R2712" s="275"/>
      <c r="S2712" s="275"/>
      <c r="T2712" s="275"/>
      <c r="X2712" s="275"/>
      <c r="Y2712" s="275"/>
      <c r="AG2712" s="665"/>
    </row>
    <row r="2713" spans="1:33" x14ac:dyDescent="0.2">
      <c r="A2713" s="275"/>
      <c r="B2713" s="275"/>
      <c r="C2713" s="275"/>
      <c r="D2713" s="275"/>
      <c r="E2713" s="275"/>
      <c r="F2713" s="275"/>
      <c r="G2713" s="275"/>
      <c r="H2713" s="275"/>
      <c r="I2713" s="275"/>
      <c r="J2713" s="275"/>
      <c r="K2713" s="275"/>
      <c r="L2713" s="275"/>
      <c r="M2713" s="275"/>
      <c r="N2713" s="275"/>
      <c r="O2713" s="275"/>
      <c r="P2713" s="275"/>
      <c r="Q2713" s="275"/>
      <c r="R2713" s="275"/>
      <c r="S2713" s="275"/>
      <c r="T2713" s="275"/>
      <c r="X2713" s="275"/>
      <c r="Y2713" s="275"/>
      <c r="AG2713" s="665"/>
    </row>
    <row r="2714" spans="1:33" x14ac:dyDescent="0.2">
      <c r="A2714" s="275"/>
      <c r="B2714" s="275"/>
      <c r="C2714" s="275"/>
      <c r="D2714" s="275"/>
      <c r="E2714" s="275"/>
      <c r="F2714" s="275"/>
      <c r="G2714" s="275"/>
      <c r="H2714" s="275"/>
      <c r="I2714" s="275"/>
      <c r="J2714" s="275"/>
      <c r="K2714" s="275"/>
      <c r="L2714" s="275"/>
      <c r="M2714" s="275"/>
      <c r="N2714" s="275"/>
      <c r="O2714" s="275"/>
      <c r="P2714" s="275"/>
      <c r="Q2714" s="275"/>
      <c r="R2714" s="275"/>
      <c r="S2714" s="275"/>
      <c r="T2714" s="275"/>
      <c r="X2714" s="275"/>
      <c r="Y2714" s="275"/>
      <c r="AG2714" s="665"/>
    </row>
    <row r="2715" spans="1:33" x14ac:dyDescent="0.2">
      <c r="A2715" s="275"/>
      <c r="B2715" s="275"/>
      <c r="C2715" s="275"/>
      <c r="D2715" s="275"/>
      <c r="E2715" s="275"/>
      <c r="F2715" s="275"/>
      <c r="G2715" s="275"/>
      <c r="H2715" s="275"/>
      <c r="I2715" s="275"/>
      <c r="J2715" s="275"/>
      <c r="K2715" s="275"/>
      <c r="L2715" s="275"/>
      <c r="M2715" s="275"/>
      <c r="N2715" s="275"/>
      <c r="O2715" s="275"/>
      <c r="P2715" s="275"/>
      <c r="Q2715" s="275"/>
      <c r="R2715" s="275"/>
      <c r="S2715" s="275"/>
      <c r="T2715" s="275"/>
      <c r="X2715" s="275"/>
      <c r="Y2715" s="275"/>
      <c r="AG2715" s="665"/>
    </row>
    <row r="2716" spans="1:33" x14ac:dyDescent="0.2">
      <c r="A2716" s="275"/>
      <c r="B2716" s="275"/>
      <c r="C2716" s="275"/>
      <c r="D2716" s="275"/>
      <c r="E2716" s="275"/>
      <c r="F2716" s="275"/>
      <c r="G2716" s="275"/>
      <c r="H2716" s="275"/>
      <c r="I2716" s="275"/>
      <c r="J2716" s="275"/>
      <c r="K2716" s="275"/>
      <c r="L2716" s="275"/>
      <c r="M2716" s="275"/>
      <c r="N2716" s="275"/>
      <c r="O2716" s="275"/>
      <c r="P2716" s="275"/>
      <c r="Q2716" s="275"/>
      <c r="R2716" s="275"/>
      <c r="S2716" s="275"/>
      <c r="T2716" s="275"/>
      <c r="X2716" s="275"/>
      <c r="Y2716" s="275"/>
      <c r="AG2716" s="665"/>
    </row>
    <row r="2717" spans="1:33" x14ac:dyDescent="0.2">
      <c r="A2717" s="275"/>
      <c r="B2717" s="275"/>
      <c r="C2717" s="275"/>
      <c r="D2717" s="275"/>
      <c r="E2717" s="275"/>
      <c r="F2717" s="275"/>
      <c r="G2717" s="275"/>
      <c r="H2717" s="275"/>
      <c r="I2717" s="275"/>
      <c r="J2717" s="275"/>
      <c r="K2717" s="275"/>
      <c r="L2717" s="275"/>
      <c r="M2717" s="275"/>
      <c r="N2717" s="275"/>
      <c r="O2717" s="275"/>
      <c r="P2717" s="275"/>
      <c r="Q2717" s="275"/>
      <c r="R2717" s="275"/>
      <c r="S2717" s="275"/>
      <c r="T2717" s="275"/>
      <c r="X2717" s="275"/>
      <c r="Y2717" s="275"/>
      <c r="AG2717" s="665"/>
    </row>
    <row r="2718" spans="1:33" x14ac:dyDescent="0.2">
      <c r="A2718" s="275"/>
      <c r="B2718" s="275"/>
      <c r="C2718" s="275"/>
      <c r="D2718" s="275"/>
      <c r="E2718" s="275"/>
      <c r="F2718" s="275"/>
      <c r="G2718" s="275"/>
      <c r="H2718" s="275"/>
      <c r="I2718" s="275"/>
      <c r="J2718" s="275"/>
      <c r="K2718" s="275"/>
      <c r="L2718" s="275"/>
      <c r="M2718" s="275"/>
      <c r="N2718" s="275"/>
      <c r="O2718" s="275"/>
      <c r="P2718" s="275"/>
      <c r="Q2718" s="275"/>
      <c r="R2718" s="275"/>
      <c r="S2718" s="275"/>
      <c r="T2718" s="275"/>
      <c r="X2718" s="275"/>
      <c r="Y2718" s="275"/>
      <c r="AG2718" s="665"/>
    </row>
    <row r="2719" spans="1:33" x14ac:dyDescent="0.2">
      <c r="A2719" s="275"/>
      <c r="B2719" s="275"/>
      <c r="C2719" s="275"/>
      <c r="D2719" s="275"/>
      <c r="E2719" s="275"/>
      <c r="F2719" s="275"/>
      <c r="G2719" s="275"/>
      <c r="H2719" s="275"/>
      <c r="I2719" s="275"/>
      <c r="J2719" s="275"/>
      <c r="K2719" s="275"/>
      <c r="L2719" s="275"/>
      <c r="M2719" s="275"/>
      <c r="N2719" s="275"/>
      <c r="O2719" s="275"/>
      <c r="P2719" s="275"/>
      <c r="Q2719" s="275"/>
      <c r="R2719" s="275"/>
      <c r="S2719" s="275"/>
      <c r="T2719" s="275"/>
      <c r="X2719" s="275"/>
      <c r="Y2719" s="275"/>
      <c r="AG2719" s="665"/>
    </row>
    <row r="2720" spans="1:33" x14ac:dyDescent="0.2">
      <c r="A2720" s="275"/>
      <c r="B2720" s="275"/>
      <c r="C2720" s="275"/>
      <c r="D2720" s="275"/>
      <c r="E2720" s="275"/>
      <c r="F2720" s="275"/>
      <c r="G2720" s="275"/>
      <c r="H2720" s="275"/>
      <c r="I2720" s="275"/>
      <c r="J2720" s="275"/>
      <c r="K2720" s="275"/>
      <c r="L2720" s="275"/>
      <c r="M2720" s="275"/>
      <c r="N2720" s="275"/>
      <c r="O2720" s="275"/>
      <c r="P2720" s="275"/>
      <c r="Q2720" s="275"/>
      <c r="R2720" s="275"/>
      <c r="S2720" s="275"/>
      <c r="T2720" s="275"/>
      <c r="X2720" s="275"/>
      <c r="Y2720" s="275"/>
      <c r="AG2720" s="665"/>
    </row>
    <row r="2721" spans="1:33" x14ac:dyDescent="0.2">
      <c r="A2721" s="275"/>
      <c r="B2721" s="275"/>
      <c r="C2721" s="275"/>
      <c r="D2721" s="275"/>
      <c r="E2721" s="275"/>
      <c r="F2721" s="275"/>
      <c r="G2721" s="275"/>
      <c r="H2721" s="275"/>
      <c r="I2721" s="275"/>
      <c r="J2721" s="275"/>
      <c r="K2721" s="275"/>
      <c r="L2721" s="275"/>
      <c r="M2721" s="275"/>
      <c r="N2721" s="275"/>
      <c r="O2721" s="275"/>
      <c r="P2721" s="275"/>
      <c r="Q2721" s="275"/>
      <c r="R2721" s="275"/>
      <c r="S2721" s="275"/>
      <c r="T2721" s="275"/>
      <c r="X2721" s="275"/>
      <c r="Y2721" s="275"/>
      <c r="AG2721" s="665"/>
    </row>
    <row r="2722" spans="1:33" x14ac:dyDescent="0.2">
      <c r="A2722" s="275"/>
      <c r="B2722" s="275"/>
      <c r="C2722" s="275"/>
      <c r="D2722" s="275"/>
      <c r="E2722" s="275"/>
      <c r="F2722" s="275"/>
      <c r="G2722" s="275"/>
      <c r="H2722" s="275"/>
      <c r="I2722" s="275"/>
      <c r="J2722" s="275"/>
      <c r="K2722" s="275"/>
      <c r="L2722" s="275"/>
      <c r="M2722" s="275"/>
      <c r="N2722" s="275"/>
      <c r="O2722" s="275"/>
      <c r="P2722" s="275"/>
      <c r="Q2722" s="275"/>
      <c r="R2722" s="275"/>
      <c r="S2722" s="275"/>
      <c r="T2722" s="275"/>
      <c r="X2722" s="275"/>
      <c r="Y2722" s="275"/>
      <c r="AG2722" s="665"/>
    </row>
    <row r="2723" spans="1:33" x14ac:dyDescent="0.2">
      <c r="A2723" s="275"/>
      <c r="B2723" s="275"/>
      <c r="C2723" s="275"/>
      <c r="D2723" s="275"/>
      <c r="E2723" s="275"/>
      <c r="F2723" s="275"/>
      <c r="G2723" s="275"/>
      <c r="H2723" s="275"/>
      <c r="I2723" s="275"/>
      <c r="J2723" s="275"/>
      <c r="K2723" s="275"/>
      <c r="L2723" s="275"/>
      <c r="M2723" s="275"/>
      <c r="N2723" s="275"/>
      <c r="O2723" s="275"/>
      <c r="P2723" s="275"/>
      <c r="Q2723" s="275"/>
      <c r="R2723" s="275"/>
      <c r="S2723" s="275"/>
      <c r="T2723" s="275"/>
      <c r="X2723" s="275"/>
      <c r="Y2723" s="275"/>
      <c r="AG2723" s="665"/>
    </row>
    <row r="2724" spans="1:33" x14ac:dyDescent="0.2">
      <c r="A2724" s="275"/>
      <c r="B2724" s="275"/>
      <c r="C2724" s="275"/>
      <c r="D2724" s="275"/>
      <c r="E2724" s="275"/>
      <c r="F2724" s="275"/>
      <c r="G2724" s="275"/>
      <c r="H2724" s="275"/>
      <c r="I2724" s="275"/>
      <c r="J2724" s="275"/>
      <c r="K2724" s="275"/>
      <c r="L2724" s="275"/>
      <c r="M2724" s="275"/>
      <c r="N2724" s="275"/>
      <c r="O2724" s="275"/>
      <c r="P2724" s="275"/>
      <c r="Q2724" s="275"/>
      <c r="R2724" s="275"/>
      <c r="S2724" s="275"/>
      <c r="T2724" s="275"/>
      <c r="X2724" s="275"/>
      <c r="Y2724" s="275"/>
      <c r="AG2724" s="665"/>
    </row>
    <row r="2725" spans="1:33" x14ac:dyDescent="0.2">
      <c r="A2725" s="275"/>
      <c r="B2725" s="275"/>
      <c r="C2725" s="275"/>
      <c r="D2725" s="275"/>
      <c r="E2725" s="275"/>
      <c r="F2725" s="275"/>
      <c r="G2725" s="275"/>
      <c r="H2725" s="275"/>
      <c r="I2725" s="275"/>
      <c r="J2725" s="275"/>
      <c r="K2725" s="275"/>
      <c r="L2725" s="275"/>
      <c r="M2725" s="275"/>
      <c r="N2725" s="275"/>
      <c r="O2725" s="275"/>
      <c r="P2725" s="275"/>
      <c r="Q2725" s="275"/>
      <c r="R2725" s="275"/>
      <c r="S2725" s="275"/>
      <c r="T2725" s="275"/>
      <c r="X2725" s="275"/>
      <c r="Y2725" s="275"/>
      <c r="AG2725" s="665"/>
    </row>
    <row r="2726" spans="1:33" x14ac:dyDescent="0.2">
      <c r="A2726" s="275"/>
      <c r="B2726" s="275"/>
      <c r="C2726" s="275"/>
      <c r="D2726" s="275"/>
      <c r="E2726" s="275"/>
      <c r="F2726" s="275"/>
      <c r="G2726" s="275"/>
      <c r="H2726" s="275"/>
      <c r="I2726" s="275"/>
      <c r="J2726" s="275"/>
      <c r="K2726" s="275"/>
      <c r="L2726" s="275"/>
      <c r="M2726" s="275"/>
      <c r="N2726" s="275"/>
      <c r="O2726" s="275"/>
      <c r="P2726" s="275"/>
      <c r="Q2726" s="275"/>
      <c r="R2726" s="275"/>
      <c r="S2726" s="275"/>
      <c r="T2726" s="275"/>
      <c r="X2726" s="275"/>
      <c r="Y2726" s="275"/>
      <c r="AG2726" s="665"/>
    </row>
    <row r="2727" spans="1:33" x14ac:dyDescent="0.2">
      <c r="A2727" s="275"/>
      <c r="B2727" s="275"/>
      <c r="C2727" s="275"/>
      <c r="D2727" s="275"/>
      <c r="E2727" s="275"/>
      <c r="F2727" s="275"/>
      <c r="G2727" s="275"/>
      <c r="H2727" s="275"/>
      <c r="I2727" s="275"/>
      <c r="J2727" s="275"/>
      <c r="K2727" s="275"/>
      <c r="L2727" s="275"/>
      <c r="M2727" s="275"/>
      <c r="N2727" s="275"/>
      <c r="O2727" s="275"/>
      <c r="P2727" s="275"/>
      <c r="Q2727" s="275"/>
      <c r="R2727" s="275"/>
      <c r="S2727" s="275"/>
      <c r="T2727" s="275"/>
      <c r="X2727" s="275"/>
      <c r="Y2727" s="275"/>
      <c r="AG2727" s="665"/>
    </row>
    <row r="2728" spans="1:33" x14ac:dyDescent="0.2">
      <c r="A2728" s="275"/>
      <c r="B2728" s="275"/>
      <c r="C2728" s="275"/>
      <c r="D2728" s="275"/>
      <c r="E2728" s="275"/>
      <c r="F2728" s="275"/>
      <c r="G2728" s="275"/>
      <c r="H2728" s="275"/>
      <c r="I2728" s="275"/>
      <c r="J2728" s="275"/>
      <c r="K2728" s="275"/>
      <c r="L2728" s="275"/>
      <c r="M2728" s="275"/>
      <c r="N2728" s="275"/>
      <c r="O2728" s="275"/>
      <c r="P2728" s="275"/>
      <c r="Q2728" s="275"/>
      <c r="R2728" s="275"/>
      <c r="S2728" s="275"/>
      <c r="T2728" s="275"/>
      <c r="X2728" s="275"/>
      <c r="Y2728" s="275"/>
      <c r="AG2728" s="665"/>
    </row>
    <row r="2729" spans="1:33" x14ac:dyDescent="0.2">
      <c r="A2729" s="275"/>
      <c r="B2729" s="275"/>
      <c r="C2729" s="275"/>
      <c r="D2729" s="275"/>
      <c r="E2729" s="275"/>
      <c r="F2729" s="275"/>
      <c r="G2729" s="275"/>
      <c r="H2729" s="275"/>
      <c r="I2729" s="275"/>
      <c r="J2729" s="275"/>
      <c r="K2729" s="275"/>
      <c r="L2729" s="275"/>
      <c r="M2729" s="275"/>
      <c r="N2729" s="275"/>
      <c r="O2729" s="275"/>
      <c r="P2729" s="275"/>
      <c r="Q2729" s="275"/>
      <c r="R2729" s="275"/>
      <c r="S2729" s="275"/>
      <c r="T2729" s="275"/>
      <c r="X2729" s="275"/>
      <c r="Y2729" s="275"/>
      <c r="AG2729" s="665"/>
    </row>
    <row r="2730" spans="1:33" x14ac:dyDescent="0.2">
      <c r="A2730" s="275"/>
      <c r="B2730" s="275"/>
      <c r="C2730" s="275"/>
      <c r="D2730" s="275"/>
      <c r="E2730" s="275"/>
      <c r="F2730" s="275"/>
      <c r="G2730" s="275"/>
      <c r="H2730" s="275"/>
      <c r="I2730" s="275"/>
      <c r="J2730" s="275"/>
      <c r="K2730" s="275"/>
      <c r="L2730" s="275"/>
      <c r="M2730" s="275"/>
      <c r="N2730" s="275"/>
      <c r="O2730" s="275"/>
      <c r="P2730" s="275"/>
      <c r="Q2730" s="275"/>
      <c r="R2730" s="275"/>
      <c r="S2730" s="275"/>
      <c r="T2730" s="275"/>
      <c r="X2730" s="275"/>
      <c r="Y2730" s="275"/>
      <c r="AG2730" s="665"/>
    </row>
    <row r="2731" spans="1:33" x14ac:dyDescent="0.2">
      <c r="A2731" s="275"/>
      <c r="B2731" s="275"/>
      <c r="C2731" s="275"/>
      <c r="D2731" s="275"/>
      <c r="E2731" s="275"/>
      <c r="F2731" s="275"/>
      <c r="G2731" s="275"/>
      <c r="H2731" s="275"/>
      <c r="I2731" s="275"/>
      <c r="J2731" s="275"/>
      <c r="K2731" s="275"/>
      <c r="L2731" s="275"/>
      <c r="M2731" s="275"/>
      <c r="N2731" s="275"/>
      <c r="O2731" s="275"/>
      <c r="P2731" s="275"/>
      <c r="Q2731" s="275"/>
      <c r="R2731" s="275"/>
      <c r="S2731" s="275"/>
      <c r="T2731" s="275"/>
      <c r="X2731" s="275"/>
      <c r="Y2731" s="275"/>
      <c r="AG2731" s="665"/>
    </row>
    <row r="2732" spans="1:33" x14ac:dyDescent="0.2">
      <c r="A2732" s="275"/>
      <c r="B2732" s="275"/>
      <c r="C2732" s="275"/>
      <c r="D2732" s="275"/>
      <c r="E2732" s="275"/>
      <c r="F2732" s="275"/>
      <c r="G2732" s="275"/>
      <c r="H2732" s="275"/>
      <c r="I2732" s="275"/>
      <c r="J2732" s="275"/>
      <c r="K2732" s="275"/>
      <c r="L2732" s="275"/>
      <c r="M2732" s="275"/>
      <c r="N2732" s="275"/>
      <c r="O2732" s="275"/>
      <c r="P2732" s="275"/>
      <c r="Q2732" s="275"/>
      <c r="R2732" s="275"/>
      <c r="S2732" s="275"/>
      <c r="T2732" s="275"/>
      <c r="X2732" s="275"/>
      <c r="Y2732" s="275"/>
      <c r="AG2732" s="665"/>
    </row>
    <row r="2733" spans="1:33" x14ac:dyDescent="0.2">
      <c r="A2733" s="275"/>
      <c r="B2733" s="275"/>
      <c r="C2733" s="275"/>
      <c r="D2733" s="275"/>
      <c r="E2733" s="275"/>
      <c r="F2733" s="275"/>
      <c r="G2733" s="275"/>
      <c r="H2733" s="275"/>
      <c r="I2733" s="275"/>
      <c r="J2733" s="275"/>
      <c r="K2733" s="275"/>
      <c r="L2733" s="275"/>
      <c r="M2733" s="275"/>
      <c r="N2733" s="275"/>
      <c r="O2733" s="275"/>
      <c r="P2733" s="275"/>
      <c r="Q2733" s="275"/>
      <c r="R2733" s="275"/>
      <c r="S2733" s="275"/>
      <c r="T2733" s="275"/>
      <c r="X2733" s="275"/>
      <c r="Y2733" s="275"/>
      <c r="AG2733" s="665"/>
    </row>
    <row r="2734" spans="1:33" x14ac:dyDescent="0.2">
      <c r="A2734" s="275"/>
      <c r="B2734" s="275"/>
      <c r="C2734" s="275"/>
      <c r="D2734" s="275"/>
      <c r="E2734" s="275"/>
      <c r="F2734" s="275"/>
      <c r="G2734" s="275"/>
      <c r="H2734" s="275"/>
      <c r="I2734" s="275"/>
      <c r="J2734" s="275"/>
      <c r="K2734" s="275"/>
      <c r="L2734" s="275"/>
      <c r="M2734" s="275"/>
      <c r="N2734" s="275"/>
      <c r="O2734" s="275"/>
      <c r="P2734" s="275"/>
      <c r="Q2734" s="275"/>
      <c r="R2734" s="275"/>
      <c r="S2734" s="275"/>
      <c r="T2734" s="275"/>
      <c r="X2734" s="275"/>
      <c r="Y2734" s="275"/>
      <c r="AG2734" s="665"/>
    </row>
    <row r="2735" spans="1:33" x14ac:dyDescent="0.2">
      <c r="A2735" s="275"/>
      <c r="B2735" s="275"/>
      <c r="C2735" s="275"/>
      <c r="D2735" s="275"/>
      <c r="E2735" s="275"/>
      <c r="F2735" s="275"/>
      <c r="G2735" s="275"/>
      <c r="H2735" s="275"/>
      <c r="I2735" s="275"/>
      <c r="J2735" s="275"/>
      <c r="K2735" s="275"/>
      <c r="L2735" s="275"/>
      <c r="M2735" s="275"/>
      <c r="N2735" s="275"/>
      <c r="O2735" s="275"/>
      <c r="P2735" s="275"/>
      <c r="Q2735" s="275"/>
      <c r="R2735" s="275"/>
      <c r="S2735" s="275"/>
      <c r="T2735" s="275"/>
      <c r="X2735" s="275"/>
      <c r="Y2735" s="275"/>
      <c r="AG2735" s="665"/>
    </row>
    <row r="2736" spans="1:33" x14ac:dyDescent="0.2">
      <c r="A2736" s="275"/>
      <c r="B2736" s="275"/>
      <c r="C2736" s="275"/>
      <c r="D2736" s="275"/>
      <c r="E2736" s="275"/>
      <c r="F2736" s="275"/>
      <c r="G2736" s="275"/>
      <c r="H2736" s="275"/>
      <c r="I2736" s="275"/>
      <c r="J2736" s="275"/>
      <c r="K2736" s="275"/>
      <c r="L2736" s="275"/>
      <c r="M2736" s="275"/>
      <c r="N2736" s="275"/>
      <c r="O2736" s="275"/>
      <c r="P2736" s="275"/>
      <c r="Q2736" s="275"/>
      <c r="R2736" s="275"/>
      <c r="S2736" s="275"/>
      <c r="T2736" s="275"/>
      <c r="X2736" s="275"/>
      <c r="Y2736" s="275"/>
      <c r="AG2736" s="665"/>
    </row>
    <row r="2737" spans="1:33" x14ac:dyDescent="0.2">
      <c r="A2737" s="275"/>
      <c r="B2737" s="275"/>
      <c r="C2737" s="275"/>
      <c r="D2737" s="275"/>
      <c r="E2737" s="275"/>
      <c r="F2737" s="275"/>
      <c r="G2737" s="275"/>
      <c r="H2737" s="275"/>
      <c r="I2737" s="275"/>
      <c r="J2737" s="275"/>
      <c r="K2737" s="275"/>
      <c r="L2737" s="275"/>
      <c r="M2737" s="275"/>
      <c r="N2737" s="275"/>
      <c r="O2737" s="275"/>
      <c r="P2737" s="275"/>
      <c r="Q2737" s="275"/>
      <c r="R2737" s="275"/>
      <c r="S2737" s="275"/>
      <c r="T2737" s="275"/>
      <c r="X2737" s="275"/>
      <c r="Y2737" s="275"/>
      <c r="AG2737" s="665"/>
    </row>
    <row r="2738" spans="1:33" x14ac:dyDescent="0.2">
      <c r="A2738" s="275"/>
      <c r="B2738" s="275"/>
      <c r="C2738" s="275"/>
      <c r="D2738" s="275"/>
      <c r="E2738" s="275"/>
      <c r="F2738" s="275"/>
      <c r="G2738" s="275"/>
      <c r="H2738" s="275"/>
      <c r="I2738" s="275"/>
      <c r="J2738" s="275"/>
      <c r="K2738" s="275"/>
      <c r="L2738" s="275"/>
      <c r="M2738" s="275"/>
      <c r="N2738" s="275"/>
      <c r="O2738" s="275"/>
      <c r="P2738" s="275"/>
      <c r="Q2738" s="275"/>
      <c r="R2738" s="275"/>
      <c r="S2738" s="275"/>
      <c r="T2738" s="275"/>
      <c r="X2738" s="275"/>
      <c r="Y2738" s="275"/>
      <c r="AG2738" s="665"/>
    </row>
    <row r="2739" spans="1:33" x14ac:dyDescent="0.2">
      <c r="A2739" s="275"/>
      <c r="B2739" s="275"/>
      <c r="C2739" s="275"/>
      <c r="D2739" s="275"/>
      <c r="E2739" s="275"/>
      <c r="F2739" s="275"/>
      <c r="G2739" s="275"/>
      <c r="H2739" s="275"/>
      <c r="I2739" s="275"/>
      <c r="J2739" s="275"/>
      <c r="K2739" s="275"/>
      <c r="L2739" s="275"/>
      <c r="M2739" s="275"/>
      <c r="N2739" s="275"/>
      <c r="O2739" s="275"/>
      <c r="P2739" s="275"/>
      <c r="Q2739" s="275"/>
      <c r="R2739" s="275"/>
      <c r="S2739" s="275"/>
      <c r="T2739" s="275"/>
      <c r="X2739" s="275"/>
      <c r="Y2739" s="275"/>
      <c r="AG2739" s="665"/>
    </row>
    <row r="2740" spans="1:33" x14ac:dyDescent="0.2">
      <c r="A2740" s="275"/>
      <c r="B2740" s="275"/>
      <c r="C2740" s="275"/>
      <c r="D2740" s="275"/>
      <c r="E2740" s="275"/>
      <c r="F2740" s="275"/>
      <c r="G2740" s="275"/>
      <c r="H2740" s="275"/>
      <c r="I2740" s="275"/>
      <c r="J2740" s="275"/>
      <c r="K2740" s="275"/>
      <c r="L2740" s="275"/>
      <c r="M2740" s="275"/>
      <c r="N2740" s="275"/>
      <c r="O2740" s="275"/>
      <c r="P2740" s="275"/>
      <c r="Q2740" s="275"/>
      <c r="R2740" s="275"/>
      <c r="S2740" s="275"/>
      <c r="T2740" s="275"/>
      <c r="X2740" s="275"/>
      <c r="Y2740" s="275"/>
      <c r="AG2740" s="665"/>
    </row>
    <row r="2741" spans="1:33" x14ac:dyDescent="0.2">
      <c r="A2741" s="275"/>
      <c r="B2741" s="275"/>
      <c r="C2741" s="275"/>
      <c r="D2741" s="275"/>
      <c r="E2741" s="275"/>
      <c r="F2741" s="275"/>
      <c r="G2741" s="275"/>
      <c r="H2741" s="275"/>
      <c r="I2741" s="275"/>
      <c r="J2741" s="275"/>
      <c r="K2741" s="275"/>
      <c r="L2741" s="275"/>
      <c r="M2741" s="275"/>
      <c r="N2741" s="275"/>
      <c r="O2741" s="275"/>
      <c r="P2741" s="275"/>
      <c r="Q2741" s="275"/>
      <c r="R2741" s="275"/>
      <c r="S2741" s="275"/>
      <c r="T2741" s="275"/>
      <c r="X2741" s="275"/>
      <c r="Y2741" s="275"/>
      <c r="AG2741" s="665"/>
    </row>
    <row r="2742" spans="1:33" x14ac:dyDescent="0.2">
      <c r="A2742" s="275"/>
      <c r="B2742" s="275"/>
      <c r="C2742" s="275"/>
      <c r="D2742" s="275"/>
      <c r="E2742" s="275"/>
      <c r="F2742" s="275"/>
      <c r="G2742" s="275"/>
      <c r="H2742" s="275"/>
      <c r="I2742" s="275"/>
      <c r="J2742" s="275"/>
      <c r="K2742" s="275"/>
      <c r="L2742" s="275"/>
      <c r="M2742" s="275"/>
      <c r="N2742" s="275"/>
      <c r="O2742" s="275"/>
      <c r="P2742" s="275"/>
      <c r="Q2742" s="275"/>
      <c r="R2742" s="275"/>
      <c r="S2742" s="275"/>
      <c r="T2742" s="275"/>
      <c r="X2742" s="275"/>
      <c r="Y2742" s="275"/>
      <c r="AG2742" s="665"/>
    </row>
    <row r="2743" spans="1:33" x14ac:dyDescent="0.2">
      <c r="A2743" s="275"/>
      <c r="B2743" s="275"/>
      <c r="C2743" s="275"/>
      <c r="D2743" s="275"/>
      <c r="E2743" s="275"/>
      <c r="F2743" s="275"/>
      <c r="G2743" s="275"/>
      <c r="H2743" s="275"/>
      <c r="I2743" s="275"/>
      <c r="J2743" s="275"/>
      <c r="K2743" s="275"/>
      <c r="L2743" s="275"/>
      <c r="M2743" s="275"/>
      <c r="N2743" s="275"/>
      <c r="O2743" s="275"/>
      <c r="P2743" s="275"/>
      <c r="Q2743" s="275"/>
      <c r="R2743" s="275"/>
      <c r="S2743" s="275"/>
      <c r="T2743" s="275"/>
      <c r="X2743" s="275"/>
      <c r="Y2743" s="275"/>
      <c r="AG2743" s="665"/>
    </row>
    <row r="2744" spans="1:33" x14ac:dyDescent="0.2">
      <c r="A2744" s="275"/>
      <c r="B2744" s="275"/>
      <c r="C2744" s="275"/>
      <c r="D2744" s="275"/>
      <c r="E2744" s="275"/>
      <c r="F2744" s="275"/>
      <c r="G2744" s="275"/>
      <c r="H2744" s="275"/>
      <c r="I2744" s="275"/>
      <c r="J2744" s="275"/>
      <c r="K2744" s="275"/>
      <c r="L2744" s="275"/>
      <c r="M2744" s="275"/>
      <c r="N2744" s="275"/>
      <c r="O2744" s="275"/>
      <c r="P2744" s="275"/>
      <c r="Q2744" s="275"/>
      <c r="R2744" s="275"/>
      <c r="S2744" s="275"/>
      <c r="T2744" s="275"/>
      <c r="X2744" s="275"/>
      <c r="Y2744" s="275"/>
      <c r="AG2744" s="665"/>
    </row>
    <row r="2745" spans="1:33" x14ac:dyDescent="0.2">
      <c r="A2745" s="275"/>
      <c r="B2745" s="275"/>
      <c r="C2745" s="275"/>
      <c r="D2745" s="275"/>
      <c r="E2745" s="275"/>
      <c r="F2745" s="275"/>
      <c r="G2745" s="275"/>
      <c r="H2745" s="275"/>
      <c r="I2745" s="275"/>
      <c r="J2745" s="275"/>
      <c r="K2745" s="275"/>
      <c r="L2745" s="275"/>
      <c r="M2745" s="275"/>
      <c r="N2745" s="275"/>
      <c r="O2745" s="275"/>
      <c r="P2745" s="275"/>
      <c r="Q2745" s="275"/>
      <c r="R2745" s="275"/>
      <c r="S2745" s="275"/>
      <c r="T2745" s="275"/>
      <c r="X2745" s="275"/>
      <c r="Y2745" s="275"/>
      <c r="AG2745" s="665"/>
    </row>
    <row r="2746" spans="1:33" x14ac:dyDescent="0.2">
      <c r="A2746" s="275"/>
      <c r="B2746" s="275"/>
      <c r="C2746" s="275"/>
      <c r="D2746" s="275"/>
      <c r="E2746" s="275"/>
      <c r="F2746" s="275"/>
      <c r="G2746" s="275"/>
      <c r="H2746" s="275"/>
      <c r="I2746" s="275"/>
      <c r="J2746" s="275"/>
      <c r="K2746" s="275"/>
      <c r="L2746" s="275"/>
      <c r="M2746" s="275"/>
      <c r="N2746" s="275"/>
      <c r="O2746" s="275"/>
      <c r="P2746" s="275"/>
      <c r="Q2746" s="275"/>
      <c r="R2746" s="275"/>
      <c r="S2746" s="275"/>
      <c r="T2746" s="275"/>
      <c r="X2746" s="275"/>
      <c r="Y2746" s="275"/>
      <c r="AG2746" s="665"/>
    </row>
    <row r="2747" spans="1:33" x14ac:dyDescent="0.2">
      <c r="A2747" s="275"/>
      <c r="B2747" s="275"/>
      <c r="C2747" s="275"/>
      <c r="D2747" s="275"/>
      <c r="E2747" s="275"/>
      <c r="F2747" s="275"/>
      <c r="G2747" s="275"/>
      <c r="H2747" s="275"/>
      <c r="I2747" s="275"/>
      <c r="J2747" s="275"/>
      <c r="K2747" s="275"/>
      <c r="L2747" s="275"/>
      <c r="M2747" s="275"/>
      <c r="N2747" s="275"/>
      <c r="O2747" s="275"/>
      <c r="P2747" s="275"/>
      <c r="Q2747" s="275"/>
      <c r="R2747" s="275"/>
      <c r="S2747" s="275"/>
      <c r="T2747" s="275"/>
      <c r="X2747" s="275"/>
      <c r="Y2747" s="275"/>
      <c r="AG2747" s="665"/>
    </row>
    <row r="2748" spans="1:33" x14ac:dyDescent="0.2">
      <c r="A2748" s="275"/>
      <c r="B2748" s="275"/>
      <c r="C2748" s="275"/>
      <c r="D2748" s="275"/>
      <c r="E2748" s="275"/>
      <c r="F2748" s="275"/>
      <c r="G2748" s="275"/>
      <c r="H2748" s="275"/>
      <c r="I2748" s="275"/>
      <c r="J2748" s="275"/>
      <c r="K2748" s="275"/>
      <c r="L2748" s="275"/>
      <c r="M2748" s="275"/>
      <c r="N2748" s="275"/>
      <c r="O2748" s="275"/>
      <c r="P2748" s="275"/>
      <c r="Q2748" s="275"/>
      <c r="R2748" s="275"/>
      <c r="S2748" s="275"/>
      <c r="T2748" s="275"/>
      <c r="X2748" s="275"/>
      <c r="Y2748" s="275"/>
      <c r="AG2748" s="665"/>
    </row>
    <row r="2749" spans="1:33" x14ac:dyDescent="0.2">
      <c r="A2749" s="275"/>
      <c r="B2749" s="275"/>
      <c r="C2749" s="275"/>
      <c r="D2749" s="275"/>
      <c r="E2749" s="275"/>
      <c r="F2749" s="275"/>
      <c r="G2749" s="275"/>
      <c r="H2749" s="275"/>
      <c r="I2749" s="275"/>
      <c r="J2749" s="275"/>
      <c r="K2749" s="275"/>
      <c r="L2749" s="275"/>
      <c r="M2749" s="275"/>
      <c r="N2749" s="275"/>
      <c r="O2749" s="275"/>
      <c r="P2749" s="275"/>
      <c r="Q2749" s="275"/>
      <c r="R2749" s="275"/>
      <c r="S2749" s="275"/>
      <c r="T2749" s="275"/>
      <c r="X2749" s="275"/>
      <c r="Y2749" s="275"/>
      <c r="AG2749" s="665"/>
    </row>
    <row r="2750" spans="1:33" x14ac:dyDescent="0.2">
      <c r="A2750" s="275"/>
      <c r="B2750" s="275"/>
      <c r="C2750" s="275"/>
      <c r="D2750" s="275"/>
      <c r="E2750" s="275"/>
      <c r="F2750" s="275"/>
      <c r="G2750" s="275"/>
      <c r="H2750" s="275"/>
      <c r="I2750" s="275"/>
      <c r="J2750" s="275"/>
      <c r="K2750" s="275"/>
      <c r="L2750" s="275"/>
      <c r="M2750" s="275"/>
      <c r="N2750" s="275"/>
      <c r="O2750" s="275"/>
      <c r="P2750" s="275"/>
      <c r="Q2750" s="275"/>
      <c r="R2750" s="275"/>
      <c r="S2750" s="275"/>
      <c r="T2750" s="275"/>
      <c r="X2750" s="275"/>
      <c r="Y2750" s="275"/>
      <c r="AG2750" s="665"/>
    </row>
    <row r="2751" spans="1:33" x14ac:dyDescent="0.2">
      <c r="A2751" s="275"/>
      <c r="B2751" s="275"/>
      <c r="C2751" s="275"/>
      <c r="D2751" s="275"/>
      <c r="E2751" s="275"/>
      <c r="F2751" s="275"/>
      <c r="G2751" s="275"/>
      <c r="H2751" s="275"/>
      <c r="I2751" s="275"/>
      <c r="J2751" s="275"/>
      <c r="K2751" s="275"/>
      <c r="L2751" s="275"/>
      <c r="M2751" s="275"/>
      <c r="N2751" s="275"/>
      <c r="O2751" s="275"/>
      <c r="P2751" s="275"/>
      <c r="Q2751" s="275"/>
      <c r="R2751" s="275"/>
      <c r="S2751" s="275"/>
      <c r="T2751" s="275"/>
      <c r="X2751" s="275"/>
      <c r="Y2751" s="275"/>
      <c r="AG2751" s="665"/>
    </row>
    <row r="2752" spans="1:33" x14ac:dyDescent="0.2">
      <c r="A2752" s="275"/>
      <c r="B2752" s="275"/>
      <c r="C2752" s="275"/>
      <c r="D2752" s="275"/>
      <c r="E2752" s="275"/>
      <c r="F2752" s="275"/>
      <c r="G2752" s="275"/>
      <c r="H2752" s="275"/>
      <c r="I2752" s="275"/>
      <c r="J2752" s="275"/>
      <c r="K2752" s="275"/>
      <c r="L2752" s="275"/>
      <c r="M2752" s="275"/>
      <c r="N2752" s="275"/>
      <c r="O2752" s="275"/>
      <c r="P2752" s="275"/>
      <c r="Q2752" s="275"/>
      <c r="R2752" s="275"/>
      <c r="S2752" s="275"/>
      <c r="T2752" s="275"/>
      <c r="X2752" s="275"/>
      <c r="Y2752" s="275"/>
      <c r="AG2752" s="665"/>
    </row>
    <row r="2753" spans="1:33" x14ac:dyDescent="0.2">
      <c r="A2753" s="275"/>
      <c r="B2753" s="275"/>
      <c r="C2753" s="275"/>
      <c r="D2753" s="275"/>
      <c r="E2753" s="275"/>
      <c r="F2753" s="275"/>
      <c r="G2753" s="275"/>
      <c r="H2753" s="275"/>
      <c r="I2753" s="275"/>
      <c r="J2753" s="275"/>
      <c r="K2753" s="275"/>
      <c r="L2753" s="275"/>
      <c r="M2753" s="275"/>
      <c r="N2753" s="275"/>
      <c r="O2753" s="275"/>
      <c r="P2753" s="275"/>
      <c r="Q2753" s="275"/>
      <c r="R2753" s="275"/>
      <c r="S2753" s="275"/>
      <c r="T2753" s="275"/>
      <c r="X2753" s="275"/>
      <c r="Y2753" s="275"/>
      <c r="AG2753" s="665"/>
    </row>
    <row r="2754" spans="1:33" x14ac:dyDescent="0.2">
      <c r="A2754" s="275"/>
      <c r="B2754" s="275"/>
      <c r="C2754" s="275"/>
      <c r="D2754" s="275"/>
      <c r="E2754" s="275"/>
      <c r="F2754" s="275"/>
      <c r="G2754" s="275"/>
      <c r="H2754" s="275"/>
      <c r="I2754" s="275"/>
      <c r="J2754" s="275"/>
      <c r="K2754" s="275"/>
      <c r="L2754" s="275"/>
      <c r="M2754" s="275"/>
      <c r="N2754" s="275"/>
      <c r="O2754" s="275"/>
      <c r="P2754" s="275"/>
      <c r="Q2754" s="275"/>
      <c r="R2754" s="275"/>
      <c r="S2754" s="275"/>
      <c r="T2754" s="275"/>
      <c r="X2754" s="275"/>
      <c r="Y2754" s="275"/>
      <c r="AG2754" s="665"/>
    </row>
    <row r="2755" spans="1:33" x14ac:dyDescent="0.2">
      <c r="A2755" s="275"/>
      <c r="B2755" s="275"/>
      <c r="C2755" s="275"/>
      <c r="D2755" s="275"/>
      <c r="E2755" s="275"/>
      <c r="F2755" s="275"/>
      <c r="G2755" s="275"/>
      <c r="H2755" s="275"/>
      <c r="I2755" s="275"/>
      <c r="J2755" s="275"/>
      <c r="K2755" s="275"/>
      <c r="L2755" s="275"/>
      <c r="M2755" s="275"/>
      <c r="N2755" s="275"/>
      <c r="O2755" s="275"/>
      <c r="P2755" s="275"/>
      <c r="Q2755" s="275"/>
      <c r="R2755" s="275"/>
      <c r="S2755" s="275"/>
      <c r="T2755" s="275"/>
      <c r="X2755" s="275"/>
      <c r="Y2755" s="275"/>
      <c r="AG2755" s="665"/>
    </row>
    <row r="2756" spans="1:33" x14ac:dyDescent="0.2">
      <c r="A2756" s="275"/>
      <c r="B2756" s="275"/>
      <c r="C2756" s="275"/>
      <c r="D2756" s="275"/>
      <c r="E2756" s="275"/>
      <c r="F2756" s="275"/>
      <c r="G2756" s="275"/>
      <c r="H2756" s="275"/>
      <c r="I2756" s="275"/>
      <c r="J2756" s="275"/>
      <c r="K2756" s="275"/>
      <c r="L2756" s="275"/>
      <c r="M2756" s="275"/>
      <c r="N2756" s="275"/>
      <c r="O2756" s="275"/>
      <c r="P2756" s="275"/>
      <c r="Q2756" s="275"/>
      <c r="R2756" s="275"/>
      <c r="S2756" s="275"/>
      <c r="T2756" s="275"/>
      <c r="X2756" s="275"/>
      <c r="Y2756" s="275"/>
      <c r="AG2756" s="665"/>
    </row>
    <row r="2757" spans="1:33" x14ac:dyDescent="0.2">
      <c r="A2757" s="275"/>
      <c r="B2757" s="275"/>
      <c r="C2757" s="275"/>
      <c r="D2757" s="275"/>
      <c r="E2757" s="275"/>
      <c r="F2757" s="275"/>
      <c r="G2757" s="275"/>
      <c r="H2757" s="275"/>
      <c r="I2757" s="275"/>
      <c r="J2757" s="275"/>
      <c r="K2757" s="275"/>
      <c r="L2757" s="275"/>
      <c r="M2757" s="275"/>
      <c r="N2757" s="275"/>
      <c r="O2757" s="275"/>
      <c r="P2757" s="275"/>
      <c r="Q2757" s="275"/>
      <c r="R2757" s="275"/>
      <c r="S2757" s="275"/>
      <c r="T2757" s="275"/>
      <c r="X2757" s="275"/>
      <c r="Y2757" s="275"/>
      <c r="AG2757" s="665"/>
    </row>
    <row r="2758" spans="1:33" x14ac:dyDescent="0.2">
      <c r="A2758" s="275"/>
      <c r="B2758" s="275"/>
      <c r="C2758" s="275"/>
      <c r="D2758" s="275"/>
      <c r="E2758" s="275"/>
      <c r="F2758" s="275"/>
      <c r="G2758" s="275"/>
      <c r="H2758" s="275"/>
      <c r="I2758" s="275"/>
      <c r="J2758" s="275"/>
      <c r="K2758" s="275"/>
      <c r="L2758" s="275"/>
      <c r="M2758" s="275"/>
      <c r="N2758" s="275"/>
      <c r="O2758" s="275"/>
      <c r="P2758" s="275"/>
      <c r="Q2758" s="275"/>
      <c r="R2758" s="275"/>
      <c r="S2758" s="275"/>
      <c r="T2758" s="275"/>
      <c r="X2758" s="275"/>
      <c r="Y2758" s="275"/>
      <c r="AG2758" s="665"/>
    </row>
    <row r="2759" spans="1:33" x14ac:dyDescent="0.2">
      <c r="A2759" s="275"/>
      <c r="B2759" s="275"/>
      <c r="C2759" s="275"/>
      <c r="D2759" s="275"/>
      <c r="E2759" s="275"/>
      <c r="F2759" s="275"/>
      <c r="G2759" s="275"/>
      <c r="H2759" s="275"/>
      <c r="I2759" s="275"/>
      <c r="J2759" s="275"/>
      <c r="K2759" s="275"/>
      <c r="L2759" s="275"/>
      <c r="M2759" s="275"/>
      <c r="N2759" s="275"/>
      <c r="O2759" s="275"/>
      <c r="P2759" s="275"/>
      <c r="Q2759" s="275"/>
      <c r="R2759" s="275"/>
      <c r="S2759" s="275"/>
      <c r="T2759" s="275"/>
      <c r="X2759" s="275"/>
      <c r="Y2759" s="275"/>
      <c r="AG2759" s="665"/>
    </row>
    <row r="2760" spans="1:33" x14ac:dyDescent="0.2">
      <c r="A2760" s="275"/>
      <c r="B2760" s="275"/>
      <c r="C2760" s="275"/>
      <c r="D2760" s="275"/>
      <c r="E2760" s="275"/>
      <c r="F2760" s="275"/>
      <c r="G2760" s="275"/>
      <c r="H2760" s="275"/>
      <c r="I2760" s="275"/>
      <c r="J2760" s="275"/>
      <c r="K2760" s="275"/>
      <c r="L2760" s="275"/>
      <c r="M2760" s="275"/>
      <c r="N2760" s="275"/>
      <c r="O2760" s="275"/>
      <c r="P2760" s="275"/>
      <c r="Q2760" s="275"/>
      <c r="R2760" s="275"/>
      <c r="S2760" s="275"/>
      <c r="T2760" s="275"/>
      <c r="X2760" s="275"/>
      <c r="Y2760" s="275"/>
      <c r="AG2760" s="665"/>
    </row>
    <row r="2761" spans="1:33" x14ac:dyDescent="0.2">
      <c r="A2761" s="275"/>
      <c r="B2761" s="275"/>
      <c r="C2761" s="275"/>
      <c r="D2761" s="275"/>
      <c r="E2761" s="275"/>
      <c r="F2761" s="275"/>
      <c r="G2761" s="275"/>
      <c r="H2761" s="275"/>
      <c r="I2761" s="275"/>
      <c r="J2761" s="275"/>
      <c r="K2761" s="275"/>
      <c r="L2761" s="275"/>
      <c r="M2761" s="275"/>
      <c r="N2761" s="275"/>
      <c r="O2761" s="275"/>
      <c r="P2761" s="275"/>
      <c r="Q2761" s="275"/>
      <c r="R2761" s="275"/>
      <c r="S2761" s="275"/>
      <c r="T2761" s="275"/>
      <c r="X2761" s="275"/>
      <c r="Y2761" s="275"/>
      <c r="AG2761" s="665"/>
    </row>
    <row r="2762" spans="1:33" x14ac:dyDescent="0.2">
      <c r="A2762" s="275"/>
      <c r="B2762" s="275"/>
      <c r="C2762" s="275"/>
      <c r="D2762" s="275"/>
      <c r="E2762" s="275"/>
      <c r="F2762" s="275"/>
      <c r="G2762" s="275"/>
      <c r="H2762" s="275"/>
      <c r="I2762" s="275"/>
      <c r="J2762" s="275"/>
      <c r="K2762" s="275"/>
      <c r="L2762" s="275"/>
      <c r="M2762" s="275"/>
      <c r="N2762" s="275"/>
      <c r="O2762" s="275"/>
      <c r="P2762" s="275"/>
      <c r="Q2762" s="275"/>
      <c r="R2762" s="275"/>
      <c r="S2762" s="275"/>
      <c r="T2762" s="275"/>
      <c r="X2762" s="275"/>
      <c r="Y2762" s="275"/>
      <c r="AG2762" s="665"/>
    </row>
    <row r="2763" spans="1:33" x14ac:dyDescent="0.2">
      <c r="A2763" s="275"/>
      <c r="B2763" s="275"/>
      <c r="C2763" s="275"/>
      <c r="D2763" s="275"/>
      <c r="E2763" s="275"/>
      <c r="F2763" s="275"/>
      <c r="G2763" s="275"/>
      <c r="H2763" s="275"/>
      <c r="I2763" s="275"/>
      <c r="J2763" s="275"/>
      <c r="K2763" s="275"/>
      <c r="L2763" s="275"/>
      <c r="M2763" s="275"/>
      <c r="N2763" s="275"/>
      <c r="O2763" s="275"/>
      <c r="P2763" s="275"/>
      <c r="Q2763" s="275"/>
      <c r="R2763" s="275"/>
      <c r="S2763" s="275"/>
      <c r="T2763" s="275"/>
      <c r="X2763" s="275"/>
      <c r="Y2763" s="275"/>
      <c r="AG2763" s="665"/>
    </row>
    <row r="2764" spans="1:33" x14ac:dyDescent="0.2">
      <c r="A2764" s="275"/>
      <c r="B2764" s="275"/>
      <c r="C2764" s="275"/>
      <c r="D2764" s="275"/>
      <c r="E2764" s="275"/>
      <c r="F2764" s="275"/>
      <c r="G2764" s="275"/>
      <c r="H2764" s="275"/>
      <c r="I2764" s="275"/>
      <c r="J2764" s="275"/>
      <c r="K2764" s="275"/>
      <c r="L2764" s="275"/>
      <c r="M2764" s="275"/>
      <c r="N2764" s="275"/>
      <c r="O2764" s="275"/>
      <c r="P2764" s="275"/>
      <c r="Q2764" s="275"/>
      <c r="R2764" s="275"/>
      <c r="S2764" s="275"/>
      <c r="T2764" s="275"/>
      <c r="X2764" s="275"/>
      <c r="Y2764" s="275"/>
      <c r="AG2764" s="665"/>
    </row>
    <row r="2765" spans="1:33" x14ac:dyDescent="0.2">
      <c r="A2765" s="275"/>
      <c r="B2765" s="275"/>
      <c r="C2765" s="275"/>
      <c r="D2765" s="275"/>
      <c r="E2765" s="275"/>
      <c r="F2765" s="275"/>
      <c r="G2765" s="275"/>
      <c r="H2765" s="275"/>
      <c r="I2765" s="275"/>
      <c r="J2765" s="275"/>
      <c r="K2765" s="275"/>
      <c r="L2765" s="275"/>
      <c r="M2765" s="275"/>
      <c r="N2765" s="275"/>
      <c r="O2765" s="275"/>
      <c r="P2765" s="275"/>
      <c r="Q2765" s="275"/>
      <c r="R2765" s="275"/>
      <c r="S2765" s="275"/>
      <c r="T2765" s="275"/>
      <c r="X2765" s="275"/>
      <c r="Y2765" s="275"/>
      <c r="AG2765" s="665"/>
    </row>
    <row r="2766" spans="1:33" x14ac:dyDescent="0.2">
      <c r="A2766" s="275"/>
      <c r="B2766" s="275"/>
      <c r="C2766" s="275"/>
      <c r="D2766" s="275"/>
      <c r="E2766" s="275"/>
      <c r="F2766" s="275"/>
      <c r="G2766" s="275"/>
      <c r="H2766" s="275"/>
      <c r="I2766" s="275"/>
      <c r="J2766" s="275"/>
      <c r="K2766" s="275"/>
      <c r="L2766" s="275"/>
      <c r="M2766" s="275"/>
      <c r="N2766" s="275"/>
      <c r="O2766" s="275"/>
      <c r="P2766" s="275"/>
      <c r="Q2766" s="275"/>
      <c r="R2766" s="275"/>
      <c r="S2766" s="275"/>
      <c r="T2766" s="275"/>
      <c r="X2766" s="275"/>
      <c r="Y2766" s="275"/>
      <c r="AG2766" s="665"/>
    </row>
    <row r="2767" spans="1:33" x14ac:dyDescent="0.2">
      <c r="A2767" s="275"/>
      <c r="B2767" s="275"/>
      <c r="C2767" s="275"/>
      <c r="D2767" s="275"/>
      <c r="E2767" s="275"/>
      <c r="F2767" s="275"/>
      <c r="G2767" s="275"/>
      <c r="H2767" s="275"/>
      <c r="I2767" s="275"/>
      <c r="J2767" s="275"/>
      <c r="K2767" s="275"/>
      <c r="L2767" s="275"/>
      <c r="M2767" s="275"/>
      <c r="N2767" s="275"/>
      <c r="O2767" s="275"/>
      <c r="P2767" s="275"/>
      <c r="Q2767" s="275"/>
      <c r="R2767" s="275"/>
      <c r="S2767" s="275"/>
      <c r="T2767" s="275"/>
      <c r="X2767" s="275"/>
      <c r="Y2767" s="275"/>
      <c r="AG2767" s="665"/>
    </row>
    <row r="2768" spans="1:33" x14ac:dyDescent="0.2">
      <c r="A2768" s="275"/>
      <c r="B2768" s="275"/>
      <c r="C2768" s="275"/>
      <c r="D2768" s="275"/>
      <c r="E2768" s="275"/>
      <c r="F2768" s="275"/>
      <c r="G2768" s="275"/>
      <c r="H2768" s="275"/>
      <c r="I2768" s="275"/>
      <c r="J2768" s="275"/>
      <c r="K2768" s="275"/>
      <c r="L2768" s="275"/>
      <c r="M2768" s="275"/>
      <c r="N2768" s="275"/>
      <c r="O2768" s="275"/>
      <c r="P2768" s="275"/>
      <c r="Q2768" s="275"/>
      <c r="R2768" s="275"/>
      <c r="S2768" s="275"/>
      <c r="T2768" s="275"/>
      <c r="X2768" s="275"/>
      <c r="Y2768" s="275"/>
      <c r="AG2768" s="665"/>
    </row>
    <row r="2769" spans="1:33" x14ac:dyDescent="0.2">
      <c r="A2769" s="275"/>
      <c r="B2769" s="275"/>
      <c r="C2769" s="275"/>
      <c r="D2769" s="275"/>
      <c r="E2769" s="275"/>
      <c r="F2769" s="275"/>
      <c r="G2769" s="275"/>
      <c r="H2769" s="275"/>
      <c r="I2769" s="275"/>
      <c r="J2769" s="275"/>
      <c r="K2769" s="275"/>
      <c r="L2769" s="275"/>
      <c r="M2769" s="275"/>
      <c r="N2769" s="275"/>
      <c r="O2769" s="275"/>
      <c r="P2769" s="275"/>
      <c r="Q2769" s="275"/>
      <c r="R2769" s="275"/>
      <c r="S2769" s="275"/>
      <c r="T2769" s="275"/>
      <c r="X2769" s="275"/>
      <c r="Y2769" s="275"/>
      <c r="AG2769" s="665"/>
    </row>
    <row r="2770" spans="1:33" x14ac:dyDescent="0.2">
      <c r="A2770" s="275"/>
      <c r="B2770" s="275"/>
      <c r="C2770" s="275"/>
      <c r="D2770" s="275"/>
      <c r="E2770" s="275"/>
      <c r="F2770" s="275"/>
      <c r="G2770" s="275"/>
      <c r="H2770" s="275"/>
      <c r="I2770" s="275"/>
      <c r="J2770" s="275"/>
      <c r="K2770" s="275"/>
      <c r="L2770" s="275"/>
      <c r="M2770" s="275"/>
      <c r="N2770" s="275"/>
      <c r="O2770" s="275"/>
      <c r="P2770" s="275"/>
      <c r="Q2770" s="275"/>
      <c r="R2770" s="275"/>
      <c r="S2770" s="275"/>
      <c r="T2770" s="275"/>
      <c r="X2770" s="275"/>
      <c r="Y2770" s="275"/>
      <c r="AG2770" s="665"/>
    </row>
    <row r="2771" spans="1:33" x14ac:dyDescent="0.2">
      <c r="A2771" s="275"/>
      <c r="B2771" s="275"/>
      <c r="C2771" s="275"/>
      <c r="D2771" s="275"/>
      <c r="E2771" s="275"/>
      <c r="F2771" s="275"/>
      <c r="G2771" s="275"/>
      <c r="H2771" s="275"/>
      <c r="I2771" s="275"/>
      <c r="J2771" s="275"/>
      <c r="K2771" s="275"/>
      <c r="L2771" s="275"/>
      <c r="M2771" s="275"/>
      <c r="N2771" s="275"/>
      <c r="O2771" s="275"/>
      <c r="P2771" s="275"/>
      <c r="Q2771" s="275"/>
      <c r="R2771" s="275"/>
      <c r="S2771" s="275"/>
      <c r="T2771" s="275"/>
      <c r="X2771" s="275"/>
      <c r="Y2771" s="275"/>
      <c r="AG2771" s="665"/>
    </row>
    <row r="2772" spans="1:33" x14ac:dyDescent="0.2">
      <c r="A2772" s="275"/>
      <c r="B2772" s="275"/>
      <c r="C2772" s="275"/>
      <c r="D2772" s="275"/>
      <c r="E2772" s="275"/>
      <c r="F2772" s="275"/>
      <c r="G2772" s="275"/>
      <c r="H2772" s="275"/>
      <c r="I2772" s="275"/>
      <c r="J2772" s="275"/>
      <c r="K2772" s="275"/>
      <c r="L2772" s="275"/>
      <c r="M2772" s="275"/>
      <c r="N2772" s="275"/>
      <c r="O2772" s="275"/>
      <c r="P2772" s="275"/>
      <c r="Q2772" s="275"/>
      <c r="R2772" s="275"/>
      <c r="S2772" s="275"/>
      <c r="T2772" s="275"/>
      <c r="X2772" s="275"/>
      <c r="Y2772" s="275"/>
      <c r="AG2772" s="665"/>
    </row>
    <row r="2773" spans="1:33" x14ac:dyDescent="0.2">
      <c r="A2773" s="275"/>
      <c r="B2773" s="275"/>
      <c r="C2773" s="275"/>
      <c r="D2773" s="275"/>
      <c r="E2773" s="275"/>
      <c r="F2773" s="275"/>
      <c r="G2773" s="275"/>
      <c r="H2773" s="275"/>
      <c r="I2773" s="275"/>
      <c r="J2773" s="275"/>
      <c r="K2773" s="275"/>
      <c r="L2773" s="275"/>
      <c r="M2773" s="275"/>
      <c r="N2773" s="275"/>
      <c r="O2773" s="275"/>
      <c r="P2773" s="275"/>
      <c r="Q2773" s="275"/>
      <c r="R2773" s="275"/>
      <c r="S2773" s="275"/>
      <c r="T2773" s="275"/>
      <c r="X2773" s="275"/>
      <c r="Y2773" s="275"/>
      <c r="AG2773" s="665"/>
    </row>
    <row r="2774" spans="1:33" x14ac:dyDescent="0.2">
      <c r="A2774" s="275"/>
      <c r="B2774" s="275"/>
      <c r="C2774" s="275"/>
      <c r="D2774" s="275"/>
      <c r="E2774" s="275"/>
      <c r="F2774" s="275"/>
      <c r="G2774" s="275"/>
      <c r="H2774" s="275"/>
      <c r="I2774" s="275"/>
      <c r="J2774" s="275"/>
      <c r="K2774" s="275"/>
      <c r="L2774" s="275"/>
      <c r="M2774" s="275"/>
      <c r="N2774" s="275"/>
      <c r="O2774" s="275"/>
      <c r="P2774" s="275"/>
      <c r="Q2774" s="275"/>
      <c r="R2774" s="275"/>
      <c r="S2774" s="275"/>
      <c r="T2774" s="275"/>
      <c r="X2774" s="275"/>
      <c r="Y2774" s="275"/>
      <c r="AG2774" s="665"/>
    </row>
    <row r="2775" spans="1:33" x14ac:dyDescent="0.2">
      <c r="A2775" s="275"/>
      <c r="B2775" s="275"/>
      <c r="C2775" s="275"/>
      <c r="D2775" s="275"/>
      <c r="E2775" s="275"/>
      <c r="F2775" s="275"/>
      <c r="G2775" s="275"/>
      <c r="H2775" s="275"/>
      <c r="I2775" s="275"/>
      <c r="J2775" s="275"/>
      <c r="K2775" s="275"/>
      <c r="L2775" s="275"/>
      <c r="M2775" s="275"/>
      <c r="N2775" s="275"/>
      <c r="O2775" s="275"/>
      <c r="P2775" s="275"/>
      <c r="Q2775" s="275"/>
      <c r="R2775" s="275"/>
      <c r="S2775" s="275"/>
      <c r="T2775" s="275"/>
      <c r="X2775" s="275"/>
      <c r="Y2775" s="275"/>
      <c r="AG2775" s="665"/>
    </row>
    <row r="2776" spans="1:33" x14ac:dyDescent="0.2">
      <c r="A2776" s="275"/>
      <c r="B2776" s="275"/>
      <c r="C2776" s="275"/>
      <c r="D2776" s="275"/>
      <c r="E2776" s="275"/>
      <c r="F2776" s="275"/>
      <c r="G2776" s="275"/>
      <c r="H2776" s="275"/>
      <c r="I2776" s="275"/>
      <c r="J2776" s="275"/>
      <c r="K2776" s="275"/>
      <c r="L2776" s="275"/>
      <c r="M2776" s="275"/>
      <c r="N2776" s="275"/>
      <c r="O2776" s="275"/>
      <c r="P2776" s="275"/>
      <c r="Q2776" s="275"/>
      <c r="R2776" s="275"/>
      <c r="S2776" s="275"/>
      <c r="T2776" s="275"/>
      <c r="X2776" s="275"/>
      <c r="Y2776" s="275"/>
      <c r="AG2776" s="665"/>
    </row>
    <row r="2777" spans="1:33" x14ac:dyDescent="0.2">
      <c r="A2777" s="275"/>
      <c r="B2777" s="275"/>
      <c r="C2777" s="275"/>
      <c r="D2777" s="275"/>
      <c r="E2777" s="275"/>
      <c r="F2777" s="275"/>
      <c r="G2777" s="275"/>
      <c r="H2777" s="275"/>
      <c r="I2777" s="275"/>
      <c r="J2777" s="275"/>
      <c r="K2777" s="275"/>
      <c r="L2777" s="275"/>
      <c r="M2777" s="275"/>
      <c r="N2777" s="275"/>
      <c r="O2777" s="275"/>
      <c r="P2777" s="275"/>
      <c r="Q2777" s="275"/>
      <c r="R2777" s="275"/>
      <c r="S2777" s="275"/>
      <c r="T2777" s="275"/>
      <c r="X2777" s="275"/>
      <c r="Y2777" s="275"/>
      <c r="AG2777" s="665"/>
    </row>
    <row r="2778" spans="1:33" x14ac:dyDescent="0.2">
      <c r="A2778" s="275"/>
      <c r="B2778" s="275"/>
      <c r="C2778" s="275"/>
      <c r="D2778" s="275"/>
      <c r="E2778" s="275"/>
      <c r="F2778" s="275"/>
      <c r="G2778" s="275"/>
      <c r="H2778" s="275"/>
      <c r="I2778" s="275"/>
      <c r="J2778" s="275"/>
      <c r="K2778" s="275"/>
      <c r="L2778" s="275"/>
      <c r="M2778" s="275"/>
      <c r="N2778" s="275"/>
      <c r="O2778" s="275"/>
      <c r="P2778" s="275"/>
      <c r="Q2778" s="275"/>
      <c r="R2778" s="275"/>
      <c r="S2778" s="275"/>
      <c r="T2778" s="275"/>
      <c r="X2778" s="275"/>
      <c r="Y2778" s="275"/>
      <c r="AG2778" s="665"/>
    </row>
    <row r="2779" spans="1:33" x14ac:dyDescent="0.2">
      <c r="A2779" s="275"/>
      <c r="B2779" s="275"/>
      <c r="C2779" s="275"/>
      <c r="D2779" s="275"/>
      <c r="E2779" s="275"/>
      <c r="F2779" s="275"/>
      <c r="G2779" s="275"/>
      <c r="H2779" s="275"/>
      <c r="I2779" s="275"/>
      <c r="J2779" s="275"/>
      <c r="K2779" s="275"/>
      <c r="L2779" s="275"/>
      <c r="M2779" s="275"/>
      <c r="N2779" s="275"/>
      <c r="O2779" s="275"/>
      <c r="P2779" s="275"/>
      <c r="Q2779" s="275"/>
      <c r="R2779" s="275"/>
      <c r="S2779" s="275"/>
      <c r="T2779" s="275"/>
      <c r="X2779" s="275"/>
      <c r="Y2779" s="275"/>
      <c r="AG2779" s="665"/>
    </row>
    <row r="2780" spans="1:33" x14ac:dyDescent="0.2">
      <c r="A2780" s="275"/>
      <c r="B2780" s="275"/>
      <c r="C2780" s="275"/>
      <c r="D2780" s="275"/>
      <c r="E2780" s="275"/>
      <c r="F2780" s="275"/>
      <c r="G2780" s="275"/>
      <c r="H2780" s="275"/>
      <c r="I2780" s="275"/>
      <c r="J2780" s="275"/>
      <c r="K2780" s="275"/>
      <c r="L2780" s="275"/>
      <c r="M2780" s="275"/>
      <c r="N2780" s="275"/>
      <c r="O2780" s="275"/>
      <c r="P2780" s="275"/>
      <c r="Q2780" s="275"/>
      <c r="R2780" s="275"/>
      <c r="S2780" s="275"/>
      <c r="T2780" s="275"/>
      <c r="X2780" s="275"/>
      <c r="Y2780" s="275"/>
      <c r="AG2780" s="665"/>
    </row>
    <row r="2781" spans="1:33" x14ac:dyDescent="0.2">
      <c r="A2781" s="275"/>
      <c r="B2781" s="275"/>
      <c r="C2781" s="275"/>
      <c r="D2781" s="275"/>
      <c r="E2781" s="275"/>
      <c r="F2781" s="275"/>
      <c r="G2781" s="275"/>
      <c r="H2781" s="275"/>
      <c r="I2781" s="275"/>
      <c r="J2781" s="275"/>
      <c r="K2781" s="275"/>
      <c r="L2781" s="275"/>
      <c r="M2781" s="275"/>
      <c r="N2781" s="275"/>
      <c r="O2781" s="275"/>
      <c r="P2781" s="275"/>
      <c r="Q2781" s="275"/>
      <c r="R2781" s="275"/>
      <c r="S2781" s="275"/>
      <c r="T2781" s="275"/>
      <c r="X2781" s="275"/>
      <c r="Y2781" s="275"/>
      <c r="AG2781" s="665"/>
    </row>
    <row r="2782" spans="1:33" x14ac:dyDescent="0.2">
      <c r="A2782" s="275"/>
      <c r="B2782" s="275"/>
      <c r="C2782" s="275"/>
      <c r="D2782" s="275"/>
      <c r="E2782" s="275"/>
      <c r="F2782" s="275"/>
      <c r="G2782" s="275"/>
      <c r="H2782" s="275"/>
      <c r="I2782" s="275"/>
      <c r="J2782" s="275"/>
      <c r="K2782" s="275"/>
      <c r="L2782" s="275"/>
      <c r="M2782" s="275"/>
      <c r="N2782" s="275"/>
      <c r="O2782" s="275"/>
      <c r="P2782" s="275"/>
      <c r="Q2782" s="275"/>
      <c r="R2782" s="275"/>
      <c r="S2782" s="275"/>
      <c r="T2782" s="275"/>
      <c r="X2782" s="275"/>
      <c r="Y2782" s="275"/>
      <c r="AG2782" s="665"/>
    </row>
    <row r="2783" spans="1:33" x14ac:dyDescent="0.2">
      <c r="A2783" s="275"/>
      <c r="B2783" s="275"/>
      <c r="C2783" s="275"/>
      <c r="D2783" s="275"/>
      <c r="E2783" s="275"/>
      <c r="F2783" s="275"/>
      <c r="G2783" s="275"/>
      <c r="H2783" s="275"/>
      <c r="I2783" s="275"/>
      <c r="J2783" s="275"/>
      <c r="K2783" s="275"/>
      <c r="L2783" s="275"/>
      <c r="M2783" s="275"/>
      <c r="N2783" s="275"/>
      <c r="O2783" s="275"/>
      <c r="P2783" s="275"/>
      <c r="Q2783" s="275"/>
      <c r="R2783" s="275"/>
      <c r="S2783" s="275"/>
      <c r="T2783" s="275"/>
      <c r="X2783" s="275"/>
      <c r="Y2783" s="275"/>
      <c r="AG2783" s="665"/>
    </row>
    <row r="2784" spans="1:33" x14ac:dyDescent="0.2">
      <c r="A2784" s="275"/>
      <c r="B2784" s="275"/>
      <c r="C2784" s="275"/>
      <c r="D2784" s="275"/>
      <c r="E2784" s="275"/>
      <c r="F2784" s="275"/>
      <c r="G2784" s="275"/>
      <c r="H2784" s="275"/>
      <c r="I2784" s="275"/>
      <c r="J2784" s="275"/>
      <c r="K2784" s="275"/>
      <c r="L2784" s="275"/>
      <c r="M2784" s="275"/>
      <c r="N2784" s="275"/>
      <c r="O2784" s="275"/>
      <c r="P2784" s="275"/>
      <c r="Q2784" s="275"/>
      <c r="R2784" s="275"/>
      <c r="S2784" s="275"/>
      <c r="T2784" s="275"/>
      <c r="X2784" s="275"/>
      <c r="Y2784" s="275"/>
      <c r="AG2784" s="665"/>
    </row>
    <row r="2785" spans="1:33" x14ac:dyDescent="0.2">
      <c r="A2785" s="275"/>
      <c r="B2785" s="275"/>
      <c r="C2785" s="275"/>
      <c r="D2785" s="275"/>
      <c r="E2785" s="275"/>
      <c r="F2785" s="275"/>
      <c r="G2785" s="275"/>
      <c r="H2785" s="275"/>
      <c r="I2785" s="275"/>
      <c r="J2785" s="275"/>
      <c r="K2785" s="275"/>
      <c r="L2785" s="275"/>
      <c r="M2785" s="275"/>
      <c r="N2785" s="275"/>
      <c r="O2785" s="275"/>
      <c r="P2785" s="275"/>
      <c r="Q2785" s="275"/>
      <c r="R2785" s="275"/>
      <c r="S2785" s="275"/>
      <c r="T2785" s="275"/>
      <c r="X2785" s="275"/>
      <c r="Y2785" s="275"/>
      <c r="AG2785" s="665"/>
    </row>
    <row r="2786" spans="1:33" x14ac:dyDescent="0.2">
      <c r="A2786" s="275"/>
      <c r="B2786" s="275"/>
      <c r="C2786" s="275"/>
      <c r="D2786" s="275"/>
      <c r="E2786" s="275"/>
      <c r="F2786" s="275"/>
      <c r="G2786" s="275"/>
      <c r="H2786" s="275"/>
      <c r="I2786" s="275"/>
      <c r="J2786" s="275"/>
      <c r="K2786" s="275"/>
      <c r="L2786" s="275"/>
      <c r="M2786" s="275"/>
      <c r="N2786" s="275"/>
      <c r="O2786" s="275"/>
      <c r="P2786" s="275"/>
      <c r="Q2786" s="275"/>
      <c r="R2786" s="275"/>
      <c r="S2786" s="275"/>
      <c r="T2786" s="275"/>
      <c r="X2786" s="275"/>
      <c r="Y2786" s="275"/>
      <c r="AG2786" s="665"/>
    </row>
    <row r="2787" spans="1:33" x14ac:dyDescent="0.2">
      <c r="A2787" s="275"/>
      <c r="B2787" s="275"/>
      <c r="C2787" s="275"/>
      <c r="D2787" s="275"/>
      <c r="E2787" s="275"/>
      <c r="F2787" s="275"/>
      <c r="G2787" s="275"/>
      <c r="H2787" s="275"/>
      <c r="I2787" s="275"/>
      <c r="J2787" s="275"/>
      <c r="K2787" s="275"/>
      <c r="L2787" s="275"/>
      <c r="M2787" s="275"/>
      <c r="N2787" s="275"/>
      <c r="O2787" s="275"/>
      <c r="P2787" s="275"/>
      <c r="Q2787" s="275"/>
      <c r="R2787" s="275"/>
      <c r="S2787" s="275"/>
      <c r="T2787" s="275"/>
      <c r="X2787" s="275"/>
      <c r="Y2787" s="275"/>
      <c r="AG2787" s="665"/>
    </row>
    <row r="2788" spans="1:33" x14ac:dyDescent="0.2">
      <c r="A2788" s="275"/>
      <c r="B2788" s="275"/>
      <c r="C2788" s="275"/>
      <c r="D2788" s="275"/>
      <c r="E2788" s="275"/>
      <c r="F2788" s="275"/>
      <c r="G2788" s="275"/>
      <c r="H2788" s="275"/>
      <c r="I2788" s="275"/>
      <c r="J2788" s="275"/>
      <c r="K2788" s="275"/>
      <c r="L2788" s="275"/>
      <c r="M2788" s="275"/>
      <c r="N2788" s="275"/>
      <c r="O2788" s="275"/>
      <c r="P2788" s="275"/>
      <c r="Q2788" s="275"/>
      <c r="R2788" s="275"/>
      <c r="S2788" s="275"/>
      <c r="T2788" s="275"/>
      <c r="X2788" s="275"/>
      <c r="Y2788" s="275"/>
      <c r="AG2788" s="665"/>
    </row>
    <row r="2789" spans="1:33" x14ac:dyDescent="0.2">
      <c r="A2789" s="275"/>
      <c r="B2789" s="275"/>
      <c r="C2789" s="275"/>
      <c r="D2789" s="275"/>
      <c r="E2789" s="275"/>
      <c r="F2789" s="275"/>
      <c r="G2789" s="275"/>
      <c r="H2789" s="275"/>
      <c r="I2789" s="275"/>
      <c r="J2789" s="275"/>
      <c r="K2789" s="275"/>
      <c r="L2789" s="275"/>
      <c r="M2789" s="275"/>
      <c r="N2789" s="275"/>
      <c r="O2789" s="275"/>
      <c r="P2789" s="275"/>
      <c r="Q2789" s="275"/>
      <c r="R2789" s="275"/>
      <c r="S2789" s="275"/>
      <c r="T2789" s="275"/>
      <c r="X2789" s="275"/>
      <c r="Y2789" s="275"/>
      <c r="AG2789" s="665"/>
    </row>
    <row r="2790" spans="1:33" x14ac:dyDescent="0.2">
      <c r="A2790" s="275"/>
      <c r="B2790" s="275"/>
      <c r="C2790" s="275"/>
      <c r="D2790" s="275"/>
      <c r="E2790" s="275"/>
      <c r="F2790" s="275"/>
      <c r="G2790" s="275"/>
      <c r="H2790" s="275"/>
      <c r="I2790" s="275"/>
      <c r="J2790" s="275"/>
      <c r="K2790" s="275"/>
      <c r="L2790" s="275"/>
      <c r="M2790" s="275"/>
      <c r="N2790" s="275"/>
      <c r="O2790" s="275"/>
      <c r="P2790" s="275"/>
      <c r="Q2790" s="275"/>
      <c r="R2790" s="275"/>
      <c r="S2790" s="275"/>
      <c r="T2790" s="275"/>
      <c r="X2790" s="275"/>
      <c r="Y2790" s="275"/>
      <c r="AG2790" s="665"/>
    </row>
    <row r="2791" spans="1:33" x14ac:dyDescent="0.2">
      <c r="A2791" s="275"/>
      <c r="B2791" s="275"/>
      <c r="C2791" s="275"/>
      <c r="D2791" s="275"/>
      <c r="E2791" s="275"/>
      <c r="F2791" s="275"/>
      <c r="G2791" s="275"/>
      <c r="H2791" s="275"/>
      <c r="I2791" s="275"/>
      <c r="J2791" s="275"/>
      <c r="K2791" s="275"/>
      <c r="L2791" s="275"/>
      <c r="M2791" s="275"/>
      <c r="N2791" s="275"/>
      <c r="O2791" s="275"/>
      <c r="P2791" s="275"/>
      <c r="Q2791" s="275"/>
      <c r="R2791" s="275"/>
      <c r="S2791" s="275"/>
      <c r="T2791" s="275"/>
      <c r="X2791" s="275"/>
      <c r="Y2791" s="275"/>
      <c r="AG2791" s="665"/>
    </row>
    <row r="2792" spans="1:33" x14ac:dyDescent="0.2">
      <c r="A2792" s="275"/>
      <c r="B2792" s="275"/>
      <c r="C2792" s="275"/>
      <c r="D2792" s="275"/>
      <c r="E2792" s="275"/>
      <c r="F2792" s="275"/>
      <c r="G2792" s="275"/>
      <c r="H2792" s="275"/>
      <c r="I2792" s="275"/>
      <c r="J2792" s="275"/>
      <c r="K2792" s="275"/>
      <c r="L2792" s="275"/>
      <c r="M2792" s="275"/>
      <c r="N2792" s="275"/>
      <c r="O2792" s="275"/>
      <c r="P2792" s="275"/>
      <c r="Q2792" s="275"/>
      <c r="R2792" s="275"/>
      <c r="S2792" s="275"/>
      <c r="T2792" s="275"/>
      <c r="X2792" s="275"/>
      <c r="Y2792" s="275"/>
      <c r="AG2792" s="665"/>
    </row>
    <row r="2793" spans="1:33" x14ac:dyDescent="0.2">
      <c r="A2793" s="275"/>
      <c r="B2793" s="275"/>
      <c r="C2793" s="275"/>
      <c r="D2793" s="275"/>
      <c r="E2793" s="275"/>
      <c r="F2793" s="275"/>
      <c r="G2793" s="275"/>
      <c r="H2793" s="275"/>
      <c r="I2793" s="275"/>
      <c r="J2793" s="275"/>
      <c r="K2793" s="275"/>
      <c r="L2793" s="275"/>
      <c r="M2793" s="275"/>
      <c r="N2793" s="275"/>
      <c r="O2793" s="275"/>
      <c r="P2793" s="275"/>
      <c r="Q2793" s="275"/>
      <c r="R2793" s="275"/>
      <c r="S2793" s="275"/>
      <c r="T2793" s="275"/>
      <c r="X2793" s="275"/>
      <c r="Y2793" s="275"/>
      <c r="AG2793" s="665"/>
    </row>
    <row r="2794" spans="1:33" x14ac:dyDescent="0.2">
      <c r="A2794" s="275"/>
      <c r="B2794" s="275"/>
      <c r="C2794" s="275"/>
      <c r="D2794" s="275"/>
      <c r="E2794" s="275"/>
      <c r="F2794" s="275"/>
      <c r="G2794" s="275"/>
      <c r="H2794" s="275"/>
      <c r="I2794" s="275"/>
      <c r="J2794" s="275"/>
      <c r="K2794" s="275"/>
      <c r="L2794" s="275"/>
      <c r="M2794" s="275"/>
      <c r="N2794" s="275"/>
      <c r="O2794" s="275"/>
      <c r="P2794" s="275"/>
      <c r="Q2794" s="275"/>
      <c r="R2794" s="275"/>
      <c r="S2794" s="275"/>
      <c r="T2794" s="275"/>
      <c r="X2794" s="275"/>
      <c r="Y2794" s="275"/>
      <c r="AG2794" s="665"/>
    </row>
    <row r="2795" spans="1:33" x14ac:dyDescent="0.2">
      <c r="A2795" s="275"/>
      <c r="B2795" s="275"/>
      <c r="C2795" s="275"/>
      <c r="D2795" s="275"/>
      <c r="E2795" s="275"/>
      <c r="F2795" s="275"/>
      <c r="G2795" s="275"/>
      <c r="H2795" s="275"/>
      <c r="I2795" s="275"/>
      <c r="J2795" s="275"/>
      <c r="K2795" s="275"/>
      <c r="L2795" s="275"/>
      <c r="M2795" s="275"/>
      <c r="N2795" s="275"/>
      <c r="O2795" s="275"/>
      <c r="P2795" s="275"/>
      <c r="Q2795" s="275"/>
      <c r="R2795" s="275"/>
      <c r="S2795" s="275"/>
      <c r="T2795" s="275"/>
      <c r="X2795" s="275"/>
      <c r="Y2795" s="275"/>
      <c r="AG2795" s="665"/>
    </row>
    <row r="2796" spans="1:33" x14ac:dyDescent="0.2">
      <c r="A2796" s="275"/>
      <c r="B2796" s="275"/>
      <c r="C2796" s="275"/>
      <c r="D2796" s="275"/>
      <c r="E2796" s="275"/>
      <c r="F2796" s="275"/>
      <c r="G2796" s="275"/>
      <c r="H2796" s="275"/>
      <c r="I2796" s="275"/>
      <c r="J2796" s="275"/>
      <c r="K2796" s="275"/>
      <c r="L2796" s="275"/>
      <c r="M2796" s="275"/>
      <c r="N2796" s="275"/>
      <c r="O2796" s="275"/>
      <c r="P2796" s="275"/>
      <c r="Q2796" s="275"/>
      <c r="R2796" s="275"/>
      <c r="S2796" s="275"/>
      <c r="T2796" s="275"/>
      <c r="X2796" s="275"/>
      <c r="Y2796" s="275"/>
      <c r="AG2796" s="665"/>
    </row>
    <row r="2797" spans="1:33" x14ac:dyDescent="0.2">
      <c r="A2797" s="275"/>
      <c r="B2797" s="275"/>
      <c r="C2797" s="275"/>
      <c r="D2797" s="275"/>
      <c r="E2797" s="275"/>
      <c r="F2797" s="275"/>
      <c r="G2797" s="275"/>
      <c r="H2797" s="275"/>
      <c r="I2797" s="275"/>
      <c r="J2797" s="275"/>
      <c r="K2797" s="275"/>
      <c r="L2797" s="275"/>
      <c r="M2797" s="275"/>
      <c r="N2797" s="275"/>
      <c r="O2797" s="275"/>
      <c r="P2797" s="275"/>
      <c r="Q2797" s="275"/>
      <c r="R2797" s="275"/>
      <c r="S2797" s="275"/>
      <c r="T2797" s="275"/>
      <c r="X2797" s="275"/>
      <c r="Y2797" s="275"/>
      <c r="AG2797" s="665"/>
    </row>
    <row r="2798" spans="1:33" x14ac:dyDescent="0.2">
      <c r="A2798" s="275"/>
      <c r="B2798" s="275"/>
      <c r="C2798" s="275"/>
      <c r="D2798" s="275"/>
      <c r="E2798" s="275"/>
      <c r="F2798" s="275"/>
      <c r="G2798" s="275"/>
      <c r="H2798" s="275"/>
      <c r="I2798" s="275"/>
      <c r="J2798" s="275"/>
      <c r="K2798" s="275"/>
      <c r="L2798" s="275"/>
      <c r="M2798" s="275"/>
      <c r="N2798" s="275"/>
      <c r="O2798" s="275"/>
      <c r="P2798" s="275"/>
      <c r="Q2798" s="275"/>
      <c r="R2798" s="275"/>
      <c r="S2798" s="275"/>
      <c r="T2798" s="275"/>
      <c r="X2798" s="275"/>
      <c r="Y2798" s="275"/>
      <c r="AG2798" s="665"/>
    </row>
    <row r="2799" spans="1:33" x14ac:dyDescent="0.2">
      <c r="A2799" s="275"/>
      <c r="B2799" s="275"/>
      <c r="C2799" s="275"/>
      <c r="D2799" s="275"/>
      <c r="E2799" s="275"/>
      <c r="F2799" s="275"/>
      <c r="G2799" s="275"/>
      <c r="H2799" s="275"/>
      <c r="I2799" s="275"/>
      <c r="J2799" s="275"/>
      <c r="K2799" s="275"/>
      <c r="L2799" s="275"/>
      <c r="M2799" s="275"/>
      <c r="N2799" s="275"/>
      <c r="O2799" s="275"/>
      <c r="P2799" s="275"/>
      <c r="Q2799" s="275"/>
      <c r="R2799" s="275"/>
      <c r="S2799" s="275"/>
      <c r="T2799" s="275"/>
      <c r="X2799" s="275"/>
      <c r="Y2799" s="275"/>
      <c r="AG2799" s="665"/>
    </row>
    <row r="2800" spans="1:33" x14ac:dyDescent="0.2">
      <c r="A2800" s="275"/>
      <c r="B2800" s="275"/>
      <c r="C2800" s="275"/>
      <c r="D2800" s="275"/>
      <c r="E2800" s="275"/>
      <c r="F2800" s="275"/>
      <c r="G2800" s="275"/>
      <c r="H2800" s="275"/>
      <c r="I2800" s="275"/>
      <c r="J2800" s="275"/>
      <c r="K2800" s="275"/>
      <c r="L2800" s="275"/>
      <c r="M2800" s="275"/>
      <c r="N2800" s="275"/>
      <c r="O2800" s="275"/>
      <c r="P2800" s="275"/>
      <c r="Q2800" s="275"/>
      <c r="R2800" s="275"/>
      <c r="S2800" s="275"/>
      <c r="T2800" s="275"/>
      <c r="X2800" s="275"/>
      <c r="Y2800" s="275"/>
      <c r="AG2800" s="665"/>
    </row>
    <row r="2801" spans="1:33" x14ac:dyDescent="0.2">
      <c r="A2801" s="275"/>
      <c r="B2801" s="275"/>
      <c r="C2801" s="275"/>
      <c r="D2801" s="275"/>
      <c r="E2801" s="275"/>
      <c r="F2801" s="275"/>
      <c r="G2801" s="275"/>
      <c r="H2801" s="275"/>
      <c r="I2801" s="275"/>
      <c r="J2801" s="275"/>
      <c r="K2801" s="275"/>
      <c r="L2801" s="275"/>
      <c r="M2801" s="275"/>
      <c r="N2801" s="275"/>
      <c r="O2801" s="275"/>
      <c r="P2801" s="275"/>
      <c r="Q2801" s="275"/>
      <c r="R2801" s="275"/>
      <c r="S2801" s="275"/>
      <c r="T2801" s="275"/>
      <c r="X2801" s="275"/>
      <c r="Y2801" s="275"/>
      <c r="AG2801" s="665"/>
    </row>
    <row r="2802" spans="1:33" x14ac:dyDescent="0.2">
      <c r="A2802" s="275"/>
      <c r="B2802" s="275"/>
      <c r="C2802" s="275"/>
      <c r="D2802" s="275"/>
      <c r="E2802" s="275"/>
      <c r="F2802" s="275"/>
      <c r="G2802" s="275"/>
      <c r="H2802" s="275"/>
      <c r="I2802" s="275"/>
      <c r="J2802" s="275"/>
      <c r="K2802" s="275"/>
      <c r="L2802" s="275"/>
      <c r="M2802" s="275"/>
      <c r="N2802" s="275"/>
      <c r="O2802" s="275"/>
      <c r="P2802" s="275"/>
      <c r="Q2802" s="275"/>
      <c r="R2802" s="275"/>
      <c r="S2802" s="275"/>
      <c r="T2802" s="275"/>
      <c r="X2802" s="275"/>
      <c r="Y2802" s="275"/>
      <c r="AG2802" s="665"/>
    </row>
    <row r="2803" spans="1:33" x14ac:dyDescent="0.2">
      <c r="A2803" s="275"/>
      <c r="B2803" s="275"/>
      <c r="C2803" s="275"/>
      <c r="D2803" s="275"/>
      <c r="E2803" s="275"/>
      <c r="F2803" s="275"/>
      <c r="G2803" s="275"/>
      <c r="H2803" s="275"/>
      <c r="I2803" s="275"/>
      <c r="J2803" s="275"/>
      <c r="K2803" s="275"/>
      <c r="L2803" s="275"/>
      <c r="M2803" s="275"/>
      <c r="N2803" s="275"/>
      <c r="O2803" s="275"/>
      <c r="P2803" s="275"/>
      <c r="Q2803" s="275"/>
      <c r="R2803" s="275"/>
      <c r="S2803" s="275"/>
      <c r="T2803" s="275"/>
      <c r="X2803" s="275"/>
      <c r="Y2803" s="275"/>
      <c r="AG2803" s="665"/>
    </row>
    <row r="2804" spans="1:33" x14ac:dyDescent="0.2">
      <c r="A2804" s="275"/>
      <c r="B2804" s="275"/>
      <c r="C2804" s="275"/>
      <c r="D2804" s="275"/>
      <c r="E2804" s="275"/>
      <c r="F2804" s="275"/>
      <c r="G2804" s="275"/>
      <c r="H2804" s="275"/>
      <c r="I2804" s="275"/>
      <c r="J2804" s="275"/>
      <c r="K2804" s="275"/>
      <c r="L2804" s="275"/>
      <c r="M2804" s="275"/>
      <c r="N2804" s="275"/>
      <c r="O2804" s="275"/>
      <c r="P2804" s="275"/>
      <c r="Q2804" s="275"/>
      <c r="R2804" s="275"/>
      <c r="S2804" s="275"/>
      <c r="T2804" s="275"/>
      <c r="X2804" s="275"/>
      <c r="Y2804" s="275"/>
      <c r="AG2804" s="665"/>
    </row>
    <row r="2805" spans="1:33" x14ac:dyDescent="0.2">
      <c r="A2805" s="275"/>
      <c r="B2805" s="275"/>
      <c r="C2805" s="275"/>
      <c r="D2805" s="275"/>
      <c r="E2805" s="275"/>
      <c r="F2805" s="275"/>
      <c r="G2805" s="275"/>
      <c r="H2805" s="275"/>
      <c r="I2805" s="275"/>
      <c r="J2805" s="275"/>
      <c r="K2805" s="275"/>
      <c r="L2805" s="275"/>
      <c r="M2805" s="275"/>
      <c r="N2805" s="275"/>
      <c r="O2805" s="275"/>
      <c r="P2805" s="275"/>
      <c r="Q2805" s="275"/>
      <c r="R2805" s="275"/>
      <c r="S2805" s="275"/>
      <c r="T2805" s="275"/>
      <c r="X2805" s="275"/>
      <c r="Y2805" s="275"/>
      <c r="AG2805" s="665"/>
    </row>
    <row r="2806" spans="1:33" x14ac:dyDescent="0.2">
      <c r="A2806" s="275"/>
      <c r="B2806" s="275"/>
      <c r="C2806" s="275"/>
      <c r="D2806" s="275"/>
      <c r="E2806" s="275"/>
      <c r="F2806" s="275"/>
      <c r="G2806" s="275"/>
      <c r="H2806" s="275"/>
      <c r="I2806" s="275"/>
      <c r="J2806" s="275"/>
      <c r="K2806" s="275"/>
      <c r="L2806" s="275"/>
      <c r="M2806" s="275"/>
      <c r="N2806" s="275"/>
      <c r="O2806" s="275"/>
      <c r="P2806" s="275"/>
      <c r="Q2806" s="275"/>
      <c r="R2806" s="275"/>
      <c r="S2806" s="275"/>
      <c r="T2806" s="275"/>
      <c r="X2806" s="275"/>
      <c r="Y2806" s="275"/>
      <c r="AG2806" s="665"/>
    </row>
    <row r="2807" spans="1:33" x14ac:dyDescent="0.2">
      <c r="A2807" s="275"/>
      <c r="B2807" s="275"/>
      <c r="C2807" s="275"/>
      <c r="D2807" s="275"/>
      <c r="E2807" s="275"/>
      <c r="F2807" s="275"/>
      <c r="G2807" s="275"/>
      <c r="H2807" s="275"/>
      <c r="I2807" s="275"/>
      <c r="J2807" s="275"/>
      <c r="K2807" s="275"/>
      <c r="L2807" s="275"/>
      <c r="M2807" s="275"/>
      <c r="N2807" s="275"/>
      <c r="O2807" s="275"/>
      <c r="P2807" s="275"/>
      <c r="Q2807" s="275"/>
      <c r="R2807" s="275"/>
      <c r="S2807" s="275"/>
      <c r="T2807" s="275"/>
      <c r="X2807" s="275"/>
      <c r="Y2807" s="275"/>
      <c r="AG2807" s="665"/>
    </row>
    <row r="2808" spans="1:33" x14ac:dyDescent="0.2">
      <c r="A2808" s="275"/>
      <c r="B2808" s="275"/>
      <c r="C2808" s="275"/>
      <c r="D2808" s="275"/>
      <c r="E2808" s="275"/>
      <c r="F2808" s="275"/>
      <c r="G2808" s="275"/>
      <c r="H2808" s="275"/>
      <c r="I2808" s="275"/>
      <c r="J2808" s="275"/>
      <c r="K2808" s="275"/>
      <c r="L2808" s="275"/>
      <c r="M2808" s="275"/>
      <c r="N2808" s="275"/>
      <c r="O2808" s="275"/>
      <c r="P2808" s="275"/>
      <c r="Q2808" s="275"/>
      <c r="R2808" s="275"/>
      <c r="S2808" s="275"/>
      <c r="T2808" s="275"/>
      <c r="X2808" s="275"/>
      <c r="Y2808" s="275"/>
      <c r="AG2808" s="665"/>
    </row>
    <row r="2809" spans="1:33" x14ac:dyDescent="0.2">
      <c r="A2809" s="275"/>
      <c r="B2809" s="275"/>
      <c r="C2809" s="275"/>
      <c r="D2809" s="275"/>
      <c r="E2809" s="275"/>
      <c r="F2809" s="275"/>
      <c r="G2809" s="275"/>
      <c r="H2809" s="275"/>
      <c r="I2809" s="275"/>
      <c r="J2809" s="275"/>
      <c r="K2809" s="275"/>
      <c r="L2809" s="275"/>
      <c r="M2809" s="275"/>
      <c r="N2809" s="275"/>
      <c r="O2809" s="275"/>
      <c r="P2809" s="275"/>
      <c r="Q2809" s="275"/>
      <c r="R2809" s="275"/>
      <c r="S2809" s="275"/>
      <c r="T2809" s="275"/>
      <c r="X2809" s="275"/>
      <c r="Y2809" s="275"/>
      <c r="AG2809" s="665"/>
    </row>
    <row r="2810" spans="1:33" x14ac:dyDescent="0.2">
      <c r="A2810" s="275"/>
      <c r="B2810" s="275"/>
      <c r="C2810" s="275"/>
      <c r="D2810" s="275"/>
      <c r="E2810" s="275"/>
      <c r="F2810" s="275"/>
      <c r="G2810" s="275"/>
      <c r="H2810" s="275"/>
      <c r="I2810" s="275"/>
      <c r="J2810" s="275"/>
      <c r="K2810" s="275"/>
      <c r="L2810" s="275"/>
      <c r="M2810" s="275"/>
      <c r="N2810" s="275"/>
      <c r="O2810" s="275"/>
      <c r="P2810" s="275"/>
      <c r="Q2810" s="275"/>
      <c r="R2810" s="275"/>
      <c r="S2810" s="275"/>
      <c r="T2810" s="275"/>
      <c r="X2810" s="275"/>
      <c r="Y2810" s="275"/>
      <c r="AG2810" s="665"/>
    </row>
    <row r="2811" spans="1:33" x14ac:dyDescent="0.2">
      <c r="A2811" s="275"/>
      <c r="B2811" s="275"/>
      <c r="C2811" s="275"/>
      <c r="D2811" s="275"/>
      <c r="E2811" s="275"/>
      <c r="F2811" s="275"/>
      <c r="G2811" s="275"/>
      <c r="H2811" s="275"/>
      <c r="I2811" s="275"/>
      <c r="J2811" s="275"/>
      <c r="K2811" s="275"/>
      <c r="L2811" s="275"/>
      <c r="M2811" s="275"/>
      <c r="N2811" s="275"/>
      <c r="O2811" s="275"/>
      <c r="P2811" s="275"/>
      <c r="Q2811" s="275"/>
      <c r="R2811" s="275"/>
      <c r="S2811" s="275"/>
      <c r="T2811" s="275"/>
      <c r="X2811" s="275"/>
      <c r="Y2811" s="275"/>
      <c r="AG2811" s="665"/>
    </row>
    <row r="2812" spans="1:33" x14ac:dyDescent="0.2">
      <c r="A2812" s="275"/>
      <c r="B2812" s="275"/>
      <c r="C2812" s="275"/>
      <c r="D2812" s="275"/>
      <c r="E2812" s="275"/>
      <c r="F2812" s="275"/>
      <c r="G2812" s="275"/>
      <c r="H2812" s="275"/>
      <c r="I2812" s="275"/>
      <c r="J2812" s="275"/>
      <c r="K2812" s="275"/>
      <c r="L2812" s="275"/>
      <c r="M2812" s="275"/>
      <c r="N2812" s="275"/>
      <c r="O2812" s="275"/>
      <c r="P2812" s="275"/>
      <c r="Q2812" s="275"/>
      <c r="R2812" s="275"/>
      <c r="S2812" s="275"/>
      <c r="T2812" s="275"/>
      <c r="X2812" s="275"/>
      <c r="Y2812" s="275"/>
      <c r="AG2812" s="665"/>
    </row>
    <row r="2813" spans="1:33" x14ac:dyDescent="0.2">
      <c r="A2813" s="275"/>
      <c r="B2813" s="275"/>
      <c r="C2813" s="275"/>
      <c r="D2813" s="275"/>
      <c r="E2813" s="275"/>
      <c r="F2813" s="275"/>
      <c r="G2813" s="275"/>
      <c r="H2813" s="275"/>
      <c r="I2813" s="275"/>
      <c r="J2813" s="275"/>
      <c r="K2813" s="275"/>
      <c r="L2813" s="275"/>
      <c r="M2813" s="275"/>
      <c r="N2813" s="275"/>
      <c r="O2813" s="275"/>
      <c r="P2813" s="275"/>
      <c r="Q2813" s="275"/>
      <c r="R2813" s="275"/>
      <c r="S2813" s="275"/>
      <c r="T2813" s="275"/>
      <c r="X2813" s="275"/>
      <c r="Y2813" s="275"/>
      <c r="AG2813" s="665"/>
    </row>
    <row r="2814" spans="1:33" x14ac:dyDescent="0.2">
      <c r="A2814" s="275"/>
      <c r="B2814" s="275"/>
      <c r="C2814" s="275"/>
      <c r="D2814" s="275"/>
      <c r="E2814" s="275"/>
      <c r="F2814" s="275"/>
      <c r="G2814" s="275"/>
      <c r="H2814" s="275"/>
      <c r="I2814" s="275"/>
      <c r="J2814" s="275"/>
      <c r="K2814" s="275"/>
      <c r="L2814" s="275"/>
      <c r="M2814" s="275"/>
      <c r="N2814" s="275"/>
      <c r="O2814" s="275"/>
      <c r="P2814" s="275"/>
      <c r="Q2814" s="275"/>
      <c r="R2814" s="275"/>
      <c r="S2814" s="275"/>
      <c r="T2814" s="275"/>
      <c r="X2814" s="275"/>
      <c r="Y2814" s="275"/>
      <c r="AG2814" s="665"/>
    </row>
    <row r="2815" spans="1:33" x14ac:dyDescent="0.2">
      <c r="A2815" s="275"/>
      <c r="B2815" s="275"/>
      <c r="C2815" s="275"/>
      <c r="D2815" s="275"/>
      <c r="E2815" s="275"/>
      <c r="F2815" s="275"/>
      <c r="G2815" s="275"/>
      <c r="H2815" s="275"/>
      <c r="I2815" s="275"/>
      <c r="J2815" s="275"/>
      <c r="K2815" s="275"/>
      <c r="L2815" s="275"/>
      <c r="M2815" s="275"/>
      <c r="N2815" s="275"/>
      <c r="O2815" s="275"/>
      <c r="P2815" s="275"/>
      <c r="Q2815" s="275"/>
      <c r="R2815" s="275"/>
      <c r="S2815" s="275"/>
      <c r="T2815" s="275"/>
      <c r="X2815" s="275"/>
      <c r="Y2815" s="275"/>
      <c r="AG2815" s="665"/>
    </row>
    <row r="2816" spans="1:33" x14ac:dyDescent="0.2">
      <c r="A2816" s="275"/>
      <c r="B2816" s="275"/>
      <c r="C2816" s="275"/>
      <c r="D2816" s="275"/>
      <c r="E2816" s="275"/>
      <c r="F2816" s="275"/>
      <c r="G2816" s="275"/>
      <c r="H2816" s="275"/>
      <c r="I2816" s="275"/>
      <c r="J2816" s="275"/>
      <c r="K2816" s="275"/>
      <c r="L2816" s="275"/>
      <c r="M2816" s="275"/>
      <c r="N2816" s="275"/>
      <c r="O2816" s="275"/>
      <c r="P2816" s="275"/>
      <c r="Q2816" s="275"/>
      <c r="R2816" s="275"/>
      <c r="S2816" s="275"/>
      <c r="T2816" s="275"/>
      <c r="X2816" s="275"/>
      <c r="Y2816" s="275"/>
      <c r="AG2816" s="665"/>
    </row>
    <row r="2817" spans="1:33" x14ac:dyDescent="0.2">
      <c r="A2817" s="275"/>
      <c r="B2817" s="275"/>
      <c r="C2817" s="275"/>
      <c r="D2817" s="275"/>
      <c r="E2817" s="275"/>
      <c r="F2817" s="275"/>
      <c r="G2817" s="275"/>
      <c r="H2817" s="275"/>
      <c r="I2817" s="275"/>
      <c r="J2817" s="275"/>
      <c r="K2817" s="275"/>
      <c r="L2817" s="275"/>
      <c r="M2817" s="275"/>
      <c r="N2817" s="275"/>
      <c r="O2817" s="275"/>
      <c r="P2817" s="275"/>
      <c r="Q2817" s="275"/>
      <c r="R2817" s="275"/>
      <c r="S2817" s="275"/>
      <c r="T2817" s="275"/>
      <c r="X2817" s="275"/>
      <c r="Y2817" s="275"/>
      <c r="AG2817" s="665"/>
    </row>
    <row r="2818" spans="1:33" x14ac:dyDescent="0.2">
      <c r="A2818" s="275"/>
      <c r="B2818" s="275"/>
      <c r="C2818" s="275"/>
      <c r="D2818" s="275"/>
      <c r="E2818" s="275"/>
      <c r="F2818" s="275"/>
      <c r="G2818" s="275"/>
      <c r="H2818" s="275"/>
      <c r="I2818" s="275"/>
      <c r="J2818" s="275"/>
      <c r="K2818" s="275"/>
      <c r="L2818" s="275"/>
      <c r="M2818" s="275"/>
      <c r="N2818" s="275"/>
      <c r="O2818" s="275"/>
      <c r="P2818" s="275"/>
      <c r="Q2818" s="275"/>
      <c r="R2818" s="275"/>
      <c r="S2818" s="275"/>
      <c r="T2818" s="275"/>
      <c r="X2818" s="275"/>
      <c r="Y2818" s="275"/>
      <c r="AG2818" s="665"/>
    </row>
    <row r="2819" spans="1:33" x14ac:dyDescent="0.2">
      <c r="A2819" s="275"/>
      <c r="B2819" s="275"/>
      <c r="C2819" s="275"/>
      <c r="D2819" s="275"/>
      <c r="E2819" s="275"/>
      <c r="F2819" s="275"/>
      <c r="G2819" s="275"/>
      <c r="H2819" s="275"/>
      <c r="I2819" s="275"/>
      <c r="J2819" s="275"/>
      <c r="K2819" s="275"/>
      <c r="L2819" s="275"/>
      <c r="M2819" s="275"/>
      <c r="N2819" s="275"/>
      <c r="O2819" s="275"/>
      <c r="P2819" s="275"/>
      <c r="Q2819" s="275"/>
      <c r="R2819" s="275"/>
      <c r="S2819" s="275"/>
      <c r="T2819" s="275"/>
      <c r="X2819" s="275"/>
      <c r="Y2819" s="275"/>
      <c r="AG2819" s="665"/>
    </row>
    <row r="2820" spans="1:33" x14ac:dyDescent="0.2">
      <c r="A2820" s="275"/>
      <c r="B2820" s="275"/>
      <c r="C2820" s="275"/>
      <c r="D2820" s="275"/>
      <c r="E2820" s="275"/>
      <c r="F2820" s="275"/>
      <c r="G2820" s="275"/>
      <c r="H2820" s="275"/>
      <c r="I2820" s="275"/>
      <c r="J2820" s="275"/>
      <c r="K2820" s="275"/>
      <c r="L2820" s="275"/>
      <c r="M2820" s="275"/>
      <c r="N2820" s="275"/>
      <c r="O2820" s="275"/>
      <c r="P2820" s="275"/>
      <c r="Q2820" s="275"/>
      <c r="R2820" s="275"/>
      <c r="S2820" s="275"/>
      <c r="T2820" s="275"/>
      <c r="X2820" s="275"/>
      <c r="Y2820" s="275"/>
      <c r="AG2820" s="665"/>
    </row>
    <row r="2821" spans="1:33" x14ac:dyDescent="0.2">
      <c r="A2821" s="275"/>
      <c r="B2821" s="275"/>
      <c r="C2821" s="275"/>
      <c r="D2821" s="275"/>
      <c r="E2821" s="275"/>
      <c r="F2821" s="275"/>
      <c r="G2821" s="275"/>
      <c r="H2821" s="275"/>
      <c r="I2821" s="275"/>
      <c r="J2821" s="275"/>
      <c r="K2821" s="275"/>
      <c r="L2821" s="275"/>
      <c r="M2821" s="275"/>
      <c r="N2821" s="275"/>
      <c r="O2821" s="275"/>
      <c r="P2821" s="275"/>
      <c r="Q2821" s="275"/>
      <c r="R2821" s="275"/>
      <c r="S2821" s="275"/>
      <c r="T2821" s="275"/>
      <c r="X2821" s="275"/>
      <c r="Y2821" s="275"/>
      <c r="AG2821" s="665"/>
    </row>
    <row r="2822" spans="1:33" x14ac:dyDescent="0.2">
      <c r="A2822" s="275"/>
      <c r="B2822" s="275"/>
      <c r="C2822" s="275"/>
      <c r="D2822" s="275"/>
      <c r="E2822" s="275"/>
      <c r="F2822" s="275"/>
      <c r="G2822" s="275"/>
      <c r="H2822" s="275"/>
      <c r="I2822" s="275"/>
      <c r="J2822" s="275"/>
      <c r="K2822" s="275"/>
      <c r="L2822" s="275"/>
      <c r="M2822" s="275"/>
      <c r="N2822" s="275"/>
      <c r="O2822" s="275"/>
      <c r="P2822" s="275"/>
      <c r="Q2822" s="275"/>
      <c r="R2822" s="275"/>
      <c r="S2822" s="275"/>
      <c r="T2822" s="275"/>
      <c r="X2822" s="275"/>
      <c r="Y2822" s="275"/>
      <c r="AG2822" s="665"/>
    </row>
    <row r="2823" spans="1:33" x14ac:dyDescent="0.2">
      <c r="A2823" s="275"/>
      <c r="B2823" s="275"/>
      <c r="C2823" s="275"/>
      <c r="D2823" s="275"/>
      <c r="E2823" s="275"/>
      <c r="F2823" s="275"/>
      <c r="G2823" s="275"/>
      <c r="H2823" s="275"/>
      <c r="I2823" s="275"/>
      <c r="J2823" s="275"/>
      <c r="K2823" s="275"/>
      <c r="L2823" s="275"/>
      <c r="M2823" s="275"/>
      <c r="N2823" s="275"/>
      <c r="O2823" s="275"/>
      <c r="P2823" s="275"/>
      <c r="Q2823" s="275"/>
      <c r="R2823" s="275"/>
      <c r="S2823" s="275"/>
      <c r="T2823" s="275"/>
      <c r="X2823" s="275"/>
      <c r="Y2823" s="275"/>
      <c r="AG2823" s="665"/>
    </row>
    <row r="2824" spans="1:33" x14ac:dyDescent="0.2">
      <c r="A2824" s="275"/>
      <c r="B2824" s="275"/>
      <c r="C2824" s="275"/>
      <c r="D2824" s="275"/>
      <c r="E2824" s="275"/>
      <c r="F2824" s="275"/>
      <c r="G2824" s="275"/>
      <c r="H2824" s="275"/>
      <c r="I2824" s="275"/>
      <c r="J2824" s="275"/>
      <c r="K2824" s="275"/>
      <c r="L2824" s="275"/>
      <c r="M2824" s="275"/>
      <c r="N2824" s="275"/>
      <c r="O2824" s="275"/>
      <c r="P2824" s="275"/>
      <c r="Q2824" s="275"/>
      <c r="R2824" s="275"/>
      <c r="S2824" s="275"/>
      <c r="T2824" s="275"/>
      <c r="X2824" s="275"/>
      <c r="Y2824" s="275"/>
      <c r="AG2824" s="665"/>
    </row>
    <row r="2825" spans="1:33" x14ac:dyDescent="0.2">
      <c r="A2825" s="275"/>
      <c r="B2825" s="275"/>
      <c r="C2825" s="275"/>
      <c r="D2825" s="275"/>
      <c r="E2825" s="275"/>
      <c r="F2825" s="275"/>
      <c r="G2825" s="275"/>
      <c r="H2825" s="275"/>
      <c r="I2825" s="275"/>
      <c r="J2825" s="275"/>
      <c r="K2825" s="275"/>
      <c r="L2825" s="275"/>
      <c r="M2825" s="275"/>
      <c r="N2825" s="275"/>
      <c r="O2825" s="275"/>
      <c r="P2825" s="275"/>
      <c r="Q2825" s="275"/>
      <c r="R2825" s="275"/>
      <c r="S2825" s="275"/>
      <c r="T2825" s="275"/>
      <c r="X2825" s="275"/>
      <c r="Y2825" s="275"/>
      <c r="AG2825" s="665"/>
    </row>
    <row r="2826" spans="1:33" x14ac:dyDescent="0.2">
      <c r="A2826" s="275"/>
      <c r="B2826" s="275"/>
      <c r="C2826" s="275"/>
      <c r="D2826" s="275"/>
      <c r="E2826" s="275"/>
      <c r="F2826" s="275"/>
      <c r="G2826" s="275"/>
      <c r="H2826" s="275"/>
      <c r="I2826" s="275"/>
      <c r="J2826" s="275"/>
      <c r="K2826" s="275"/>
      <c r="L2826" s="275"/>
      <c r="M2826" s="275"/>
      <c r="N2826" s="275"/>
      <c r="O2826" s="275"/>
      <c r="P2826" s="275"/>
      <c r="Q2826" s="275"/>
      <c r="R2826" s="275"/>
      <c r="S2826" s="275"/>
      <c r="T2826" s="275"/>
      <c r="X2826" s="275"/>
      <c r="Y2826" s="275"/>
      <c r="AG2826" s="665"/>
    </row>
    <row r="2827" spans="1:33" x14ac:dyDescent="0.2">
      <c r="A2827" s="275"/>
      <c r="B2827" s="275"/>
      <c r="C2827" s="275"/>
      <c r="D2827" s="275"/>
      <c r="E2827" s="275"/>
      <c r="F2827" s="275"/>
      <c r="G2827" s="275"/>
      <c r="H2827" s="275"/>
      <c r="I2827" s="275"/>
      <c r="J2827" s="275"/>
      <c r="K2827" s="275"/>
      <c r="L2827" s="275"/>
      <c r="M2827" s="275"/>
      <c r="N2827" s="275"/>
      <c r="O2827" s="275"/>
      <c r="P2827" s="275"/>
      <c r="Q2827" s="275"/>
      <c r="R2827" s="275"/>
      <c r="S2827" s="275"/>
      <c r="T2827" s="275"/>
      <c r="X2827" s="275"/>
      <c r="Y2827" s="275"/>
      <c r="AG2827" s="665"/>
    </row>
    <row r="2828" spans="1:33" x14ac:dyDescent="0.2">
      <c r="A2828" s="275"/>
      <c r="B2828" s="275"/>
      <c r="C2828" s="275"/>
      <c r="D2828" s="275"/>
      <c r="E2828" s="275"/>
      <c r="F2828" s="275"/>
      <c r="G2828" s="275"/>
      <c r="H2828" s="275"/>
      <c r="I2828" s="275"/>
      <c r="J2828" s="275"/>
      <c r="K2828" s="275"/>
      <c r="L2828" s="275"/>
      <c r="M2828" s="275"/>
      <c r="N2828" s="275"/>
      <c r="O2828" s="275"/>
      <c r="P2828" s="275"/>
      <c r="Q2828" s="275"/>
      <c r="R2828" s="275"/>
      <c r="S2828" s="275"/>
      <c r="T2828" s="275"/>
      <c r="X2828" s="275"/>
      <c r="Y2828" s="275"/>
      <c r="AG2828" s="665"/>
    </row>
    <row r="2829" spans="1:33" x14ac:dyDescent="0.2">
      <c r="A2829" s="275"/>
      <c r="B2829" s="275"/>
      <c r="C2829" s="275"/>
      <c r="D2829" s="275"/>
      <c r="E2829" s="275"/>
      <c r="F2829" s="275"/>
      <c r="G2829" s="275"/>
      <c r="H2829" s="275"/>
      <c r="I2829" s="275"/>
      <c r="J2829" s="275"/>
      <c r="K2829" s="275"/>
      <c r="L2829" s="275"/>
      <c r="M2829" s="275"/>
      <c r="N2829" s="275"/>
      <c r="O2829" s="275"/>
      <c r="P2829" s="275"/>
      <c r="Q2829" s="275"/>
      <c r="R2829" s="275"/>
      <c r="S2829" s="275"/>
      <c r="T2829" s="275"/>
      <c r="X2829" s="275"/>
      <c r="Y2829" s="275"/>
      <c r="AG2829" s="665"/>
    </row>
    <row r="2830" spans="1:33" x14ac:dyDescent="0.2">
      <c r="A2830" s="275"/>
      <c r="B2830" s="275"/>
      <c r="C2830" s="275"/>
      <c r="D2830" s="275"/>
      <c r="E2830" s="275"/>
      <c r="F2830" s="275"/>
      <c r="G2830" s="275"/>
      <c r="H2830" s="275"/>
      <c r="I2830" s="275"/>
      <c r="J2830" s="275"/>
      <c r="K2830" s="275"/>
      <c r="L2830" s="275"/>
      <c r="M2830" s="275"/>
      <c r="N2830" s="275"/>
      <c r="O2830" s="275"/>
      <c r="P2830" s="275"/>
      <c r="Q2830" s="275"/>
      <c r="R2830" s="275"/>
      <c r="S2830" s="275"/>
      <c r="T2830" s="275"/>
      <c r="X2830" s="275"/>
      <c r="Y2830" s="275"/>
      <c r="AG2830" s="665"/>
    </row>
    <row r="2831" spans="1:33" x14ac:dyDescent="0.2">
      <c r="A2831" s="275"/>
      <c r="B2831" s="275"/>
      <c r="C2831" s="275"/>
      <c r="D2831" s="275"/>
      <c r="E2831" s="275"/>
      <c r="F2831" s="275"/>
      <c r="G2831" s="275"/>
      <c r="H2831" s="275"/>
      <c r="I2831" s="275"/>
      <c r="J2831" s="275"/>
      <c r="K2831" s="275"/>
      <c r="L2831" s="275"/>
      <c r="M2831" s="275"/>
      <c r="N2831" s="275"/>
      <c r="O2831" s="275"/>
      <c r="P2831" s="275"/>
      <c r="Q2831" s="275"/>
      <c r="R2831" s="275"/>
      <c r="S2831" s="275"/>
      <c r="T2831" s="275"/>
      <c r="X2831" s="275"/>
      <c r="Y2831" s="275"/>
      <c r="AG2831" s="665"/>
    </row>
    <row r="2832" spans="1:33" x14ac:dyDescent="0.2">
      <c r="A2832" s="275"/>
      <c r="B2832" s="275"/>
      <c r="C2832" s="275"/>
      <c r="D2832" s="275"/>
      <c r="E2832" s="275"/>
      <c r="F2832" s="275"/>
      <c r="G2832" s="275"/>
      <c r="H2832" s="275"/>
      <c r="I2832" s="275"/>
      <c r="J2832" s="275"/>
      <c r="K2832" s="275"/>
      <c r="L2832" s="275"/>
      <c r="M2832" s="275"/>
      <c r="N2832" s="275"/>
      <c r="O2832" s="275"/>
      <c r="P2832" s="275"/>
      <c r="Q2832" s="275"/>
      <c r="R2832" s="275"/>
      <c r="S2832" s="275"/>
      <c r="T2832" s="275"/>
      <c r="X2832" s="275"/>
      <c r="Y2832" s="275"/>
      <c r="AG2832" s="665"/>
    </row>
    <row r="2833" spans="1:33" x14ac:dyDescent="0.2">
      <c r="A2833" s="275"/>
      <c r="B2833" s="275"/>
      <c r="C2833" s="275"/>
      <c r="D2833" s="275"/>
      <c r="E2833" s="275"/>
      <c r="F2833" s="275"/>
      <c r="G2833" s="275"/>
      <c r="H2833" s="275"/>
      <c r="I2833" s="275"/>
      <c r="J2833" s="275"/>
      <c r="K2833" s="275"/>
      <c r="L2833" s="275"/>
      <c r="M2833" s="275"/>
      <c r="N2833" s="275"/>
      <c r="O2833" s="275"/>
      <c r="P2833" s="275"/>
      <c r="Q2833" s="275"/>
      <c r="R2833" s="275"/>
      <c r="S2833" s="275"/>
      <c r="T2833" s="275"/>
      <c r="X2833" s="275"/>
      <c r="Y2833" s="275"/>
      <c r="AG2833" s="665"/>
    </row>
    <row r="2834" spans="1:33" x14ac:dyDescent="0.2">
      <c r="A2834" s="275"/>
      <c r="B2834" s="275"/>
      <c r="C2834" s="275"/>
      <c r="D2834" s="275"/>
      <c r="E2834" s="275"/>
      <c r="F2834" s="275"/>
      <c r="G2834" s="275"/>
      <c r="H2834" s="275"/>
      <c r="I2834" s="275"/>
      <c r="J2834" s="275"/>
      <c r="K2834" s="275"/>
      <c r="L2834" s="275"/>
      <c r="M2834" s="275"/>
      <c r="N2834" s="275"/>
      <c r="O2834" s="275"/>
      <c r="P2834" s="275"/>
      <c r="Q2834" s="275"/>
      <c r="R2834" s="275"/>
      <c r="S2834" s="275"/>
      <c r="T2834" s="275"/>
      <c r="X2834" s="275"/>
      <c r="Y2834" s="275"/>
      <c r="AG2834" s="665"/>
    </row>
    <row r="2835" spans="1:33" x14ac:dyDescent="0.2">
      <c r="A2835" s="275"/>
      <c r="B2835" s="275"/>
      <c r="C2835" s="275"/>
      <c r="D2835" s="275"/>
      <c r="E2835" s="275"/>
      <c r="F2835" s="275"/>
      <c r="G2835" s="275"/>
      <c r="H2835" s="275"/>
      <c r="I2835" s="275"/>
      <c r="J2835" s="275"/>
      <c r="K2835" s="275"/>
      <c r="L2835" s="275"/>
      <c r="M2835" s="275"/>
      <c r="N2835" s="275"/>
      <c r="O2835" s="275"/>
      <c r="P2835" s="275"/>
      <c r="Q2835" s="275"/>
      <c r="R2835" s="275"/>
      <c r="S2835" s="275"/>
      <c r="T2835" s="275"/>
      <c r="X2835" s="275"/>
      <c r="Y2835" s="275"/>
      <c r="AG2835" s="665"/>
    </row>
    <row r="2836" spans="1:33" x14ac:dyDescent="0.2">
      <c r="A2836" s="275"/>
      <c r="B2836" s="275"/>
      <c r="C2836" s="275"/>
      <c r="D2836" s="275"/>
      <c r="E2836" s="275"/>
      <c r="F2836" s="275"/>
      <c r="G2836" s="275"/>
      <c r="H2836" s="275"/>
      <c r="I2836" s="275"/>
      <c r="J2836" s="275"/>
      <c r="K2836" s="275"/>
      <c r="L2836" s="275"/>
      <c r="M2836" s="275"/>
      <c r="N2836" s="275"/>
      <c r="O2836" s="275"/>
      <c r="P2836" s="275"/>
      <c r="Q2836" s="275"/>
      <c r="R2836" s="275"/>
      <c r="S2836" s="275"/>
      <c r="T2836" s="275"/>
      <c r="X2836" s="275"/>
      <c r="Y2836" s="275"/>
      <c r="AG2836" s="665"/>
    </row>
    <row r="2837" spans="1:33" x14ac:dyDescent="0.2">
      <c r="A2837" s="275"/>
      <c r="B2837" s="275"/>
      <c r="C2837" s="275"/>
      <c r="D2837" s="275"/>
      <c r="E2837" s="275"/>
      <c r="F2837" s="275"/>
      <c r="G2837" s="275"/>
      <c r="H2837" s="275"/>
      <c r="I2837" s="275"/>
      <c r="J2837" s="275"/>
      <c r="K2837" s="275"/>
      <c r="L2837" s="275"/>
      <c r="M2837" s="275"/>
      <c r="N2837" s="275"/>
      <c r="O2837" s="275"/>
      <c r="P2837" s="275"/>
      <c r="Q2837" s="275"/>
      <c r="R2837" s="275"/>
      <c r="S2837" s="275"/>
      <c r="T2837" s="275"/>
      <c r="X2837" s="275"/>
      <c r="Y2837" s="275"/>
      <c r="AG2837" s="665"/>
    </row>
    <row r="2838" spans="1:33" x14ac:dyDescent="0.2">
      <c r="A2838" s="275"/>
      <c r="B2838" s="275"/>
      <c r="C2838" s="275"/>
      <c r="D2838" s="275"/>
      <c r="E2838" s="275"/>
      <c r="F2838" s="275"/>
      <c r="G2838" s="275"/>
      <c r="H2838" s="275"/>
      <c r="I2838" s="275"/>
      <c r="J2838" s="275"/>
      <c r="K2838" s="275"/>
      <c r="L2838" s="275"/>
      <c r="M2838" s="275"/>
      <c r="N2838" s="275"/>
      <c r="O2838" s="275"/>
      <c r="P2838" s="275"/>
      <c r="Q2838" s="275"/>
      <c r="R2838" s="275"/>
      <c r="S2838" s="275"/>
      <c r="T2838" s="275"/>
      <c r="X2838" s="275"/>
      <c r="Y2838" s="275"/>
      <c r="AG2838" s="665"/>
    </row>
    <row r="2839" spans="1:33" x14ac:dyDescent="0.2">
      <c r="A2839" s="275"/>
      <c r="B2839" s="275"/>
      <c r="C2839" s="275"/>
      <c r="D2839" s="275"/>
      <c r="E2839" s="275"/>
      <c r="F2839" s="275"/>
      <c r="G2839" s="275"/>
      <c r="H2839" s="275"/>
      <c r="I2839" s="275"/>
      <c r="J2839" s="275"/>
      <c r="K2839" s="275"/>
      <c r="L2839" s="275"/>
      <c r="M2839" s="275"/>
      <c r="N2839" s="275"/>
      <c r="O2839" s="275"/>
      <c r="P2839" s="275"/>
      <c r="Q2839" s="275"/>
      <c r="R2839" s="275"/>
      <c r="S2839" s="275"/>
      <c r="T2839" s="275"/>
      <c r="X2839" s="275"/>
      <c r="Y2839" s="275"/>
      <c r="AG2839" s="665"/>
    </row>
    <row r="2840" spans="1:33" x14ac:dyDescent="0.2">
      <c r="A2840" s="275"/>
      <c r="B2840" s="275"/>
      <c r="C2840" s="275"/>
      <c r="D2840" s="275"/>
      <c r="E2840" s="275"/>
      <c r="F2840" s="275"/>
      <c r="G2840" s="275"/>
      <c r="H2840" s="275"/>
      <c r="I2840" s="275"/>
      <c r="J2840" s="275"/>
      <c r="K2840" s="275"/>
      <c r="L2840" s="275"/>
      <c r="M2840" s="275"/>
      <c r="N2840" s="275"/>
      <c r="O2840" s="275"/>
      <c r="P2840" s="275"/>
      <c r="Q2840" s="275"/>
      <c r="R2840" s="275"/>
      <c r="S2840" s="275"/>
      <c r="T2840" s="275"/>
      <c r="X2840" s="275"/>
      <c r="Y2840" s="275"/>
      <c r="AG2840" s="665"/>
    </row>
    <row r="2841" spans="1:33" x14ac:dyDescent="0.2">
      <c r="A2841" s="275"/>
      <c r="B2841" s="275"/>
      <c r="C2841" s="275"/>
      <c r="D2841" s="275"/>
      <c r="E2841" s="275"/>
      <c r="F2841" s="275"/>
      <c r="G2841" s="275"/>
      <c r="H2841" s="275"/>
      <c r="I2841" s="275"/>
      <c r="J2841" s="275"/>
      <c r="K2841" s="275"/>
      <c r="L2841" s="275"/>
      <c r="M2841" s="275"/>
      <c r="N2841" s="275"/>
      <c r="O2841" s="275"/>
      <c r="P2841" s="275"/>
      <c r="Q2841" s="275"/>
      <c r="R2841" s="275"/>
      <c r="S2841" s="275"/>
      <c r="T2841" s="275"/>
      <c r="X2841" s="275"/>
      <c r="Y2841" s="275"/>
      <c r="AG2841" s="665"/>
    </row>
    <row r="2842" spans="1:33" x14ac:dyDescent="0.2">
      <c r="A2842" s="275"/>
      <c r="B2842" s="275"/>
      <c r="C2842" s="275"/>
      <c r="D2842" s="275"/>
      <c r="E2842" s="275"/>
      <c r="F2842" s="275"/>
      <c r="G2842" s="275"/>
      <c r="H2842" s="275"/>
      <c r="I2842" s="275"/>
      <c r="J2842" s="275"/>
      <c r="K2842" s="275"/>
      <c r="L2842" s="275"/>
      <c r="M2842" s="275"/>
      <c r="N2842" s="275"/>
      <c r="O2842" s="275"/>
      <c r="P2842" s="275"/>
      <c r="Q2842" s="275"/>
      <c r="R2842" s="275"/>
      <c r="S2842" s="275"/>
      <c r="T2842" s="275"/>
      <c r="X2842" s="275"/>
      <c r="Y2842" s="275"/>
      <c r="AG2842" s="665"/>
    </row>
    <row r="2843" spans="1:33" x14ac:dyDescent="0.2">
      <c r="A2843" s="275"/>
      <c r="B2843" s="275"/>
      <c r="C2843" s="275"/>
      <c r="D2843" s="275"/>
      <c r="E2843" s="275"/>
      <c r="F2843" s="275"/>
      <c r="G2843" s="275"/>
      <c r="H2843" s="275"/>
      <c r="I2843" s="275"/>
      <c r="J2843" s="275"/>
      <c r="K2843" s="275"/>
      <c r="L2843" s="275"/>
      <c r="M2843" s="275"/>
      <c r="N2843" s="275"/>
      <c r="O2843" s="275"/>
      <c r="P2843" s="275"/>
      <c r="Q2843" s="275"/>
      <c r="R2843" s="275"/>
      <c r="S2843" s="275"/>
      <c r="T2843" s="275"/>
      <c r="X2843" s="275"/>
      <c r="Y2843" s="275"/>
      <c r="AG2843" s="665"/>
    </row>
    <row r="2844" spans="1:33" x14ac:dyDescent="0.2">
      <c r="A2844" s="275"/>
      <c r="B2844" s="275"/>
      <c r="C2844" s="275"/>
      <c r="D2844" s="275"/>
      <c r="E2844" s="275"/>
      <c r="F2844" s="275"/>
      <c r="G2844" s="275"/>
      <c r="H2844" s="275"/>
      <c r="I2844" s="275"/>
      <c r="J2844" s="275"/>
      <c r="K2844" s="275"/>
      <c r="L2844" s="275"/>
      <c r="M2844" s="275"/>
      <c r="N2844" s="275"/>
      <c r="O2844" s="275"/>
      <c r="P2844" s="275"/>
      <c r="Q2844" s="275"/>
      <c r="R2844" s="275"/>
      <c r="S2844" s="275"/>
      <c r="T2844" s="275"/>
      <c r="X2844" s="275"/>
      <c r="Y2844" s="275"/>
      <c r="AG2844" s="665"/>
    </row>
    <row r="2845" spans="1:33" x14ac:dyDescent="0.2">
      <c r="A2845" s="275"/>
      <c r="B2845" s="275"/>
      <c r="C2845" s="275"/>
      <c r="D2845" s="275"/>
      <c r="E2845" s="275"/>
      <c r="F2845" s="275"/>
      <c r="G2845" s="275"/>
      <c r="H2845" s="275"/>
      <c r="I2845" s="275"/>
      <c r="J2845" s="275"/>
      <c r="K2845" s="275"/>
      <c r="L2845" s="275"/>
      <c r="M2845" s="275"/>
      <c r="N2845" s="275"/>
      <c r="O2845" s="275"/>
      <c r="P2845" s="275"/>
      <c r="Q2845" s="275"/>
      <c r="R2845" s="275"/>
      <c r="S2845" s="275"/>
      <c r="T2845" s="275"/>
      <c r="X2845" s="275"/>
      <c r="Y2845" s="275"/>
      <c r="AG2845" s="665"/>
    </row>
    <row r="2846" spans="1:33" x14ac:dyDescent="0.2">
      <c r="A2846" s="275"/>
      <c r="B2846" s="275"/>
      <c r="C2846" s="275"/>
      <c r="D2846" s="275"/>
      <c r="E2846" s="275"/>
      <c r="F2846" s="275"/>
      <c r="G2846" s="275"/>
      <c r="H2846" s="275"/>
      <c r="I2846" s="275"/>
      <c r="J2846" s="275"/>
      <c r="K2846" s="275"/>
      <c r="L2846" s="275"/>
      <c r="M2846" s="275"/>
      <c r="N2846" s="275"/>
      <c r="O2846" s="275"/>
      <c r="P2846" s="275"/>
      <c r="Q2846" s="275"/>
      <c r="R2846" s="275"/>
      <c r="S2846" s="275"/>
      <c r="T2846" s="275"/>
      <c r="X2846" s="275"/>
      <c r="Y2846" s="275"/>
      <c r="AG2846" s="665"/>
    </row>
    <row r="2847" spans="1:33" x14ac:dyDescent="0.2">
      <c r="A2847" s="275"/>
      <c r="B2847" s="275"/>
      <c r="C2847" s="275"/>
      <c r="D2847" s="275"/>
      <c r="E2847" s="275"/>
      <c r="F2847" s="275"/>
      <c r="G2847" s="275"/>
      <c r="H2847" s="275"/>
      <c r="I2847" s="275"/>
      <c r="J2847" s="275"/>
      <c r="K2847" s="275"/>
      <c r="L2847" s="275"/>
      <c r="M2847" s="275"/>
      <c r="N2847" s="275"/>
      <c r="O2847" s="275"/>
      <c r="P2847" s="275"/>
      <c r="Q2847" s="275"/>
      <c r="R2847" s="275"/>
      <c r="S2847" s="275"/>
      <c r="T2847" s="275"/>
      <c r="X2847" s="275"/>
      <c r="Y2847" s="275"/>
      <c r="AG2847" s="665"/>
    </row>
    <row r="2848" spans="1:33" x14ac:dyDescent="0.2">
      <c r="A2848" s="275"/>
      <c r="B2848" s="275"/>
      <c r="C2848" s="275"/>
      <c r="D2848" s="275"/>
      <c r="E2848" s="275"/>
      <c r="F2848" s="275"/>
      <c r="G2848" s="275"/>
      <c r="H2848" s="275"/>
      <c r="I2848" s="275"/>
      <c r="J2848" s="275"/>
      <c r="K2848" s="275"/>
      <c r="L2848" s="275"/>
      <c r="M2848" s="275"/>
      <c r="N2848" s="275"/>
      <c r="O2848" s="275"/>
      <c r="P2848" s="275"/>
      <c r="Q2848" s="275"/>
      <c r="R2848" s="275"/>
      <c r="S2848" s="275"/>
      <c r="T2848" s="275"/>
      <c r="X2848" s="275"/>
      <c r="Y2848" s="275"/>
      <c r="AG2848" s="665"/>
    </row>
    <row r="2849" spans="1:33" x14ac:dyDescent="0.2">
      <c r="A2849" s="275"/>
      <c r="B2849" s="275"/>
      <c r="C2849" s="275"/>
      <c r="D2849" s="275"/>
      <c r="E2849" s="275"/>
      <c r="F2849" s="275"/>
      <c r="G2849" s="275"/>
      <c r="H2849" s="275"/>
      <c r="I2849" s="275"/>
      <c r="J2849" s="275"/>
      <c r="K2849" s="275"/>
      <c r="L2849" s="275"/>
      <c r="M2849" s="275"/>
      <c r="N2849" s="275"/>
      <c r="O2849" s="275"/>
      <c r="P2849" s="275"/>
      <c r="Q2849" s="275"/>
      <c r="R2849" s="275"/>
      <c r="S2849" s="275"/>
      <c r="T2849" s="275"/>
      <c r="X2849" s="275"/>
      <c r="Y2849" s="275"/>
      <c r="AG2849" s="665"/>
    </row>
    <row r="2850" spans="1:33" x14ac:dyDescent="0.2">
      <c r="A2850" s="275"/>
      <c r="B2850" s="275"/>
      <c r="C2850" s="275"/>
      <c r="D2850" s="275"/>
      <c r="E2850" s="275"/>
      <c r="F2850" s="275"/>
      <c r="G2850" s="275"/>
      <c r="H2850" s="275"/>
      <c r="I2850" s="275"/>
      <c r="J2850" s="275"/>
      <c r="K2850" s="275"/>
      <c r="L2850" s="275"/>
      <c r="M2850" s="275"/>
      <c r="N2850" s="275"/>
      <c r="O2850" s="275"/>
      <c r="P2850" s="275"/>
      <c r="Q2850" s="275"/>
      <c r="R2850" s="275"/>
      <c r="S2850" s="275"/>
      <c r="T2850" s="275"/>
      <c r="X2850" s="275"/>
      <c r="Y2850" s="275"/>
      <c r="AG2850" s="665"/>
    </row>
    <row r="2851" spans="1:33" x14ac:dyDescent="0.2">
      <c r="A2851" s="275"/>
      <c r="B2851" s="275"/>
      <c r="C2851" s="275"/>
      <c r="D2851" s="275"/>
      <c r="E2851" s="275"/>
      <c r="F2851" s="275"/>
      <c r="G2851" s="275"/>
      <c r="H2851" s="275"/>
      <c r="I2851" s="275"/>
      <c r="J2851" s="275"/>
      <c r="K2851" s="275"/>
      <c r="L2851" s="275"/>
      <c r="M2851" s="275"/>
      <c r="N2851" s="275"/>
      <c r="O2851" s="275"/>
      <c r="P2851" s="275"/>
      <c r="Q2851" s="275"/>
      <c r="R2851" s="275"/>
      <c r="S2851" s="275"/>
      <c r="T2851" s="275"/>
      <c r="X2851" s="275"/>
      <c r="Y2851" s="275"/>
      <c r="AG2851" s="665"/>
    </row>
    <row r="2852" spans="1:33" x14ac:dyDescent="0.2">
      <c r="A2852" s="275"/>
      <c r="B2852" s="275"/>
      <c r="C2852" s="275"/>
      <c r="D2852" s="275"/>
      <c r="E2852" s="275"/>
      <c r="F2852" s="275"/>
      <c r="G2852" s="275"/>
      <c r="H2852" s="275"/>
      <c r="I2852" s="275"/>
      <c r="J2852" s="275"/>
      <c r="K2852" s="275"/>
      <c r="L2852" s="275"/>
      <c r="M2852" s="275"/>
      <c r="N2852" s="275"/>
      <c r="O2852" s="275"/>
      <c r="P2852" s="275"/>
      <c r="Q2852" s="275"/>
      <c r="R2852" s="275"/>
      <c r="S2852" s="275"/>
      <c r="T2852" s="275"/>
      <c r="X2852" s="275"/>
      <c r="Y2852" s="275"/>
      <c r="AG2852" s="665"/>
    </row>
    <row r="2853" spans="1:33" x14ac:dyDescent="0.2">
      <c r="A2853" s="275"/>
      <c r="B2853" s="275"/>
      <c r="C2853" s="275"/>
      <c r="D2853" s="275"/>
      <c r="E2853" s="275"/>
      <c r="F2853" s="275"/>
      <c r="G2853" s="275"/>
      <c r="H2853" s="275"/>
      <c r="I2853" s="275"/>
      <c r="J2853" s="275"/>
      <c r="K2853" s="275"/>
      <c r="L2853" s="275"/>
      <c r="M2853" s="275"/>
      <c r="N2853" s="275"/>
      <c r="O2853" s="275"/>
      <c r="P2853" s="275"/>
      <c r="Q2853" s="275"/>
      <c r="R2853" s="275"/>
      <c r="S2853" s="275"/>
      <c r="T2853" s="275"/>
      <c r="X2853" s="275"/>
      <c r="Y2853" s="275"/>
      <c r="AG2853" s="665"/>
    </row>
    <row r="2854" spans="1:33" x14ac:dyDescent="0.2">
      <c r="A2854" s="275"/>
      <c r="B2854" s="275"/>
      <c r="C2854" s="275"/>
      <c r="D2854" s="275"/>
      <c r="E2854" s="275"/>
      <c r="F2854" s="275"/>
      <c r="G2854" s="275"/>
      <c r="H2854" s="275"/>
      <c r="I2854" s="275"/>
      <c r="J2854" s="275"/>
      <c r="K2854" s="275"/>
      <c r="L2854" s="275"/>
      <c r="M2854" s="275"/>
      <c r="N2854" s="275"/>
      <c r="O2854" s="275"/>
      <c r="P2854" s="275"/>
      <c r="Q2854" s="275"/>
      <c r="R2854" s="275"/>
      <c r="S2854" s="275"/>
      <c r="T2854" s="275"/>
      <c r="X2854" s="275"/>
      <c r="Y2854" s="275"/>
      <c r="AG2854" s="665"/>
    </row>
    <row r="2855" spans="1:33" x14ac:dyDescent="0.2">
      <c r="A2855" s="275"/>
      <c r="B2855" s="275"/>
      <c r="C2855" s="275"/>
      <c r="D2855" s="275"/>
      <c r="E2855" s="275"/>
      <c r="F2855" s="275"/>
      <c r="G2855" s="275"/>
      <c r="H2855" s="275"/>
      <c r="I2855" s="275"/>
      <c r="J2855" s="275"/>
      <c r="K2855" s="275"/>
      <c r="L2855" s="275"/>
      <c r="M2855" s="275"/>
      <c r="N2855" s="275"/>
      <c r="O2855" s="275"/>
      <c r="P2855" s="275"/>
      <c r="Q2855" s="275"/>
      <c r="R2855" s="275"/>
      <c r="S2855" s="275"/>
      <c r="T2855" s="275"/>
      <c r="X2855" s="275"/>
      <c r="Y2855" s="275"/>
      <c r="AG2855" s="665"/>
    </row>
    <row r="2856" spans="1:33" x14ac:dyDescent="0.2">
      <c r="A2856" s="275"/>
      <c r="B2856" s="275"/>
      <c r="C2856" s="275"/>
      <c r="D2856" s="275"/>
      <c r="E2856" s="275"/>
      <c r="F2856" s="275"/>
      <c r="G2856" s="275"/>
      <c r="H2856" s="275"/>
      <c r="I2856" s="275"/>
      <c r="J2856" s="275"/>
      <c r="K2856" s="275"/>
      <c r="L2856" s="275"/>
      <c r="M2856" s="275"/>
      <c r="N2856" s="275"/>
      <c r="O2856" s="275"/>
      <c r="P2856" s="275"/>
      <c r="Q2856" s="275"/>
      <c r="R2856" s="275"/>
      <c r="S2856" s="275"/>
      <c r="T2856" s="275"/>
      <c r="X2856" s="275"/>
      <c r="Y2856" s="275"/>
      <c r="AG2856" s="665"/>
    </row>
    <row r="2857" spans="1:33" x14ac:dyDescent="0.2">
      <c r="A2857" s="275"/>
      <c r="B2857" s="275"/>
      <c r="C2857" s="275"/>
      <c r="D2857" s="275"/>
      <c r="E2857" s="275"/>
      <c r="F2857" s="275"/>
      <c r="G2857" s="275"/>
      <c r="H2857" s="275"/>
      <c r="I2857" s="275"/>
      <c r="J2857" s="275"/>
      <c r="K2857" s="275"/>
      <c r="L2857" s="275"/>
      <c r="M2857" s="275"/>
      <c r="N2857" s="275"/>
      <c r="O2857" s="275"/>
      <c r="P2857" s="275"/>
      <c r="Q2857" s="275"/>
      <c r="R2857" s="275"/>
      <c r="S2857" s="275"/>
      <c r="T2857" s="275"/>
      <c r="X2857" s="275"/>
      <c r="Y2857" s="275"/>
      <c r="AG2857" s="665"/>
    </row>
    <row r="2858" spans="1:33" x14ac:dyDescent="0.2">
      <c r="A2858" s="275"/>
      <c r="B2858" s="275"/>
      <c r="C2858" s="275"/>
      <c r="D2858" s="275"/>
      <c r="E2858" s="275"/>
      <c r="F2858" s="275"/>
      <c r="G2858" s="275"/>
      <c r="H2858" s="275"/>
      <c r="I2858" s="275"/>
      <c r="J2858" s="275"/>
      <c r="K2858" s="275"/>
      <c r="L2858" s="275"/>
      <c r="M2858" s="275"/>
      <c r="N2858" s="275"/>
      <c r="O2858" s="275"/>
      <c r="P2858" s="275"/>
      <c r="Q2858" s="275"/>
      <c r="R2858" s="275"/>
      <c r="S2858" s="275"/>
      <c r="T2858" s="275"/>
      <c r="X2858" s="275"/>
      <c r="Y2858" s="275"/>
      <c r="AG2858" s="665"/>
    </row>
    <row r="2859" spans="1:33" x14ac:dyDescent="0.2">
      <c r="A2859" s="275"/>
      <c r="B2859" s="275"/>
      <c r="C2859" s="275"/>
      <c r="D2859" s="275"/>
      <c r="E2859" s="275"/>
      <c r="F2859" s="275"/>
      <c r="G2859" s="275"/>
      <c r="H2859" s="275"/>
      <c r="I2859" s="275"/>
      <c r="J2859" s="275"/>
      <c r="K2859" s="275"/>
      <c r="L2859" s="275"/>
      <c r="M2859" s="275"/>
      <c r="N2859" s="275"/>
      <c r="O2859" s="275"/>
      <c r="P2859" s="275"/>
      <c r="Q2859" s="275"/>
      <c r="R2859" s="275"/>
      <c r="S2859" s="275"/>
      <c r="T2859" s="275"/>
      <c r="X2859" s="275"/>
      <c r="Y2859" s="275"/>
      <c r="AG2859" s="665"/>
    </row>
    <row r="2860" spans="1:33" x14ac:dyDescent="0.2">
      <c r="A2860" s="275"/>
      <c r="B2860" s="275"/>
      <c r="C2860" s="275"/>
      <c r="D2860" s="275"/>
      <c r="E2860" s="275"/>
      <c r="F2860" s="275"/>
      <c r="G2860" s="275"/>
      <c r="H2860" s="275"/>
      <c r="I2860" s="275"/>
      <c r="J2860" s="275"/>
      <c r="K2860" s="275"/>
      <c r="L2860" s="275"/>
      <c r="M2860" s="275"/>
      <c r="N2860" s="275"/>
      <c r="O2860" s="275"/>
      <c r="P2860" s="275"/>
      <c r="Q2860" s="275"/>
      <c r="R2860" s="275"/>
      <c r="S2860" s="275"/>
      <c r="T2860" s="275"/>
      <c r="X2860" s="275"/>
      <c r="Y2860" s="275"/>
      <c r="AG2860" s="665"/>
    </row>
    <row r="2861" spans="1:33" x14ac:dyDescent="0.2">
      <c r="A2861" s="275"/>
      <c r="B2861" s="275"/>
      <c r="C2861" s="275"/>
      <c r="D2861" s="275"/>
      <c r="E2861" s="275"/>
      <c r="F2861" s="275"/>
      <c r="G2861" s="275"/>
      <c r="H2861" s="275"/>
      <c r="I2861" s="275"/>
      <c r="J2861" s="275"/>
      <c r="K2861" s="275"/>
      <c r="L2861" s="275"/>
      <c r="M2861" s="275"/>
      <c r="N2861" s="275"/>
      <c r="O2861" s="275"/>
      <c r="P2861" s="275"/>
      <c r="Q2861" s="275"/>
      <c r="R2861" s="275"/>
      <c r="S2861" s="275"/>
      <c r="T2861" s="275"/>
      <c r="X2861" s="275"/>
      <c r="Y2861" s="275"/>
      <c r="AG2861" s="665"/>
    </row>
    <row r="2862" spans="1:33" x14ac:dyDescent="0.2">
      <c r="A2862" s="275"/>
      <c r="B2862" s="275"/>
      <c r="C2862" s="275"/>
      <c r="D2862" s="275"/>
      <c r="E2862" s="275"/>
      <c r="F2862" s="275"/>
      <c r="G2862" s="275"/>
      <c r="H2862" s="275"/>
      <c r="I2862" s="275"/>
      <c r="J2862" s="275"/>
      <c r="K2862" s="275"/>
      <c r="L2862" s="275"/>
      <c r="M2862" s="275"/>
      <c r="N2862" s="275"/>
      <c r="O2862" s="275"/>
      <c r="P2862" s="275"/>
      <c r="Q2862" s="275"/>
      <c r="R2862" s="275"/>
      <c r="S2862" s="275"/>
      <c r="T2862" s="275"/>
      <c r="X2862" s="275"/>
      <c r="Y2862" s="275"/>
      <c r="AG2862" s="665"/>
    </row>
    <row r="2863" spans="1:33" x14ac:dyDescent="0.2">
      <c r="A2863" s="275"/>
      <c r="B2863" s="275"/>
      <c r="C2863" s="275"/>
      <c r="D2863" s="275"/>
      <c r="E2863" s="275"/>
      <c r="F2863" s="275"/>
      <c r="G2863" s="275"/>
      <c r="H2863" s="275"/>
      <c r="I2863" s="275"/>
      <c r="J2863" s="275"/>
      <c r="K2863" s="275"/>
      <c r="L2863" s="275"/>
      <c r="M2863" s="275"/>
      <c r="N2863" s="275"/>
      <c r="O2863" s="275"/>
      <c r="P2863" s="275"/>
      <c r="Q2863" s="275"/>
      <c r="R2863" s="275"/>
      <c r="S2863" s="275"/>
      <c r="T2863" s="275"/>
      <c r="X2863" s="275"/>
      <c r="Y2863" s="275"/>
      <c r="AG2863" s="665"/>
    </row>
    <row r="2864" spans="1:33" x14ac:dyDescent="0.2">
      <c r="A2864" s="275"/>
      <c r="B2864" s="275"/>
      <c r="C2864" s="275"/>
      <c r="D2864" s="275"/>
      <c r="E2864" s="275"/>
      <c r="F2864" s="275"/>
      <c r="G2864" s="275"/>
      <c r="H2864" s="275"/>
      <c r="I2864" s="275"/>
      <c r="J2864" s="275"/>
      <c r="K2864" s="275"/>
      <c r="L2864" s="275"/>
      <c r="M2864" s="275"/>
      <c r="N2864" s="275"/>
      <c r="O2864" s="275"/>
      <c r="P2864" s="275"/>
      <c r="Q2864" s="275"/>
      <c r="R2864" s="275"/>
      <c r="S2864" s="275"/>
      <c r="T2864" s="275"/>
      <c r="X2864" s="275"/>
      <c r="Y2864" s="275"/>
      <c r="AG2864" s="665"/>
    </row>
    <row r="2865" spans="1:33" x14ac:dyDescent="0.2">
      <c r="A2865" s="275"/>
      <c r="B2865" s="275"/>
      <c r="C2865" s="275"/>
      <c r="D2865" s="275"/>
      <c r="E2865" s="275"/>
      <c r="F2865" s="275"/>
      <c r="G2865" s="275"/>
      <c r="H2865" s="275"/>
      <c r="I2865" s="275"/>
      <c r="J2865" s="275"/>
      <c r="K2865" s="275"/>
      <c r="L2865" s="275"/>
      <c r="M2865" s="275"/>
      <c r="N2865" s="275"/>
      <c r="O2865" s="275"/>
      <c r="P2865" s="275"/>
      <c r="Q2865" s="275"/>
      <c r="R2865" s="275"/>
      <c r="S2865" s="275"/>
      <c r="T2865" s="275"/>
      <c r="X2865" s="275"/>
      <c r="Y2865" s="275"/>
      <c r="AG2865" s="665"/>
    </row>
    <row r="2866" spans="1:33" x14ac:dyDescent="0.2">
      <c r="A2866" s="275"/>
      <c r="B2866" s="275"/>
      <c r="C2866" s="275"/>
      <c r="D2866" s="275"/>
      <c r="E2866" s="275"/>
      <c r="F2866" s="275"/>
      <c r="G2866" s="275"/>
      <c r="H2866" s="275"/>
      <c r="I2866" s="275"/>
      <c r="J2866" s="275"/>
      <c r="K2866" s="275"/>
      <c r="L2866" s="275"/>
      <c r="M2866" s="275"/>
      <c r="N2866" s="275"/>
      <c r="O2866" s="275"/>
      <c r="P2866" s="275"/>
      <c r="Q2866" s="275"/>
      <c r="R2866" s="275"/>
      <c r="S2866" s="275"/>
      <c r="T2866" s="275"/>
      <c r="X2866" s="275"/>
      <c r="Y2866" s="275"/>
      <c r="AG2866" s="665"/>
    </row>
    <row r="2867" spans="1:33" x14ac:dyDescent="0.2">
      <c r="A2867" s="275"/>
      <c r="B2867" s="275"/>
      <c r="C2867" s="275"/>
      <c r="D2867" s="275"/>
      <c r="E2867" s="275"/>
      <c r="F2867" s="275"/>
      <c r="G2867" s="275"/>
      <c r="H2867" s="275"/>
      <c r="I2867" s="275"/>
      <c r="J2867" s="275"/>
      <c r="K2867" s="275"/>
      <c r="L2867" s="275"/>
      <c r="M2867" s="275"/>
      <c r="N2867" s="275"/>
      <c r="O2867" s="275"/>
      <c r="P2867" s="275"/>
      <c r="Q2867" s="275"/>
      <c r="R2867" s="275"/>
      <c r="S2867" s="275"/>
      <c r="T2867" s="275"/>
      <c r="X2867" s="275"/>
      <c r="Y2867" s="275"/>
      <c r="AG2867" s="665"/>
    </row>
    <row r="2868" spans="1:33" x14ac:dyDescent="0.2">
      <c r="A2868" s="275"/>
      <c r="B2868" s="275"/>
      <c r="C2868" s="275"/>
      <c r="D2868" s="275"/>
      <c r="E2868" s="275"/>
      <c r="F2868" s="275"/>
      <c r="G2868" s="275"/>
      <c r="H2868" s="275"/>
      <c r="I2868" s="275"/>
      <c r="J2868" s="275"/>
      <c r="K2868" s="275"/>
      <c r="L2868" s="275"/>
      <c r="M2868" s="275"/>
      <c r="N2868" s="275"/>
      <c r="O2868" s="275"/>
      <c r="P2868" s="275"/>
      <c r="Q2868" s="275"/>
      <c r="R2868" s="275"/>
      <c r="S2868" s="275"/>
      <c r="T2868" s="275"/>
      <c r="X2868" s="275"/>
      <c r="Y2868" s="275"/>
      <c r="AG2868" s="665"/>
    </row>
    <row r="2869" spans="1:33" x14ac:dyDescent="0.2">
      <c r="A2869" s="275"/>
      <c r="B2869" s="275"/>
      <c r="C2869" s="275"/>
      <c r="D2869" s="275"/>
      <c r="E2869" s="275"/>
      <c r="F2869" s="275"/>
      <c r="G2869" s="275"/>
      <c r="H2869" s="275"/>
      <c r="I2869" s="275"/>
      <c r="J2869" s="275"/>
      <c r="K2869" s="275"/>
      <c r="L2869" s="275"/>
      <c r="M2869" s="275"/>
      <c r="N2869" s="275"/>
      <c r="O2869" s="275"/>
      <c r="P2869" s="275"/>
      <c r="Q2869" s="275"/>
      <c r="R2869" s="275"/>
      <c r="S2869" s="275"/>
      <c r="T2869" s="275"/>
      <c r="X2869" s="275"/>
      <c r="Y2869" s="275"/>
      <c r="AG2869" s="665"/>
    </row>
    <row r="2870" spans="1:33" x14ac:dyDescent="0.2">
      <c r="A2870" s="275"/>
      <c r="B2870" s="275"/>
      <c r="C2870" s="275"/>
      <c r="D2870" s="275"/>
      <c r="E2870" s="275"/>
      <c r="F2870" s="275"/>
      <c r="G2870" s="275"/>
      <c r="H2870" s="275"/>
      <c r="I2870" s="275"/>
      <c r="J2870" s="275"/>
      <c r="K2870" s="275"/>
      <c r="L2870" s="275"/>
      <c r="M2870" s="275"/>
      <c r="N2870" s="275"/>
      <c r="O2870" s="275"/>
      <c r="P2870" s="275"/>
      <c r="Q2870" s="275"/>
      <c r="R2870" s="275"/>
      <c r="S2870" s="275"/>
      <c r="T2870" s="275"/>
      <c r="X2870" s="275"/>
      <c r="Y2870" s="275"/>
      <c r="AG2870" s="665"/>
    </row>
    <row r="2871" spans="1:33" x14ac:dyDescent="0.2">
      <c r="A2871" s="275"/>
      <c r="B2871" s="275"/>
      <c r="C2871" s="275"/>
      <c r="D2871" s="275"/>
      <c r="E2871" s="275"/>
      <c r="F2871" s="275"/>
      <c r="G2871" s="275"/>
      <c r="H2871" s="275"/>
      <c r="I2871" s="275"/>
      <c r="J2871" s="275"/>
      <c r="K2871" s="275"/>
      <c r="L2871" s="275"/>
      <c r="M2871" s="275"/>
      <c r="N2871" s="275"/>
      <c r="O2871" s="275"/>
      <c r="P2871" s="275"/>
      <c r="Q2871" s="275"/>
      <c r="R2871" s="275"/>
      <c r="S2871" s="275"/>
      <c r="T2871" s="275"/>
      <c r="X2871" s="275"/>
      <c r="Y2871" s="275"/>
      <c r="AG2871" s="665"/>
    </row>
    <row r="2872" spans="1:33" x14ac:dyDescent="0.2">
      <c r="A2872" s="275"/>
      <c r="B2872" s="275"/>
      <c r="C2872" s="275"/>
      <c r="D2872" s="275"/>
      <c r="E2872" s="275"/>
      <c r="F2872" s="275"/>
      <c r="G2872" s="275"/>
      <c r="H2872" s="275"/>
      <c r="I2872" s="275"/>
      <c r="J2872" s="275"/>
      <c r="K2872" s="275"/>
      <c r="L2872" s="275"/>
      <c r="M2872" s="275"/>
      <c r="N2872" s="275"/>
      <c r="O2872" s="275"/>
      <c r="P2872" s="275"/>
      <c r="Q2872" s="275"/>
      <c r="R2872" s="275"/>
      <c r="S2872" s="275"/>
      <c r="T2872" s="275"/>
      <c r="X2872" s="275"/>
      <c r="Y2872" s="275"/>
      <c r="AG2872" s="665"/>
    </row>
    <row r="2873" spans="1:33" x14ac:dyDescent="0.2">
      <c r="A2873" s="275"/>
      <c r="B2873" s="275"/>
      <c r="C2873" s="275"/>
      <c r="D2873" s="275"/>
      <c r="E2873" s="275"/>
      <c r="F2873" s="275"/>
      <c r="G2873" s="275"/>
      <c r="H2873" s="275"/>
      <c r="I2873" s="275"/>
      <c r="J2873" s="275"/>
      <c r="K2873" s="275"/>
      <c r="L2873" s="275"/>
      <c r="M2873" s="275"/>
      <c r="N2873" s="275"/>
      <c r="O2873" s="275"/>
      <c r="P2873" s="275"/>
      <c r="Q2873" s="275"/>
      <c r="R2873" s="275"/>
      <c r="S2873" s="275"/>
      <c r="T2873" s="275"/>
      <c r="X2873" s="275"/>
      <c r="Y2873" s="275"/>
      <c r="AG2873" s="665"/>
    </row>
    <row r="2874" spans="1:33" x14ac:dyDescent="0.2">
      <c r="A2874" s="275"/>
      <c r="B2874" s="275"/>
      <c r="C2874" s="275"/>
      <c r="D2874" s="275"/>
      <c r="E2874" s="275"/>
      <c r="F2874" s="275"/>
      <c r="G2874" s="275"/>
      <c r="H2874" s="275"/>
      <c r="I2874" s="275"/>
      <c r="J2874" s="275"/>
      <c r="K2874" s="275"/>
      <c r="L2874" s="275"/>
      <c r="M2874" s="275"/>
      <c r="N2874" s="275"/>
      <c r="O2874" s="275"/>
      <c r="P2874" s="275"/>
      <c r="Q2874" s="275"/>
      <c r="R2874" s="275"/>
      <c r="S2874" s="275"/>
      <c r="T2874" s="275"/>
      <c r="X2874" s="275"/>
      <c r="Y2874" s="275"/>
      <c r="AG2874" s="665"/>
    </row>
    <row r="2875" spans="1:33" x14ac:dyDescent="0.2">
      <c r="A2875" s="275"/>
      <c r="B2875" s="275"/>
      <c r="C2875" s="275"/>
      <c r="D2875" s="275"/>
      <c r="E2875" s="275"/>
      <c r="F2875" s="275"/>
      <c r="G2875" s="275"/>
      <c r="H2875" s="275"/>
      <c r="I2875" s="275"/>
      <c r="J2875" s="275"/>
      <c r="K2875" s="275"/>
      <c r="L2875" s="275"/>
      <c r="M2875" s="275"/>
      <c r="N2875" s="275"/>
      <c r="O2875" s="275"/>
      <c r="P2875" s="275"/>
      <c r="Q2875" s="275"/>
      <c r="R2875" s="275"/>
      <c r="S2875" s="275"/>
      <c r="T2875" s="275"/>
      <c r="X2875" s="275"/>
      <c r="Y2875" s="275"/>
      <c r="AG2875" s="665"/>
    </row>
    <row r="2876" spans="1:33" x14ac:dyDescent="0.2">
      <c r="A2876" s="275"/>
      <c r="B2876" s="275"/>
      <c r="C2876" s="275"/>
      <c r="D2876" s="275"/>
      <c r="E2876" s="275"/>
      <c r="F2876" s="275"/>
      <c r="G2876" s="275"/>
      <c r="H2876" s="275"/>
      <c r="I2876" s="275"/>
      <c r="J2876" s="275"/>
      <c r="K2876" s="275"/>
      <c r="L2876" s="275"/>
      <c r="M2876" s="275"/>
      <c r="N2876" s="275"/>
      <c r="O2876" s="275"/>
      <c r="P2876" s="275"/>
      <c r="Q2876" s="275"/>
      <c r="R2876" s="275"/>
      <c r="S2876" s="275"/>
      <c r="T2876" s="275"/>
      <c r="X2876" s="275"/>
      <c r="Y2876" s="275"/>
      <c r="AG2876" s="665"/>
    </row>
    <row r="2877" spans="1:33" x14ac:dyDescent="0.2">
      <c r="A2877" s="275"/>
      <c r="B2877" s="275"/>
      <c r="C2877" s="275"/>
      <c r="D2877" s="275"/>
      <c r="E2877" s="275"/>
      <c r="F2877" s="275"/>
      <c r="G2877" s="275"/>
      <c r="H2877" s="275"/>
      <c r="I2877" s="275"/>
      <c r="J2877" s="275"/>
      <c r="K2877" s="275"/>
      <c r="L2877" s="275"/>
      <c r="M2877" s="275"/>
      <c r="N2877" s="275"/>
      <c r="O2877" s="275"/>
      <c r="P2877" s="275"/>
      <c r="Q2877" s="275"/>
      <c r="R2877" s="275"/>
      <c r="S2877" s="275"/>
      <c r="T2877" s="275"/>
      <c r="X2877" s="275"/>
      <c r="Y2877" s="275"/>
      <c r="AG2877" s="665"/>
    </row>
    <row r="2878" spans="1:33" x14ac:dyDescent="0.2">
      <c r="A2878" s="275"/>
      <c r="B2878" s="275"/>
      <c r="C2878" s="275"/>
      <c r="D2878" s="275"/>
      <c r="E2878" s="275"/>
      <c r="F2878" s="275"/>
      <c r="G2878" s="275"/>
      <c r="H2878" s="275"/>
      <c r="I2878" s="275"/>
      <c r="J2878" s="275"/>
      <c r="K2878" s="275"/>
      <c r="L2878" s="275"/>
      <c r="M2878" s="275"/>
      <c r="N2878" s="275"/>
      <c r="O2878" s="275"/>
      <c r="P2878" s="275"/>
      <c r="Q2878" s="275"/>
      <c r="R2878" s="275"/>
      <c r="S2878" s="275"/>
      <c r="T2878" s="275"/>
      <c r="X2878" s="275"/>
      <c r="Y2878" s="275"/>
      <c r="AG2878" s="665"/>
    </row>
    <row r="2879" spans="1:33" x14ac:dyDescent="0.2">
      <c r="A2879" s="275"/>
      <c r="B2879" s="275"/>
      <c r="C2879" s="275"/>
      <c r="D2879" s="275"/>
      <c r="E2879" s="275"/>
      <c r="F2879" s="275"/>
      <c r="G2879" s="275"/>
      <c r="H2879" s="275"/>
      <c r="I2879" s="275"/>
      <c r="J2879" s="275"/>
      <c r="K2879" s="275"/>
      <c r="L2879" s="275"/>
      <c r="M2879" s="275"/>
      <c r="N2879" s="275"/>
      <c r="O2879" s="275"/>
      <c r="P2879" s="275"/>
      <c r="Q2879" s="275"/>
      <c r="R2879" s="275"/>
      <c r="S2879" s="275"/>
      <c r="T2879" s="275"/>
      <c r="X2879" s="275"/>
      <c r="Y2879" s="275"/>
      <c r="AG2879" s="665"/>
    </row>
    <row r="2880" spans="1:33" x14ac:dyDescent="0.2">
      <c r="A2880" s="275"/>
      <c r="B2880" s="275"/>
      <c r="C2880" s="275"/>
      <c r="D2880" s="275"/>
      <c r="E2880" s="275"/>
      <c r="F2880" s="275"/>
      <c r="G2880" s="275"/>
      <c r="H2880" s="275"/>
      <c r="I2880" s="275"/>
      <c r="J2880" s="275"/>
      <c r="K2880" s="275"/>
      <c r="L2880" s="275"/>
      <c r="M2880" s="275"/>
      <c r="N2880" s="275"/>
      <c r="O2880" s="275"/>
      <c r="P2880" s="275"/>
      <c r="Q2880" s="275"/>
      <c r="R2880" s="275"/>
      <c r="S2880" s="275"/>
      <c r="T2880" s="275"/>
      <c r="X2880" s="275"/>
      <c r="Y2880" s="275"/>
      <c r="AG2880" s="665"/>
    </row>
    <row r="2881" spans="1:33" x14ac:dyDescent="0.2">
      <c r="A2881" s="275"/>
      <c r="B2881" s="275"/>
      <c r="C2881" s="275"/>
      <c r="D2881" s="275"/>
      <c r="E2881" s="275"/>
      <c r="F2881" s="275"/>
      <c r="G2881" s="275"/>
      <c r="H2881" s="275"/>
      <c r="I2881" s="275"/>
      <c r="J2881" s="275"/>
      <c r="K2881" s="275"/>
      <c r="L2881" s="275"/>
      <c r="M2881" s="275"/>
      <c r="N2881" s="275"/>
      <c r="O2881" s="275"/>
      <c r="P2881" s="275"/>
      <c r="Q2881" s="275"/>
      <c r="R2881" s="275"/>
      <c r="S2881" s="275"/>
      <c r="T2881" s="275"/>
      <c r="X2881" s="275"/>
      <c r="Y2881" s="275"/>
      <c r="AG2881" s="665"/>
    </row>
    <row r="2882" spans="1:33" x14ac:dyDescent="0.2">
      <c r="A2882" s="275"/>
      <c r="B2882" s="275"/>
      <c r="C2882" s="275"/>
      <c r="D2882" s="275"/>
      <c r="E2882" s="275"/>
      <c r="F2882" s="275"/>
      <c r="G2882" s="275"/>
      <c r="H2882" s="275"/>
      <c r="I2882" s="275"/>
      <c r="J2882" s="275"/>
      <c r="K2882" s="275"/>
      <c r="L2882" s="275"/>
      <c r="M2882" s="275"/>
      <c r="N2882" s="275"/>
      <c r="O2882" s="275"/>
      <c r="P2882" s="275"/>
      <c r="Q2882" s="275"/>
      <c r="R2882" s="275"/>
      <c r="S2882" s="275"/>
      <c r="T2882" s="275"/>
      <c r="X2882" s="275"/>
      <c r="Y2882" s="275"/>
      <c r="AG2882" s="665"/>
    </row>
    <row r="2883" spans="1:33" x14ac:dyDescent="0.2">
      <c r="A2883" s="275"/>
      <c r="B2883" s="275"/>
      <c r="C2883" s="275"/>
      <c r="D2883" s="275"/>
      <c r="E2883" s="275"/>
      <c r="F2883" s="275"/>
      <c r="G2883" s="275"/>
      <c r="H2883" s="275"/>
      <c r="I2883" s="275"/>
      <c r="J2883" s="275"/>
      <c r="K2883" s="275"/>
      <c r="L2883" s="275"/>
      <c r="M2883" s="275"/>
      <c r="N2883" s="275"/>
      <c r="O2883" s="275"/>
      <c r="P2883" s="275"/>
      <c r="Q2883" s="275"/>
      <c r="R2883" s="275"/>
      <c r="S2883" s="275"/>
      <c r="T2883" s="275"/>
      <c r="X2883" s="275"/>
      <c r="Y2883" s="275"/>
      <c r="AG2883" s="665"/>
    </row>
    <row r="2884" spans="1:33" x14ac:dyDescent="0.2">
      <c r="A2884" s="275"/>
      <c r="B2884" s="275"/>
      <c r="C2884" s="275"/>
      <c r="D2884" s="275"/>
      <c r="E2884" s="275"/>
      <c r="F2884" s="275"/>
      <c r="G2884" s="275"/>
      <c r="H2884" s="275"/>
      <c r="I2884" s="275"/>
      <c r="J2884" s="275"/>
      <c r="K2884" s="275"/>
      <c r="L2884" s="275"/>
      <c r="M2884" s="275"/>
      <c r="N2884" s="275"/>
      <c r="O2884" s="275"/>
      <c r="P2884" s="275"/>
      <c r="Q2884" s="275"/>
      <c r="R2884" s="275"/>
      <c r="S2884" s="275"/>
      <c r="T2884" s="275"/>
      <c r="X2884" s="275"/>
      <c r="Y2884" s="275"/>
      <c r="AG2884" s="665"/>
    </row>
    <row r="2885" spans="1:33" x14ac:dyDescent="0.2">
      <c r="A2885" s="275"/>
      <c r="B2885" s="275"/>
      <c r="C2885" s="275"/>
      <c r="D2885" s="275"/>
      <c r="E2885" s="275"/>
      <c r="F2885" s="275"/>
      <c r="G2885" s="275"/>
      <c r="H2885" s="275"/>
      <c r="I2885" s="275"/>
      <c r="J2885" s="275"/>
      <c r="K2885" s="275"/>
      <c r="L2885" s="275"/>
      <c r="M2885" s="275"/>
      <c r="N2885" s="275"/>
      <c r="O2885" s="275"/>
      <c r="P2885" s="275"/>
      <c r="Q2885" s="275"/>
      <c r="R2885" s="275"/>
      <c r="S2885" s="275"/>
      <c r="T2885" s="275"/>
      <c r="X2885" s="275"/>
      <c r="Y2885" s="275"/>
      <c r="AG2885" s="665"/>
    </row>
    <row r="2886" spans="1:33" x14ac:dyDescent="0.2">
      <c r="A2886" s="275"/>
      <c r="B2886" s="275"/>
      <c r="C2886" s="275"/>
      <c r="D2886" s="275"/>
      <c r="E2886" s="275"/>
      <c r="F2886" s="275"/>
      <c r="G2886" s="275"/>
      <c r="H2886" s="275"/>
      <c r="I2886" s="275"/>
      <c r="J2886" s="275"/>
      <c r="K2886" s="275"/>
      <c r="L2886" s="275"/>
      <c r="M2886" s="275"/>
      <c r="N2886" s="275"/>
      <c r="O2886" s="275"/>
      <c r="P2886" s="275"/>
      <c r="Q2886" s="275"/>
      <c r="R2886" s="275"/>
      <c r="S2886" s="275"/>
      <c r="T2886" s="275"/>
      <c r="X2886" s="275"/>
      <c r="Y2886" s="275"/>
      <c r="AG2886" s="665"/>
    </row>
    <row r="2887" spans="1:33" x14ac:dyDescent="0.2">
      <c r="A2887" s="275"/>
      <c r="B2887" s="275"/>
      <c r="C2887" s="275"/>
      <c r="D2887" s="275"/>
      <c r="E2887" s="275"/>
      <c r="F2887" s="275"/>
      <c r="G2887" s="275"/>
      <c r="H2887" s="275"/>
      <c r="I2887" s="275"/>
      <c r="J2887" s="275"/>
      <c r="K2887" s="275"/>
      <c r="L2887" s="275"/>
      <c r="M2887" s="275"/>
      <c r="N2887" s="275"/>
      <c r="O2887" s="275"/>
      <c r="P2887" s="275"/>
      <c r="Q2887" s="275"/>
      <c r="R2887" s="275"/>
      <c r="S2887" s="275"/>
      <c r="T2887" s="275"/>
      <c r="X2887" s="275"/>
      <c r="Y2887" s="275"/>
      <c r="AG2887" s="665"/>
    </row>
    <row r="2888" spans="1:33" x14ac:dyDescent="0.2">
      <c r="A2888" s="275"/>
      <c r="B2888" s="275"/>
      <c r="C2888" s="275"/>
      <c r="D2888" s="275"/>
      <c r="E2888" s="275"/>
      <c r="F2888" s="275"/>
      <c r="G2888" s="275"/>
      <c r="H2888" s="275"/>
      <c r="I2888" s="275"/>
      <c r="J2888" s="275"/>
      <c r="K2888" s="275"/>
      <c r="L2888" s="275"/>
      <c r="M2888" s="275"/>
      <c r="N2888" s="275"/>
      <c r="O2888" s="275"/>
      <c r="P2888" s="275"/>
      <c r="Q2888" s="275"/>
      <c r="R2888" s="275"/>
      <c r="S2888" s="275"/>
      <c r="T2888" s="275"/>
      <c r="X2888" s="275"/>
      <c r="Y2888" s="275"/>
      <c r="AG2888" s="665"/>
    </row>
    <row r="2889" spans="1:33" x14ac:dyDescent="0.2">
      <c r="A2889" s="275"/>
      <c r="B2889" s="275"/>
      <c r="C2889" s="275"/>
      <c r="D2889" s="275"/>
      <c r="E2889" s="275"/>
      <c r="F2889" s="275"/>
      <c r="G2889" s="275"/>
      <c r="H2889" s="275"/>
      <c r="I2889" s="275"/>
      <c r="J2889" s="275"/>
      <c r="K2889" s="275"/>
      <c r="L2889" s="275"/>
      <c r="M2889" s="275"/>
      <c r="N2889" s="275"/>
      <c r="O2889" s="275"/>
      <c r="P2889" s="275"/>
      <c r="Q2889" s="275"/>
      <c r="R2889" s="275"/>
      <c r="S2889" s="275"/>
      <c r="T2889" s="275"/>
      <c r="X2889" s="275"/>
      <c r="Y2889" s="275"/>
      <c r="AG2889" s="665"/>
    </row>
    <row r="2890" spans="1:33" x14ac:dyDescent="0.2">
      <c r="A2890" s="275"/>
      <c r="B2890" s="275"/>
      <c r="C2890" s="275"/>
      <c r="D2890" s="275"/>
      <c r="E2890" s="275"/>
      <c r="F2890" s="275"/>
      <c r="G2890" s="275"/>
      <c r="H2890" s="275"/>
      <c r="I2890" s="275"/>
      <c r="J2890" s="275"/>
      <c r="K2890" s="275"/>
      <c r="L2890" s="275"/>
      <c r="M2890" s="275"/>
      <c r="N2890" s="275"/>
      <c r="O2890" s="275"/>
      <c r="P2890" s="275"/>
      <c r="Q2890" s="275"/>
      <c r="R2890" s="275"/>
      <c r="S2890" s="275"/>
      <c r="T2890" s="275"/>
      <c r="X2890" s="275"/>
      <c r="Y2890" s="275"/>
      <c r="AG2890" s="665"/>
    </row>
    <row r="2891" spans="1:33" x14ac:dyDescent="0.2">
      <c r="A2891" s="275"/>
      <c r="B2891" s="275"/>
      <c r="C2891" s="275"/>
      <c r="D2891" s="275"/>
      <c r="E2891" s="275"/>
      <c r="F2891" s="275"/>
      <c r="G2891" s="275"/>
      <c r="H2891" s="275"/>
      <c r="I2891" s="275"/>
      <c r="J2891" s="275"/>
      <c r="K2891" s="275"/>
      <c r="L2891" s="275"/>
      <c r="M2891" s="275"/>
      <c r="N2891" s="275"/>
      <c r="O2891" s="275"/>
      <c r="P2891" s="275"/>
      <c r="Q2891" s="275"/>
      <c r="R2891" s="275"/>
      <c r="S2891" s="275"/>
      <c r="T2891" s="275"/>
      <c r="X2891" s="275"/>
      <c r="Y2891" s="275"/>
      <c r="AG2891" s="665"/>
    </row>
    <row r="2892" spans="1:33" x14ac:dyDescent="0.2">
      <c r="A2892" s="275"/>
      <c r="B2892" s="275"/>
      <c r="C2892" s="275"/>
      <c r="D2892" s="275"/>
      <c r="E2892" s="275"/>
      <c r="F2892" s="275"/>
      <c r="G2892" s="275"/>
      <c r="H2892" s="275"/>
      <c r="I2892" s="275"/>
      <c r="J2892" s="275"/>
      <c r="K2892" s="275"/>
      <c r="L2892" s="275"/>
      <c r="M2892" s="275"/>
      <c r="N2892" s="275"/>
      <c r="O2892" s="275"/>
      <c r="P2892" s="275"/>
      <c r="Q2892" s="275"/>
      <c r="R2892" s="275"/>
      <c r="S2892" s="275"/>
      <c r="T2892" s="275"/>
      <c r="X2892" s="275"/>
      <c r="Y2892" s="275"/>
      <c r="AG2892" s="665"/>
    </row>
    <row r="2893" spans="1:33" x14ac:dyDescent="0.2">
      <c r="A2893" s="275"/>
      <c r="B2893" s="275"/>
      <c r="C2893" s="275"/>
      <c r="D2893" s="275"/>
      <c r="E2893" s="275"/>
      <c r="F2893" s="275"/>
      <c r="G2893" s="275"/>
      <c r="H2893" s="275"/>
      <c r="I2893" s="275"/>
      <c r="J2893" s="275"/>
      <c r="K2893" s="275"/>
      <c r="L2893" s="275"/>
      <c r="M2893" s="275"/>
      <c r="N2893" s="275"/>
      <c r="O2893" s="275"/>
      <c r="P2893" s="275"/>
      <c r="Q2893" s="275"/>
      <c r="R2893" s="275"/>
      <c r="S2893" s="275"/>
      <c r="T2893" s="275"/>
      <c r="X2893" s="275"/>
      <c r="Y2893" s="275"/>
      <c r="AG2893" s="665"/>
    </row>
    <row r="2894" spans="1:33" x14ac:dyDescent="0.2">
      <c r="A2894" s="275"/>
      <c r="B2894" s="275"/>
      <c r="C2894" s="275"/>
      <c r="D2894" s="275"/>
      <c r="E2894" s="275"/>
      <c r="F2894" s="275"/>
      <c r="G2894" s="275"/>
      <c r="H2894" s="275"/>
      <c r="I2894" s="275"/>
      <c r="J2894" s="275"/>
      <c r="K2894" s="275"/>
      <c r="L2894" s="275"/>
      <c r="M2894" s="275"/>
      <c r="N2894" s="275"/>
      <c r="O2894" s="275"/>
      <c r="P2894" s="275"/>
      <c r="Q2894" s="275"/>
      <c r="R2894" s="275"/>
      <c r="S2894" s="275"/>
      <c r="T2894" s="275"/>
      <c r="X2894" s="275"/>
      <c r="Y2894" s="275"/>
      <c r="AG2894" s="665"/>
    </row>
    <row r="2895" spans="1:33" x14ac:dyDescent="0.2">
      <c r="A2895" s="275"/>
      <c r="B2895" s="275"/>
      <c r="C2895" s="275"/>
      <c r="D2895" s="275"/>
      <c r="E2895" s="275"/>
      <c r="F2895" s="275"/>
      <c r="G2895" s="275"/>
      <c r="H2895" s="275"/>
      <c r="I2895" s="275"/>
      <c r="J2895" s="275"/>
      <c r="K2895" s="275"/>
      <c r="L2895" s="275"/>
      <c r="M2895" s="275"/>
      <c r="N2895" s="275"/>
      <c r="O2895" s="275"/>
      <c r="P2895" s="275"/>
      <c r="Q2895" s="275"/>
      <c r="R2895" s="275"/>
      <c r="S2895" s="275"/>
      <c r="T2895" s="275"/>
      <c r="X2895" s="275"/>
      <c r="Y2895" s="275"/>
      <c r="AG2895" s="665"/>
    </row>
    <row r="2896" spans="1:33" x14ac:dyDescent="0.2">
      <c r="A2896" s="275"/>
      <c r="B2896" s="275"/>
      <c r="C2896" s="275"/>
      <c r="D2896" s="275"/>
      <c r="E2896" s="275"/>
      <c r="F2896" s="275"/>
      <c r="G2896" s="275"/>
      <c r="H2896" s="275"/>
      <c r="I2896" s="275"/>
      <c r="J2896" s="275"/>
      <c r="K2896" s="275"/>
      <c r="L2896" s="275"/>
      <c r="M2896" s="275"/>
      <c r="N2896" s="275"/>
      <c r="O2896" s="275"/>
      <c r="P2896" s="275"/>
      <c r="Q2896" s="275"/>
      <c r="R2896" s="275"/>
      <c r="S2896" s="275"/>
      <c r="T2896" s="275"/>
      <c r="X2896" s="275"/>
      <c r="Y2896" s="275"/>
      <c r="AG2896" s="665"/>
    </row>
    <row r="2897" spans="1:33" x14ac:dyDescent="0.2">
      <c r="A2897" s="275"/>
      <c r="B2897" s="275"/>
      <c r="C2897" s="275"/>
      <c r="D2897" s="275"/>
      <c r="E2897" s="275"/>
      <c r="F2897" s="275"/>
      <c r="G2897" s="275"/>
      <c r="H2897" s="275"/>
      <c r="I2897" s="275"/>
      <c r="J2897" s="275"/>
      <c r="K2897" s="275"/>
      <c r="L2897" s="275"/>
      <c r="M2897" s="275"/>
      <c r="N2897" s="275"/>
      <c r="O2897" s="275"/>
      <c r="P2897" s="275"/>
      <c r="Q2897" s="275"/>
      <c r="R2897" s="275"/>
      <c r="S2897" s="275"/>
      <c r="T2897" s="275"/>
      <c r="X2897" s="275"/>
      <c r="Y2897" s="275"/>
      <c r="AG2897" s="665"/>
    </row>
    <row r="2898" spans="1:33" x14ac:dyDescent="0.2">
      <c r="A2898" s="275"/>
      <c r="B2898" s="275"/>
      <c r="C2898" s="275"/>
      <c r="D2898" s="275"/>
      <c r="E2898" s="275"/>
      <c r="F2898" s="275"/>
      <c r="G2898" s="275"/>
      <c r="H2898" s="275"/>
      <c r="I2898" s="275"/>
      <c r="J2898" s="275"/>
      <c r="K2898" s="275"/>
      <c r="L2898" s="275"/>
      <c r="M2898" s="275"/>
      <c r="N2898" s="275"/>
      <c r="O2898" s="275"/>
      <c r="P2898" s="275"/>
      <c r="Q2898" s="275"/>
      <c r="R2898" s="275"/>
      <c r="S2898" s="275"/>
      <c r="T2898" s="275"/>
      <c r="X2898" s="275"/>
      <c r="Y2898" s="275"/>
      <c r="AG2898" s="665"/>
    </row>
    <row r="2899" spans="1:33" x14ac:dyDescent="0.2">
      <c r="A2899" s="275"/>
      <c r="B2899" s="275"/>
      <c r="C2899" s="275"/>
      <c r="D2899" s="275"/>
      <c r="E2899" s="275"/>
      <c r="F2899" s="275"/>
      <c r="G2899" s="275"/>
      <c r="H2899" s="275"/>
      <c r="I2899" s="275"/>
      <c r="J2899" s="275"/>
      <c r="K2899" s="275"/>
      <c r="L2899" s="275"/>
      <c r="M2899" s="275"/>
      <c r="N2899" s="275"/>
      <c r="O2899" s="275"/>
      <c r="P2899" s="275"/>
      <c r="Q2899" s="275"/>
      <c r="R2899" s="275"/>
      <c r="S2899" s="275"/>
      <c r="T2899" s="275"/>
      <c r="X2899" s="275"/>
      <c r="Y2899" s="275"/>
      <c r="AG2899" s="665"/>
    </row>
    <row r="2900" spans="1:33" x14ac:dyDescent="0.2">
      <c r="A2900" s="275"/>
      <c r="B2900" s="275"/>
      <c r="C2900" s="275"/>
      <c r="D2900" s="275"/>
      <c r="E2900" s="275"/>
      <c r="F2900" s="275"/>
      <c r="G2900" s="275"/>
      <c r="H2900" s="275"/>
      <c r="I2900" s="275"/>
      <c r="J2900" s="275"/>
      <c r="K2900" s="275"/>
      <c r="L2900" s="275"/>
      <c r="M2900" s="275"/>
      <c r="N2900" s="275"/>
      <c r="O2900" s="275"/>
      <c r="P2900" s="275"/>
      <c r="Q2900" s="275"/>
      <c r="R2900" s="275"/>
      <c r="S2900" s="275"/>
      <c r="T2900" s="275"/>
      <c r="X2900" s="275"/>
      <c r="Y2900" s="275"/>
      <c r="AG2900" s="665"/>
    </row>
    <row r="2901" spans="1:33" x14ac:dyDescent="0.2">
      <c r="A2901" s="275"/>
      <c r="B2901" s="275"/>
      <c r="C2901" s="275"/>
      <c r="D2901" s="275"/>
      <c r="E2901" s="275"/>
      <c r="F2901" s="275"/>
      <c r="G2901" s="275"/>
      <c r="H2901" s="275"/>
      <c r="I2901" s="275"/>
      <c r="J2901" s="275"/>
      <c r="K2901" s="275"/>
      <c r="L2901" s="275"/>
      <c r="M2901" s="275"/>
      <c r="N2901" s="275"/>
      <c r="O2901" s="275"/>
      <c r="P2901" s="275"/>
      <c r="Q2901" s="275"/>
      <c r="R2901" s="275"/>
      <c r="S2901" s="275"/>
      <c r="T2901" s="275"/>
      <c r="X2901" s="275"/>
      <c r="Y2901" s="275"/>
      <c r="AG2901" s="665"/>
    </row>
    <row r="2902" spans="1:33" x14ac:dyDescent="0.2">
      <c r="A2902" s="275"/>
      <c r="B2902" s="275"/>
      <c r="C2902" s="275"/>
      <c r="D2902" s="275"/>
      <c r="E2902" s="275"/>
      <c r="F2902" s="275"/>
      <c r="G2902" s="275"/>
      <c r="H2902" s="275"/>
      <c r="I2902" s="275"/>
      <c r="J2902" s="275"/>
      <c r="K2902" s="275"/>
      <c r="L2902" s="275"/>
      <c r="M2902" s="275"/>
      <c r="N2902" s="275"/>
      <c r="O2902" s="275"/>
      <c r="P2902" s="275"/>
      <c r="Q2902" s="275"/>
      <c r="R2902" s="275"/>
      <c r="S2902" s="275"/>
      <c r="T2902" s="275"/>
      <c r="X2902" s="275"/>
      <c r="Y2902" s="275"/>
      <c r="AG2902" s="665"/>
    </row>
    <row r="2903" spans="1:33" x14ac:dyDescent="0.2">
      <c r="A2903" s="275"/>
      <c r="B2903" s="275"/>
      <c r="C2903" s="275"/>
      <c r="D2903" s="275"/>
      <c r="E2903" s="275"/>
      <c r="F2903" s="275"/>
      <c r="G2903" s="275"/>
      <c r="H2903" s="275"/>
      <c r="I2903" s="275"/>
      <c r="J2903" s="275"/>
      <c r="K2903" s="275"/>
      <c r="L2903" s="275"/>
      <c r="M2903" s="275"/>
      <c r="N2903" s="275"/>
      <c r="O2903" s="275"/>
      <c r="P2903" s="275"/>
      <c r="Q2903" s="275"/>
      <c r="R2903" s="275"/>
      <c r="S2903" s="275"/>
      <c r="T2903" s="275"/>
      <c r="X2903" s="275"/>
      <c r="Y2903" s="275"/>
      <c r="AG2903" s="665"/>
    </row>
    <row r="2904" spans="1:33" x14ac:dyDescent="0.2">
      <c r="A2904" s="275"/>
      <c r="B2904" s="275"/>
      <c r="C2904" s="275"/>
      <c r="D2904" s="275"/>
      <c r="E2904" s="275"/>
      <c r="F2904" s="275"/>
      <c r="G2904" s="275"/>
      <c r="H2904" s="275"/>
      <c r="I2904" s="275"/>
      <c r="J2904" s="275"/>
      <c r="K2904" s="275"/>
      <c r="L2904" s="275"/>
      <c r="M2904" s="275"/>
      <c r="N2904" s="275"/>
      <c r="O2904" s="275"/>
      <c r="P2904" s="275"/>
      <c r="Q2904" s="275"/>
      <c r="R2904" s="275"/>
      <c r="S2904" s="275"/>
      <c r="T2904" s="275"/>
      <c r="X2904" s="275"/>
      <c r="Y2904" s="275"/>
      <c r="AG2904" s="665"/>
    </row>
    <row r="2905" spans="1:33" x14ac:dyDescent="0.2">
      <c r="A2905" s="275"/>
      <c r="B2905" s="275"/>
      <c r="C2905" s="275"/>
      <c r="D2905" s="275"/>
      <c r="E2905" s="275"/>
      <c r="F2905" s="275"/>
      <c r="G2905" s="275"/>
      <c r="H2905" s="275"/>
      <c r="I2905" s="275"/>
      <c r="J2905" s="275"/>
      <c r="K2905" s="275"/>
      <c r="L2905" s="275"/>
      <c r="M2905" s="275"/>
      <c r="N2905" s="275"/>
      <c r="O2905" s="275"/>
      <c r="P2905" s="275"/>
      <c r="Q2905" s="275"/>
      <c r="R2905" s="275"/>
      <c r="S2905" s="275"/>
      <c r="T2905" s="275"/>
      <c r="X2905" s="275"/>
      <c r="Y2905" s="275"/>
      <c r="AG2905" s="665"/>
    </row>
    <row r="2906" spans="1:33" x14ac:dyDescent="0.2">
      <c r="A2906" s="275"/>
      <c r="B2906" s="275"/>
      <c r="C2906" s="275"/>
      <c r="D2906" s="275"/>
      <c r="E2906" s="275"/>
      <c r="F2906" s="275"/>
      <c r="G2906" s="275"/>
      <c r="H2906" s="275"/>
      <c r="I2906" s="275"/>
      <c r="J2906" s="275"/>
      <c r="K2906" s="275"/>
      <c r="L2906" s="275"/>
      <c r="M2906" s="275"/>
      <c r="N2906" s="275"/>
      <c r="O2906" s="275"/>
      <c r="P2906" s="275"/>
      <c r="Q2906" s="275"/>
      <c r="R2906" s="275"/>
      <c r="S2906" s="275"/>
      <c r="T2906" s="275"/>
      <c r="X2906" s="275"/>
      <c r="Y2906" s="275"/>
      <c r="AG2906" s="665"/>
    </row>
    <row r="2907" spans="1:33" x14ac:dyDescent="0.2">
      <c r="A2907" s="275"/>
      <c r="B2907" s="275"/>
      <c r="C2907" s="275"/>
      <c r="D2907" s="275"/>
      <c r="E2907" s="275"/>
      <c r="F2907" s="275"/>
      <c r="G2907" s="275"/>
      <c r="H2907" s="275"/>
      <c r="I2907" s="275"/>
      <c r="J2907" s="275"/>
      <c r="K2907" s="275"/>
      <c r="L2907" s="275"/>
      <c r="M2907" s="275"/>
      <c r="N2907" s="275"/>
      <c r="O2907" s="275"/>
      <c r="P2907" s="275"/>
      <c r="Q2907" s="275"/>
      <c r="R2907" s="275"/>
      <c r="S2907" s="275"/>
      <c r="T2907" s="275"/>
      <c r="X2907" s="275"/>
      <c r="Y2907" s="275"/>
      <c r="AG2907" s="665"/>
    </row>
    <row r="2908" spans="1:33" x14ac:dyDescent="0.2">
      <c r="A2908" s="275"/>
      <c r="B2908" s="275"/>
      <c r="C2908" s="275"/>
      <c r="D2908" s="275"/>
      <c r="E2908" s="275"/>
      <c r="F2908" s="275"/>
      <c r="G2908" s="275"/>
      <c r="H2908" s="275"/>
      <c r="I2908" s="275"/>
      <c r="J2908" s="275"/>
      <c r="K2908" s="275"/>
      <c r="L2908" s="275"/>
      <c r="M2908" s="275"/>
      <c r="N2908" s="275"/>
      <c r="O2908" s="275"/>
      <c r="P2908" s="275"/>
      <c r="Q2908" s="275"/>
      <c r="R2908" s="275"/>
      <c r="S2908" s="275"/>
      <c r="T2908" s="275"/>
      <c r="X2908" s="275"/>
      <c r="Y2908" s="275"/>
      <c r="AG2908" s="665"/>
    </row>
    <row r="2909" spans="1:33" x14ac:dyDescent="0.2">
      <c r="A2909" s="275"/>
      <c r="B2909" s="275"/>
      <c r="C2909" s="275"/>
      <c r="D2909" s="275"/>
      <c r="E2909" s="275"/>
      <c r="F2909" s="275"/>
      <c r="G2909" s="275"/>
      <c r="H2909" s="275"/>
      <c r="I2909" s="275"/>
      <c r="J2909" s="275"/>
      <c r="K2909" s="275"/>
      <c r="L2909" s="275"/>
      <c r="M2909" s="275"/>
      <c r="N2909" s="275"/>
      <c r="O2909" s="275"/>
      <c r="P2909" s="275"/>
      <c r="Q2909" s="275"/>
      <c r="R2909" s="275"/>
      <c r="S2909" s="275"/>
      <c r="T2909" s="275"/>
      <c r="X2909" s="275"/>
      <c r="Y2909" s="275"/>
      <c r="AG2909" s="665"/>
    </row>
    <row r="2910" spans="1:33" x14ac:dyDescent="0.2">
      <c r="A2910" s="275"/>
      <c r="B2910" s="275"/>
      <c r="C2910" s="275"/>
      <c r="D2910" s="275"/>
      <c r="E2910" s="275"/>
      <c r="F2910" s="275"/>
      <c r="G2910" s="275"/>
      <c r="H2910" s="275"/>
      <c r="I2910" s="275"/>
      <c r="J2910" s="275"/>
      <c r="K2910" s="275"/>
      <c r="L2910" s="275"/>
      <c r="M2910" s="275"/>
      <c r="N2910" s="275"/>
      <c r="O2910" s="275"/>
      <c r="P2910" s="275"/>
      <c r="Q2910" s="275"/>
      <c r="R2910" s="275"/>
      <c r="S2910" s="275"/>
      <c r="T2910" s="275"/>
      <c r="X2910" s="275"/>
      <c r="Y2910" s="275"/>
      <c r="AG2910" s="665"/>
    </row>
    <row r="2911" spans="1:33" x14ac:dyDescent="0.2">
      <c r="A2911" s="275"/>
      <c r="B2911" s="275"/>
      <c r="C2911" s="275"/>
      <c r="D2911" s="275"/>
      <c r="E2911" s="275"/>
      <c r="F2911" s="275"/>
      <c r="G2911" s="275"/>
      <c r="H2911" s="275"/>
      <c r="I2911" s="275"/>
      <c r="J2911" s="275"/>
      <c r="K2911" s="275"/>
      <c r="L2911" s="275"/>
      <c r="M2911" s="275"/>
      <c r="N2911" s="275"/>
      <c r="O2911" s="275"/>
      <c r="P2911" s="275"/>
      <c r="Q2911" s="275"/>
      <c r="R2911" s="275"/>
      <c r="S2911" s="275"/>
      <c r="T2911" s="275"/>
      <c r="X2911" s="275"/>
      <c r="Y2911" s="275"/>
      <c r="AG2911" s="665"/>
    </row>
    <row r="2912" spans="1:33" x14ac:dyDescent="0.2">
      <c r="A2912" s="275"/>
      <c r="B2912" s="275"/>
      <c r="C2912" s="275"/>
      <c r="D2912" s="275"/>
      <c r="E2912" s="275"/>
      <c r="F2912" s="275"/>
      <c r="G2912" s="275"/>
      <c r="H2912" s="275"/>
      <c r="I2912" s="275"/>
      <c r="J2912" s="275"/>
      <c r="K2912" s="275"/>
      <c r="L2912" s="275"/>
      <c r="M2912" s="275"/>
      <c r="N2912" s="275"/>
      <c r="O2912" s="275"/>
      <c r="P2912" s="275"/>
      <c r="Q2912" s="275"/>
      <c r="R2912" s="275"/>
      <c r="S2912" s="275"/>
      <c r="T2912" s="275"/>
      <c r="X2912" s="275"/>
      <c r="Y2912" s="275"/>
      <c r="AG2912" s="665"/>
    </row>
    <row r="2913" spans="1:33" x14ac:dyDescent="0.2">
      <c r="A2913" s="275"/>
      <c r="B2913" s="275"/>
      <c r="C2913" s="275"/>
      <c r="D2913" s="275"/>
      <c r="E2913" s="275"/>
      <c r="F2913" s="275"/>
      <c r="G2913" s="275"/>
      <c r="H2913" s="275"/>
      <c r="I2913" s="275"/>
      <c r="J2913" s="275"/>
      <c r="K2913" s="275"/>
      <c r="L2913" s="275"/>
      <c r="M2913" s="275"/>
      <c r="N2913" s="275"/>
      <c r="O2913" s="275"/>
      <c r="P2913" s="275"/>
      <c r="Q2913" s="275"/>
      <c r="R2913" s="275"/>
      <c r="S2913" s="275"/>
      <c r="T2913" s="275"/>
      <c r="X2913" s="275"/>
      <c r="Y2913" s="275"/>
      <c r="AG2913" s="665"/>
    </row>
    <row r="2914" spans="1:33" x14ac:dyDescent="0.2">
      <c r="A2914" s="275"/>
      <c r="B2914" s="275"/>
      <c r="C2914" s="275"/>
      <c r="D2914" s="275"/>
      <c r="E2914" s="275"/>
      <c r="F2914" s="275"/>
      <c r="G2914" s="275"/>
      <c r="H2914" s="275"/>
      <c r="I2914" s="275"/>
      <c r="J2914" s="275"/>
      <c r="K2914" s="275"/>
      <c r="L2914" s="275"/>
      <c r="M2914" s="275"/>
      <c r="N2914" s="275"/>
      <c r="O2914" s="275"/>
      <c r="P2914" s="275"/>
      <c r="Q2914" s="275"/>
      <c r="R2914" s="275"/>
      <c r="S2914" s="275"/>
      <c r="T2914" s="275"/>
      <c r="X2914" s="275"/>
      <c r="Y2914" s="275"/>
      <c r="AG2914" s="665"/>
    </row>
    <row r="2915" spans="1:33" x14ac:dyDescent="0.2">
      <c r="A2915" s="275"/>
      <c r="B2915" s="275"/>
      <c r="C2915" s="275"/>
      <c r="D2915" s="275"/>
      <c r="E2915" s="275"/>
      <c r="F2915" s="275"/>
      <c r="G2915" s="275"/>
      <c r="H2915" s="275"/>
      <c r="I2915" s="275"/>
      <c r="J2915" s="275"/>
      <c r="K2915" s="275"/>
      <c r="L2915" s="275"/>
      <c r="M2915" s="275"/>
      <c r="N2915" s="275"/>
      <c r="O2915" s="275"/>
      <c r="P2915" s="275"/>
      <c r="Q2915" s="275"/>
      <c r="R2915" s="275"/>
      <c r="S2915" s="275"/>
      <c r="T2915" s="275"/>
      <c r="X2915" s="275"/>
      <c r="Y2915" s="275"/>
      <c r="AG2915" s="665"/>
    </row>
    <row r="2916" spans="1:33" x14ac:dyDescent="0.2">
      <c r="A2916" s="275"/>
      <c r="B2916" s="275"/>
      <c r="C2916" s="275"/>
      <c r="D2916" s="275"/>
      <c r="E2916" s="275"/>
      <c r="F2916" s="275"/>
      <c r="G2916" s="275"/>
      <c r="H2916" s="275"/>
      <c r="I2916" s="275"/>
      <c r="J2916" s="275"/>
      <c r="K2916" s="275"/>
      <c r="L2916" s="275"/>
      <c r="M2916" s="275"/>
      <c r="N2916" s="275"/>
      <c r="O2916" s="275"/>
      <c r="P2916" s="275"/>
      <c r="Q2916" s="275"/>
      <c r="R2916" s="275"/>
      <c r="S2916" s="275"/>
      <c r="T2916" s="275"/>
      <c r="X2916" s="275"/>
      <c r="Y2916" s="275"/>
      <c r="AG2916" s="665"/>
    </row>
    <row r="2917" spans="1:33" x14ac:dyDescent="0.2">
      <c r="A2917" s="275"/>
      <c r="B2917" s="275"/>
      <c r="C2917" s="275"/>
      <c r="D2917" s="275"/>
      <c r="E2917" s="275"/>
      <c r="F2917" s="275"/>
      <c r="G2917" s="275"/>
      <c r="H2917" s="275"/>
      <c r="I2917" s="275"/>
      <c r="J2917" s="275"/>
      <c r="K2917" s="275"/>
      <c r="L2917" s="275"/>
      <c r="M2917" s="275"/>
      <c r="N2917" s="275"/>
      <c r="O2917" s="275"/>
      <c r="P2917" s="275"/>
      <c r="Q2917" s="275"/>
      <c r="R2917" s="275"/>
      <c r="S2917" s="275"/>
      <c r="T2917" s="275"/>
      <c r="X2917" s="275"/>
      <c r="Y2917" s="275"/>
      <c r="AG2917" s="665"/>
    </row>
    <row r="2918" spans="1:33" x14ac:dyDescent="0.2">
      <c r="A2918" s="275"/>
      <c r="B2918" s="275"/>
      <c r="C2918" s="275"/>
      <c r="D2918" s="275"/>
      <c r="E2918" s="275"/>
      <c r="F2918" s="275"/>
      <c r="G2918" s="275"/>
      <c r="H2918" s="275"/>
      <c r="I2918" s="275"/>
      <c r="J2918" s="275"/>
      <c r="K2918" s="275"/>
      <c r="L2918" s="275"/>
      <c r="M2918" s="275"/>
      <c r="N2918" s="275"/>
      <c r="O2918" s="275"/>
      <c r="P2918" s="275"/>
      <c r="Q2918" s="275"/>
      <c r="R2918" s="275"/>
      <c r="S2918" s="275"/>
      <c r="T2918" s="275"/>
      <c r="X2918" s="275"/>
      <c r="Y2918" s="275"/>
      <c r="AG2918" s="665"/>
    </row>
    <row r="2919" spans="1:33" x14ac:dyDescent="0.2">
      <c r="A2919" s="275"/>
      <c r="B2919" s="275"/>
      <c r="C2919" s="275"/>
      <c r="D2919" s="275"/>
      <c r="E2919" s="275"/>
      <c r="F2919" s="275"/>
      <c r="G2919" s="275"/>
      <c r="H2919" s="275"/>
      <c r="I2919" s="275"/>
      <c r="J2919" s="275"/>
      <c r="K2919" s="275"/>
      <c r="L2919" s="275"/>
      <c r="M2919" s="275"/>
      <c r="N2919" s="275"/>
      <c r="O2919" s="275"/>
      <c r="P2919" s="275"/>
      <c r="Q2919" s="275"/>
      <c r="R2919" s="275"/>
      <c r="S2919" s="275"/>
      <c r="T2919" s="275"/>
      <c r="X2919" s="275"/>
      <c r="Y2919" s="275"/>
      <c r="AG2919" s="665"/>
    </row>
    <row r="2920" spans="1:33" x14ac:dyDescent="0.2">
      <c r="A2920" s="275"/>
      <c r="B2920" s="275"/>
      <c r="C2920" s="275"/>
      <c r="D2920" s="275"/>
      <c r="E2920" s="275"/>
      <c r="F2920" s="275"/>
      <c r="G2920" s="275"/>
      <c r="H2920" s="275"/>
      <c r="I2920" s="275"/>
      <c r="J2920" s="275"/>
      <c r="K2920" s="275"/>
      <c r="L2920" s="275"/>
      <c r="M2920" s="275"/>
      <c r="N2920" s="275"/>
      <c r="O2920" s="275"/>
      <c r="P2920" s="275"/>
      <c r="Q2920" s="275"/>
      <c r="R2920" s="275"/>
      <c r="S2920" s="275"/>
      <c r="T2920" s="275"/>
      <c r="X2920" s="275"/>
      <c r="Y2920" s="275"/>
      <c r="AG2920" s="665"/>
    </row>
    <row r="2921" spans="1:33" x14ac:dyDescent="0.2">
      <c r="A2921" s="275"/>
      <c r="B2921" s="275"/>
      <c r="C2921" s="275"/>
      <c r="D2921" s="275"/>
      <c r="E2921" s="275"/>
      <c r="F2921" s="275"/>
      <c r="G2921" s="275"/>
      <c r="H2921" s="275"/>
      <c r="I2921" s="275"/>
      <c r="J2921" s="275"/>
      <c r="K2921" s="275"/>
      <c r="L2921" s="275"/>
      <c r="M2921" s="275"/>
      <c r="N2921" s="275"/>
      <c r="O2921" s="275"/>
      <c r="P2921" s="275"/>
      <c r="Q2921" s="275"/>
      <c r="R2921" s="275"/>
      <c r="S2921" s="275"/>
      <c r="T2921" s="275"/>
      <c r="X2921" s="275"/>
      <c r="Y2921" s="275"/>
      <c r="AG2921" s="665"/>
    </row>
    <row r="2922" spans="1:33" x14ac:dyDescent="0.2">
      <c r="A2922" s="275"/>
      <c r="B2922" s="275"/>
      <c r="C2922" s="275"/>
      <c r="D2922" s="275"/>
      <c r="E2922" s="275"/>
      <c r="F2922" s="275"/>
      <c r="G2922" s="275"/>
      <c r="H2922" s="275"/>
      <c r="I2922" s="275"/>
      <c r="J2922" s="275"/>
      <c r="K2922" s="275"/>
      <c r="L2922" s="275"/>
      <c r="M2922" s="275"/>
      <c r="N2922" s="275"/>
      <c r="O2922" s="275"/>
      <c r="P2922" s="275"/>
      <c r="Q2922" s="275"/>
      <c r="R2922" s="275"/>
      <c r="S2922" s="275"/>
      <c r="T2922" s="275"/>
      <c r="X2922" s="275"/>
      <c r="Y2922" s="275"/>
      <c r="AG2922" s="665"/>
    </row>
    <row r="2923" spans="1:33" x14ac:dyDescent="0.2">
      <c r="A2923" s="275"/>
      <c r="B2923" s="275"/>
      <c r="C2923" s="275"/>
      <c r="D2923" s="275"/>
      <c r="E2923" s="275"/>
      <c r="F2923" s="275"/>
      <c r="G2923" s="275"/>
      <c r="H2923" s="275"/>
      <c r="I2923" s="275"/>
      <c r="J2923" s="275"/>
      <c r="K2923" s="275"/>
      <c r="L2923" s="275"/>
      <c r="M2923" s="275"/>
      <c r="N2923" s="275"/>
      <c r="O2923" s="275"/>
      <c r="P2923" s="275"/>
      <c r="Q2923" s="275"/>
      <c r="R2923" s="275"/>
      <c r="S2923" s="275"/>
      <c r="T2923" s="275"/>
      <c r="X2923" s="275"/>
      <c r="Y2923" s="275"/>
      <c r="AG2923" s="665"/>
    </row>
    <row r="2924" spans="1:33" x14ac:dyDescent="0.2">
      <c r="A2924" s="275"/>
      <c r="B2924" s="275"/>
      <c r="C2924" s="275"/>
      <c r="D2924" s="275"/>
      <c r="E2924" s="275"/>
      <c r="F2924" s="275"/>
      <c r="G2924" s="275"/>
      <c r="H2924" s="275"/>
      <c r="I2924" s="275"/>
      <c r="J2924" s="275"/>
      <c r="K2924" s="275"/>
      <c r="L2924" s="275"/>
      <c r="M2924" s="275"/>
      <c r="N2924" s="275"/>
      <c r="O2924" s="275"/>
      <c r="P2924" s="275"/>
      <c r="Q2924" s="275"/>
      <c r="R2924" s="275"/>
      <c r="S2924" s="275"/>
      <c r="T2924" s="275"/>
      <c r="X2924" s="275"/>
      <c r="Y2924" s="275"/>
      <c r="AG2924" s="665"/>
    </row>
    <row r="2925" spans="1:33" x14ac:dyDescent="0.2">
      <c r="A2925" s="275"/>
      <c r="B2925" s="275"/>
      <c r="C2925" s="275"/>
      <c r="D2925" s="275"/>
      <c r="E2925" s="275"/>
      <c r="F2925" s="275"/>
      <c r="G2925" s="275"/>
      <c r="H2925" s="275"/>
      <c r="I2925" s="275"/>
      <c r="J2925" s="275"/>
      <c r="K2925" s="275"/>
      <c r="L2925" s="275"/>
      <c r="M2925" s="275"/>
      <c r="N2925" s="275"/>
      <c r="O2925" s="275"/>
      <c r="P2925" s="275"/>
      <c r="Q2925" s="275"/>
      <c r="R2925" s="275"/>
      <c r="S2925" s="275"/>
      <c r="T2925" s="275"/>
      <c r="X2925" s="275"/>
      <c r="Y2925" s="275"/>
      <c r="AG2925" s="665"/>
    </row>
    <row r="2926" spans="1:33" x14ac:dyDescent="0.2">
      <c r="A2926" s="275"/>
      <c r="B2926" s="275"/>
      <c r="C2926" s="275"/>
      <c r="D2926" s="275"/>
      <c r="E2926" s="275"/>
      <c r="F2926" s="275"/>
      <c r="G2926" s="275"/>
      <c r="H2926" s="275"/>
      <c r="I2926" s="275"/>
      <c r="J2926" s="275"/>
      <c r="K2926" s="275"/>
      <c r="L2926" s="275"/>
      <c r="M2926" s="275"/>
      <c r="N2926" s="275"/>
      <c r="O2926" s="275"/>
      <c r="P2926" s="275"/>
      <c r="Q2926" s="275"/>
      <c r="R2926" s="275"/>
      <c r="S2926" s="275"/>
      <c r="T2926" s="275"/>
      <c r="X2926" s="275"/>
      <c r="Y2926" s="275"/>
      <c r="AG2926" s="665"/>
    </row>
    <row r="2927" spans="1:33" x14ac:dyDescent="0.2">
      <c r="A2927" s="275"/>
      <c r="B2927" s="275"/>
      <c r="C2927" s="275"/>
      <c r="D2927" s="275"/>
      <c r="E2927" s="275"/>
      <c r="F2927" s="275"/>
      <c r="G2927" s="275"/>
      <c r="H2927" s="275"/>
      <c r="I2927" s="275"/>
      <c r="J2927" s="275"/>
      <c r="K2927" s="275"/>
      <c r="L2927" s="275"/>
      <c r="M2927" s="275"/>
      <c r="N2927" s="275"/>
      <c r="O2927" s="275"/>
      <c r="P2927" s="275"/>
      <c r="Q2927" s="275"/>
      <c r="R2927" s="275"/>
      <c r="S2927" s="275"/>
      <c r="T2927" s="275"/>
      <c r="X2927" s="275"/>
      <c r="Y2927" s="275"/>
      <c r="AG2927" s="665"/>
    </row>
    <row r="2928" spans="1:33" x14ac:dyDescent="0.2">
      <c r="A2928" s="275"/>
      <c r="B2928" s="275"/>
      <c r="C2928" s="275"/>
      <c r="D2928" s="275"/>
      <c r="E2928" s="275"/>
      <c r="F2928" s="275"/>
      <c r="G2928" s="275"/>
      <c r="H2928" s="275"/>
      <c r="I2928" s="275"/>
      <c r="J2928" s="275"/>
      <c r="K2928" s="275"/>
      <c r="L2928" s="275"/>
      <c r="M2928" s="275"/>
      <c r="N2928" s="275"/>
      <c r="O2928" s="275"/>
      <c r="P2928" s="275"/>
      <c r="Q2928" s="275"/>
      <c r="R2928" s="275"/>
      <c r="S2928" s="275"/>
      <c r="T2928" s="275"/>
      <c r="X2928" s="275"/>
      <c r="Y2928" s="275"/>
      <c r="AG2928" s="665"/>
    </row>
    <row r="2929" spans="1:33" x14ac:dyDescent="0.2">
      <c r="A2929" s="275"/>
      <c r="B2929" s="275"/>
      <c r="C2929" s="275"/>
      <c r="D2929" s="275"/>
      <c r="E2929" s="275"/>
      <c r="F2929" s="275"/>
      <c r="G2929" s="275"/>
      <c r="H2929" s="275"/>
      <c r="I2929" s="275"/>
      <c r="J2929" s="275"/>
      <c r="K2929" s="275"/>
      <c r="L2929" s="275"/>
      <c r="M2929" s="275"/>
      <c r="N2929" s="275"/>
      <c r="O2929" s="275"/>
      <c r="P2929" s="275"/>
      <c r="Q2929" s="275"/>
      <c r="R2929" s="275"/>
      <c r="S2929" s="275"/>
      <c r="T2929" s="275"/>
      <c r="X2929" s="275"/>
      <c r="Y2929" s="275"/>
      <c r="AG2929" s="665"/>
    </row>
    <row r="2930" spans="1:33" x14ac:dyDescent="0.2">
      <c r="A2930" s="275"/>
      <c r="B2930" s="275"/>
      <c r="C2930" s="275"/>
      <c r="D2930" s="275"/>
      <c r="E2930" s="275"/>
      <c r="F2930" s="275"/>
      <c r="G2930" s="275"/>
      <c r="H2930" s="275"/>
      <c r="I2930" s="275"/>
      <c r="J2930" s="275"/>
      <c r="K2930" s="275"/>
      <c r="L2930" s="275"/>
      <c r="M2930" s="275"/>
      <c r="N2930" s="275"/>
      <c r="O2930" s="275"/>
      <c r="P2930" s="275"/>
      <c r="Q2930" s="275"/>
      <c r="R2930" s="275"/>
      <c r="S2930" s="275"/>
      <c r="T2930" s="275"/>
      <c r="X2930" s="275"/>
      <c r="Y2930" s="275"/>
      <c r="AG2930" s="665"/>
    </row>
    <row r="2931" spans="1:33" x14ac:dyDescent="0.2">
      <c r="A2931" s="275"/>
      <c r="B2931" s="275"/>
      <c r="C2931" s="275"/>
      <c r="D2931" s="275"/>
      <c r="E2931" s="275"/>
      <c r="F2931" s="275"/>
      <c r="G2931" s="275"/>
      <c r="H2931" s="275"/>
      <c r="I2931" s="275"/>
      <c r="J2931" s="275"/>
      <c r="K2931" s="275"/>
      <c r="L2931" s="275"/>
      <c r="M2931" s="275"/>
      <c r="N2931" s="275"/>
      <c r="O2931" s="275"/>
      <c r="P2931" s="275"/>
      <c r="Q2931" s="275"/>
      <c r="R2931" s="275"/>
      <c r="S2931" s="275"/>
      <c r="T2931" s="275"/>
      <c r="X2931" s="275"/>
      <c r="Y2931" s="275"/>
      <c r="AG2931" s="665"/>
    </row>
    <row r="2932" spans="1:33" x14ac:dyDescent="0.2">
      <c r="A2932" s="275"/>
      <c r="B2932" s="275"/>
      <c r="C2932" s="275"/>
      <c r="D2932" s="275"/>
      <c r="E2932" s="275"/>
      <c r="F2932" s="275"/>
      <c r="G2932" s="275"/>
      <c r="H2932" s="275"/>
      <c r="I2932" s="275"/>
      <c r="J2932" s="275"/>
      <c r="K2932" s="275"/>
      <c r="L2932" s="275"/>
      <c r="M2932" s="275"/>
      <c r="N2932" s="275"/>
      <c r="O2932" s="275"/>
      <c r="P2932" s="275"/>
      <c r="Q2932" s="275"/>
      <c r="R2932" s="275"/>
      <c r="S2932" s="275"/>
      <c r="T2932" s="275"/>
      <c r="X2932" s="275"/>
      <c r="Y2932" s="275"/>
      <c r="AG2932" s="665"/>
    </row>
    <row r="2933" spans="1:33" x14ac:dyDescent="0.2">
      <c r="A2933" s="275"/>
      <c r="B2933" s="275"/>
      <c r="C2933" s="275"/>
      <c r="D2933" s="275"/>
      <c r="E2933" s="275"/>
      <c r="F2933" s="275"/>
      <c r="G2933" s="275"/>
      <c r="H2933" s="275"/>
      <c r="I2933" s="275"/>
      <c r="J2933" s="275"/>
      <c r="K2933" s="275"/>
      <c r="L2933" s="275"/>
      <c r="M2933" s="275"/>
      <c r="N2933" s="275"/>
      <c r="O2933" s="275"/>
      <c r="P2933" s="275"/>
      <c r="Q2933" s="275"/>
      <c r="R2933" s="275"/>
      <c r="S2933" s="275"/>
      <c r="T2933" s="275"/>
      <c r="X2933" s="275"/>
      <c r="Y2933" s="275"/>
      <c r="AG2933" s="665"/>
    </row>
    <row r="2934" spans="1:33" x14ac:dyDescent="0.2">
      <c r="A2934" s="275"/>
      <c r="B2934" s="275"/>
      <c r="C2934" s="275"/>
      <c r="D2934" s="275"/>
      <c r="E2934" s="275"/>
      <c r="F2934" s="275"/>
      <c r="G2934" s="275"/>
      <c r="H2934" s="275"/>
      <c r="I2934" s="275"/>
      <c r="J2934" s="275"/>
      <c r="K2934" s="275"/>
      <c r="L2934" s="275"/>
      <c r="M2934" s="275"/>
      <c r="N2934" s="275"/>
      <c r="O2934" s="275"/>
      <c r="P2934" s="275"/>
      <c r="Q2934" s="275"/>
      <c r="R2934" s="275"/>
      <c r="S2934" s="275"/>
      <c r="T2934" s="275"/>
      <c r="X2934" s="275"/>
      <c r="Y2934" s="275"/>
      <c r="AG2934" s="665"/>
    </row>
    <row r="2935" spans="1:33" x14ac:dyDescent="0.2">
      <c r="A2935" s="275"/>
      <c r="B2935" s="275"/>
      <c r="C2935" s="275"/>
      <c r="D2935" s="275"/>
      <c r="E2935" s="275"/>
      <c r="F2935" s="275"/>
      <c r="G2935" s="275"/>
      <c r="H2935" s="275"/>
      <c r="I2935" s="275"/>
      <c r="J2935" s="275"/>
      <c r="K2935" s="275"/>
      <c r="L2935" s="275"/>
      <c r="M2935" s="275"/>
      <c r="N2935" s="275"/>
      <c r="O2935" s="275"/>
      <c r="P2935" s="275"/>
      <c r="Q2935" s="275"/>
      <c r="R2935" s="275"/>
      <c r="S2935" s="275"/>
      <c r="T2935" s="275"/>
      <c r="X2935" s="275"/>
      <c r="Y2935" s="275"/>
      <c r="AG2935" s="665"/>
    </row>
    <row r="2936" spans="1:33" x14ac:dyDescent="0.2">
      <c r="A2936" s="275"/>
      <c r="B2936" s="275"/>
      <c r="C2936" s="275"/>
      <c r="D2936" s="275"/>
      <c r="E2936" s="275"/>
      <c r="F2936" s="275"/>
      <c r="G2936" s="275"/>
      <c r="H2936" s="275"/>
      <c r="I2936" s="275"/>
      <c r="J2936" s="275"/>
      <c r="K2936" s="275"/>
      <c r="L2936" s="275"/>
      <c r="M2936" s="275"/>
      <c r="N2936" s="275"/>
      <c r="O2936" s="275"/>
      <c r="P2936" s="275"/>
      <c r="Q2936" s="275"/>
      <c r="R2936" s="275"/>
      <c r="S2936" s="275"/>
      <c r="T2936" s="275"/>
      <c r="X2936" s="275"/>
      <c r="Y2936" s="275"/>
      <c r="AG2936" s="665"/>
    </row>
    <row r="2937" spans="1:33" x14ac:dyDescent="0.2">
      <c r="A2937" s="275"/>
      <c r="B2937" s="275"/>
      <c r="C2937" s="275"/>
      <c r="D2937" s="275"/>
      <c r="E2937" s="275"/>
      <c r="F2937" s="275"/>
      <c r="G2937" s="275"/>
      <c r="H2937" s="275"/>
      <c r="I2937" s="275"/>
      <c r="J2937" s="275"/>
      <c r="K2937" s="275"/>
      <c r="L2937" s="275"/>
      <c r="M2937" s="275"/>
      <c r="N2937" s="275"/>
      <c r="O2937" s="275"/>
      <c r="P2937" s="275"/>
      <c r="Q2937" s="275"/>
      <c r="R2937" s="275"/>
      <c r="S2937" s="275"/>
      <c r="T2937" s="275"/>
      <c r="X2937" s="275"/>
      <c r="Y2937" s="275"/>
      <c r="AG2937" s="665"/>
    </row>
    <row r="2938" spans="1:33" x14ac:dyDescent="0.2">
      <c r="A2938" s="275"/>
      <c r="B2938" s="275"/>
      <c r="C2938" s="275"/>
      <c r="D2938" s="275"/>
      <c r="E2938" s="275"/>
      <c r="F2938" s="275"/>
      <c r="G2938" s="275"/>
      <c r="H2938" s="275"/>
      <c r="I2938" s="275"/>
      <c r="J2938" s="275"/>
      <c r="K2938" s="275"/>
      <c r="L2938" s="275"/>
      <c r="M2938" s="275"/>
      <c r="N2938" s="275"/>
      <c r="O2938" s="275"/>
      <c r="P2938" s="275"/>
      <c r="Q2938" s="275"/>
      <c r="R2938" s="275"/>
      <c r="S2938" s="275"/>
      <c r="T2938" s="275"/>
      <c r="X2938" s="275"/>
      <c r="Y2938" s="275"/>
      <c r="AG2938" s="665"/>
    </row>
    <row r="2939" spans="1:33" x14ac:dyDescent="0.2">
      <c r="A2939" s="275"/>
      <c r="B2939" s="275"/>
      <c r="C2939" s="275"/>
      <c r="D2939" s="275"/>
      <c r="E2939" s="275"/>
      <c r="F2939" s="275"/>
      <c r="G2939" s="275"/>
      <c r="H2939" s="275"/>
      <c r="I2939" s="275"/>
      <c r="J2939" s="275"/>
      <c r="K2939" s="275"/>
      <c r="L2939" s="275"/>
      <c r="M2939" s="275"/>
      <c r="N2939" s="275"/>
      <c r="O2939" s="275"/>
      <c r="P2939" s="275"/>
      <c r="Q2939" s="275"/>
      <c r="R2939" s="275"/>
      <c r="S2939" s="275"/>
      <c r="T2939" s="275"/>
      <c r="X2939" s="275"/>
      <c r="Y2939" s="275"/>
      <c r="AG2939" s="665"/>
    </row>
    <row r="2940" spans="1:33" x14ac:dyDescent="0.2">
      <c r="A2940" s="275"/>
      <c r="B2940" s="275"/>
      <c r="C2940" s="275"/>
      <c r="D2940" s="275"/>
      <c r="E2940" s="275"/>
      <c r="F2940" s="275"/>
      <c r="G2940" s="275"/>
      <c r="H2940" s="275"/>
      <c r="I2940" s="275"/>
      <c r="J2940" s="275"/>
      <c r="K2940" s="275"/>
      <c r="L2940" s="275"/>
      <c r="M2940" s="275"/>
      <c r="N2940" s="275"/>
      <c r="O2940" s="275"/>
      <c r="P2940" s="275"/>
      <c r="Q2940" s="275"/>
      <c r="R2940" s="275"/>
      <c r="S2940" s="275"/>
      <c r="T2940" s="275"/>
      <c r="X2940" s="275"/>
      <c r="Y2940" s="275"/>
      <c r="AG2940" s="665"/>
    </row>
    <row r="2941" spans="1:33" x14ac:dyDescent="0.2">
      <c r="A2941" s="275"/>
      <c r="B2941" s="275"/>
      <c r="C2941" s="275"/>
      <c r="D2941" s="275"/>
      <c r="E2941" s="275"/>
      <c r="F2941" s="275"/>
      <c r="G2941" s="275"/>
      <c r="H2941" s="275"/>
      <c r="I2941" s="275"/>
      <c r="J2941" s="275"/>
      <c r="K2941" s="275"/>
      <c r="L2941" s="275"/>
      <c r="M2941" s="275"/>
      <c r="N2941" s="275"/>
      <c r="O2941" s="275"/>
      <c r="P2941" s="275"/>
      <c r="Q2941" s="275"/>
      <c r="R2941" s="275"/>
      <c r="S2941" s="275"/>
      <c r="T2941" s="275"/>
      <c r="X2941" s="275"/>
      <c r="Y2941" s="275"/>
      <c r="AG2941" s="665"/>
    </row>
    <row r="2942" spans="1:33" x14ac:dyDescent="0.2">
      <c r="A2942" s="275"/>
      <c r="B2942" s="275"/>
      <c r="C2942" s="275"/>
      <c r="D2942" s="275"/>
      <c r="E2942" s="275"/>
      <c r="F2942" s="275"/>
      <c r="G2942" s="275"/>
      <c r="H2942" s="275"/>
      <c r="I2942" s="275"/>
      <c r="J2942" s="275"/>
      <c r="K2942" s="275"/>
      <c r="L2942" s="275"/>
      <c r="M2942" s="275"/>
      <c r="N2942" s="275"/>
      <c r="O2942" s="275"/>
      <c r="P2942" s="275"/>
      <c r="Q2942" s="275"/>
      <c r="R2942" s="275"/>
      <c r="S2942" s="275"/>
      <c r="T2942" s="275"/>
      <c r="X2942" s="275"/>
      <c r="Y2942" s="275"/>
      <c r="AG2942" s="665"/>
    </row>
    <row r="2943" spans="1:33" x14ac:dyDescent="0.2">
      <c r="A2943" s="275"/>
      <c r="B2943" s="275"/>
      <c r="C2943" s="275"/>
      <c r="D2943" s="275"/>
      <c r="E2943" s="275"/>
      <c r="F2943" s="275"/>
      <c r="G2943" s="275"/>
      <c r="H2943" s="275"/>
      <c r="I2943" s="275"/>
      <c r="J2943" s="275"/>
      <c r="K2943" s="275"/>
      <c r="L2943" s="275"/>
      <c r="M2943" s="275"/>
      <c r="N2943" s="275"/>
      <c r="O2943" s="275"/>
      <c r="P2943" s="275"/>
      <c r="Q2943" s="275"/>
      <c r="R2943" s="275"/>
      <c r="S2943" s="275"/>
      <c r="T2943" s="275"/>
      <c r="X2943" s="275"/>
      <c r="Y2943" s="275"/>
      <c r="AG2943" s="665"/>
    </row>
    <row r="2944" spans="1:33" x14ac:dyDescent="0.2">
      <c r="A2944" s="275"/>
      <c r="B2944" s="275"/>
      <c r="C2944" s="275"/>
      <c r="D2944" s="275"/>
      <c r="E2944" s="275"/>
      <c r="F2944" s="275"/>
      <c r="G2944" s="275"/>
      <c r="H2944" s="275"/>
      <c r="I2944" s="275"/>
      <c r="J2944" s="275"/>
      <c r="K2944" s="275"/>
      <c r="L2944" s="275"/>
      <c r="M2944" s="275"/>
      <c r="N2944" s="275"/>
      <c r="O2944" s="275"/>
      <c r="P2944" s="275"/>
      <c r="Q2944" s="275"/>
      <c r="R2944" s="275"/>
      <c r="S2944" s="275"/>
      <c r="T2944" s="275"/>
      <c r="X2944" s="275"/>
      <c r="Y2944" s="275"/>
      <c r="AG2944" s="665"/>
    </row>
    <row r="2945" spans="1:33" x14ac:dyDescent="0.2">
      <c r="A2945" s="275"/>
      <c r="B2945" s="275"/>
      <c r="C2945" s="275"/>
      <c r="D2945" s="275"/>
      <c r="E2945" s="275"/>
      <c r="F2945" s="275"/>
      <c r="G2945" s="275"/>
      <c r="H2945" s="275"/>
      <c r="I2945" s="275"/>
      <c r="J2945" s="275"/>
      <c r="K2945" s="275"/>
      <c r="L2945" s="275"/>
      <c r="M2945" s="275"/>
      <c r="N2945" s="275"/>
      <c r="O2945" s="275"/>
      <c r="P2945" s="275"/>
      <c r="Q2945" s="275"/>
      <c r="R2945" s="275"/>
      <c r="S2945" s="275"/>
      <c r="T2945" s="275"/>
      <c r="X2945" s="275"/>
      <c r="Y2945" s="275"/>
      <c r="AG2945" s="665"/>
    </row>
    <row r="2946" spans="1:33" x14ac:dyDescent="0.2">
      <c r="A2946" s="275"/>
      <c r="B2946" s="275"/>
      <c r="C2946" s="275"/>
      <c r="D2946" s="275"/>
      <c r="E2946" s="275"/>
      <c r="F2946" s="275"/>
      <c r="G2946" s="275"/>
      <c r="H2946" s="275"/>
      <c r="I2946" s="275"/>
      <c r="J2946" s="275"/>
      <c r="K2946" s="275"/>
      <c r="L2946" s="275"/>
      <c r="M2946" s="275"/>
      <c r="N2946" s="275"/>
      <c r="O2946" s="275"/>
      <c r="P2946" s="275"/>
      <c r="Q2946" s="275"/>
      <c r="R2946" s="275"/>
      <c r="S2946" s="275"/>
      <c r="T2946" s="275"/>
      <c r="X2946" s="275"/>
      <c r="Y2946" s="275"/>
      <c r="AG2946" s="665"/>
    </row>
    <row r="2947" spans="1:33" x14ac:dyDescent="0.2">
      <c r="A2947" s="275"/>
      <c r="B2947" s="275"/>
      <c r="C2947" s="275"/>
      <c r="D2947" s="275"/>
      <c r="E2947" s="275"/>
      <c r="F2947" s="275"/>
      <c r="G2947" s="275"/>
      <c r="H2947" s="275"/>
      <c r="I2947" s="275"/>
      <c r="J2947" s="275"/>
      <c r="K2947" s="275"/>
      <c r="L2947" s="275"/>
      <c r="M2947" s="275"/>
      <c r="N2947" s="275"/>
      <c r="O2947" s="275"/>
      <c r="P2947" s="275"/>
      <c r="Q2947" s="275"/>
      <c r="R2947" s="275"/>
      <c r="S2947" s="275"/>
      <c r="T2947" s="275"/>
      <c r="X2947" s="275"/>
      <c r="Y2947" s="275"/>
      <c r="AG2947" s="665"/>
    </row>
    <row r="2948" spans="1:33" x14ac:dyDescent="0.2">
      <c r="A2948" s="275"/>
      <c r="B2948" s="275"/>
      <c r="C2948" s="275"/>
      <c r="D2948" s="275"/>
      <c r="E2948" s="275"/>
      <c r="F2948" s="275"/>
      <c r="G2948" s="275"/>
      <c r="H2948" s="275"/>
      <c r="I2948" s="275"/>
      <c r="J2948" s="275"/>
      <c r="K2948" s="275"/>
      <c r="L2948" s="275"/>
      <c r="M2948" s="275"/>
      <c r="N2948" s="275"/>
      <c r="O2948" s="275"/>
      <c r="P2948" s="275"/>
      <c r="Q2948" s="275"/>
      <c r="R2948" s="275"/>
      <c r="S2948" s="275"/>
      <c r="T2948" s="275"/>
      <c r="X2948" s="275"/>
      <c r="Y2948" s="275"/>
      <c r="AG2948" s="665"/>
    </row>
    <row r="2949" spans="1:33" x14ac:dyDescent="0.2">
      <c r="A2949" s="275"/>
      <c r="B2949" s="275"/>
      <c r="C2949" s="275"/>
      <c r="D2949" s="275"/>
      <c r="E2949" s="275"/>
      <c r="F2949" s="275"/>
      <c r="G2949" s="275"/>
      <c r="H2949" s="275"/>
      <c r="I2949" s="275"/>
      <c r="J2949" s="275"/>
      <c r="K2949" s="275"/>
      <c r="L2949" s="275"/>
      <c r="M2949" s="275"/>
      <c r="N2949" s="275"/>
      <c r="O2949" s="275"/>
      <c r="P2949" s="275"/>
      <c r="Q2949" s="275"/>
      <c r="R2949" s="275"/>
      <c r="S2949" s="275"/>
      <c r="T2949" s="275"/>
      <c r="X2949" s="275"/>
      <c r="Y2949" s="275"/>
      <c r="AG2949" s="665"/>
    </row>
    <row r="2950" spans="1:33" x14ac:dyDescent="0.2">
      <c r="A2950" s="275"/>
      <c r="B2950" s="275"/>
      <c r="C2950" s="275"/>
      <c r="D2950" s="275"/>
      <c r="E2950" s="275"/>
      <c r="F2950" s="275"/>
      <c r="G2950" s="275"/>
      <c r="H2950" s="275"/>
      <c r="I2950" s="275"/>
      <c r="J2950" s="275"/>
      <c r="K2950" s="275"/>
      <c r="L2950" s="275"/>
      <c r="M2950" s="275"/>
      <c r="N2950" s="275"/>
      <c r="O2950" s="275"/>
      <c r="P2950" s="275"/>
      <c r="Q2950" s="275"/>
      <c r="R2950" s="275"/>
      <c r="S2950" s="275"/>
      <c r="T2950" s="275"/>
      <c r="X2950" s="275"/>
      <c r="Y2950" s="275"/>
      <c r="AG2950" s="665"/>
    </row>
    <row r="2951" spans="1:33" x14ac:dyDescent="0.2">
      <c r="A2951" s="275"/>
      <c r="B2951" s="275"/>
      <c r="C2951" s="275"/>
      <c r="D2951" s="275"/>
      <c r="E2951" s="275"/>
      <c r="F2951" s="275"/>
      <c r="G2951" s="275"/>
      <c r="H2951" s="275"/>
      <c r="I2951" s="275"/>
      <c r="J2951" s="275"/>
      <c r="K2951" s="275"/>
      <c r="L2951" s="275"/>
      <c r="M2951" s="275"/>
      <c r="N2951" s="275"/>
      <c r="O2951" s="275"/>
      <c r="P2951" s="275"/>
      <c r="Q2951" s="275"/>
      <c r="R2951" s="275"/>
      <c r="S2951" s="275"/>
      <c r="T2951" s="275"/>
      <c r="X2951" s="275"/>
      <c r="Y2951" s="275"/>
      <c r="AG2951" s="665"/>
    </row>
    <row r="2952" spans="1:33" x14ac:dyDescent="0.2">
      <c r="A2952" s="275"/>
      <c r="B2952" s="275"/>
      <c r="C2952" s="275"/>
      <c r="D2952" s="275"/>
      <c r="E2952" s="275"/>
      <c r="F2952" s="275"/>
      <c r="G2952" s="275"/>
      <c r="H2952" s="275"/>
      <c r="I2952" s="275"/>
      <c r="J2952" s="275"/>
      <c r="K2952" s="275"/>
      <c r="L2952" s="275"/>
      <c r="M2952" s="275"/>
      <c r="N2952" s="275"/>
      <c r="O2952" s="275"/>
      <c r="P2952" s="275"/>
      <c r="Q2952" s="275"/>
      <c r="R2952" s="275"/>
      <c r="S2952" s="275"/>
      <c r="T2952" s="275"/>
      <c r="X2952" s="275"/>
      <c r="Y2952" s="275"/>
      <c r="AG2952" s="665"/>
    </row>
    <row r="2953" spans="1:33" x14ac:dyDescent="0.2">
      <c r="A2953" s="275"/>
      <c r="B2953" s="275"/>
      <c r="C2953" s="275"/>
      <c r="D2953" s="275"/>
      <c r="E2953" s="275"/>
      <c r="F2953" s="275"/>
      <c r="G2953" s="275"/>
      <c r="H2953" s="275"/>
      <c r="I2953" s="275"/>
      <c r="J2953" s="275"/>
      <c r="K2953" s="275"/>
      <c r="L2953" s="275"/>
      <c r="M2953" s="275"/>
      <c r="N2953" s="275"/>
      <c r="O2953" s="275"/>
      <c r="P2953" s="275"/>
      <c r="Q2953" s="275"/>
      <c r="R2953" s="275"/>
      <c r="S2953" s="275"/>
      <c r="T2953" s="275"/>
      <c r="X2953" s="275"/>
      <c r="Y2953" s="275"/>
      <c r="AG2953" s="665"/>
    </row>
    <row r="2954" spans="1:33" x14ac:dyDescent="0.2">
      <c r="A2954" s="275"/>
      <c r="B2954" s="275"/>
      <c r="C2954" s="275"/>
      <c r="D2954" s="275"/>
      <c r="E2954" s="275"/>
      <c r="F2954" s="275"/>
      <c r="G2954" s="275"/>
      <c r="H2954" s="275"/>
      <c r="I2954" s="275"/>
      <c r="J2954" s="275"/>
      <c r="K2954" s="275"/>
      <c r="L2954" s="275"/>
      <c r="M2954" s="275"/>
      <c r="N2954" s="275"/>
      <c r="O2954" s="275"/>
      <c r="P2954" s="275"/>
      <c r="Q2954" s="275"/>
      <c r="R2954" s="275"/>
      <c r="S2954" s="275"/>
      <c r="T2954" s="275"/>
      <c r="X2954" s="275"/>
      <c r="Y2954" s="275"/>
      <c r="AG2954" s="665"/>
    </row>
    <row r="2955" spans="1:33" x14ac:dyDescent="0.2">
      <c r="A2955" s="275"/>
      <c r="B2955" s="275"/>
      <c r="C2955" s="275"/>
      <c r="D2955" s="275"/>
      <c r="E2955" s="275"/>
      <c r="F2955" s="275"/>
      <c r="G2955" s="275"/>
      <c r="H2955" s="275"/>
      <c r="I2955" s="275"/>
      <c r="J2955" s="275"/>
      <c r="K2955" s="275"/>
      <c r="L2955" s="275"/>
      <c r="M2955" s="275"/>
      <c r="N2955" s="275"/>
      <c r="O2955" s="275"/>
      <c r="P2955" s="275"/>
      <c r="Q2955" s="275"/>
      <c r="R2955" s="275"/>
      <c r="S2955" s="275"/>
      <c r="T2955" s="275"/>
      <c r="X2955" s="275"/>
      <c r="Y2955" s="275"/>
      <c r="AG2955" s="665"/>
    </row>
    <row r="2956" spans="1:33" x14ac:dyDescent="0.2">
      <c r="A2956" s="275"/>
      <c r="B2956" s="275"/>
      <c r="C2956" s="275"/>
      <c r="D2956" s="275"/>
      <c r="E2956" s="275"/>
      <c r="F2956" s="275"/>
      <c r="G2956" s="275"/>
      <c r="H2956" s="275"/>
      <c r="I2956" s="275"/>
      <c r="J2956" s="275"/>
      <c r="K2956" s="275"/>
      <c r="L2956" s="275"/>
      <c r="M2956" s="275"/>
      <c r="N2956" s="275"/>
      <c r="O2956" s="275"/>
      <c r="P2956" s="275"/>
      <c r="Q2956" s="275"/>
      <c r="R2956" s="275"/>
      <c r="S2956" s="275"/>
      <c r="T2956" s="275"/>
      <c r="X2956" s="275"/>
      <c r="Y2956" s="275"/>
      <c r="AG2956" s="665"/>
    </row>
    <row r="2957" spans="1:33" x14ac:dyDescent="0.2">
      <c r="A2957" s="275"/>
      <c r="B2957" s="275"/>
      <c r="C2957" s="275"/>
      <c r="D2957" s="275"/>
      <c r="E2957" s="275"/>
      <c r="F2957" s="275"/>
      <c r="G2957" s="275"/>
      <c r="H2957" s="275"/>
      <c r="I2957" s="275"/>
      <c r="J2957" s="275"/>
      <c r="K2957" s="275"/>
      <c r="L2957" s="275"/>
      <c r="M2957" s="275"/>
      <c r="N2957" s="275"/>
      <c r="O2957" s="275"/>
      <c r="P2957" s="275"/>
      <c r="Q2957" s="275"/>
      <c r="R2957" s="275"/>
      <c r="S2957" s="275"/>
      <c r="T2957" s="275"/>
      <c r="X2957" s="275"/>
      <c r="Y2957" s="275"/>
      <c r="AG2957" s="665"/>
    </row>
    <row r="2958" spans="1:33" x14ac:dyDescent="0.2">
      <c r="A2958" s="275"/>
      <c r="B2958" s="275"/>
      <c r="C2958" s="275"/>
      <c r="D2958" s="275"/>
      <c r="E2958" s="275"/>
      <c r="F2958" s="275"/>
      <c r="G2958" s="275"/>
      <c r="H2958" s="275"/>
      <c r="I2958" s="275"/>
      <c r="J2958" s="275"/>
      <c r="K2958" s="275"/>
      <c r="L2958" s="275"/>
      <c r="M2958" s="275"/>
      <c r="N2958" s="275"/>
      <c r="O2958" s="275"/>
      <c r="P2958" s="275"/>
      <c r="Q2958" s="275"/>
      <c r="R2958" s="275"/>
      <c r="S2958" s="275"/>
      <c r="T2958" s="275"/>
      <c r="X2958" s="275"/>
      <c r="Y2958" s="275"/>
      <c r="AG2958" s="665"/>
    </row>
    <row r="2959" spans="1:33" x14ac:dyDescent="0.2">
      <c r="A2959" s="275"/>
      <c r="B2959" s="275"/>
      <c r="C2959" s="275"/>
      <c r="D2959" s="275"/>
      <c r="E2959" s="275"/>
      <c r="F2959" s="275"/>
      <c r="G2959" s="275"/>
      <c r="H2959" s="275"/>
      <c r="I2959" s="275"/>
      <c r="J2959" s="275"/>
      <c r="K2959" s="275"/>
      <c r="L2959" s="275"/>
      <c r="M2959" s="275"/>
      <c r="N2959" s="275"/>
      <c r="O2959" s="275"/>
      <c r="P2959" s="275"/>
      <c r="Q2959" s="275"/>
      <c r="R2959" s="275"/>
      <c r="S2959" s="275"/>
      <c r="T2959" s="275"/>
      <c r="X2959" s="275"/>
      <c r="Y2959" s="275"/>
      <c r="AG2959" s="665"/>
    </row>
    <row r="2960" spans="1:33" x14ac:dyDescent="0.2">
      <c r="A2960" s="275"/>
      <c r="B2960" s="275"/>
      <c r="C2960" s="275"/>
      <c r="D2960" s="275"/>
      <c r="E2960" s="275"/>
      <c r="F2960" s="275"/>
      <c r="G2960" s="275"/>
      <c r="H2960" s="275"/>
      <c r="I2960" s="275"/>
      <c r="J2960" s="275"/>
      <c r="K2960" s="275"/>
      <c r="L2960" s="275"/>
      <c r="M2960" s="275"/>
      <c r="N2960" s="275"/>
      <c r="O2960" s="275"/>
      <c r="P2960" s="275"/>
      <c r="Q2960" s="275"/>
      <c r="R2960" s="275"/>
      <c r="S2960" s="275"/>
      <c r="T2960" s="275"/>
      <c r="X2960" s="275"/>
      <c r="Y2960" s="275"/>
      <c r="AG2960" s="665"/>
    </row>
    <row r="2961" spans="1:33" x14ac:dyDescent="0.2">
      <c r="A2961" s="275"/>
      <c r="B2961" s="275"/>
      <c r="C2961" s="275"/>
      <c r="D2961" s="275"/>
      <c r="E2961" s="275"/>
      <c r="F2961" s="275"/>
      <c r="G2961" s="275"/>
      <c r="H2961" s="275"/>
      <c r="I2961" s="275"/>
      <c r="J2961" s="275"/>
      <c r="K2961" s="275"/>
      <c r="L2961" s="275"/>
      <c r="M2961" s="275"/>
      <c r="N2961" s="275"/>
      <c r="O2961" s="275"/>
      <c r="P2961" s="275"/>
      <c r="Q2961" s="275"/>
      <c r="R2961" s="275"/>
      <c r="S2961" s="275"/>
      <c r="T2961" s="275"/>
      <c r="X2961" s="275"/>
      <c r="Y2961" s="275"/>
      <c r="AG2961" s="665"/>
    </row>
    <row r="2962" spans="1:33" x14ac:dyDescent="0.2">
      <c r="A2962" s="275"/>
      <c r="B2962" s="275"/>
      <c r="C2962" s="275"/>
      <c r="D2962" s="275"/>
      <c r="E2962" s="275"/>
      <c r="F2962" s="275"/>
      <c r="G2962" s="275"/>
      <c r="H2962" s="275"/>
      <c r="I2962" s="275"/>
      <c r="J2962" s="275"/>
      <c r="K2962" s="275"/>
      <c r="L2962" s="275"/>
      <c r="M2962" s="275"/>
      <c r="N2962" s="275"/>
      <c r="O2962" s="275"/>
      <c r="P2962" s="275"/>
      <c r="Q2962" s="275"/>
      <c r="R2962" s="275"/>
      <c r="S2962" s="275"/>
      <c r="T2962" s="275"/>
      <c r="X2962" s="275"/>
      <c r="Y2962" s="275"/>
      <c r="AG2962" s="665"/>
    </row>
    <row r="2963" spans="1:33" x14ac:dyDescent="0.2">
      <c r="A2963" s="275"/>
      <c r="B2963" s="275"/>
      <c r="C2963" s="275"/>
      <c r="D2963" s="275"/>
      <c r="E2963" s="275"/>
      <c r="F2963" s="275"/>
      <c r="G2963" s="275"/>
      <c r="H2963" s="275"/>
      <c r="I2963" s="275"/>
      <c r="J2963" s="275"/>
      <c r="K2963" s="275"/>
      <c r="L2963" s="275"/>
      <c r="M2963" s="275"/>
      <c r="N2963" s="275"/>
      <c r="O2963" s="275"/>
      <c r="P2963" s="275"/>
      <c r="Q2963" s="275"/>
      <c r="R2963" s="275"/>
      <c r="S2963" s="275"/>
      <c r="T2963" s="275"/>
      <c r="X2963" s="275"/>
      <c r="Y2963" s="275"/>
      <c r="AG2963" s="665"/>
    </row>
    <row r="2964" spans="1:33" x14ac:dyDescent="0.2">
      <c r="A2964" s="275"/>
      <c r="B2964" s="275"/>
      <c r="C2964" s="275"/>
      <c r="D2964" s="275"/>
      <c r="E2964" s="275"/>
      <c r="F2964" s="275"/>
      <c r="G2964" s="275"/>
      <c r="H2964" s="275"/>
      <c r="I2964" s="275"/>
      <c r="J2964" s="275"/>
      <c r="K2964" s="275"/>
      <c r="L2964" s="275"/>
      <c r="M2964" s="275"/>
      <c r="N2964" s="275"/>
      <c r="O2964" s="275"/>
      <c r="P2964" s="275"/>
      <c r="Q2964" s="275"/>
      <c r="R2964" s="275"/>
      <c r="S2964" s="275"/>
      <c r="T2964" s="275"/>
      <c r="X2964" s="275"/>
      <c r="Y2964" s="275"/>
      <c r="AG2964" s="665"/>
    </row>
    <row r="2965" spans="1:33" x14ac:dyDescent="0.2">
      <c r="A2965" s="275"/>
      <c r="B2965" s="275"/>
      <c r="C2965" s="275"/>
      <c r="D2965" s="275"/>
      <c r="E2965" s="275"/>
      <c r="F2965" s="275"/>
      <c r="G2965" s="275"/>
      <c r="H2965" s="275"/>
      <c r="I2965" s="275"/>
      <c r="J2965" s="275"/>
      <c r="K2965" s="275"/>
      <c r="L2965" s="275"/>
      <c r="M2965" s="275"/>
      <c r="N2965" s="275"/>
      <c r="O2965" s="275"/>
      <c r="P2965" s="275"/>
      <c r="Q2965" s="275"/>
      <c r="R2965" s="275"/>
      <c r="S2965" s="275"/>
      <c r="T2965" s="275"/>
      <c r="X2965" s="275"/>
      <c r="Y2965" s="275"/>
      <c r="AG2965" s="665"/>
    </row>
    <row r="2966" spans="1:33" x14ac:dyDescent="0.2">
      <c r="A2966" s="275"/>
      <c r="B2966" s="275"/>
      <c r="C2966" s="275"/>
      <c r="D2966" s="275"/>
      <c r="E2966" s="275"/>
      <c r="F2966" s="275"/>
      <c r="G2966" s="275"/>
      <c r="H2966" s="275"/>
      <c r="I2966" s="275"/>
      <c r="J2966" s="275"/>
      <c r="K2966" s="275"/>
      <c r="L2966" s="275"/>
      <c r="M2966" s="275"/>
      <c r="N2966" s="275"/>
      <c r="O2966" s="275"/>
      <c r="P2966" s="275"/>
      <c r="Q2966" s="275"/>
      <c r="R2966" s="275"/>
      <c r="S2966" s="275"/>
      <c r="T2966" s="275"/>
      <c r="X2966" s="275"/>
      <c r="Y2966" s="275"/>
      <c r="AG2966" s="665"/>
    </row>
    <row r="2967" spans="1:33" x14ac:dyDescent="0.2">
      <c r="A2967" s="275"/>
      <c r="B2967" s="275"/>
      <c r="C2967" s="275"/>
      <c r="D2967" s="275"/>
      <c r="E2967" s="275"/>
      <c r="F2967" s="275"/>
      <c r="G2967" s="275"/>
      <c r="H2967" s="275"/>
      <c r="I2967" s="275"/>
      <c r="J2967" s="275"/>
      <c r="K2967" s="275"/>
      <c r="L2967" s="275"/>
      <c r="M2967" s="275"/>
      <c r="N2967" s="275"/>
      <c r="O2967" s="275"/>
      <c r="P2967" s="275"/>
      <c r="Q2967" s="275"/>
      <c r="R2967" s="275"/>
      <c r="S2967" s="275"/>
      <c r="T2967" s="275"/>
      <c r="X2967" s="275"/>
      <c r="Y2967" s="275"/>
      <c r="AG2967" s="665"/>
    </row>
    <row r="2968" spans="1:33" x14ac:dyDescent="0.2">
      <c r="A2968" s="275"/>
      <c r="B2968" s="275"/>
      <c r="C2968" s="275"/>
      <c r="D2968" s="275"/>
      <c r="E2968" s="275"/>
      <c r="F2968" s="275"/>
      <c r="G2968" s="275"/>
      <c r="H2968" s="275"/>
      <c r="I2968" s="275"/>
      <c r="J2968" s="275"/>
      <c r="K2968" s="275"/>
      <c r="L2968" s="275"/>
      <c r="M2968" s="275"/>
      <c r="N2968" s="275"/>
      <c r="O2968" s="275"/>
      <c r="P2968" s="275"/>
      <c r="Q2968" s="275"/>
      <c r="R2968" s="275"/>
      <c r="S2968" s="275"/>
      <c r="T2968" s="275"/>
      <c r="X2968" s="275"/>
      <c r="Y2968" s="275"/>
      <c r="AG2968" s="665"/>
    </row>
    <row r="2969" spans="1:33" x14ac:dyDescent="0.2">
      <c r="A2969" s="275"/>
      <c r="B2969" s="275"/>
      <c r="C2969" s="275"/>
      <c r="D2969" s="275"/>
      <c r="E2969" s="275"/>
      <c r="F2969" s="275"/>
      <c r="G2969" s="275"/>
      <c r="H2969" s="275"/>
      <c r="I2969" s="275"/>
      <c r="J2969" s="275"/>
      <c r="K2969" s="275"/>
      <c r="L2969" s="275"/>
      <c r="M2969" s="275"/>
      <c r="N2969" s="275"/>
      <c r="O2969" s="275"/>
      <c r="P2969" s="275"/>
      <c r="Q2969" s="275"/>
      <c r="R2969" s="275"/>
      <c r="S2969" s="275"/>
      <c r="T2969" s="275"/>
      <c r="X2969" s="275"/>
      <c r="Y2969" s="275"/>
      <c r="AG2969" s="665"/>
    </row>
    <row r="2970" spans="1:33" x14ac:dyDescent="0.2">
      <c r="A2970" s="275"/>
      <c r="B2970" s="275"/>
      <c r="C2970" s="275"/>
      <c r="D2970" s="275"/>
      <c r="E2970" s="275"/>
      <c r="F2970" s="275"/>
      <c r="G2970" s="275"/>
      <c r="H2970" s="275"/>
      <c r="I2970" s="275"/>
      <c r="J2970" s="275"/>
      <c r="K2970" s="275"/>
      <c r="L2970" s="275"/>
      <c r="M2970" s="275"/>
      <c r="N2970" s="275"/>
      <c r="O2970" s="275"/>
      <c r="P2970" s="275"/>
      <c r="Q2970" s="275"/>
      <c r="R2970" s="275"/>
      <c r="S2970" s="275"/>
      <c r="T2970" s="275"/>
      <c r="X2970" s="275"/>
      <c r="Y2970" s="275"/>
      <c r="AG2970" s="665"/>
    </row>
    <row r="2971" spans="1:33" x14ac:dyDescent="0.2">
      <c r="A2971" s="275"/>
      <c r="B2971" s="275"/>
      <c r="C2971" s="275"/>
      <c r="D2971" s="275"/>
      <c r="E2971" s="275"/>
      <c r="F2971" s="275"/>
      <c r="G2971" s="275"/>
      <c r="H2971" s="275"/>
      <c r="I2971" s="275"/>
      <c r="J2971" s="275"/>
      <c r="K2971" s="275"/>
      <c r="L2971" s="275"/>
      <c r="M2971" s="275"/>
      <c r="N2971" s="275"/>
      <c r="O2971" s="275"/>
      <c r="P2971" s="275"/>
      <c r="Q2971" s="275"/>
      <c r="R2971" s="275"/>
      <c r="S2971" s="275"/>
      <c r="T2971" s="275"/>
      <c r="X2971" s="275"/>
      <c r="Y2971" s="275"/>
      <c r="AG2971" s="665"/>
    </row>
    <row r="2972" spans="1:33" x14ac:dyDescent="0.2">
      <c r="A2972" s="275"/>
      <c r="B2972" s="275"/>
      <c r="C2972" s="275"/>
      <c r="D2972" s="275"/>
      <c r="E2972" s="275"/>
      <c r="F2972" s="275"/>
      <c r="G2972" s="275"/>
      <c r="H2972" s="275"/>
      <c r="I2972" s="275"/>
      <c r="J2972" s="275"/>
      <c r="K2972" s="275"/>
      <c r="L2972" s="275"/>
      <c r="M2972" s="275"/>
      <c r="N2972" s="275"/>
      <c r="O2972" s="275"/>
      <c r="P2972" s="275"/>
      <c r="Q2972" s="275"/>
      <c r="R2972" s="275"/>
      <c r="S2972" s="275"/>
      <c r="T2972" s="275"/>
      <c r="X2972" s="275"/>
      <c r="Y2972" s="275"/>
      <c r="AG2972" s="665"/>
    </row>
    <row r="2973" spans="1:33" x14ac:dyDescent="0.2">
      <c r="A2973" s="275"/>
      <c r="B2973" s="275"/>
      <c r="C2973" s="275"/>
      <c r="D2973" s="275"/>
      <c r="E2973" s="275"/>
      <c r="F2973" s="275"/>
      <c r="G2973" s="275"/>
      <c r="H2973" s="275"/>
      <c r="I2973" s="275"/>
      <c r="J2973" s="275"/>
      <c r="K2973" s="275"/>
      <c r="L2973" s="275"/>
      <c r="M2973" s="275"/>
      <c r="N2973" s="275"/>
      <c r="O2973" s="275"/>
      <c r="P2973" s="275"/>
      <c r="Q2973" s="275"/>
      <c r="R2973" s="275"/>
      <c r="S2973" s="275"/>
      <c r="T2973" s="275"/>
      <c r="X2973" s="275"/>
      <c r="Y2973" s="275"/>
      <c r="AG2973" s="665"/>
    </row>
    <row r="2974" spans="1:33" x14ac:dyDescent="0.2">
      <c r="A2974" s="275"/>
      <c r="B2974" s="275"/>
      <c r="C2974" s="275"/>
      <c r="D2974" s="275"/>
      <c r="E2974" s="275"/>
      <c r="F2974" s="275"/>
      <c r="G2974" s="275"/>
      <c r="H2974" s="275"/>
      <c r="I2974" s="275"/>
      <c r="J2974" s="275"/>
      <c r="K2974" s="275"/>
      <c r="L2974" s="275"/>
      <c r="M2974" s="275"/>
      <c r="N2974" s="275"/>
      <c r="O2974" s="275"/>
      <c r="P2974" s="275"/>
      <c r="Q2974" s="275"/>
      <c r="R2974" s="275"/>
      <c r="S2974" s="275"/>
      <c r="T2974" s="275"/>
      <c r="X2974" s="275"/>
      <c r="Y2974" s="275"/>
      <c r="AG2974" s="665"/>
    </row>
    <row r="2975" spans="1:33" x14ac:dyDescent="0.2">
      <c r="A2975" s="275"/>
      <c r="B2975" s="275"/>
      <c r="C2975" s="275"/>
      <c r="D2975" s="275"/>
      <c r="E2975" s="275"/>
      <c r="F2975" s="275"/>
      <c r="G2975" s="275"/>
      <c r="H2975" s="275"/>
      <c r="I2975" s="275"/>
      <c r="J2975" s="275"/>
      <c r="K2975" s="275"/>
      <c r="L2975" s="275"/>
      <c r="M2975" s="275"/>
      <c r="N2975" s="275"/>
      <c r="O2975" s="275"/>
      <c r="P2975" s="275"/>
      <c r="Q2975" s="275"/>
      <c r="R2975" s="275"/>
      <c r="S2975" s="275"/>
      <c r="T2975" s="275"/>
      <c r="X2975" s="275"/>
      <c r="Y2975" s="275"/>
      <c r="AG2975" s="665"/>
    </row>
    <row r="2976" spans="1:33" x14ac:dyDescent="0.2">
      <c r="A2976" s="275"/>
      <c r="B2976" s="275"/>
      <c r="C2976" s="275"/>
      <c r="D2976" s="275"/>
      <c r="E2976" s="275"/>
      <c r="F2976" s="275"/>
      <c r="G2976" s="275"/>
      <c r="H2976" s="275"/>
      <c r="I2976" s="275"/>
      <c r="J2976" s="275"/>
      <c r="K2976" s="275"/>
      <c r="L2976" s="275"/>
      <c r="M2976" s="275"/>
      <c r="N2976" s="275"/>
      <c r="O2976" s="275"/>
      <c r="P2976" s="275"/>
      <c r="Q2976" s="275"/>
      <c r="R2976" s="275"/>
      <c r="S2976" s="275"/>
      <c r="T2976" s="275"/>
      <c r="X2976" s="275"/>
      <c r="Y2976" s="275"/>
      <c r="AG2976" s="665"/>
    </row>
    <row r="2977" spans="1:33" x14ac:dyDescent="0.2">
      <c r="A2977" s="275"/>
      <c r="B2977" s="275"/>
      <c r="C2977" s="275"/>
      <c r="D2977" s="275"/>
      <c r="E2977" s="275"/>
      <c r="F2977" s="275"/>
      <c r="G2977" s="275"/>
      <c r="H2977" s="275"/>
      <c r="I2977" s="275"/>
      <c r="J2977" s="275"/>
      <c r="K2977" s="275"/>
      <c r="L2977" s="275"/>
      <c r="M2977" s="275"/>
      <c r="N2977" s="275"/>
      <c r="O2977" s="275"/>
      <c r="P2977" s="275"/>
      <c r="Q2977" s="275"/>
      <c r="R2977" s="275"/>
      <c r="S2977" s="275"/>
      <c r="T2977" s="275"/>
      <c r="X2977" s="275"/>
      <c r="Y2977" s="275"/>
      <c r="AG2977" s="665"/>
    </row>
    <row r="2978" spans="1:33" x14ac:dyDescent="0.2">
      <c r="A2978" s="275"/>
      <c r="B2978" s="275"/>
      <c r="C2978" s="275"/>
      <c r="D2978" s="275"/>
      <c r="E2978" s="275"/>
      <c r="F2978" s="275"/>
      <c r="G2978" s="275"/>
      <c r="H2978" s="275"/>
      <c r="I2978" s="275"/>
      <c r="J2978" s="275"/>
      <c r="K2978" s="275"/>
      <c r="L2978" s="275"/>
      <c r="M2978" s="275"/>
      <c r="N2978" s="275"/>
      <c r="O2978" s="275"/>
      <c r="P2978" s="275"/>
      <c r="Q2978" s="275"/>
      <c r="R2978" s="275"/>
      <c r="S2978" s="275"/>
      <c r="T2978" s="275"/>
      <c r="X2978" s="275"/>
      <c r="Y2978" s="275"/>
      <c r="AG2978" s="665"/>
    </row>
    <row r="2979" spans="1:33" x14ac:dyDescent="0.2">
      <c r="A2979" s="275"/>
      <c r="B2979" s="275"/>
      <c r="C2979" s="275"/>
      <c r="D2979" s="275"/>
      <c r="E2979" s="275"/>
      <c r="F2979" s="275"/>
      <c r="G2979" s="275"/>
      <c r="H2979" s="275"/>
      <c r="I2979" s="275"/>
      <c r="J2979" s="275"/>
      <c r="K2979" s="275"/>
      <c r="L2979" s="275"/>
      <c r="M2979" s="275"/>
      <c r="N2979" s="275"/>
      <c r="O2979" s="275"/>
      <c r="P2979" s="275"/>
      <c r="Q2979" s="275"/>
      <c r="R2979" s="275"/>
      <c r="S2979" s="275"/>
      <c r="T2979" s="275"/>
      <c r="X2979" s="275"/>
      <c r="Y2979" s="275"/>
      <c r="AG2979" s="665"/>
    </row>
    <row r="2980" spans="1:33" x14ac:dyDescent="0.2">
      <c r="A2980" s="275"/>
      <c r="B2980" s="275"/>
      <c r="C2980" s="275"/>
      <c r="D2980" s="275"/>
      <c r="E2980" s="275"/>
      <c r="F2980" s="275"/>
      <c r="G2980" s="275"/>
      <c r="H2980" s="275"/>
      <c r="I2980" s="275"/>
      <c r="J2980" s="275"/>
      <c r="K2980" s="275"/>
      <c r="L2980" s="275"/>
      <c r="M2980" s="275"/>
      <c r="N2980" s="275"/>
      <c r="O2980" s="275"/>
      <c r="P2980" s="275"/>
      <c r="Q2980" s="275"/>
      <c r="R2980" s="275"/>
      <c r="S2980" s="275"/>
      <c r="T2980" s="275"/>
      <c r="X2980" s="275"/>
      <c r="Y2980" s="275"/>
      <c r="AG2980" s="665"/>
    </row>
    <row r="2981" spans="1:33" x14ac:dyDescent="0.2">
      <c r="A2981" s="275"/>
      <c r="B2981" s="275"/>
      <c r="C2981" s="275"/>
      <c r="D2981" s="275"/>
      <c r="E2981" s="275"/>
      <c r="F2981" s="275"/>
      <c r="G2981" s="275"/>
      <c r="H2981" s="275"/>
      <c r="I2981" s="275"/>
      <c r="J2981" s="275"/>
      <c r="K2981" s="275"/>
      <c r="L2981" s="275"/>
      <c r="M2981" s="275"/>
      <c r="N2981" s="275"/>
      <c r="O2981" s="275"/>
      <c r="P2981" s="275"/>
      <c r="Q2981" s="275"/>
      <c r="R2981" s="275"/>
      <c r="S2981" s="275"/>
      <c r="T2981" s="275"/>
      <c r="X2981" s="275"/>
      <c r="Y2981" s="275"/>
      <c r="AG2981" s="665"/>
    </row>
    <row r="2982" spans="1:33" x14ac:dyDescent="0.2">
      <c r="A2982" s="275"/>
      <c r="B2982" s="275"/>
      <c r="C2982" s="275"/>
      <c r="D2982" s="275"/>
      <c r="E2982" s="275"/>
      <c r="F2982" s="275"/>
      <c r="G2982" s="275"/>
      <c r="H2982" s="275"/>
      <c r="I2982" s="275"/>
      <c r="J2982" s="275"/>
      <c r="K2982" s="275"/>
      <c r="L2982" s="275"/>
      <c r="M2982" s="275"/>
      <c r="N2982" s="275"/>
      <c r="O2982" s="275"/>
      <c r="P2982" s="275"/>
      <c r="Q2982" s="275"/>
      <c r="R2982" s="275"/>
      <c r="S2982" s="275"/>
      <c r="T2982" s="275"/>
      <c r="X2982" s="275"/>
      <c r="Y2982" s="275"/>
      <c r="AG2982" s="665"/>
    </row>
    <row r="2983" spans="1:33" x14ac:dyDescent="0.2">
      <c r="A2983" s="275"/>
      <c r="B2983" s="275"/>
      <c r="C2983" s="275"/>
      <c r="D2983" s="275"/>
      <c r="E2983" s="275"/>
      <c r="F2983" s="275"/>
      <c r="G2983" s="275"/>
      <c r="H2983" s="275"/>
      <c r="I2983" s="275"/>
      <c r="J2983" s="275"/>
      <c r="K2983" s="275"/>
      <c r="L2983" s="275"/>
      <c r="M2983" s="275"/>
      <c r="N2983" s="275"/>
      <c r="O2983" s="275"/>
      <c r="P2983" s="275"/>
      <c r="Q2983" s="275"/>
      <c r="R2983" s="275"/>
      <c r="S2983" s="275"/>
      <c r="T2983" s="275"/>
      <c r="X2983" s="275"/>
      <c r="Y2983" s="275"/>
      <c r="AG2983" s="665"/>
    </row>
    <row r="2984" spans="1:33" x14ac:dyDescent="0.2">
      <c r="A2984" s="275"/>
      <c r="B2984" s="275"/>
      <c r="C2984" s="275"/>
      <c r="D2984" s="275"/>
      <c r="E2984" s="275"/>
      <c r="F2984" s="275"/>
      <c r="G2984" s="275"/>
      <c r="H2984" s="275"/>
      <c r="I2984" s="275"/>
      <c r="J2984" s="275"/>
      <c r="K2984" s="275"/>
      <c r="L2984" s="275"/>
      <c r="M2984" s="275"/>
      <c r="N2984" s="275"/>
      <c r="O2984" s="275"/>
      <c r="P2984" s="275"/>
      <c r="Q2984" s="275"/>
      <c r="R2984" s="275"/>
      <c r="S2984" s="275"/>
      <c r="T2984" s="275"/>
      <c r="X2984" s="275"/>
      <c r="Y2984" s="275"/>
      <c r="AG2984" s="665"/>
    </row>
    <row r="2985" spans="1:33" x14ac:dyDescent="0.2">
      <c r="A2985" s="275"/>
      <c r="B2985" s="275"/>
      <c r="C2985" s="275"/>
      <c r="D2985" s="275"/>
      <c r="E2985" s="275"/>
      <c r="F2985" s="275"/>
      <c r="G2985" s="275"/>
      <c r="H2985" s="275"/>
      <c r="I2985" s="275"/>
      <c r="J2985" s="275"/>
      <c r="K2985" s="275"/>
      <c r="L2985" s="275"/>
      <c r="M2985" s="275"/>
      <c r="N2985" s="275"/>
      <c r="O2985" s="275"/>
      <c r="P2985" s="275"/>
      <c r="Q2985" s="275"/>
      <c r="R2985" s="275"/>
      <c r="S2985" s="275"/>
      <c r="T2985" s="275"/>
      <c r="X2985" s="275"/>
      <c r="Y2985" s="275"/>
      <c r="AG2985" s="665"/>
    </row>
    <row r="2986" spans="1:33" x14ac:dyDescent="0.2">
      <c r="A2986" s="275"/>
      <c r="B2986" s="275"/>
      <c r="C2986" s="275"/>
      <c r="D2986" s="275"/>
      <c r="E2986" s="275"/>
      <c r="F2986" s="275"/>
      <c r="G2986" s="275"/>
      <c r="H2986" s="275"/>
      <c r="I2986" s="275"/>
      <c r="J2986" s="275"/>
      <c r="K2986" s="275"/>
      <c r="L2986" s="275"/>
      <c r="M2986" s="275"/>
      <c r="N2986" s="275"/>
      <c r="O2986" s="275"/>
      <c r="P2986" s="275"/>
      <c r="Q2986" s="275"/>
      <c r="R2986" s="275"/>
      <c r="S2986" s="275"/>
      <c r="T2986" s="275"/>
      <c r="X2986" s="275"/>
      <c r="Y2986" s="275"/>
      <c r="AG2986" s="665"/>
    </row>
    <row r="2987" spans="1:33" x14ac:dyDescent="0.2">
      <c r="A2987" s="275"/>
      <c r="B2987" s="275"/>
      <c r="C2987" s="275"/>
      <c r="D2987" s="275"/>
      <c r="E2987" s="275"/>
      <c r="F2987" s="275"/>
      <c r="G2987" s="275"/>
      <c r="H2987" s="275"/>
      <c r="I2987" s="275"/>
      <c r="J2987" s="275"/>
      <c r="K2987" s="275"/>
      <c r="L2987" s="275"/>
      <c r="M2987" s="275"/>
      <c r="N2987" s="275"/>
      <c r="O2987" s="275"/>
      <c r="P2987" s="275"/>
      <c r="Q2987" s="275"/>
      <c r="R2987" s="275"/>
      <c r="S2987" s="275"/>
      <c r="T2987" s="275"/>
      <c r="X2987" s="275"/>
      <c r="Y2987" s="275"/>
      <c r="AG2987" s="665"/>
    </row>
    <row r="2988" spans="1:33" x14ac:dyDescent="0.2">
      <c r="A2988" s="275"/>
      <c r="B2988" s="275"/>
      <c r="C2988" s="275"/>
      <c r="D2988" s="275"/>
      <c r="E2988" s="275"/>
      <c r="F2988" s="275"/>
      <c r="G2988" s="275"/>
      <c r="H2988" s="275"/>
      <c r="I2988" s="275"/>
      <c r="J2988" s="275"/>
      <c r="K2988" s="275"/>
      <c r="L2988" s="275"/>
      <c r="M2988" s="275"/>
      <c r="N2988" s="275"/>
      <c r="O2988" s="275"/>
      <c r="P2988" s="275"/>
      <c r="Q2988" s="275"/>
      <c r="R2988" s="275"/>
      <c r="S2988" s="275"/>
      <c r="T2988" s="275"/>
      <c r="X2988" s="275"/>
      <c r="Y2988" s="275"/>
      <c r="AG2988" s="665"/>
    </row>
    <row r="2989" spans="1:33" x14ac:dyDescent="0.2">
      <c r="A2989" s="275"/>
      <c r="B2989" s="275"/>
      <c r="C2989" s="275"/>
      <c r="D2989" s="275"/>
      <c r="E2989" s="275"/>
      <c r="F2989" s="275"/>
      <c r="G2989" s="275"/>
      <c r="H2989" s="275"/>
      <c r="I2989" s="275"/>
      <c r="J2989" s="275"/>
      <c r="K2989" s="275"/>
      <c r="L2989" s="275"/>
      <c r="M2989" s="275"/>
      <c r="N2989" s="275"/>
      <c r="O2989" s="275"/>
      <c r="P2989" s="275"/>
      <c r="Q2989" s="275"/>
      <c r="R2989" s="275"/>
      <c r="S2989" s="275"/>
      <c r="T2989" s="275"/>
      <c r="X2989" s="275"/>
      <c r="Y2989" s="275"/>
      <c r="AG2989" s="665"/>
    </row>
    <row r="2990" spans="1:33" x14ac:dyDescent="0.2">
      <c r="A2990" s="275"/>
      <c r="B2990" s="275"/>
      <c r="C2990" s="275"/>
      <c r="D2990" s="275"/>
      <c r="E2990" s="275"/>
      <c r="F2990" s="275"/>
      <c r="G2990" s="275"/>
      <c r="H2990" s="275"/>
      <c r="I2990" s="275"/>
      <c r="J2990" s="275"/>
      <c r="K2990" s="275"/>
      <c r="L2990" s="275"/>
      <c r="M2990" s="275"/>
      <c r="N2990" s="275"/>
      <c r="O2990" s="275"/>
      <c r="P2990" s="275"/>
      <c r="Q2990" s="275"/>
      <c r="R2990" s="275"/>
      <c r="S2990" s="275"/>
      <c r="T2990" s="275"/>
      <c r="X2990" s="275"/>
      <c r="Y2990" s="275"/>
      <c r="AG2990" s="665"/>
    </row>
    <row r="2991" spans="1:33" x14ac:dyDescent="0.2">
      <c r="A2991" s="275"/>
      <c r="B2991" s="275"/>
      <c r="C2991" s="275"/>
      <c r="D2991" s="275"/>
      <c r="E2991" s="275"/>
      <c r="F2991" s="275"/>
      <c r="G2991" s="275"/>
      <c r="H2991" s="275"/>
      <c r="I2991" s="275"/>
      <c r="J2991" s="275"/>
      <c r="K2991" s="275"/>
      <c r="L2991" s="275"/>
      <c r="M2991" s="275"/>
      <c r="N2991" s="275"/>
      <c r="O2991" s="275"/>
      <c r="P2991" s="275"/>
      <c r="Q2991" s="275"/>
      <c r="R2991" s="275"/>
      <c r="S2991" s="275"/>
      <c r="T2991" s="275"/>
      <c r="X2991" s="275"/>
      <c r="Y2991" s="275"/>
      <c r="AG2991" s="665"/>
    </row>
    <row r="2992" spans="1:33" x14ac:dyDescent="0.2">
      <c r="A2992" s="275"/>
      <c r="B2992" s="275"/>
      <c r="C2992" s="275"/>
      <c r="D2992" s="275"/>
      <c r="E2992" s="275"/>
      <c r="F2992" s="275"/>
      <c r="G2992" s="275"/>
      <c r="H2992" s="275"/>
      <c r="I2992" s="275"/>
      <c r="J2992" s="275"/>
      <c r="K2992" s="275"/>
      <c r="L2992" s="275"/>
      <c r="M2992" s="275"/>
      <c r="N2992" s="275"/>
      <c r="O2992" s="275"/>
      <c r="P2992" s="275"/>
      <c r="Q2992" s="275"/>
      <c r="R2992" s="275"/>
      <c r="S2992" s="275"/>
      <c r="T2992" s="275"/>
      <c r="X2992" s="275"/>
      <c r="Y2992" s="275"/>
      <c r="AG2992" s="665"/>
    </row>
    <row r="2993" spans="1:33" x14ac:dyDescent="0.2">
      <c r="A2993" s="275"/>
      <c r="B2993" s="275"/>
      <c r="C2993" s="275"/>
      <c r="D2993" s="275"/>
      <c r="E2993" s="275"/>
      <c r="F2993" s="275"/>
      <c r="G2993" s="275"/>
      <c r="H2993" s="275"/>
      <c r="I2993" s="275"/>
      <c r="J2993" s="275"/>
      <c r="K2993" s="275"/>
      <c r="L2993" s="275"/>
      <c r="M2993" s="275"/>
      <c r="N2993" s="275"/>
      <c r="O2993" s="275"/>
      <c r="P2993" s="275"/>
      <c r="Q2993" s="275"/>
      <c r="R2993" s="275"/>
      <c r="S2993" s="275"/>
      <c r="T2993" s="275"/>
      <c r="X2993" s="275"/>
      <c r="Y2993" s="275"/>
      <c r="AG2993" s="665"/>
    </row>
    <row r="2994" spans="1:33" x14ac:dyDescent="0.2">
      <c r="A2994" s="275"/>
      <c r="B2994" s="275"/>
      <c r="C2994" s="275"/>
      <c r="D2994" s="275"/>
      <c r="E2994" s="275"/>
      <c r="F2994" s="275"/>
      <c r="G2994" s="275"/>
      <c r="H2994" s="275"/>
      <c r="I2994" s="275"/>
      <c r="J2994" s="275"/>
      <c r="K2994" s="275"/>
      <c r="L2994" s="275"/>
      <c r="M2994" s="275"/>
      <c r="N2994" s="275"/>
      <c r="O2994" s="275"/>
      <c r="P2994" s="275"/>
      <c r="Q2994" s="275"/>
      <c r="R2994" s="275"/>
      <c r="S2994" s="275"/>
      <c r="T2994" s="275"/>
      <c r="X2994" s="275"/>
      <c r="Y2994" s="275"/>
      <c r="AG2994" s="665"/>
    </row>
    <row r="2995" spans="1:33" x14ac:dyDescent="0.2">
      <c r="A2995" s="275"/>
      <c r="B2995" s="275"/>
      <c r="C2995" s="275"/>
      <c r="D2995" s="275"/>
      <c r="E2995" s="275"/>
      <c r="F2995" s="275"/>
      <c r="G2995" s="275"/>
      <c r="H2995" s="275"/>
      <c r="I2995" s="275"/>
      <c r="J2995" s="275"/>
      <c r="K2995" s="275"/>
      <c r="L2995" s="275"/>
      <c r="M2995" s="275"/>
      <c r="N2995" s="275"/>
      <c r="O2995" s="275"/>
      <c r="P2995" s="275"/>
      <c r="Q2995" s="275"/>
      <c r="R2995" s="275"/>
      <c r="S2995" s="275"/>
      <c r="T2995" s="275"/>
      <c r="X2995" s="275"/>
      <c r="Y2995" s="275"/>
      <c r="AG2995" s="665"/>
    </row>
    <row r="2996" spans="1:33" x14ac:dyDescent="0.2">
      <c r="A2996" s="275"/>
      <c r="B2996" s="275"/>
      <c r="C2996" s="275"/>
      <c r="D2996" s="275"/>
      <c r="E2996" s="275"/>
      <c r="F2996" s="275"/>
      <c r="G2996" s="275"/>
      <c r="H2996" s="275"/>
      <c r="I2996" s="275"/>
      <c r="J2996" s="275"/>
      <c r="K2996" s="275"/>
      <c r="L2996" s="275"/>
      <c r="M2996" s="275"/>
      <c r="N2996" s="275"/>
      <c r="O2996" s="275"/>
      <c r="P2996" s="275"/>
      <c r="Q2996" s="275"/>
      <c r="R2996" s="275"/>
      <c r="S2996" s="275"/>
      <c r="T2996" s="275"/>
      <c r="X2996" s="275"/>
      <c r="Y2996" s="275"/>
      <c r="AG2996" s="665"/>
    </row>
    <row r="2997" spans="1:33" x14ac:dyDescent="0.2">
      <c r="A2997" s="275"/>
      <c r="B2997" s="275"/>
      <c r="C2997" s="275"/>
      <c r="D2997" s="275"/>
      <c r="E2997" s="275"/>
      <c r="F2997" s="275"/>
      <c r="G2997" s="275"/>
      <c r="H2997" s="275"/>
      <c r="I2997" s="275"/>
      <c r="J2997" s="275"/>
      <c r="K2997" s="275"/>
      <c r="L2997" s="275"/>
      <c r="M2997" s="275"/>
      <c r="N2997" s="275"/>
      <c r="O2997" s="275"/>
      <c r="P2997" s="275"/>
      <c r="Q2997" s="275"/>
      <c r="R2997" s="275"/>
      <c r="S2997" s="275"/>
      <c r="T2997" s="275"/>
      <c r="X2997" s="275"/>
      <c r="Y2997" s="275"/>
      <c r="AG2997" s="665"/>
    </row>
    <row r="2998" spans="1:33" x14ac:dyDescent="0.2">
      <c r="A2998" s="275"/>
      <c r="B2998" s="275"/>
      <c r="C2998" s="275"/>
      <c r="D2998" s="275"/>
      <c r="E2998" s="275"/>
      <c r="F2998" s="275"/>
      <c r="G2998" s="275"/>
      <c r="H2998" s="275"/>
      <c r="I2998" s="275"/>
      <c r="J2998" s="275"/>
      <c r="K2998" s="275"/>
      <c r="L2998" s="275"/>
      <c r="M2998" s="275"/>
      <c r="N2998" s="275"/>
      <c r="O2998" s="275"/>
      <c r="P2998" s="275"/>
      <c r="Q2998" s="275"/>
      <c r="R2998" s="275"/>
      <c r="S2998" s="275"/>
      <c r="T2998" s="275"/>
      <c r="X2998" s="275"/>
      <c r="Y2998" s="275"/>
      <c r="AG2998" s="665"/>
    </row>
    <row r="2999" spans="1:33" x14ac:dyDescent="0.2">
      <c r="A2999" s="275"/>
      <c r="B2999" s="275"/>
      <c r="C2999" s="275"/>
      <c r="D2999" s="275"/>
      <c r="E2999" s="275"/>
      <c r="F2999" s="275"/>
      <c r="G2999" s="275"/>
      <c r="H2999" s="275"/>
      <c r="I2999" s="275"/>
      <c r="J2999" s="275"/>
      <c r="K2999" s="275"/>
      <c r="L2999" s="275"/>
      <c r="M2999" s="275"/>
      <c r="N2999" s="275"/>
      <c r="O2999" s="275"/>
      <c r="P2999" s="275"/>
      <c r="Q2999" s="275"/>
      <c r="R2999" s="275"/>
      <c r="S2999" s="275"/>
      <c r="T2999" s="275"/>
      <c r="X2999" s="275"/>
      <c r="Y2999" s="275"/>
      <c r="AG2999" s="665"/>
    </row>
    <row r="3000" spans="1:33" x14ac:dyDescent="0.2">
      <c r="A3000" s="275"/>
      <c r="B3000" s="275"/>
      <c r="C3000" s="275"/>
      <c r="D3000" s="275"/>
      <c r="E3000" s="275"/>
      <c r="F3000" s="275"/>
      <c r="G3000" s="275"/>
      <c r="H3000" s="275"/>
      <c r="I3000" s="275"/>
      <c r="J3000" s="275"/>
      <c r="K3000" s="275"/>
      <c r="L3000" s="275"/>
      <c r="M3000" s="275"/>
      <c r="N3000" s="275"/>
      <c r="O3000" s="275"/>
      <c r="P3000" s="275"/>
      <c r="Q3000" s="275"/>
      <c r="R3000" s="275"/>
      <c r="S3000" s="275"/>
      <c r="T3000" s="275"/>
      <c r="X3000" s="275"/>
      <c r="Y3000" s="275"/>
      <c r="AG3000" s="665"/>
    </row>
    <row r="3001" spans="1:33" x14ac:dyDescent="0.2">
      <c r="A3001" s="275"/>
      <c r="B3001" s="275"/>
      <c r="C3001" s="275"/>
      <c r="D3001" s="275"/>
      <c r="E3001" s="275"/>
      <c r="F3001" s="275"/>
      <c r="G3001" s="275"/>
      <c r="H3001" s="275"/>
      <c r="I3001" s="275"/>
      <c r="J3001" s="275"/>
      <c r="K3001" s="275"/>
      <c r="L3001" s="275"/>
      <c r="M3001" s="275"/>
      <c r="N3001" s="275"/>
      <c r="O3001" s="275"/>
      <c r="P3001" s="275"/>
      <c r="Q3001" s="275"/>
      <c r="R3001" s="275"/>
      <c r="S3001" s="275"/>
      <c r="T3001" s="275"/>
      <c r="X3001" s="275"/>
      <c r="Y3001" s="275"/>
      <c r="AG3001" s="665"/>
    </row>
    <row r="3002" spans="1:33" x14ac:dyDescent="0.2">
      <c r="A3002" s="275"/>
      <c r="B3002" s="275"/>
      <c r="C3002" s="275"/>
      <c r="D3002" s="275"/>
      <c r="E3002" s="275"/>
      <c r="F3002" s="275"/>
      <c r="G3002" s="275"/>
      <c r="H3002" s="275"/>
      <c r="I3002" s="275"/>
      <c r="J3002" s="275"/>
      <c r="K3002" s="275"/>
      <c r="L3002" s="275"/>
      <c r="M3002" s="275"/>
      <c r="N3002" s="275"/>
      <c r="O3002" s="275"/>
      <c r="P3002" s="275"/>
      <c r="Q3002" s="275"/>
      <c r="R3002" s="275"/>
      <c r="S3002" s="275"/>
      <c r="T3002" s="275"/>
      <c r="X3002" s="275"/>
      <c r="Y3002" s="275"/>
      <c r="AG3002" s="665"/>
    </row>
    <row r="3003" spans="1:33" x14ac:dyDescent="0.2">
      <c r="A3003" s="275"/>
      <c r="B3003" s="275"/>
      <c r="C3003" s="275"/>
      <c r="D3003" s="275"/>
      <c r="E3003" s="275"/>
      <c r="F3003" s="275"/>
      <c r="G3003" s="275"/>
      <c r="H3003" s="275"/>
      <c r="I3003" s="275"/>
      <c r="J3003" s="275"/>
      <c r="K3003" s="275"/>
      <c r="L3003" s="275"/>
      <c r="M3003" s="275"/>
      <c r="N3003" s="275"/>
      <c r="O3003" s="275"/>
      <c r="P3003" s="275"/>
      <c r="Q3003" s="275"/>
      <c r="R3003" s="275"/>
      <c r="S3003" s="275"/>
      <c r="T3003" s="275"/>
      <c r="X3003" s="275"/>
      <c r="Y3003" s="275"/>
      <c r="AG3003" s="665"/>
    </row>
    <row r="3004" spans="1:33" x14ac:dyDescent="0.2">
      <c r="A3004" s="275"/>
      <c r="B3004" s="275"/>
      <c r="C3004" s="275"/>
      <c r="D3004" s="275"/>
      <c r="E3004" s="275"/>
      <c r="F3004" s="275"/>
      <c r="G3004" s="275"/>
      <c r="H3004" s="275"/>
      <c r="I3004" s="275"/>
      <c r="J3004" s="275"/>
      <c r="K3004" s="275"/>
      <c r="L3004" s="275"/>
      <c r="M3004" s="275"/>
      <c r="N3004" s="275"/>
      <c r="O3004" s="275"/>
      <c r="P3004" s="275"/>
      <c r="Q3004" s="275"/>
      <c r="R3004" s="275"/>
      <c r="S3004" s="275"/>
      <c r="T3004" s="275"/>
      <c r="X3004" s="275"/>
      <c r="Y3004" s="275"/>
      <c r="AG3004" s="665"/>
    </row>
    <row r="3005" spans="1:33" x14ac:dyDescent="0.2">
      <c r="A3005" s="275"/>
      <c r="B3005" s="275"/>
      <c r="C3005" s="275"/>
      <c r="D3005" s="275"/>
      <c r="E3005" s="275"/>
      <c r="F3005" s="275"/>
      <c r="G3005" s="275"/>
      <c r="H3005" s="275"/>
      <c r="I3005" s="275"/>
      <c r="J3005" s="275"/>
      <c r="K3005" s="275"/>
      <c r="L3005" s="275"/>
      <c r="M3005" s="275"/>
      <c r="N3005" s="275"/>
      <c r="O3005" s="275"/>
      <c r="P3005" s="275"/>
      <c r="Q3005" s="275"/>
      <c r="R3005" s="275"/>
      <c r="S3005" s="275"/>
      <c r="T3005" s="275"/>
      <c r="X3005" s="275"/>
      <c r="Y3005" s="275"/>
      <c r="AG3005" s="665"/>
    </row>
    <row r="3006" spans="1:33" x14ac:dyDescent="0.2">
      <c r="A3006" s="275"/>
      <c r="B3006" s="275"/>
      <c r="C3006" s="275"/>
      <c r="D3006" s="275"/>
      <c r="E3006" s="275"/>
      <c r="F3006" s="275"/>
      <c r="G3006" s="275"/>
      <c r="H3006" s="275"/>
      <c r="I3006" s="275"/>
      <c r="J3006" s="275"/>
      <c r="K3006" s="275"/>
      <c r="L3006" s="275"/>
      <c r="M3006" s="275"/>
      <c r="N3006" s="275"/>
      <c r="O3006" s="275"/>
      <c r="P3006" s="275"/>
      <c r="Q3006" s="275"/>
      <c r="R3006" s="275"/>
      <c r="S3006" s="275"/>
      <c r="T3006" s="275"/>
      <c r="X3006" s="275"/>
      <c r="Y3006" s="275"/>
      <c r="AG3006" s="665"/>
    </row>
    <row r="3007" spans="1:33" x14ac:dyDescent="0.2">
      <c r="A3007" s="275"/>
      <c r="B3007" s="275"/>
      <c r="C3007" s="275"/>
      <c r="D3007" s="275"/>
      <c r="E3007" s="275"/>
      <c r="F3007" s="275"/>
      <c r="G3007" s="275"/>
      <c r="H3007" s="275"/>
      <c r="I3007" s="275"/>
      <c r="J3007" s="275"/>
      <c r="K3007" s="275"/>
      <c r="L3007" s="275"/>
      <c r="M3007" s="275"/>
      <c r="N3007" s="275"/>
      <c r="O3007" s="275"/>
      <c r="P3007" s="275"/>
      <c r="Q3007" s="275"/>
      <c r="R3007" s="275"/>
      <c r="S3007" s="275"/>
      <c r="T3007" s="275"/>
      <c r="X3007" s="275"/>
      <c r="Y3007" s="275"/>
      <c r="AG3007" s="665"/>
    </row>
    <row r="3008" spans="1:33" x14ac:dyDescent="0.2">
      <c r="A3008" s="275"/>
      <c r="B3008" s="275"/>
      <c r="C3008" s="275"/>
      <c r="D3008" s="275"/>
      <c r="E3008" s="275"/>
      <c r="F3008" s="275"/>
      <c r="G3008" s="275"/>
      <c r="H3008" s="275"/>
      <c r="I3008" s="275"/>
      <c r="J3008" s="275"/>
      <c r="K3008" s="275"/>
      <c r="L3008" s="275"/>
      <c r="M3008" s="275"/>
      <c r="N3008" s="275"/>
      <c r="O3008" s="275"/>
      <c r="P3008" s="275"/>
      <c r="Q3008" s="275"/>
      <c r="R3008" s="275"/>
      <c r="S3008" s="275"/>
      <c r="T3008" s="275"/>
      <c r="X3008" s="275"/>
      <c r="Y3008" s="275"/>
      <c r="AG3008" s="665"/>
    </row>
    <row r="3009" spans="1:33" x14ac:dyDescent="0.2">
      <c r="A3009" s="275"/>
      <c r="B3009" s="275"/>
      <c r="C3009" s="275"/>
      <c r="D3009" s="275"/>
      <c r="E3009" s="275"/>
      <c r="F3009" s="275"/>
      <c r="G3009" s="275"/>
      <c r="H3009" s="275"/>
      <c r="I3009" s="275"/>
      <c r="J3009" s="275"/>
      <c r="K3009" s="275"/>
      <c r="L3009" s="275"/>
      <c r="M3009" s="275"/>
      <c r="N3009" s="275"/>
      <c r="O3009" s="275"/>
      <c r="P3009" s="275"/>
      <c r="Q3009" s="275"/>
      <c r="R3009" s="275"/>
      <c r="S3009" s="275"/>
      <c r="T3009" s="275"/>
      <c r="X3009" s="275"/>
      <c r="Y3009" s="275"/>
      <c r="AG3009" s="665"/>
    </row>
    <row r="3010" spans="1:33" x14ac:dyDescent="0.2">
      <c r="A3010" s="275"/>
      <c r="B3010" s="275"/>
      <c r="C3010" s="275"/>
      <c r="D3010" s="275"/>
      <c r="E3010" s="275"/>
      <c r="F3010" s="275"/>
      <c r="G3010" s="275"/>
      <c r="H3010" s="275"/>
      <c r="I3010" s="275"/>
      <c r="J3010" s="275"/>
      <c r="K3010" s="275"/>
      <c r="L3010" s="275"/>
      <c r="M3010" s="275"/>
      <c r="N3010" s="275"/>
      <c r="O3010" s="275"/>
      <c r="P3010" s="275"/>
      <c r="Q3010" s="275"/>
      <c r="R3010" s="275"/>
      <c r="S3010" s="275"/>
      <c r="T3010" s="275"/>
      <c r="X3010" s="275"/>
      <c r="Y3010" s="275"/>
      <c r="AG3010" s="665"/>
    </row>
    <row r="3011" spans="1:33" x14ac:dyDescent="0.2">
      <c r="A3011" s="275"/>
      <c r="B3011" s="275"/>
      <c r="C3011" s="275"/>
      <c r="D3011" s="275"/>
      <c r="E3011" s="275"/>
      <c r="F3011" s="275"/>
      <c r="G3011" s="275"/>
      <c r="H3011" s="275"/>
      <c r="I3011" s="275"/>
      <c r="J3011" s="275"/>
      <c r="K3011" s="275"/>
      <c r="L3011" s="275"/>
      <c r="M3011" s="275"/>
      <c r="N3011" s="275"/>
      <c r="O3011" s="275"/>
      <c r="P3011" s="275"/>
      <c r="Q3011" s="275"/>
      <c r="R3011" s="275"/>
      <c r="S3011" s="275"/>
      <c r="T3011" s="275"/>
      <c r="X3011" s="275"/>
      <c r="Y3011" s="275"/>
      <c r="AG3011" s="665"/>
    </row>
    <row r="3012" spans="1:33" x14ac:dyDescent="0.2">
      <c r="A3012" s="275"/>
      <c r="B3012" s="275"/>
      <c r="C3012" s="275"/>
      <c r="D3012" s="275"/>
      <c r="E3012" s="275"/>
      <c r="F3012" s="275"/>
      <c r="G3012" s="275"/>
      <c r="H3012" s="275"/>
      <c r="I3012" s="275"/>
      <c r="J3012" s="275"/>
      <c r="K3012" s="275"/>
      <c r="L3012" s="275"/>
      <c r="M3012" s="275"/>
      <c r="N3012" s="275"/>
      <c r="O3012" s="275"/>
      <c r="P3012" s="275"/>
      <c r="Q3012" s="275"/>
      <c r="R3012" s="275"/>
      <c r="S3012" s="275"/>
      <c r="T3012" s="275"/>
      <c r="X3012" s="275"/>
      <c r="Y3012" s="275"/>
      <c r="AG3012" s="665"/>
    </row>
    <row r="3013" spans="1:33" x14ac:dyDescent="0.2">
      <c r="A3013" s="275"/>
      <c r="B3013" s="275"/>
      <c r="C3013" s="275"/>
      <c r="D3013" s="275"/>
      <c r="E3013" s="275"/>
      <c r="F3013" s="275"/>
      <c r="G3013" s="275"/>
      <c r="H3013" s="275"/>
      <c r="I3013" s="275"/>
      <c r="J3013" s="275"/>
      <c r="K3013" s="275"/>
      <c r="L3013" s="275"/>
      <c r="M3013" s="275"/>
      <c r="N3013" s="275"/>
      <c r="O3013" s="275"/>
      <c r="P3013" s="275"/>
      <c r="Q3013" s="275"/>
      <c r="R3013" s="275"/>
      <c r="S3013" s="275"/>
      <c r="T3013" s="275"/>
      <c r="X3013" s="275"/>
      <c r="Y3013" s="275"/>
      <c r="AG3013" s="665"/>
    </row>
    <row r="3014" spans="1:33" x14ac:dyDescent="0.2">
      <c r="A3014" s="275"/>
      <c r="B3014" s="275"/>
      <c r="C3014" s="275"/>
      <c r="D3014" s="275"/>
      <c r="E3014" s="275"/>
      <c r="F3014" s="275"/>
      <c r="G3014" s="275"/>
      <c r="H3014" s="275"/>
      <c r="I3014" s="275"/>
      <c r="J3014" s="275"/>
      <c r="K3014" s="275"/>
      <c r="L3014" s="275"/>
      <c r="M3014" s="275"/>
      <c r="N3014" s="275"/>
      <c r="O3014" s="275"/>
      <c r="P3014" s="275"/>
      <c r="Q3014" s="275"/>
      <c r="R3014" s="275"/>
      <c r="S3014" s="275"/>
      <c r="T3014" s="275"/>
      <c r="X3014" s="275"/>
      <c r="Y3014" s="275"/>
      <c r="AG3014" s="665"/>
    </row>
    <row r="3015" spans="1:33" x14ac:dyDescent="0.2">
      <c r="A3015" s="275"/>
      <c r="B3015" s="275"/>
      <c r="C3015" s="275"/>
      <c r="D3015" s="275"/>
      <c r="E3015" s="275"/>
      <c r="F3015" s="275"/>
      <c r="G3015" s="275"/>
      <c r="H3015" s="275"/>
      <c r="I3015" s="275"/>
      <c r="J3015" s="275"/>
      <c r="K3015" s="275"/>
      <c r="L3015" s="275"/>
      <c r="M3015" s="275"/>
      <c r="N3015" s="275"/>
      <c r="O3015" s="275"/>
      <c r="P3015" s="275"/>
      <c r="Q3015" s="275"/>
      <c r="R3015" s="275"/>
      <c r="S3015" s="275"/>
      <c r="T3015" s="275"/>
      <c r="X3015" s="275"/>
      <c r="Y3015" s="275"/>
      <c r="AG3015" s="665"/>
    </row>
    <row r="3016" spans="1:33" x14ac:dyDescent="0.2">
      <c r="A3016" s="275"/>
      <c r="B3016" s="275"/>
      <c r="C3016" s="275"/>
      <c r="D3016" s="275"/>
      <c r="E3016" s="275"/>
      <c r="F3016" s="275"/>
      <c r="G3016" s="275"/>
      <c r="H3016" s="275"/>
      <c r="I3016" s="275"/>
      <c r="J3016" s="275"/>
      <c r="K3016" s="275"/>
      <c r="L3016" s="275"/>
      <c r="M3016" s="275"/>
      <c r="N3016" s="275"/>
      <c r="O3016" s="275"/>
      <c r="P3016" s="275"/>
      <c r="Q3016" s="275"/>
      <c r="R3016" s="275"/>
      <c r="S3016" s="275"/>
      <c r="T3016" s="275"/>
      <c r="X3016" s="275"/>
      <c r="Y3016" s="275"/>
      <c r="AG3016" s="665"/>
    </row>
    <row r="3017" spans="1:33" x14ac:dyDescent="0.2">
      <c r="A3017" s="275"/>
      <c r="B3017" s="275"/>
      <c r="C3017" s="275"/>
      <c r="D3017" s="275"/>
      <c r="E3017" s="275"/>
      <c r="F3017" s="275"/>
      <c r="G3017" s="275"/>
      <c r="H3017" s="275"/>
      <c r="I3017" s="275"/>
      <c r="J3017" s="275"/>
      <c r="K3017" s="275"/>
      <c r="L3017" s="275"/>
      <c r="M3017" s="275"/>
      <c r="N3017" s="275"/>
      <c r="O3017" s="275"/>
      <c r="P3017" s="275"/>
      <c r="Q3017" s="275"/>
      <c r="R3017" s="275"/>
      <c r="S3017" s="275"/>
      <c r="T3017" s="275"/>
      <c r="X3017" s="275"/>
      <c r="Y3017" s="275"/>
      <c r="AG3017" s="665"/>
    </row>
    <row r="3018" spans="1:33" x14ac:dyDescent="0.2">
      <c r="A3018" s="275"/>
      <c r="B3018" s="275"/>
      <c r="C3018" s="275"/>
      <c r="D3018" s="275"/>
      <c r="E3018" s="275"/>
      <c r="F3018" s="275"/>
      <c r="G3018" s="275"/>
      <c r="H3018" s="275"/>
      <c r="I3018" s="275"/>
      <c r="J3018" s="275"/>
      <c r="K3018" s="275"/>
      <c r="L3018" s="275"/>
      <c r="M3018" s="275"/>
      <c r="N3018" s="275"/>
      <c r="O3018" s="275"/>
      <c r="P3018" s="275"/>
      <c r="Q3018" s="275"/>
      <c r="R3018" s="275"/>
      <c r="S3018" s="275"/>
      <c r="T3018" s="275"/>
      <c r="X3018" s="275"/>
      <c r="Y3018" s="275"/>
      <c r="AG3018" s="665"/>
    </row>
    <row r="3019" spans="1:33" x14ac:dyDescent="0.2">
      <c r="A3019" s="275"/>
      <c r="B3019" s="275"/>
      <c r="C3019" s="275"/>
      <c r="D3019" s="275"/>
      <c r="E3019" s="275"/>
      <c r="F3019" s="275"/>
      <c r="G3019" s="275"/>
      <c r="H3019" s="275"/>
      <c r="I3019" s="275"/>
      <c r="J3019" s="275"/>
      <c r="K3019" s="275"/>
      <c r="L3019" s="275"/>
      <c r="M3019" s="275"/>
      <c r="N3019" s="275"/>
      <c r="O3019" s="275"/>
      <c r="P3019" s="275"/>
      <c r="Q3019" s="275"/>
      <c r="R3019" s="275"/>
      <c r="S3019" s="275"/>
      <c r="T3019" s="275"/>
      <c r="X3019" s="275"/>
      <c r="Y3019" s="275"/>
      <c r="AG3019" s="665"/>
    </row>
    <row r="3020" spans="1:33" x14ac:dyDescent="0.2">
      <c r="A3020" s="275"/>
      <c r="B3020" s="275"/>
      <c r="C3020" s="275"/>
      <c r="D3020" s="275"/>
      <c r="E3020" s="275"/>
      <c r="F3020" s="275"/>
      <c r="G3020" s="275"/>
      <c r="H3020" s="275"/>
      <c r="I3020" s="275"/>
      <c r="J3020" s="275"/>
      <c r="K3020" s="275"/>
      <c r="L3020" s="275"/>
      <c r="M3020" s="275"/>
      <c r="N3020" s="275"/>
      <c r="O3020" s="275"/>
      <c r="P3020" s="275"/>
      <c r="Q3020" s="275"/>
      <c r="R3020" s="275"/>
      <c r="S3020" s="275"/>
      <c r="T3020" s="275"/>
      <c r="X3020" s="275"/>
      <c r="Y3020" s="275"/>
      <c r="AG3020" s="665"/>
    </row>
    <row r="3021" spans="1:33" x14ac:dyDescent="0.2">
      <c r="A3021" s="275"/>
      <c r="B3021" s="275"/>
      <c r="C3021" s="275"/>
      <c r="D3021" s="275"/>
      <c r="E3021" s="275"/>
      <c r="F3021" s="275"/>
      <c r="G3021" s="275"/>
      <c r="H3021" s="275"/>
      <c r="I3021" s="275"/>
      <c r="J3021" s="275"/>
      <c r="K3021" s="275"/>
      <c r="L3021" s="275"/>
      <c r="M3021" s="275"/>
      <c r="N3021" s="275"/>
      <c r="O3021" s="275"/>
      <c r="P3021" s="275"/>
      <c r="Q3021" s="275"/>
      <c r="R3021" s="275"/>
      <c r="S3021" s="275"/>
      <c r="T3021" s="275"/>
      <c r="X3021" s="275"/>
      <c r="Y3021" s="275"/>
      <c r="AG3021" s="665"/>
    </row>
    <row r="3022" spans="1:33" x14ac:dyDescent="0.2">
      <c r="A3022" s="275"/>
      <c r="B3022" s="275"/>
      <c r="C3022" s="275"/>
      <c r="D3022" s="275"/>
      <c r="E3022" s="275"/>
      <c r="F3022" s="275"/>
      <c r="G3022" s="275"/>
      <c r="H3022" s="275"/>
      <c r="I3022" s="275"/>
      <c r="J3022" s="275"/>
      <c r="K3022" s="275"/>
      <c r="L3022" s="275"/>
      <c r="M3022" s="275"/>
      <c r="N3022" s="275"/>
      <c r="O3022" s="275"/>
      <c r="P3022" s="275"/>
      <c r="Q3022" s="275"/>
      <c r="R3022" s="275"/>
      <c r="S3022" s="275"/>
      <c r="T3022" s="275"/>
      <c r="X3022" s="275"/>
      <c r="Y3022" s="275"/>
      <c r="AG3022" s="665"/>
    </row>
    <row r="3023" spans="1:33" x14ac:dyDescent="0.2">
      <c r="A3023" s="275"/>
      <c r="B3023" s="275"/>
      <c r="C3023" s="275"/>
      <c r="D3023" s="275"/>
      <c r="E3023" s="275"/>
      <c r="F3023" s="275"/>
      <c r="G3023" s="275"/>
      <c r="H3023" s="275"/>
      <c r="I3023" s="275"/>
      <c r="J3023" s="275"/>
      <c r="K3023" s="275"/>
      <c r="L3023" s="275"/>
      <c r="M3023" s="275"/>
      <c r="N3023" s="275"/>
      <c r="O3023" s="275"/>
      <c r="P3023" s="275"/>
      <c r="Q3023" s="275"/>
      <c r="R3023" s="275"/>
      <c r="S3023" s="275"/>
      <c r="T3023" s="275"/>
      <c r="X3023" s="275"/>
      <c r="Y3023" s="275"/>
      <c r="AG3023" s="665"/>
    </row>
    <row r="3024" spans="1:33" x14ac:dyDescent="0.2">
      <c r="A3024" s="275"/>
      <c r="B3024" s="275"/>
      <c r="C3024" s="275"/>
      <c r="D3024" s="275"/>
      <c r="E3024" s="275"/>
      <c r="F3024" s="275"/>
      <c r="G3024" s="275"/>
      <c r="H3024" s="275"/>
      <c r="I3024" s="275"/>
      <c r="J3024" s="275"/>
      <c r="K3024" s="275"/>
      <c r="L3024" s="275"/>
      <c r="M3024" s="275"/>
      <c r="N3024" s="275"/>
      <c r="O3024" s="275"/>
      <c r="P3024" s="275"/>
      <c r="Q3024" s="275"/>
      <c r="R3024" s="275"/>
      <c r="S3024" s="275"/>
      <c r="T3024" s="275"/>
      <c r="X3024" s="275"/>
      <c r="Y3024" s="275"/>
      <c r="AG3024" s="665"/>
    </row>
    <row r="3025" spans="1:33" x14ac:dyDescent="0.2">
      <c r="A3025" s="275"/>
      <c r="B3025" s="275"/>
      <c r="C3025" s="275"/>
      <c r="D3025" s="275"/>
      <c r="E3025" s="275"/>
      <c r="F3025" s="275"/>
      <c r="G3025" s="275"/>
      <c r="H3025" s="275"/>
      <c r="I3025" s="275"/>
      <c r="J3025" s="275"/>
      <c r="K3025" s="275"/>
      <c r="L3025" s="275"/>
      <c r="M3025" s="275"/>
      <c r="N3025" s="275"/>
      <c r="O3025" s="275"/>
      <c r="P3025" s="275"/>
      <c r="Q3025" s="275"/>
      <c r="R3025" s="275"/>
      <c r="S3025" s="275"/>
      <c r="T3025" s="275"/>
      <c r="X3025" s="275"/>
      <c r="Y3025" s="275"/>
      <c r="AG3025" s="665"/>
    </row>
    <row r="3026" spans="1:33" x14ac:dyDescent="0.2">
      <c r="A3026" s="275"/>
      <c r="B3026" s="275"/>
      <c r="C3026" s="275"/>
      <c r="D3026" s="275"/>
      <c r="E3026" s="275"/>
      <c r="F3026" s="275"/>
      <c r="G3026" s="275"/>
      <c r="H3026" s="275"/>
      <c r="I3026" s="275"/>
      <c r="J3026" s="275"/>
      <c r="K3026" s="275"/>
      <c r="L3026" s="275"/>
      <c r="M3026" s="275"/>
      <c r="N3026" s="275"/>
      <c r="O3026" s="275"/>
      <c r="P3026" s="275"/>
      <c r="Q3026" s="275"/>
      <c r="R3026" s="275"/>
      <c r="S3026" s="275"/>
      <c r="T3026" s="275"/>
      <c r="X3026" s="275"/>
      <c r="Y3026" s="275"/>
      <c r="AG3026" s="665"/>
    </row>
    <row r="3027" spans="1:33" x14ac:dyDescent="0.2">
      <c r="A3027" s="275"/>
      <c r="B3027" s="275"/>
      <c r="C3027" s="275"/>
      <c r="D3027" s="275"/>
      <c r="E3027" s="275"/>
      <c r="F3027" s="275"/>
      <c r="G3027" s="275"/>
      <c r="H3027" s="275"/>
      <c r="I3027" s="275"/>
      <c r="J3027" s="275"/>
      <c r="K3027" s="275"/>
      <c r="L3027" s="275"/>
      <c r="M3027" s="275"/>
      <c r="N3027" s="275"/>
      <c r="O3027" s="275"/>
      <c r="P3027" s="275"/>
      <c r="Q3027" s="275"/>
      <c r="R3027" s="275"/>
      <c r="S3027" s="275"/>
      <c r="T3027" s="275"/>
      <c r="X3027" s="275"/>
      <c r="Y3027" s="275"/>
      <c r="AG3027" s="665"/>
    </row>
    <row r="3028" spans="1:33" x14ac:dyDescent="0.2">
      <c r="A3028" s="275"/>
      <c r="B3028" s="275"/>
      <c r="C3028" s="275"/>
      <c r="D3028" s="275"/>
      <c r="E3028" s="275"/>
      <c r="F3028" s="275"/>
      <c r="G3028" s="275"/>
      <c r="H3028" s="275"/>
      <c r="I3028" s="275"/>
      <c r="J3028" s="275"/>
      <c r="K3028" s="275"/>
      <c r="L3028" s="275"/>
      <c r="M3028" s="275"/>
      <c r="N3028" s="275"/>
      <c r="O3028" s="275"/>
      <c r="P3028" s="275"/>
      <c r="Q3028" s="275"/>
      <c r="R3028" s="275"/>
      <c r="S3028" s="275"/>
      <c r="T3028" s="275"/>
      <c r="X3028" s="275"/>
      <c r="Y3028" s="275"/>
      <c r="AG3028" s="665"/>
    </row>
    <row r="3029" spans="1:33" x14ac:dyDescent="0.2">
      <c r="A3029" s="275"/>
      <c r="B3029" s="275"/>
      <c r="C3029" s="275"/>
      <c r="D3029" s="275"/>
      <c r="E3029" s="275"/>
      <c r="F3029" s="275"/>
      <c r="G3029" s="275"/>
      <c r="H3029" s="275"/>
      <c r="I3029" s="275"/>
      <c r="J3029" s="275"/>
      <c r="K3029" s="275"/>
      <c r="L3029" s="275"/>
      <c r="M3029" s="275"/>
      <c r="N3029" s="275"/>
      <c r="O3029" s="275"/>
      <c r="P3029" s="275"/>
      <c r="Q3029" s="275"/>
      <c r="R3029" s="275"/>
      <c r="S3029" s="275"/>
      <c r="T3029" s="275"/>
      <c r="X3029" s="275"/>
      <c r="Y3029" s="275"/>
      <c r="AG3029" s="665"/>
    </row>
    <row r="3030" spans="1:33" x14ac:dyDescent="0.2">
      <c r="A3030" s="275"/>
      <c r="B3030" s="275"/>
      <c r="C3030" s="275"/>
      <c r="D3030" s="275"/>
      <c r="E3030" s="275"/>
      <c r="F3030" s="275"/>
      <c r="G3030" s="275"/>
      <c r="H3030" s="275"/>
      <c r="I3030" s="275"/>
      <c r="J3030" s="275"/>
      <c r="K3030" s="275"/>
      <c r="L3030" s="275"/>
      <c r="M3030" s="275"/>
      <c r="N3030" s="275"/>
      <c r="O3030" s="275"/>
      <c r="P3030" s="275"/>
      <c r="Q3030" s="275"/>
      <c r="R3030" s="275"/>
      <c r="S3030" s="275"/>
      <c r="T3030" s="275"/>
      <c r="X3030" s="275"/>
      <c r="Y3030" s="275"/>
      <c r="AG3030" s="665"/>
    </row>
    <row r="3031" spans="1:33" x14ac:dyDescent="0.2">
      <c r="A3031" s="275"/>
      <c r="B3031" s="275"/>
      <c r="C3031" s="275"/>
      <c r="D3031" s="275"/>
      <c r="E3031" s="275"/>
      <c r="F3031" s="275"/>
      <c r="G3031" s="275"/>
      <c r="H3031" s="275"/>
      <c r="I3031" s="275"/>
      <c r="J3031" s="275"/>
      <c r="K3031" s="275"/>
      <c r="L3031" s="275"/>
      <c r="M3031" s="275"/>
      <c r="N3031" s="275"/>
      <c r="O3031" s="275"/>
      <c r="P3031" s="275"/>
      <c r="Q3031" s="275"/>
      <c r="R3031" s="275"/>
      <c r="S3031" s="275"/>
      <c r="T3031" s="275"/>
      <c r="X3031" s="275"/>
      <c r="Y3031" s="275"/>
      <c r="AG3031" s="665"/>
    </row>
    <row r="3032" spans="1:33" x14ac:dyDescent="0.2">
      <c r="A3032" s="275"/>
      <c r="B3032" s="275"/>
      <c r="C3032" s="275"/>
      <c r="D3032" s="275"/>
      <c r="E3032" s="275"/>
      <c r="F3032" s="275"/>
      <c r="G3032" s="275"/>
      <c r="H3032" s="275"/>
      <c r="I3032" s="275"/>
      <c r="J3032" s="275"/>
      <c r="K3032" s="275"/>
      <c r="L3032" s="275"/>
      <c r="M3032" s="275"/>
      <c r="N3032" s="275"/>
      <c r="O3032" s="275"/>
      <c r="P3032" s="275"/>
      <c r="Q3032" s="275"/>
      <c r="R3032" s="275"/>
      <c r="S3032" s="275"/>
      <c r="T3032" s="275"/>
      <c r="X3032" s="275"/>
      <c r="Y3032" s="275"/>
      <c r="AG3032" s="665"/>
    </row>
    <row r="3033" spans="1:33" x14ac:dyDescent="0.2">
      <c r="A3033" s="275"/>
      <c r="B3033" s="275"/>
      <c r="C3033" s="275"/>
      <c r="D3033" s="275"/>
      <c r="E3033" s="275"/>
      <c r="F3033" s="275"/>
      <c r="G3033" s="275"/>
      <c r="H3033" s="275"/>
      <c r="I3033" s="275"/>
      <c r="J3033" s="275"/>
      <c r="K3033" s="275"/>
      <c r="L3033" s="275"/>
      <c r="M3033" s="275"/>
      <c r="N3033" s="275"/>
      <c r="O3033" s="275"/>
      <c r="P3033" s="275"/>
      <c r="Q3033" s="275"/>
      <c r="R3033" s="275"/>
      <c r="S3033" s="275"/>
      <c r="T3033" s="275"/>
      <c r="X3033" s="275"/>
      <c r="Y3033" s="275"/>
      <c r="AG3033" s="665"/>
    </row>
    <row r="3034" spans="1:33" x14ac:dyDescent="0.2">
      <c r="A3034" s="275"/>
      <c r="B3034" s="275"/>
      <c r="C3034" s="275"/>
      <c r="D3034" s="275"/>
      <c r="E3034" s="275"/>
      <c r="F3034" s="275"/>
      <c r="G3034" s="275"/>
      <c r="H3034" s="275"/>
      <c r="I3034" s="275"/>
      <c r="J3034" s="275"/>
      <c r="K3034" s="275"/>
      <c r="L3034" s="275"/>
      <c r="M3034" s="275"/>
      <c r="N3034" s="275"/>
      <c r="O3034" s="275"/>
      <c r="P3034" s="275"/>
      <c r="Q3034" s="275"/>
      <c r="R3034" s="275"/>
      <c r="S3034" s="275"/>
      <c r="T3034" s="275"/>
      <c r="X3034" s="275"/>
      <c r="Y3034" s="275"/>
      <c r="AG3034" s="665"/>
    </row>
    <row r="3035" spans="1:33" x14ac:dyDescent="0.2">
      <c r="A3035" s="275"/>
      <c r="B3035" s="275"/>
      <c r="C3035" s="275"/>
      <c r="D3035" s="275"/>
      <c r="E3035" s="275"/>
      <c r="F3035" s="275"/>
      <c r="G3035" s="275"/>
      <c r="H3035" s="275"/>
      <c r="I3035" s="275"/>
      <c r="J3035" s="275"/>
      <c r="K3035" s="275"/>
      <c r="L3035" s="275"/>
      <c r="M3035" s="275"/>
      <c r="N3035" s="275"/>
      <c r="O3035" s="275"/>
      <c r="P3035" s="275"/>
      <c r="Q3035" s="275"/>
      <c r="R3035" s="275"/>
      <c r="S3035" s="275"/>
      <c r="T3035" s="275"/>
      <c r="X3035" s="275"/>
      <c r="Y3035" s="275"/>
      <c r="AG3035" s="665"/>
    </row>
    <row r="3036" spans="1:33" x14ac:dyDescent="0.2">
      <c r="A3036" s="275"/>
      <c r="B3036" s="275"/>
      <c r="C3036" s="275"/>
      <c r="D3036" s="275"/>
      <c r="E3036" s="275"/>
      <c r="F3036" s="275"/>
      <c r="G3036" s="275"/>
      <c r="H3036" s="275"/>
      <c r="I3036" s="275"/>
      <c r="J3036" s="275"/>
      <c r="K3036" s="275"/>
      <c r="L3036" s="275"/>
      <c r="M3036" s="275"/>
      <c r="N3036" s="275"/>
      <c r="O3036" s="275"/>
      <c r="P3036" s="275"/>
      <c r="Q3036" s="275"/>
      <c r="R3036" s="275"/>
      <c r="S3036" s="275"/>
      <c r="T3036" s="275"/>
      <c r="X3036" s="275"/>
      <c r="Y3036" s="275"/>
      <c r="AG3036" s="665"/>
    </row>
    <row r="3037" spans="1:33" x14ac:dyDescent="0.2">
      <c r="A3037" s="275"/>
      <c r="B3037" s="275"/>
      <c r="C3037" s="275"/>
      <c r="D3037" s="275"/>
      <c r="E3037" s="275"/>
      <c r="F3037" s="275"/>
      <c r="G3037" s="275"/>
      <c r="H3037" s="275"/>
      <c r="I3037" s="275"/>
      <c r="J3037" s="275"/>
      <c r="K3037" s="275"/>
      <c r="L3037" s="275"/>
      <c r="M3037" s="275"/>
      <c r="N3037" s="275"/>
      <c r="O3037" s="275"/>
      <c r="P3037" s="275"/>
      <c r="Q3037" s="275"/>
      <c r="R3037" s="275"/>
      <c r="S3037" s="275"/>
      <c r="T3037" s="275"/>
      <c r="X3037" s="275"/>
      <c r="Y3037" s="275"/>
      <c r="AG3037" s="665"/>
    </row>
    <row r="3038" spans="1:33" x14ac:dyDescent="0.2">
      <c r="A3038" s="275"/>
      <c r="B3038" s="275"/>
      <c r="C3038" s="275"/>
      <c r="D3038" s="275"/>
      <c r="E3038" s="275"/>
      <c r="F3038" s="275"/>
      <c r="G3038" s="275"/>
      <c r="H3038" s="275"/>
      <c r="I3038" s="275"/>
      <c r="J3038" s="275"/>
      <c r="K3038" s="275"/>
      <c r="L3038" s="275"/>
      <c r="M3038" s="275"/>
      <c r="N3038" s="275"/>
      <c r="O3038" s="275"/>
      <c r="P3038" s="275"/>
      <c r="Q3038" s="275"/>
      <c r="R3038" s="275"/>
      <c r="S3038" s="275"/>
      <c r="T3038" s="275"/>
      <c r="X3038" s="275"/>
      <c r="Y3038" s="275"/>
      <c r="AG3038" s="665"/>
    </row>
    <row r="3039" spans="1:33" x14ac:dyDescent="0.2">
      <c r="A3039" s="275"/>
      <c r="B3039" s="275"/>
      <c r="C3039" s="275"/>
      <c r="D3039" s="275"/>
      <c r="E3039" s="275"/>
      <c r="F3039" s="275"/>
      <c r="G3039" s="275"/>
      <c r="H3039" s="275"/>
      <c r="I3039" s="275"/>
      <c r="J3039" s="275"/>
      <c r="K3039" s="275"/>
      <c r="L3039" s="275"/>
      <c r="M3039" s="275"/>
      <c r="N3039" s="275"/>
      <c r="O3039" s="275"/>
      <c r="P3039" s="275"/>
      <c r="Q3039" s="275"/>
      <c r="R3039" s="275"/>
      <c r="S3039" s="275"/>
      <c r="T3039" s="275"/>
      <c r="X3039" s="275"/>
      <c r="Y3039" s="275"/>
      <c r="AG3039" s="665"/>
    </row>
    <row r="3040" spans="1:33" x14ac:dyDescent="0.2">
      <c r="A3040" s="275"/>
      <c r="B3040" s="275"/>
      <c r="C3040" s="275"/>
      <c r="D3040" s="275"/>
      <c r="E3040" s="275"/>
      <c r="F3040" s="275"/>
      <c r="G3040" s="275"/>
      <c r="H3040" s="275"/>
      <c r="I3040" s="275"/>
      <c r="J3040" s="275"/>
      <c r="K3040" s="275"/>
      <c r="L3040" s="275"/>
      <c r="M3040" s="275"/>
      <c r="N3040" s="275"/>
      <c r="O3040" s="275"/>
      <c r="P3040" s="275"/>
      <c r="Q3040" s="275"/>
      <c r="R3040" s="275"/>
      <c r="S3040" s="275"/>
      <c r="T3040" s="275"/>
      <c r="X3040" s="275"/>
      <c r="Y3040" s="275"/>
      <c r="AG3040" s="665"/>
    </row>
    <row r="3041" spans="1:33" x14ac:dyDescent="0.2">
      <c r="A3041" s="275"/>
      <c r="B3041" s="275"/>
      <c r="C3041" s="275"/>
      <c r="D3041" s="275"/>
      <c r="E3041" s="275"/>
      <c r="F3041" s="275"/>
      <c r="G3041" s="275"/>
      <c r="H3041" s="275"/>
      <c r="I3041" s="275"/>
      <c r="J3041" s="275"/>
      <c r="K3041" s="275"/>
      <c r="L3041" s="275"/>
      <c r="M3041" s="275"/>
      <c r="N3041" s="275"/>
      <c r="O3041" s="275"/>
      <c r="P3041" s="275"/>
      <c r="Q3041" s="275"/>
      <c r="R3041" s="275"/>
      <c r="S3041" s="275"/>
      <c r="T3041" s="275"/>
      <c r="X3041" s="275"/>
      <c r="Y3041" s="275"/>
      <c r="AG3041" s="665"/>
    </row>
    <row r="3042" spans="1:33" x14ac:dyDescent="0.2">
      <c r="A3042" s="275"/>
      <c r="B3042" s="275"/>
      <c r="C3042" s="275"/>
      <c r="D3042" s="275"/>
      <c r="E3042" s="275"/>
      <c r="F3042" s="275"/>
      <c r="G3042" s="275"/>
      <c r="H3042" s="275"/>
      <c r="I3042" s="275"/>
      <c r="J3042" s="275"/>
      <c r="K3042" s="275"/>
      <c r="L3042" s="275"/>
      <c r="M3042" s="275"/>
      <c r="N3042" s="275"/>
      <c r="O3042" s="275"/>
      <c r="P3042" s="275"/>
      <c r="Q3042" s="275"/>
      <c r="R3042" s="275"/>
      <c r="S3042" s="275"/>
      <c r="T3042" s="275"/>
      <c r="X3042" s="275"/>
      <c r="Y3042" s="275"/>
      <c r="AG3042" s="665"/>
    </row>
    <row r="3043" spans="1:33" x14ac:dyDescent="0.2">
      <c r="A3043" s="275"/>
      <c r="B3043" s="275"/>
      <c r="C3043" s="275"/>
      <c r="D3043" s="275"/>
      <c r="E3043" s="275"/>
      <c r="F3043" s="275"/>
      <c r="G3043" s="275"/>
      <c r="H3043" s="275"/>
      <c r="I3043" s="275"/>
      <c r="J3043" s="275"/>
      <c r="K3043" s="275"/>
      <c r="L3043" s="275"/>
      <c r="M3043" s="275"/>
      <c r="N3043" s="275"/>
      <c r="O3043" s="275"/>
      <c r="P3043" s="275"/>
      <c r="Q3043" s="275"/>
      <c r="R3043" s="275"/>
      <c r="S3043" s="275"/>
      <c r="T3043" s="275"/>
      <c r="X3043" s="275"/>
      <c r="Y3043" s="275"/>
      <c r="AG3043" s="665"/>
    </row>
    <row r="3044" spans="1:33" x14ac:dyDescent="0.2">
      <c r="A3044" s="275"/>
      <c r="B3044" s="275"/>
      <c r="C3044" s="275"/>
      <c r="D3044" s="275"/>
      <c r="E3044" s="275"/>
      <c r="F3044" s="275"/>
      <c r="G3044" s="275"/>
      <c r="H3044" s="275"/>
      <c r="I3044" s="275"/>
      <c r="J3044" s="275"/>
      <c r="K3044" s="275"/>
      <c r="L3044" s="275"/>
      <c r="M3044" s="275"/>
      <c r="N3044" s="275"/>
      <c r="O3044" s="275"/>
      <c r="P3044" s="275"/>
      <c r="Q3044" s="275"/>
      <c r="R3044" s="275"/>
      <c r="S3044" s="275"/>
      <c r="T3044" s="275"/>
      <c r="X3044" s="275"/>
      <c r="Y3044" s="275"/>
      <c r="AG3044" s="665"/>
    </row>
    <row r="3045" spans="1:33" x14ac:dyDescent="0.2">
      <c r="A3045" s="275"/>
      <c r="B3045" s="275"/>
      <c r="C3045" s="275"/>
      <c r="D3045" s="275"/>
      <c r="E3045" s="275"/>
      <c r="F3045" s="275"/>
      <c r="G3045" s="275"/>
      <c r="H3045" s="275"/>
      <c r="I3045" s="275"/>
      <c r="J3045" s="275"/>
      <c r="K3045" s="275"/>
      <c r="L3045" s="275"/>
      <c r="M3045" s="275"/>
      <c r="N3045" s="275"/>
      <c r="O3045" s="275"/>
      <c r="P3045" s="275"/>
      <c r="Q3045" s="275"/>
      <c r="R3045" s="275"/>
      <c r="S3045" s="275"/>
      <c r="T3045" s="275"/>
      <c r="X3045" s="275"/>
      <c r="Y3045" s="275"/>
      <c r="AG3045" s="665"/>
    </row>
    <row r="3046" spans="1:33" x14ac:dyDescent="0.2">
      <c r="A3046" s="275"/>
      <c r="B3046" s="275"/>
      <c r="C3046" s="275"/>
      <c r="D3046" s="275"/>
      <c r="E3046" s="275"/>
      <c r="F3046" s="275"/>
      <c r="G3046" s="275"/>
      <c r="H3046" s="275"/>
      <c r="I3046" s="275"/>
      <c r="J3046" s="275"/>
      <c r="K3046" s="275"/>
      <c r="L3046" s="275"/>
      <c r="M3046" s="275"/>
      <c r="N3046" s="275"/>
      <c r="O3046" s="275"/>
      <c r="P3046" s="275"/>
      <c r="Q3046" s="275"/>
      <c r="R3046" s="275"/>
      <c r="S3046" s="275"/>
      <c r="T3046" s="275"/>
      <c r="X3046" s="275"/>
      <c r="Y3046" s="275"/>
      <c r="AG3046" s="665"/>
    </row>
    <row r="3047" spans="1:33" x14ac:dyDescent="0.2">
      <c r="A3047" s="275"/>
      <c r="B3047" s="275"/>
      <c r="C3047" s="275"/>
      <c r="D3047" s="275"/>
      <c r="E3047" s="275"/>
      <c r="F3047" s="275"/>
      <c r="G3047" s="275"/>
      <c r="H3047" s="275"/>
      <c r="I3047" s="275"/>
      <c r="J3047" s="275"/>
      <c r="K3047" s="275"/>
      <c r="L3047" s="275"/>
      <c r="M3047" s="275"/>
      <c r="N3047" s="275"/>
      <c r="O3047" s="275"/>
      <c r="P3047" s="275"/>
      <c r="Q3047" s="275"/>
      <c r="R3047" s="275"/>
      <c r="S3047" s="275"/>
      <c r="T3047" s="275"/>
      <c r="X3047" s="275"/>
      <c r="Y3047" s="275"/>
      <c r="AG3047" s="665"/>
    </row>
    <row r="3048" spans="1:33" x14ac:dyDescent="0.2">
      <c r="A3048" s="275"/>
      <c r="B3048" s="275"/>
      <c r="C3048" s="275"/>
      <c r="D3048" s="275"/>
      <c r="E3048" s="275"/>
      <c r="F3048" s="275"/>
      <c r="G3048" s="275"/>
      <c r="H3048" s="275"/>
      <c r="I3048" s="275"/>
      <c r="J3048" s="275"/>
      <c r="K3048" s="275"/>
      <c r="L3048" s="275"/>
      <c r="M3048" s="275"/>
      <c r="N3048" s="275"/>
      <c r="O3048" s="275"/>
      <c r="P3048" s="275"/>
      <c r="Q3048" s="275"/>
      <c r="R3048" s="275"/>
      <c r="S3048" s="275"/>
      <c r="T3048" s="275"/>
      <c r="X3048" s="275"/>
      <c r="Y3048" s="275"/>
      <c r="AG3048" s="665"/>
    </row>
    <row r="3049" spans="1:33" x14ac:dyDescent="0.2">
      <c r="A3049" s="275"/>
      <c r="B3049" s="275"/>
      <c r="C3049" s="275"/>
      <c r="D3049" s="275"/>
      <c r="E3049" s="275"/>
      <c r="F3049" s="275"/>
      <c r="G3049" s="275"/>
      <c r="H3049" s="275"/>
      <c r="I3049" s="275"/>
      <c r="J3049" s="275"/>
      <c r="K3049" s="275"/>
      <c r="L3049" s="275"/>
      <c r="M3049" s="275"/>
      <c r="N3049" s="275"/>
      <c r="O3049" s="275"/>
      <c r="P3049" s="275"/>
      <c r="Q3049" s="275"/>
      <c r="R3049" s="275"/>
      <c r="S3049" s="275"/>
      <c r="T3049" s="275"/>
      <c r="X3049" s="275"/>
      <c r="Y3049" s="275"/>
      <c r="AG3049" s="665"/>
    </row>
    <row r="3050" spans="1:33" x14ac:dyDescent="0.2">
      <c r="A3050" s="275"/>
      <c r="B3050" s="275"/>
      <c r="C3050" s="275"/>
      <c r="D3050" s="275"/>
      <c r="E3050" s="275"/>
      <c r="F3050" s="275"/>
      <c r="G3050" s="275"/>
      <c r="H3050" s="275"/>
      <c r="I3050" s="275"/>
      <c r="J3050" s="275"/>
      <c r="K3050" s="275"/>
      <c r="L3050" s="275"/>
      <c r="M3050" s="275"/>
      <c r="N3050" s="275"/>
      <c r="O3050" s="275"/>
      <c r="P3050" s="275"/>
      <c r="Q3050" s="275"/>
      <c r="R3050" s="275"/>
      <c r="S3050" s="275"/>
      <c r="T3050" s="275"/>
      <c r="X3050" s="275"/>
      <c r="Y3050" s="275"/>
      <c r="AG3050" s="665"/>
    </row>
    <row r="3051" spans="1:33" x14ac:dyDescent="0.2">
      <c r="A3051" s="275"/>
      <c r="B3051" s="275"/>
      <c r="C3051" s="275"/>
      <c r="D3051" s="275"/>
      <c r="E3051" s="275"/>
      <c r="F3051" s="275"/>
      <c r="G3051" s="275"/>
      <c r="H3051" s="275"/>
      <c r="I3051" s="275"/>
      <c r="J3051" s="275"/>
      <c r="K3051" s="275"/>
      <c r="L3051" s="275"/>
      <c r="M3051" s="275"/>
      <c r="N3051" s="275"/>
      <c r="O3051" s="275"/>
      <c r="P3051" s="275"/>
      <c r="Q3051" s="275"/>
      <c r="R3051" s="275"/>
      <c r="S3051" s="275"/>
      <c r="T3051" s="275"/>
      <c r="X3051" s="275"/>
      <c r="Y3051" s="275"/>
      <c r="AG3051" s="665"/>
    </row>
    <row r="3052" spans="1:33" x14ac:dyDescent="0.2">
      <c r="A3052" s="275"/>
      <c r="B3052" s="275"/>
      <c r="C3052" s="275"/>
      <c r="D3052" s="275"/>
      <c r="E3052" s="275"/>
      <c r="F3052" s="275"/>
      <c r="G3052" s="275"/>
      <c r="H3052" s="275"/>
      <c r="I3052" s="275"/>
      <c r="J3052" s="275"/>
      <c r="K3052" s="275"/>
      <c r="L3052" s="275"/>
      <c r="M3052" s="275"/>
      <c r="N3052" s="275"/>
      <c r="O3052" s="275"/>
      <c r="P3052" s="275"/>
      <c r="Q3052" s="275"/>
      <c r="R3052" s="275"/>
      <c r="S3052" s="275"/>
      <c r="T3052" s="275"/>
      <c r="X3052" s="275"/>
      <c r="Y3052" s="275"/>
      <c r="AG3052" s="665"/>
    </row>
    <row r="3053" spans="1:33" x14ac:dyDescent="0.2">
      <c r="A3053" s="275"/>
      <c r="B3053" s="275"/>
      <c r="C3053" s="275"/>
      <c r="D3053" s="275"/>
      <c r="E3053" s="275"/>
      <c r="F3053" s="275"/>
      <c r="G3053" s="275"/>
      <c r="H3053" s="275"/>
      <c r="I3053" s="275"/>
      <c r="J3053" s="275"/>
      <c r="K3053" s="275"/>
      <c r="L3053" s="275"/>
      <c r="M3053" s="275"/>
      <c r="N3053" s="275"/>
      <c r="O3053" s="275"/>
      <c r="P3053" s="275"/>
      <c r="Q3053" s="275"/>
      <c r="R3053" s="275"/>
      <c r="S3053" s="275"/>
      <c r="T3053" s="275"/>
      <c r="X3053" s="275"/>
      <c r="Y3053" s="275"/>
      <c r="AG3053" s="665"/>
    </row>
    <row r="3054" spans="1:33" x14ac:dyDescent="0.2">
      <c r="A3054" s="275"/>
      <c r="B3054" s="275"/>
      <c r="C3054" s="275"/>
      <c r="D3054" s="275"/>
      <c r="E3054" s="275"/>
      <c r="F3054" s="275"/>
      <c r="G3054" s="275"/>
      <c r="H3054" s="275"/>
      <c r="I3054" s="275"/>
      <c r="J3054" s="275"/>
      <c r="K3054" s="275"/>
      <c r="L3054" s="275"/>
      <c r="M3054" s="275"/>
      <c r="N3054" s="275"/>
      <c r="O3054" s="275"/>
      <c r="P3054" s="275"/>
      <c r="Q3054" s="275"/>
      <c r="R3054" s="275"/>
      <c r="S3054" s="275"/>
      <c r="T3054" s="275"/>
      <c r="X3054" s="275"/>
      <c r="Y3054" s="275"/>
      <c r="AG3054" s="665"/>
    </row>
    <row r="3055" spans="1:33" x14ac:dyDescent="0.2">
      <c r="A3055" s="275"/>
      <c r="B3055" s="275"/>
      <c r="C3055" s="275"/>
      <c r="D3055" s="275"/>
      <c r="E3055" s="275"/>
      <c r="F3055" s="275"/>
      <c r="G3055" s="275"/>
      <c r="H3055" s="275"/>
      <c r="I3055" s="275"/>
      <c r="J3055" s="275"/>
      <c r="K3055" s="275"/>
      <c r="L3055" s="275"/>
      <c r="M3055" s="275"/>
      <c r="N3055" s="275"/>
      <c r="O3055" s="275"/>
      <c r="P3055" s="275"/>
      <c r="Q3055" s="275"/>
      <c r="R3055" s="275"/>
      <c r="S3055" s="275"/>
      <c r="T3055" s="275"/>
      <c r="X3055" s="275"/>
      <c r="Y3055" s="275"/>
      <c r="AG3055" s="665"/>
    </row>
    <row r="3056" spans="1:33" x14ac:dyDescent="0.2">
      <c r="A3056" s="275"/>
      <c r="B3056" s="275"/>
      <c r="C3056" s="275"/>
      <c r="D3056" s="275"/>
      <c r="E3056" s="275"/>
      <c r="F3056" s="275"/>
      <c r="G3056" s="275"/>
      <c r="H3056" s="275"/>
      <c r="I3056" s="275"/>
      <c r="J3056" s="275"/>
      <c r="K3056" s="275"/>
      <c r="L3056" s="275"/>
      <c r="M3056" s="275"/>
      <c r="N3056" s="275"/>
      <c r="O3056" s="275"/>
      <c r="P3056" s="275"/>
      <c r="Q3056" s="275"/>
      <c r="R3056" s="275"/>
      <c r="S3056" s="275"/>
      <c r="T3056" s="275"/>
      <c r="X3056" s="275"/>
      <c r="Y3056" s="275"/>
      <c r="AG3056" s="665"/>
    </row>
    <row r="3057" spans="1:33" x14ac:dyDescent="0.2">
      <c r="A3057" s="275"/>
      <c r="B3057" s="275"/>
      <c r="C3057" s="275"/>
      <c r="D3057" s="275"/>
      <c r="E3057" s="275"/>
      <c r="F3057" s="275"/>
      <c r="G3057" s="275"/>
      <c r="H3057" s="275"/>
      <c r="I3057" s="275"/>
      <c r="J3057" s="275"/>
      <c r="K3057" s="275"/>
      <c r="L3057" s="275"/>
      <c r="M3057" s="275"/>
      <c r="N3057" s="275"/>
      <c r="O3057" s="275"/>
      <c r="P3057" s="275"/>
      <c r="Q3057" s="275"/>
      <c r="R3057" s="275"/>
      <c r="S3057" s="275"/>
      <c r="T3057" s="275"/>
      <c r="X3057" s="275"/>
      <c r="Y3057" s="275"/>
      <c r="AG3057" s="665"/>
    </row>
    <row r="3058" spans="1:33" x14ac:dyDescent="0.2">
      <c r="A3058" s="275"/>
      <c r="B3058" s="275"/>
      <c r="C3058" s="275"/>
      <c r="D3058" s="275"/>
      <c r="E3058" s="275"/>
      <c r="F3058" s="275"/>
      <c r="G3058" s="275"/>
      <c r="H3058" s="275"/>
      <c r="I3058" s="275"/>
      <c r="J3058" s="275"/>
      <c r="K3058" s="275"/>
      <c r="L3058" s="275"/>
      <c r="M3058" s="275"/>
      <c r="N3058" s="275"/>
      <c r="O3058" s="275"/>
      <c r="P3058" s="275"/>
      <c r="Q3058" s="275"/>
      <c r="R3058" s="275"/>
      <c r="S3058" s="275"/>
      <c r="T3058" s="275"/>
      <c r="X3058" s="275"/>
      <c r="Y3058" s="275"/>
      <c r="AG3058" s="665"/>
    </row>
    <row r="3059" spans="1:33" x14ac:dyDescent="0.2">
      <c r="A3059" s="275"/>
      <c r="B3059" s="275"/>
      <c r="C3059" s="275"/>
      <c r="D3059" s="275"/>
      <c r="E3059" s="275"/>
      <c r="F3059" s="275"/>
      <c r="G3059" s="275"/>
      <c r="H3059" s="275"/>
      <c r="I3059" s="275"/>
      <c r="J3059" s="275"/>
      <c r="K3059" s="275"/>
      <c r="L3059" s="275"/>
      <c r="M3059" s="275"/>
      <c r="N3059" s="275"/>
      <c r="O3059" s="275"/>
      <c r="P3059" s="275"/>
      <c r="Q3059" s="275"/>
      <c r="R3059" s="275"/>
      <c r="S3059" s="275"/>
      <c r="T3059" s="275"/>
      <c r="X3059" s="275"/>
      <c r="Y3059" s="275"/>
      <c r="AG3059" s="665"/>
    </row>
    <row r="3060" spans="1:33" x14ac:dyDescent="0.2">
      <c r="A3060" s="275"/>
      <c r="B3060" s="275"/>
      <c r="C3060" s="275"/>
      <c r="D3060" s="275"/>
      <c r="E3060" s="275"/>
      <c r="F3060" s="275"/>
      <c r="G3060" s="275"/>
      <c r="H3060" s="275"/>
      <c r="I3060" s="275"/>
      <c r="J3060" s="275"/>
      <c r="K3060" s="275"/>
      <c r="L3060" s="275"/>
      <c r="M3060" s="275"/>
      <c r="N3060" s="275"/>
      <c r="O3060" s="275"/>
      <c r="P3060" s="275"/>
      <c r="Q3060" s="275"/>
      <c r="R3060" s="275"/>
      <c r="S3060" s="275"/>
      <c r="T3060" s="275"/>
      <c r="X3060" s="275"/>
      <c r="Y3060" s="275"/>
      <c r="AG3060" s="665"/>
    </row>
    <row r="3061" spans="1:33" x14ac:dyDescent="0.2">
      <c r="A3061" s="275"/>
      <c r="B3061" s="275"/>
      <c r="C3061" s="275"/>
      <c r="D3061" s="275"/>
      <c r="E3061" s="275"/>
      <c r="F3061" s="275"/>
      <c r="G3061" s="275"/>
      <c r="H3061" s="275"/>
      <c r="I3061" s="275"/>
      <c r="J3061" s="275"/>
      <c r="K3061" s="275"/>
      <c r="L3061" s="275"/>
      <c r="M3061" s="275"/>
      <c r="N3061" s="275"/>
      <c r="O3061" s="275"/>
      <c r="P3061" s="275"/>
      <c r="Q3061" s="275"/>
      <c r="R3061" s="275"/>
      <c r="S3061" s="275"/>
      <c r="T3061" s="275"/>
      <c r="X3061" s="275"/>
      <c r="Y3061" s="275"/>
      <c r="AG3061" s="665"/>
    </row>
    <row r="3062" spans="1:33" x14ac:dyDescent="0.2">
      <c r="A3062" s="275"/>
      <c r="B3062" s="275"/>
      <c r="C3062" s="275"/>
      <c r="D3062" s="275"/>
      <c r="E3062" s="275"/>
      <c r="F3062" s="275"/>
      <c r="G3062" s="275"/>
      <c r="H3062" s="275"/>
      <c r="I3062" s="275"/>
      <c r="J3062" s="275"/>
      <c r="K3062" s="275"/>
      <c r="L3062" s="275"/>
      <c r="M3062" s="275"/>
      <c r="N3062" s="275"/>
      <c r="O3062" s="275"/>
      <c r="P3062" s="275"/>
      <c r="Q3062" s="275"/>
      <c r="R3062" s="275"/>
      <c r="S3062" s="275"/>
      <c r="T3062" s="275"/>
      <c r="X3062" s="275"/>
      <c r="Y3062" s="275"/>
      <c r="AG3062" s="665"/>
    </row>
    <row r="3063" spans="1:33" x14ac:dyDescent="0.2">
      <c r="A3063" s="275"/>
      <c r="B3063" s="275"/>
      <c r="C3063" s="275"/>
      <c r="D3063" s="275"/>
      <c r="E3063" s="275"/>
      <c r="F3063" s="275"/>
      <c r="G3063" s="275"/>
      <c r="H3063" s="275"/>
      <c r="I3063" s="275"/>
      <c r="J3063" s="275"/>
      <c r="K3063" s="275"/>
      <c r="L3063" s="275"/>
      <c r="M3063" s="275"/>
      <c r="N3063" s="275"/>
      <c r="O3063" s="275"/>
      <c r="P3063" s="275"/>
      <c r="Q3063" s="275"/>
      <c r="R3063" s="275"/>
      <c r="S3063" s="275"/>
      <c r="T3063" s="275"/>
      <c r="X3063" s="275"/>
      <c r="Y3063" s="275"/>
      <c r="AG3063" s="665"/>
    </row>
    <row r="3064" spans="1:33" x14ac:dyDescent="0.2">
      <c r="A3064" s="275"/>
      <c r="B3064" s="275"/>
      <c r="C3064" s="275"/>
      <c r="D3064" s="275"/>
      <c r="E3064" s="275"/>
      <c r="F3064" s="275"/>
      <c r="G3064" s="275"/>
      <c r="H3064" s="275"/>
      <c r="I3064" s="275"/>
      <c r="J3064" s="275"/>
      <c r="K3064" s="275"/>
      <c r="L3064" s="275"/>
      <c r="M3064" s="275"/>
      <c r="N3064" s="275"/>
      <c r="O3064" s="275"/>
      <c r="P3064" s="275"/>
      <c r="Q3064" s="275"/>
      <c r="R3064" s="275"/>
      <c r="S3064" s="275"/>
      <c r="T3064" s="275"/>
      <c r="X3064" s="275"/>
      <c r="Y3064" s="275"/>
      <c r="AG3064" s="665"/>
    </row>
    <row r="3065" spans="1:33" x14ac:dyDescent="0.2">
      <c r="A3065" s="275"/>
      <c r="B3065" s="275"/>
      <c r="C3065" s="275"/>
      <c r="D3065" s="275"/>
      <c r="E3065" s="275"/>
      <c r="F3065" s="275"/>
      <c r="G3065" s="275"/>
      <c r="H3065" s="275"/>
      <c r="I3065" s="275"/>
      <c r="J3065" s="275"/>
      <c r="K3065" s="275"/>
      <c r="L3065" s="275"/>
      <c r="M3065" s="275"/>
      <c r="N3065" s="275"/>
      <c r="O3065" s="275"/>
      <c r="P3065" s="275"/>
      <c r="Q3065" s="275"/>
      <c r="R3065" s="275"/>
      <c r="S3065" s="275"/>
      <c r="T3065" s="275"/>
      <c r="X3065" s="275"/>
      <c r="Y3065" s="275"/>
      <c r="AG3065" s="665"/>
    </row>
    <row r="3066" spans="1:33" x14ac:dyDescent="0.2">
      <c r="A3066" s="275"/>
      <c r="B3066" s="275"/>
      <c r="C3066" s="275"/>
      <c r="D3066" s="275"/>
      <c r="E3066" s="275"/>
      <c r="F3066" s="275"/>
      <c r="G3066" s="275"/>
      <c r="H3066" s="275"/>
      <c r="I3066" s="275"/>
      <c r="J3066" s="275"/>
      <c r="K3066" s="275"/>
      <c r="L3066" s="275"/>
      <c r="M3066" s="275"/>
      <c r="N3066" s="275"/>
      <c r="O3066" s="275"/>
      <c r="P3066" s="275"/>
      <c r="Q3066" s="275"/>
      <c r="R3066" s="275"/>
      <c r="S3066" s="275"/>
      <c r="T3066" s="275"/>
      <c r="X3066" s="275"/>
      <c r="Y3066" s="275"/>
      <c r="AG3066" s="665"/>
    </row>
    <row r="3067" spans="1:33" x14ac:dyDescent="0.2">
      <c r="A3067" s="275"/>
      <c r="B3067" s="275"/>
      <c r="C3067" s="275"/>
      <c r="D3067" s="275"/>
      <c r="E3067" s="275"/>
      <c r="F3067" s="275"/>
      <c r="G3067" s="275"/>
      <c r="H3067" s="275"/>
      <c r="I3067" s="275"/>
      <c r="J3067" s="275"/>
      <c r="K3067" s="275"/>
      <c r="L3067" s="275"/>
      <c r="M3067" s="275"/>
      <c r="N3067" s="275"/>
      <c r="O3067" s="275"/>
      <c r="P3067" s="275"/>
      <c r="Q3067" s="275"/>
      <c r="R3067" s="275"/>
      <c r="S3067" s="275"/>
      <c r="T3067" s="275"/>
      <c r="X3067" s="275"/>
      <c r="Y3067" s="275"/>
      <c r="AG3067" s="665"/>
    </row>
    <row r="3068" spans="1:33" x14ac:dyDescent="0.2">
      <c r="A3068" s="275"/>
      <c r="B3068" s="275"/>
      <c r="C3068" s="275"/>
      <c r="D3068" s="275"/>
      <c r="E3068" s="275"/>
      <c r="F3068" s="275"/>
      <c r="G3068" s="275"/>
      <c r="H3068" s="275"/>
      <c r="I3068" s="275"/>
      <c r="J3068" s="275"/>
      <c r="K3068" s="275"/>
      <c r="L3068" s="275"/>
      <c r="M3068" s="275"/>
      <c r="N3068" s="275"/>
      <c r="O3068" s="275"/>
      <c r="P3068" s="275"/>
      <c r="Q3068" s="275"/>
      <c r="R3068" s="275"/>
      <c r="S3068" s="275"/>
      <c r="T3068" s="275"/>
      <c r="X3068" s="275"/>
      <c r="Y3068" s="275"/>
      <c r="AG3068" s="665"/>
    </row>
    <row r="3069" spans="1:33" x14ac:dyDescent="0.2">
      <c r="A3069" s="275"/>
      <c r="B3069" s="275"/>
      <c r="C3069" s="275"/>
      <c r="D3069" s="275"/>
      <c r="E3069" s="275"/>
      <c r="F3069" s="275"/>
      <c r="G3069" s="275"/>
      <c r="H3069" s="275"/>
      <c r="I3069" s="275"/>
      <c r="J3069" s="275"/>
      <c r="K3069" s="275"/>
      <c r="L3069" s="275"/>
      <c r="M3069" s="275"/>
      <c r="N3069" s="275"/>
      <c r="O3069" s="275"/>
      <c r="P3069" s="275"/>
      <c r="Q3069" s="275"/>
      <c r="R3069" s="275"/>
      <c r="S3069" s="275"/>
      <c r="T3069" s="275"/>
      <c r="X3069" s="275"/>
      <c r="Y3069" s="275"/>
      <c r="AG3069" s="665"/>
    </row>
    <row r="3070" spans="1:33" x14ac:dyDescent="0.2">
      <c r="A3070" s="275"/>
      <c r="B3070" s="275"/>
      <c r="C3070" s="275"/>
      <c r="D3070" s="275"/>
      <c r="E3070" s="275"/>
      <c r="F3070" s="275"/>
      <c r="G3070" s="275"/>
      <c r="H3070" s="275"/>
      <c r="I3070" s="275"/>
      <c r="J3070" s="275"/>
      <c r="K3070" s="275"/>
      <c r="L3070" s="275"/>
      <c r="M3070" s="275"/>
      <c r="N3070" s="275"/>
      <c r="O3070" s="275"/>
      <c r="P3070" s="275"/>
      <c r="Q3070" s="275"/>
      <c r="R3070" s="275"/>
      <c r="S3070" s="275"/>
      <c r="T3070" s="275"/>
      <c r="X3070" s="275"/>
      <c r="Y3070" s="275"/>
      <c r="AG3070" s="665"/>
    </row>
    <row r="3071" spans="1:33" x14ac:dyDescent="0.2">
      <c r="A3071" s="275"/>
      <c r="B3071" s="275"/>
      <c r="C3071" s="275"/>
      <c r="D3071" s="275"/>
      <c r="E3071" s="275"/>
      <c r="F3071" s="275"/>
      <c r="G3071" s="275"/>
      <c r="H3071" s="275"/>
      <c r="I3071" s="275"/>
      <c r="J3071" s="275"/>
      <c r="K3071" s="275"/>
      <c r="L3071" s="275"/>
      <c r="M3071" s="275"/>
      <c r="N3071" s="275"/>
      <c r="O3071" s="275"/>
      <c r="P3071" s="275"/>
      <c r="Q3071" s="275"/>
      <c r="R3071" s="275"/>
      <c r="S3071" s="275"/>
      <c r="T3071" s="275"/>
      <c r="X3071" s="275"/>
      <c r="Y3071" s="275"/>
      <c r="AG3071" s="665"/>
    </row>
    <row r="3072" spans="1:33" x14ac:dyDescent="0.2">
      <c r="A3072" s="275"/>
      <c r="B3072" s="275"/>
      <c r="C3072" s="275"/>
      <c r="D3072" s="275"/>
      <c r="E3072" s="275"/>
      <c r="F3072" s="275"/>
      <c r="G3072" s="275"/>
      <c r="H3072" s="275"/>
      <c r="I3072" s="275"/>
      <c r="J3072" s="275"/>
      <c r="K3072" s="275"/>
      <c r="L3072" s="275"/>
      <c r="M3072" s="275"/>
      <c r="N3072" s="275"/>
      <c r="O3072" s="275"/>
      <c r="P3072" s="275"/>
      <c r="Q3072" s="275"/>
      <c r="R3072" s="275"/>
      <c r="S3072" s="275"/>
      <c r="T3072" s="275"/>
      <c r="X3072" s="275"/>
      <c r="Y3072" s="275"/>
      <c r="AG3072" s="665"/>
    </row>
    <row r="3073" spans="1:33" x14ac:dyDescent="0.2">
      <c r="A3073" s="275"/>
      <c r="B3073" s="275"/>
      <c r="C3073" s="275"/>
      <c r="D3073" s="275"/>
      <c r="E3073" s="275"/>
      <c r="F3073" s="275"/>
      <c r="G3073" s="275"/>
      <c r="H3073" s="275"/>
      <c r="I3073" s="275"/>
      <c r="J3073" s="275"/>
      <c r="K3073" s="275"/>
      <c r="L3073" s="275"/>
      <c r="M3073" s="275"/>
      <c r="N3073" s="275"/>
      <c r="O3073" s="275"/>
      <c r="P3073" s="275"/>
      <c r="Q3073" s="275"/>
      <c r="R3073" s="275"/>
      <c r="S3073" s="275"/>
      <c r="T3073" s="275"/>
      <c r="X3073" s="275"/>
      <c r="Y3073" s="275"/>
      <c r="AG3073" s="665"/>
    </row>
    <row r="3074" spans="1:33" x14ac:dyDescent="0.2">
      <c r="A3074" s="275"/>
      <c r="B3074" s="275"/>
      <c r="C3074" s="275"/>
      <c r="D3074" s="275"/>
      <c r="E3074" s="275"/>
      <c r="F3074" s="275"/>
      <c r="G3074" s="275"/>
      <c r="H3074" s="275"/>
      <c r="I3074" s="275"/>
      <c r="J3074" s="275"/>
      <c r="K3074" s="275"/>
      <c r="L3074" s="275"/>
      <c r="M3074" s="275"/>
      <c r="N3074" s="275"/>
      <c r="O3074" s="275"/>
      <c r="P3074" s="275"/>
      <c r="Q3074" s="275"/>
      <c r="R3074" s="275"/>
      <c r="S3074" s="275"/>
      <c r="T3074" s="275"/>
      <c r="X3074" s="275"/>
      <c r="Y3074" s="275"/>
      <c r="AG3074" s="665"/>
    </row>
    <row r="3075" spans="1:33" x14ac:dyDescent="0.2">
      <c r="A3075" s="275"/>
      <c r="B3075" s="275"/>
      <c r="C3075" s="275"/>
      <c r="D3075" s="275"/>
      <c r="E3075" s="275"/>
      <c r="F3075" s="275"/>
      <c r="G3075" s="275"/>
      <c r="H3075" s="275"/>
      <c r="I3075" s="275"/>
      <c r="J3075" s="275"/>
      <c r="K3075" s="275"/>
      <c r="L3075" s="275"/>
      <c r="M3075" s="275"/>
      <c r="N3075" s="275"/>
      <c r="O3075" s="275"/>
      <c r="P3075" s="275"/>
      <c r="Q3075" s="275"/>
      <c r="R3075" s="275"/>
      <c r="S3075" s="275"/>
      <c r="T3075" s="275"/>
      <c r="X3075" s="275"/>
      <c r="Y3075" s="275"/>
      <c r="AG3075" s="665"/>
    </row>
    <row r="3076" spans="1:33" x14ac:dyDescent="0.2">
      <c r="A3076" s="275"/>
      <c r="B3076" s="275"/>
      <c r="C3076" s="275"/>
      <c r="D3076" s="275"/>
      <c r="E3076" s="275"/>
      <c r="F3076" s="275"/>
      <c r="G3076" s="275"/>
      <c r="H3076" s="275"/>
      <c r="I3076" s="275"/>
      <c r="J3076" s="275"/>
      <c r="K3076" s="275"/>
      <c r="L3076" s="275"/>
      <c r="M3076" s="275"/>
      <c r="N3076" s="275"/>
      <c r="O3076" s="275"/>
      <c r="P3076" s="275"/>
      <c r="Q3076" s="275"/>
      <c r="R3076" s="275"/>
      <c r="S3076" s="275"/>
      <c r="T3076" s="275"/>
      <c r="X3076" s="275"/>
      <c r="Y3076" s="275"/>
      <c r="AG3076" s="665"/>
    </row>
    <row r="3077" spans="1:33" x14ac:dyDescent="0.2">
      <c r="A3077" s="275"/>
      <c r="B3077" s="275"/>
      <c r="C3077" s="275"/>
      <c r="D3077" s="275"/>
      <c r="E3077" s="275"/>
      <c r="F3077" s="275"/>
      <c r="G3077" s="275"/>
      <c r="H3077" s="275"/>
      <c r="I3077" s="275"/>
      <c r="J3077" s="275"/>
      <c r="K3077" s="275"/>
      <c r="L3077" s="275"/>
      <c r="M3077" s="275"/>
      <c r="N3077" s="275"/>
      <c r="O3077" s="275"/>
      <c r="P3077" s="275"/>
      <c r="Q3077" s="275"/>
      <c r="R3077" s="275"/>
      <c r="S3077" s="275"/>
      <c r="T3077" s="275"/>
      <c r="X3077" s="275"/>
      <c r="Y3077" s="275"/>
      <c r="AG3077" s="665"/>
    </row>
    <row r="3078" spans="1:33" x14ac:dyDescent="0.2">
      <c r="A3078" s="275"/>
      <c r="B3078" s="275"/>
      <c r="C3078" s="275"/>
      <c r="D3078" s="275"/>
      <c r="E3078" s="275"/>
      <c r="F3078" s="275"/>
      <c r="G3078" s="275"/>
      <c r="H3078" s="275"/>
      <c r="I3078" s="275"/>
      <c r="J3078" s="275"/>
      <c r="K3078" s="275"/>
      <c r="L3078" s="275"/>
      <c r="M3078" s="275"/>
      <c r="N3078" s="275"/>
      <c r="O3078" s="275"/>
      <c r="P3078" s="275"/>
      <c r="Q3078" s="275"/>
      <c r="R3078" s="275"/>
      <c r="S3078" s="275"/>
      <c r="T3078" s="275"/>
      <c r="X3078" s="275"/>
      <c r="Y3078" s="275"/>
      <c r="AG3078" s="665"/>
    </row>
    <row r="3079" spans="1:33" x14ac:dyDescent="0.2">
      <c r="A3079" s="275"/>
      <c r="B3079" s="275"/>
      <c r="C3079" s="275"/>
      <c r="D3079" s="275"/>
      <c r="E3079" s="275"/>
      <c r="F3079" s="275"/>
      <c r="G3079" s="275"/>
      <c r="H3079" s="275"/>
      <c r="I3079" s="275"/>
      <c r="J3079" s="275"/>
      <c r="K3079" s="275"/>
      <c r="L3079" s="275"/>
      <c r="M3079" s="275"/>
      <c r="N3079" s="275"/>
      <c r="O3079" s="275"/>
      <c r="P3079" s="275"/>
      <c r="Q3079" s="275"/>
      <c r="R3079" s="275"/>
      <c r="S3079" s="275"/>
      <c r="T3079" s="275"/>
      <c r="X3079" s="275"/>
      <c r="Y3079" s="275"/>
      <c r="AG3079" s="665"/>
    </row>
    <row r="3080" spans="1:33" x14ac:dyDescent="0.2">
      <c r="A3080" s="275"/>
      <c r="B3080" s="275"/>
      <c r="C3080" s="275"/>
      <c r="D3080" s="275"/>
      <c r="E3080" s="275"/>
      <c r="F3080" s="275"/>
      <c r="G3080" s="275"/>
      <c r="H3080" s="275"/>
      <c r="I3080" s="275"/>
      <c r="J3080" s="275"/>
      <c r="K3080" s="275"/>
      <c r="L3080" s="275"/>
      <c r="M3080" s="275"/>
      <c r="N3080" s="275"/>
      <c r="O3080" s="275"/>
      <c r="P3080" s="275"/>
      <c r="Q3080" s="275"/>
      <c r="R3080" s="275"/>
      <c r="S3080" s="275"/>
      <c r="T3080" s="275"/>
      <c r="X3080" s="275"/>
      <c r="Y3080" s="275"/>
      <c r="AG3080" s="665"/>
    </row>
    <row r="3081" spans="1:33" x14ac:dyDescent="0.2">
      <c r="A3081" s="275"/>
      <c r="B3081" s="275"/>
      <c r="C3081" s="275"/>
      <c r="D3081" s="275"/>
      <c r="E3081" s="275"/>
      <c r="F3081" s="275"/>
      <c r="G3081" s="275"/>
      <c r="H3081" s="275"/>
      <c r="I3081" s="275"/>
      <c r="J3081" s="275"/>
      <c r="K3081" s="275"/>
      <c r="L3081" s="275"/>
      <c r="M3081" s="275"/>
      <c r="N3081" s="275"/>
      <c r="O3081" s="275"/>
      <c r="P3081" s="275"/>
      <c r="Q3081" s="275"/>
      <c r="R3081" s="275"/>
      <c r="S3081" s="275"/>
      <c r="T3081" s="275"/>
      <c r="X3081" s="275"/>
      <c r="Y3081" s="275"/>
      <c r="AG3081" s="665"/>
    </row>
    <row r="3082" spans="1:33" x14ac:dyDescent="0.2">
      <c r="A3082" s="275"/>
      <c r="B3082" s="275"/>
      <c r="C3082" s="275"/>
      <c r="D3082" s="275"/>
      <c r="E3082" s="275"/>
      <c r="F3082" s="275"/>
      <c r="G3082" s="275"/>
      <c r="H3082" s="275"/>
      <c r="I3082" s="275"/>
      <c r="J3082" s="275"/>
      <c r="K3082" s="275"/>
      <c r="L3082" s="275"/>
      <c r="M3082" s="275"/>
      <c r="N3082" s="275"/>
      <c r="O3082" s="275"/>
      <c r="P3082" s="275"/>
      <c r="Q3082" s="275"/>
      <c r="R3082" s="275"/>
      <c r="S3082" s="275"/>
      <c r="T3082" s="275"/>
      <c r="X3082" s="275"/>
      <c r="Y3082" s="275"/>
      <c r="AG3082" s="665"/>
    </row>
    <row r="3083" spans="1:33" x14ac:dyDescent="0.2">
      <c r="A3083" s="275"/>
      <c r="B3083" s="275"/>
      <c r="C3083" s="275"/>
      <c r="D3083" s="275"/>
      <c r="E3083" s="275"/>
      <c r="F3083" s="275"/>
      <c r="G3083" s="275"/>
      <c r="H3083" s="275"/>
      <c r="I3083" s="275"/>
      <c r="J3083" s="275"/>
      <c r="K3083" s="275"/>
      <c r="L3083" s="275"/>
      <c r="M3083" s="275"/>
      <c r="N3083" s="275"/>
      <c r="O3083" s="275"/>
      <c r="P3083" s="275"/>
      <c r="Q3083" s="275"/>
      <c r="R3083" s="275"/>
      <c r="S3083" s="275"/>
      <c r="T3083" s="275"/>
      <c r="X3083" s="275"/>
      <c r="Y3083" s="275"/>
      <c r="AG3083" s="665"/>
    </row>
    <row r="3084" spans="1:33" x14ac:dyDescent="0.2">
      <c r="A3084" s="275"/>
      <c r="B3084" s="275"/>
      <c r="C3084" s="275"/>
      <c r="D3084" s="275"/>
      <c r="E3084" s="275"/>
      <c r="F3084" s="275"/>
      <c r="G3084" s="275"/>
      <c r="H3084" s="275"/>
      <c r="I3084" s="275"/>
      <c r="J3084" s="275"/>
      <c r="K3084" s="275"/>
      <c r="L3084" s="275"/>
      <c r="M3084" s="275"/>
      <c r="N3084" s="275"/>
      <c r="O3084" s="275"/>
      <c r="P3084" s="275"/>
      <c r="Q3084" s="275"/>
      <c r="R3084" s="275"/>
      <c r="S3084" s="275"/>
      <c r="T3084" s="275"/>
      <c r="X3084" s="275"/>
      <c r="Y3084" s="275"/>
      <c r="AG3084" s="665"/>
    </row>
    <row r="3085" spans="1:33" x14ac:dyDescent="0.2">
      <c r="A3085" s="275"/>
      <c r="B3085" s="275"/>
      <c r="C3085" s="275"/>
      <c r="D3085" s="275"/>
      <c r="E3085" s="275"/>
      <c r="F3085" s="275"/>
      <c r="G3085" s="275"/>
      <c r="H3085" s="275"/>
      <c r="I3085" s="275"/>
      <c r="J3085" s="275"/>
      <c r="K3085" s="275"/>
      <c r="L3085" s="275"/>
      <c r="M3085" s="275"/>
      <c r="N3085" s="275"/>
      <c r="O3085" s="275"/>
      <c r="P3085" s="275"/>
      <c r="Q3085" s="275"/>
      <c r="R3085" s="275"/>
      <c r="S3085" s="275"/>
      <c r="T3085" s="275"/>
      <c r="X3085" s="275"/>
      <c r="Y3085" s="275"/>
      <c r="AG3085" s="665"/>
    </row>
    <row r="3086" spans="1:33" x14ac:dyDescent="0.2">
      <c r="A3086" s="275"/>
      <c r="B3086" s="275"/>
      <c r="C3086" s="275"/>
      <c r="D3086" s="275"/>
      <c r="E3086" s="275"/>
      <c r="F3086" s="275"/>
      <c r="G3086" s="275"/>
      <c r="H3086" s="275"/>
      <c r="I3086" s="275"/>
      <c r="J3086" s="275"/>
      <c r="K3086" s="275"/>
      <c r="L3086" s="275"/>
      <c r="M3086" s="275"/>
      <c r="N3086" s="275"/>
      <c r="O3086" s="275"/>
      <c r="P3086" s="275"/>
      <c r="Q3086" s="275"/>
      <c r="R3086" s="275"/>
      <c r="S3086" s="275"/>
      <c r="T3086" s="275"/>
      <c r="X3086" s="275"/>
      <c r="Y3086" s="275"/>
      <c r="AG3086" s="665"/>
    </row>
    <row r="3087" spans="1:33" x14ac:dyDescent="0.2">
      <c r="A3087" s="275"/>
      <c r="B3087" s="275"/>
      <c r="C3087" s="275"/>
      <c r="D3087" s="275"/>
      <c r="E3087" s="275"/>
      <c r="F3087" s="275"/>
      <c r="G3087" s="275"/>
      <c r="H3087" s="275"/>
      <c r="I3087" s="275"/>
      <c r="J3087" s="275"/>
      <c r="K3087" s="275"/>
      <c r="L3087" s="275"/>
      <c r="M3087" s="275"/>
      <c r="N3087" s="275"/>
      <c r="O3087" s="275"/>
      <c r="P3087" s="275"/>
      <c r="Q3087" s="275"/>
      <c r="R3087" s="275"/>
      <c r="S3087" s="275"/>
      <c r="T3087" s="275"/>
      <c r="X3087" s="275"/>
      <c r="Y3087" s="275"/>
      <c r="AG3087" s="665"/>
    </row>
    <row r="3088" spans="1:33" x14ac:dyDescent="0.2">
      <c r="A3088" s="275"/>
      <c r="B3088" s="275"/>
      <c r="C3088" s="275"/>
      <c r="D3088" s="275"/>
      <c r="E3088" s="275"/>
      <c r="F3088" s="275"/>
      <c r="G3088" s="275"/>
      <c r="H3088" s="275"/>
      <c r="I3088" s="275"/>
      <c r="J3088" s="275"/>
      <c r="K3088" s="275"/>
      <c r="L3088" s="275"/>
      <c r="M3088" s="275"/>
      <c r="N3088" s="275"/>
      <c r="O3088" s="275"/>
      <c r="P3088" s="275"/>
      <c r="Q3088" s="275"/>
      <c r="R3088" s="275"/>
      <c r="S3088" s="275"/>
      <c r="T3088" s="275"/>
      <c r="X3088" s="275"/>
      <c r="Y3088" s="275"/>
      <c r="AG3088" s="665"/>
    </row>
    <row r="3089" spans="1:33" x14ac:dyDescent="0.2">
      <c r="A3089" s="275"/>
      <c r="B3089" s="275"/>
      <c r="C3089" s="275"/>
      <c r="D3089" s="275"/>
      <c r="E3089" s="275"/>
      <c r="F3089" s="275"/>
      <c r="G3089" s="275"/>
      <c r="H3089" s="275"/>
      <c r="I3089" s="275"/>
      <c r="J3089" s="275"/>
      <c r="K3089" s="275"/>
      <c r="L3089" s="275"/>
      <c r="M3089" s="275"/>
      <c r="N3089" s="275"/>
      <c r="O3089" s="275"/>
      <c r="P3089" s="275"/>
      <c r="Q3089" s="275"/>
      <c r="R3089" s="275"/>
      <c r="S3089" s="275"/>
      <c r="T3089" s="275"/>
      <c r="X3089" s="275"/>
      <c r="Y3089" s="275"/>
      <c r="AG3089" s="665"/>
    </row>
    <row r="3090" spans="1:33" x14ac:dyDescent="0.2">
      <c r="A3090" s="275"/>
      <c r="B3090" s="275"/>
      <c r="C3090" s="275"/>
      <c r="D3090" s="275"/>
      <c r="E3090" s="275"/>
      <c r="F3090" s="275"/>
      <c r="G3090" s="275"/>
      <c r="H3090" s="275"/>
      <c r="I3090" s="275"/>
      <c r="J3090" s="275"/>
      <c r="K3090" s="275"/>
      <c r="L3090" s="275"/>
      <c r="M3090" s="275"/>
      <c r="N3090" s="275"/>
      <c r="O3090" s="275"/>
      <c r="P3090" s="275"/>
      <c r="Q3090" s="275"/>
      <c r="R3090" s="275"/>
      <c r="S3090" s="275"/>
      <c r="T3090" s="275"/>
      <c r="X3090" s="275"/>
      <c r="Y3090" s="275"/>
      <c r="AG3090" s="665"/>
    </row>
    <row r="3091" spans="1:33" x14ac:dyDescent="0.2">
      <c r="A3091" s="275"/>
      <c r="B3091" s="275"/>
      <c r="C3091" s="275"/>
      <c r="D3091" s="275"/>
      <c r="E3091" s="275"/>
      <c r="F3091" s="275"/>
      <c r="G3091" s="275"/>
      <c r="H3091" s="275"/>
      <c r="I3091" s="275"/>
      <c r="J3091" s="275"/>
      <c r="K3091" s="275"/>
      <c r="L3091" s="275"/>
      <c r="M3091" s="275"/>
      <c r="N3091" s="275"/>
      <c r="O3091" s="275"/>
      <c r="P3091" s="275"/>
      <c r="Q3091" s="275"/>
      <c r="R3091" s="275"/>
      <c r="S3091" s="275"/>
      <c r="T3091" s="275"/>
      <c r="X3091" s="275"/>
      <c r="Y3091" s="275"/>
      <c r="AG3091" s="665"/>
    </row>
    <row r="3092" spans="1:33" x14ac:dyDescent="0.2">
      <c r="A3092" s="275"/>
      <c r="B3092" s="275"/>
      <c r="C3092" s="275"/>
      <c r="D3092" s="275"/>
      <c r="E3092" s="275"/>
      <c r="F3092" s="275"/>
      <c r="G3092" s="275"/>
      <c r="H3092" s="275"/>
      <c r="I3092" s="275"/>
      <c r="J3092" s="275"/>
      <c r="K3092" s="275"/>
      <c r="L3092" s="275"/>
      <c r="M3092" s="275"/>
      <c r="N3092" s="275"/>
      <c r="O3092" s="275"/>
      <c r="P3092" s="275"/>
      <c r="Q3092" s="275"/>
      <c r="R3092" s="275"/>
      <c r="S3092" s="275"/>
      <c r="T3092" s="275"/>
      <c r="X3092" s="275"/>
      <c r="Y3092" s="275"/>
      <c r="AG3092" s="665"/>
    </row>
    <row r="3093" spans="1:33" x14ac:dyDescent="0.2">
      <c r="A3093" s="275"/>
      <c r="B3093" s="275"/>
      <c r="C3093" s="275"/>
      <c r="D3093" s="275"/>
      <c r="E3093" s="275"/>
      <c r="F3093" s="275"/>
      <c r="G3093" s="275"/>
      <c r="H3093" s="275"/>
      <c r="I3093" s="275"/>
      <c r="J3093" s="275"/>
      <c r="K3093" s="275"/>
      <c r="L3093" s="275"/>
      <c r="M3093" s="275"/>
      <c r="N3093" s="275"/>
      <c r="O3093" s="275"/>
      <c r="P3093" s="275"/>
      <c r="Q3093" s="275"/>
      <c r="R3093" s="275"/>
      <c r="S3093" s="275"/>
      <c r="T3093" s="275"/>
      <c r="X3093" s="275"/>
      <c r="Y3093" s="275"/>
      <c r="AG3093" s="665"/>
    </row>
    <row r="3094" spans="1:33" x14ac:dyDescent="0.2">
      <c r="A3094" s="275"/>
      <c r="B3094" s="275"/>
      <c r="C3094" s="275"/>
      <c r="D3094" s="275"/>
      <c r="E3094" s="275"/>
      <c r="F3094" s="275"/>
      <c r="G3094" s="275"/>
      <c r="H3094" s="275"/>
      <c r="I3094" s="275"/>
      <c r="J3094" s="275"/>
      <c r="K3094" s="275"/>
      <c r="L3094" s="275"/>
      <c r="M3094" s="275"/>
      <c r="N3094" s="275"/>
      <c r="O3094" s="275"/>
      <c r="P3094" s="275"/>
      <c r="Q3094" s="275"/>
      <c r="R3094" s="275"/>
      <c r="S3094" s="275"/>
      <c r="T3094" s="275"/>
      <c r="X3094" s="275"/>
      <c r="Y3094" s="275"/>
      <c r="AG3094" s="665"/>
    </row>
    <row r="3095" spans="1:33" x14ac:dyDescent="0.2">
      <c r="A3095" s="275"/>
      <c r="B3095" s="275"/>
      <c r="C3095" s="275"/>
      <c r="D3095" s="275"/>
      <c r="E3095" s="275"/>
      <c r="F3095" s="275"/>
      <c r="G3095" s="275"/>
      <c r="H3095" s="275"/>
      <c r="I3095" s="275"/>
      <c r="J3095" s="275"/>
      <c r="K3095" s="275"/>
      <c r="L3095" s="275"/>
      <c r="M3095" s="275"/>
      <c r="N3095" s="275"/>
      <c r="O3095" s="275"/>
      <c r="P3095" s="275"/>
      <c r="Q3095" s="275"/>
      <c r="R3095" s="275"/>
      <c r="S3095" s="275"/>
      <c r="T3095" s="275"/>
      <c r="X3095" s="275"/>
      <c r="Y3095" s="275"/>
      <c r="AG3095" s="665"/>
    </row>
    <row r="3096" spans="1:33" x14ac:dyDescent="0.2">
      <c r="A3096" s="275"/>
      <c r="B3096" s="275"/>
      <c r="C3096" s="275"/>
      <c r="D3096" s="275"/>
      <c r="E3096" s="275"/>
      <c r="F3096" s="275"/>
      <c r="G3096" s="275"/>
      <c r="H3096" s="275"/>
      <c r="I3096" s="275"/>
      <c r="J3096" s="275"/>
      <c r="K3096" s="275"/>
      <c r="L3096" s="275"/>
      <c r="M3096" s="275"/>
      <c r="N3096" s="275"/>
      <c r="O3096" s="275"/>
      <c r="P3096" s="275"/>
      <c r="Q3096" s="275"/>
      <c r="R3096" s="275"/>
      <c r="S3096" s="275"/>
      <c r="T3096" s="275"/>
      <c r="X3096" s="275"/>
      <c r="Y3096" s="275"/>
      <c r="AG3096" s="665"/>
    </row>
    <row r="3097" spans="1:33" x14ac:dyDescent="0.2">
      <c r="A3097" s="275"/>
      <c r="B3097" s="275"/>
      <c r="C3097" s="275"/>
      <c r="D3097" s="275"/>
      <c r="E3097" s="275"/>
      <c r="F3097" s="275"/>
      <c r="G3097" s="275"/>
      <c r="H3097" s="275"/>
      <c r="I3097" s="275"/>
      <c r="J3097" s="275"/>
      <c r="K3097" s="275"/>
      <c r="L3097" s="275"/>
      <c r="M3097" s="275"/>
      <c r="N3097" s="275"/>
      <c r="O3097" s="275"/>
      <c r="P3097" s="275"/>
      <c r="Q3097" s="275"/>
      <c r="R3097" s="275"/>
      <c r="S3097" s="275"/>
      <c r="T3097" s="275"/>
      <c r="X3097" s="275"/>
      <c r="Y3097" s="275"/>
      <c r="AG3097" s="665"/>
    </row>
    <row r="3098" spans="1:33" x14ac:dyDescent="0.2">
      <c r="A3098" s="275"/>
      <c r="B3098" s="275"/>
      <c r="C3098" s="275"/>
      <c r="D3098" s="275"/>
      <c r="E3098" s="275"/>
      <c r="F3098" s="275"/>
      <c r="G3098" s="275"/>
      <c r="H3098" s="275"/>
      <c r="I3098" s="275"/>
      <c r="J3098" s="275"/>
      <c r="K3098" s="275"/>
      <c r="L3098" s="275"/>
      <c r="M3098" s="275"/>
      <c r="N3098" s="275"/>
      <c r="O3098" s="275"/>
      <c r="P3098" s="275"/>
      <c r="Q3098" s="275"/>
      <c r="R3098" s="275"/>
      <c r="S3098" s="275"/>
      <c r="T3098" s="275"/>
      <c r="X3098" s="275"/>
      <c r="Y3098" s="275"/>
      <c r="AG3098" s="665"/>
    </row>
    <row r="3099" spans="1:33" x14ac:dyDescent="0.2">
      <c r="A3099" s="275"/>
      <c r="B3099" s="275"/>
      <c r="C3099" s="275"/>
      <c r="D3099" s="275"/>
      <c r="E3099" s="275"/>
      <c r="F3099" s="275"/>
      <c r="G3099" s="275"/>
      <c r="H3099" s="275"/>
      <c r="I3099" s="275"/>
      <c r="J3099" s="275"/>
      <c r="K3099" s="275"/>
      <c r="L3099" s="275"/>
      <c r="M3099" s="275"/>
      <c r="N3099" s="275"/>
      <c r="O3099" s="275"/>
      <c r="P3099" s="275"/>
      <c r="Q3099" s="275"/>
      <c r="R3099" s="275"/>
      <c r="S3099" s="275"/>
      <c r="T3099" s="275"/>
      <c r="X3099" s="275"/>
      <c r="Y3099" s="275"/>
      <c r="AG3099" s="665"/>
    </row>
    <row r="3100" spans="1:33" x14ac:dyDescent="0.2">
      <c r="A3100" s="275"/>
      <c r="B3100" s="275"/>
      <c r="C3100" s="275"/>
      <c r="D3100" s="275"/>
      <c r="E3100" s="275"/>
      <c r="F3100" s="275"/>
      <c r="G3100" s="275"/>
      <c r="H3100" s="275"/>
      <c r="I3100" s="275"/>
      <c r="J3100" s="275"/>
      <c r="K3100" s="275"/>
      <c r="L3100" s="275"/>
      <c r="M3100" s="275"/>
      <c r="N3100" s="275"/>
      <c r="O3100" s="275"/>
      <c r="P3100" s="275"/>
      <c r="Q3100" s="275"/>
      <c r="R3100" s="275"/>
      <c r="S3100" s="275"/>
      <c r="T3100" s="275"/>
      <c r="X3100" s="275"/>
      <c r="Y3100" s="275"/>
      <c r="AG3100" s="665"/>
    </row>
    <row r="3101" spans="1:33" x14ac:dyDescent="0.2">
      <c r="A3101" s="275"/>
      <c r="B3101" s="275"/>
      <c r="C3101" s="275"/>
      <c r="D3101" s="275"/>
      <c r="E3101" s="275"/>
      <c r="F3101" s="275"/>
      <c r="G3101" s="275"/>
      <c r="H3101" s="275"/>
      <c r="I3101" s="275"/>
      <c r="J3101" s="275"/>
      <c r="K3101" s="275"/>
      <c r="L3101" s="275"/>
      <c r="M3101" s="275"/>
      <c r="N3101" s="275"/>
      <c r="O3101" s="275"/>
      <c r="P3101" s="275"/>
      <c r="Q3101" s="275"/>
      <c r="R3101" s="275"/>
      <c r="S3101" s="275"/>
      <c r="T3101" s="275"/>
      <c r="X3101" s="275"/>
      <c r="Y3101" s="275"/>
      <c r="AG3101" s="665"/>
    </row>
    <row r="3102" spans="1:33" x14ac:dyDescent="0.2">
      <c r="A3102" s="275"/>
      <c r="B3102" s="275"/>
      <c r="C3102" s="275"/>
      <c r="D3102" s="275"/>
      <c r="E3102" s="275"/>
      <c r="F3102" s="275"/>
      <c r="G3102" s="275"/>
      <c r="H3102" s="275"/>
      <c r="I3102" s="275"/>
      <c r="J3102" s="275"/>
      <c r="K3102" s="275"/>
      <c r="L3102" s="275"/>
      <c r="M3102" s="275"/>
      <c r="N3102" s="275"/>
      <c r="O3102" s="275"/>
      <c r="P3102" s="275"/>
      <c r="Q3102" s="275"/>
      <c r="R3102" s="275"/>
      <c r="S3102" s="275"/>
      <c r="T3102" s="275"/>
      <c r="X3102" s="275"/>
      <c r="Y3102" s="275"/>
      <c r="AG3102" s="665"/>
    </row>
    <row r="3103" spans="1:33" x14ac:dyDescent="0.2">
      <c r="A3103" s="275"/>
      <c r="B3103" s="275"/>
      <c r="C3103" s="275"/>
      <c r="D3103" s="275"/>
      <c r="E3103" s="275"/>
      <c r="F3103" s="275"/>
      <c r="G3103" s="275"/>
      <c r="H3103" s="275"/>
      <c r="I3103" s="275"/>
      <c r="J3103" s="275"/>
      <c r="K3103" s="275"/>
      <c r="L3103" s="275"/>
      <c r="M3103" s="275"/>
      <c r="N3103" s="275"/>
      <c r="O3103" s="275"/>
      <c r="P3103" s="275"/>
      <c r="Q3103" s="275"/>
      <c r="R3103" s="275"/>
      <c r="S3103" s="275"/>
      <c r="T3103" s="275"/>
      <c r="X3103" s="275"/>
      <c r="Y3103" s="275"/>
      <c r="AG3103" s="665"/>
    </row>
    <row r="3104" spans="1:33" x14ac:dyDescent="0.2">
      <c r="A3104" s="275"/>
      <c r="B3104" s="275"/>
      <c r="C3104" s="275"/>
      <c r="D3104" s="275"/>
      <c r="E3104" s="275"/>
      <c r="F3104" s="275"/>
      <c r="G3104" s="275"/>
      <c r="H3104" s="275"/>
      <c r="I3104" s="275"/>
      <c r="J3104" s="275"/>
      <c r="K3104" s="275"/>
      <c r="L3104" s="275"/>
      <c r="M3104" s="275"/>
      <c r="N3104" s="275"/>
      <c r="O3104" s="275"/>
      <c r="P3104" s="275"/>
      <c r="Q3104" s="275"/>
      <c r="R3104" s="275"/>
      <c r="S3104" s="275"/>
      <c r="T3104" s="275"/>
      <c r="X3104" s="275"/>
      <c r="Y3104" s="275"/>
      <c r="AG3104" s="665"/>
    </row>
    <row r="3105" spans="1:33" x14ac:dyDescent="0.2">
      <c r="A3105" s="275"/>
      <c r="B3105" s="275"/>
      <c r="C3105" s="275"/>
      <c r="D3105" s="275"/>
      <c r="E3105" s="275"/>
      <c r="F3105" s="275"/>
      <c r="G3105" s="275"/>
      <c r="H3105" s="275"/>
      <c r="I3105" s="275"/>
      <c r="J3105" s="275"/>
      <c r="K3105" s="275"/>
      <c r="L3105" s="275"/>
      <c r="M3105" s="275"/>
      <c r="N3105" s="275"/>
      <c r="O3105" s="275"/>
      <c r="P3105" s="275"/>
      <c r="Q3105" s="275"/>
      <c r="R3105" s="275"/>
      <c r="S3105" s="275"/>
      <c r="T3105" s="275"/>
      <c r="X3105" s="275"/>
      <c r="Y3105" s="275"/>
      <c r="AG3105" s="665"/>
    </row>
    <row r="3106" spans="1:33" x14ac:dyDescent="0.2">
      <c r="A3106" s="275"/>
      <c r="B3106" s="275"/>
      <c r="C3106" s="275"/>
      <c r="D3106" s="275"/>
      <c r="E3106" s="275"/>
      <c r="F3106" s="275"/>
      <c r="G3106" s="275"/>
      <c r="H3106" s="275"/>
      <c r="I3106" s="275"/>
      <c r="J3106" s="275"/>
      <c r="K3106" s="275"/>
      <c r="L3106" s="275"/>
      <c r="M3106" s="275"/>
      <c r="N3106" s="275"/>
      <c r="O3106" s="275"/>
      <c r="P3106" s="275"/>
      <c r="Q3106" s="275"/>
      <c r="R3106" s="275"/>
      <c r="S3106" s="275"/>
      <c r="T3106" s="275"/>
      <c r="X3106" s="275"/>
      <c r="Y3106" s="275"/>
      <c r="AG3106" s="665"/>
    </row>
    <row r="3107" spans="1:33" x14ac:dyDescent="0.2">
      <c r="A3107" s="275"/>
      <c r="B3107" s="275"/>
      <c r="C3107" s="275"/>
      <c r="D3107" s="275"/>
      <c r="E3107" s="275"/>
      <c r="F3107" s="275"/>
      <c r="G3107" s="275"/>
      <c r="H3107" s="275"/>
      <c r="I3107" s="275"/>
      <c r="J3107" s="275"/>
      <c r="K3107" s="275"/>
      <c r="L3107" s="275"/>
      <c r="M3107" s="275"/>
      <c r="N3107" s="275"/>
      <c r="O3107" s="275"/>
      <c r="P3107" s="275"/>
      <c r="Q3107" s="275"/>
      <c r="R3107" s="275"/>
      <c r="S3107" s="275"/>
      <c r="T3107" s="275"/>
      <c r="X3107" s="275"/>
      <c r="Y3107" s="275"/>
      <c r="AG3107" s="665"/>
    </row>
    <row r="3108" spans="1:33" x14ac:dyDescent="0.2">
      <c r="A3108" s="275"/>
      <c r="B3108" s="275"/>
      <c r="C3108" s="275"/>
      <c r="D3108" s="275"/>
      <c r="E3108" s="275"/>
      <c r="F3108" s="275"/>
      <c r="G3108" s="275"/>
      <c r="H3108" s="275"/>
      <c r="I3108" s="275"/>
      <c r="J3108" s="275"/>
      <c r="K3108" s="275"/>
      <c r="L3108" s="275"/>
      <c r="M3108" s="275"/>
      <c r="N3108" s="275"/>
      <c r="O3108" s="275"/>
      <c r="P3108" s="275"/>
      <c r="Q3108" s="275"/>
      <c r="R3108" s="275"/>
      <c r="S3108" s="275"/>
      <c r="T3108" s="275"/>
      <c r="X3108" s="275"/>
      <c r="Y3108" s="275"/>
      <c r="AG3108" s="665"/>
    </row>
    <row r="3109" spans="1:33" x14ac:dyDescent="0.2">
      <c r="A3109" s="275"/>
      <c r="B3109" s="275"/>
      <c r="C3109" s="275"/>
      <c r="D3109" s="275"/>
      <c r="E3109" s="275"/>
      <c r="F3109" s="275"/>
      <c r="G3109" s="275"/>
      <c r="H3109" s="275"/>
      <c r="I3109" s="275"/>
      <c r="J3109" s="275"/>
      <c r="K3109" s="275"/>
      <c r="L3109" s="275"/>
      <c r="M3109" s="275"/>
      <c r="N3109" s="275"/>
      <c r="O3109" s="275"/>
      <c r="P3109" s="275"/>
      <c r="Q3109" s="275"/>
      <c r="R3109" s="275"/>
      <c r="S3109" s="275"/>
      <c r="T3109" s="275"/>
      <c r="X3109" s="275"/>
      <c r="Y3109" s="275"/>
      <c r="AG3109" s="665"/>
    </row>
    <row r="3110" spans="1:33" x14ac:dyDescent="0.2">
      <c r="A3110" s="275"/>
      <c r="B3110" s="275"/>
      <c r="C3110" s="275"/>
      <c r="D3110" s="275"/>
      <c r="E3110" s="275"/>
      <c r="F3110" s="275"/>
      <c r="G3110" s="275"/>
      <c r="H3110" s="275"/>
      <c r="I3110" s="275"/>
      <c r="J3110" s="275"/>
      <c r="K3110" s="275"/>
      <c r="L3110" s="275"/>
      <c r="M3110" s="275"/>
      <c r="N3110" s="275"/>
      <c r="O3110" s="275"/>
      <c r="P3110" s="275"/>
      <c r="Q3110" s="275"/>
      <c r="R3110" s="275"/>
      <c r="S3110" s="275"/>
      <c r="T3110" s="275"/>
      <c r="X3110" s="275"/>
      <c r="Y3110" s="275"/>
      <c r="AG3110" s="665"/>
    </row>
    <row r="3111" spans="1:33" x14ac:dyDescent="0.2">
      <c r="A3111" s="275"/>
      <c r="B3111" s="275"/>
      <c r="C3111" s="275"/>
      <c r="D3111" s="275"/>
      <c r="E3111" s="275"/>
      <c r="F3111" s="275"/>
      <c r="G3111" s="275"/>
      <c r="H3111" s="275"/>
      <c r="I3111" s="275"/>
      <c r="J3111" s="275"/>
      <c r="K3111" s="275"/>
      <c r="L3111" s="275"/>
      <c r="M3111" s="275"/>
      <c r="N3111" s="275"/>
      <c r="O3111" s="275"/>
      <c r="P3111" s="275"/>
      <c r="Q3111" s="275"/>
      <c r="R3111" s="275"/>
      <c r="S3111" s="275"/>
      <c r="T3111" s="275"/>
      <c r="X3111" s="275"/>
      <c r="Y3111" s="275"/>
      <c r="AG3111" s="665"/>
    </row>
    <row r="3112" spans="1:33" x14ac:dyDescent="0.2">
      <c r="A3112" s="275"/>
      <c r="B3112" s="275"/>
      <c r="C3112" s="275"/>
      <c r="D3112" s="275"/>
      <c r="E3112" s="275"/>
      <c r="F3112" s="275"/>
      <c r="G3112" s="275"/>
      <c r="H3112" s="275"/>
      <c r="I3112" s="275"/>
      <c r="J3112" s="275"/>
      <c r="K3112" s="275"/>
      <c r="L3112" s="275"/>
      <c r="M3112" s="275"/>
      <c r="N3112" s="275"/>
      <c r="O3112" s="275"/>
      <c r="P3112" s="275"/>
      <c r="Q3112" s="275"/>
      <c r="R3112" s="275"/>
      <c r="S3112" s="275"/>
      <c r="T3112" s="275"/>
      <c r="X3112" s="275"/>
      <c r="Y3112" s="275"/>
      <c r="AG3112" s="665"/>
    </row>
    <row r="3113" spans="1:33" x14ac:dyDescent="0.2">
      <c r="A3113" s="275"/>
      <c r="B3113" s="275"/>
      <c r="C3113" s="275"/>
      <c r="D3113" s="275"/>
      <c r="E3113" s="275"/>
      <c r="F3113" s="275"/>
      <c r="G3113" s="275"/>
      <c r="H3113" s="275"/>
      <c r="I3113" s="275"/>
      <c r="J3113" s="275"/>
      <c r="K3113" s="275"/>
      <c r="L3113" s="275"/>
      <c r="M3113" s="275"/>
      <c r="N3113" s="275"/>
      <c r="O3113" s="275"/>
      <c r="P3113" s="275"/>
      <c r="Q3113" s="275"/>
      <c r="R3113" s="275"/>
      <c r="S3113" s="275"/>
      <c r="T3113" s="275"/>
      <c r="X3113" s="275"/>
      <c r="Y3113" s="275"/>
      <c r="AG3113" s="665"/>
    </row>
    <row r="3114" spans="1:33" x14ac:dyDescent="0.2">
      <c r="A3114" s="275"/>
      <c r="B3114" s="275"/>
      <c r="C3114" s="275"/>
      <c r="D3114" s="275"/>
      <c r="E3114" s="275"/>
      <c r="F3114" s="275"/>
      <c r="G3114" s="275"/>
      <c r="H3114" s="275"/>
      <c r="I3114" s="275"/>
      <c r="J3114" s="275"/>
      <c r="K3114" s="275"/>
      <c r="L3114" s="275"/>
      <c r="M3114" s="275"/>
      <c r="N3114" s="275"/>
      <c r="O3114" s="275"/>
      <c r="P3114" s="275"/>
      <c r="Q3114" s="275"/>
      <c r="R3114" s="275"/>
      <c r="S3114" s="275"/>
      <c r="T3114" s="275"/>
      <c r="X3114" s="275"/>
      <c r="Y3114" s="275"/>
      <c r="AG3114" s="665"/>
    </row>
    <row r="3115" spans="1:33" x14ac:dyDescent="0.2">
      <c r="A3115" s="275"/>
      <c r="B3115" s="275"/>
      <c r="C3115" s="275"/>
      <c r="D3115" s="275"/>
      <c r="E3115" s="275"/>
      <c r="F3115" s="275"/>
      <c r="G3115" s="275"/>
      <c r="H3115" s="275"/>
      <c r="I3115" s="275"/>
      <c r="J3115" s="275"/>
      <c r="K3115" s="275"/>
      <c r="L3115" s="275"/>
      <c r="M3115" s="275"/>
      <c r="N3115" s="275"/>
      <c r="O3115" s="275"/>
      <c r="P3115" s="275"/>
      <c r="Q3115" s="275"/>
      <c r="R3115" s="275"/>
      <c r="S3115" s="275"/>
      <c r="T3115" s="275"/>
      <c r="X3115" s="275"/>
      <c r="Y3115" s="275"/>
      <c r="AG3115" s="665"/>
    </row>
    <row r="3116" spans="1:33" x14ac:dyDescent="0.2">
      <c r="A3116" s="275"/>
      <c r="B3116" s="275"/>
      <c r="C3116" s="275"/>
      <c r="D3116" s="275"/>
      <c r="E3116" s="275"/>
      <c r="F3116" s="275"/>
      <c r="G3116" s="275"/>
      <c r="H3116" s="275"/>
      <c r="I3116" s="275"/>
      <c r="J3116" s="275"/>
      <c r="K3116" s="275"/>
      <c r="L3116" s="275"/>
      <c r="M3116" s="275"/>
      <c r="N3116" s="275"/>
      <c r="O3116" s="275"/>
      <c r="P3116" s="275"/>
      <c r="Q3116" s="275"/>
      <c r="R3116" s="275"/>
      <c r="S3116" s="275"/>
      <c r="T3116" s="275"/>
      <c r="X3116" s="275"/>
      <c r="Y3116" s="275"/>
      <c r="AG3116" s="665"/>
    </row>
    <row r="3117" spans="1:33" x14ac:dyDescent="0.2">
      <c r="A3117" s="275"/>
      <c r="B3117" s="275"/>
      <c r="C3117" s="275"/>
      <c r="D3117" s="275"/>
      <c r="E3117" s="275"/>
      <c r="F3117" s="275"/>
      <c r="G3117" s="275"/>
      <c r="H3117" s="275"/>
      <c r="I3117" s="275"/>
      <c r="J3117" s="275"/>
      <c r="K3117" s="275"/>
      <c r="L3117" s="275"/>
      <c r="M3117" s="275"/>
      <c r="N3117" s="275"/>
      <c r="O3117" s="275"/>
      <c r="P3117" s="275"/>
      <c r="Q3117" s="275"/>
      <c r="R3117" s="275"/>
      <c r="S3117" s="275"/>
      <c r="T3117" s="275"/>
      <c r="X3117" s="275"/>
      <c r="Y3117" s="275"/>
      <c r="AG3117" s="665"/>
    </row>
    <row r="3118" spans="1:33" x14ac:dyDescent="0.2">
      <c r="A3118" s="275"/>
      <c r="B3118" s="275"/>
      <c r="C3118" s="275"/>
      <c r="D3118" s="275"/>
      <c r="E3118" s="275"/>
      <c r="F3118" s="275"/>
      <c r="G3118" s="275"/>
      <c r="H3118" s="275"/>
      <c r="I3118" s="275"/>
      <c r="J3118" s="275"/>
      <c r="K3118" s="275"/>
      <c r="L3118" s="275"/>
      <c r="M3118" s="275"/>
      <c r="N3118" s="275"/>
      <c r="O3118" s="275"/>
      <c r="P3118" s="275"/>
      <c r="Q3118" s="275"/>
      <c r="R3118" s="275"/>
      <c r="S3118" s="275"/>
      <c r="T3118" s="275"/>
      <c r="X3118" s="275"/>
      <c r="Y3118" s="275"/>
      <c r="AG3118" s="665"/>
    </row>
    <row r="3119" spans="1:33" x14ac:dyDescent="0.2">
      <c r="A3119" s="275"/>
      <c r="B3119" s="275"/>
      <c r="C3119" s="275"/>
      <c r="D3119" s="275"/>
      <c r="E3119" s="275"/>
      <c r="F3119" s="275"/>
      <c r="G3119" s="275"/>
      <c r="H3119" s="275"/>
      <c r="I3119" s="275"/>
      <c r="J3119" s="275"/>
      <c r="K3119" s="275"/>
      <c r="L3119" s="275"/>
      <c r="M3119" s="275"/>
      <c r="N3119" s="275"/>
      <c r="O3119" s="275"/>
      <c r="P3119" s="275"/>
      <c r="Q3119" s="275"/>
      <c r="R3119" s="275"/>
      <c r="S3119" s="275"/>
      <c r="T3119" s="275"/>
      <c r="X3119" s="275"/>
      <c r="Y3119" s="275"/>
      <c r="AG3119" s="665"/>
    </row>
    <row r="3120" spans="1:33" x14ac:dyDescent="0.2">
      <c r="A3120" s="275"/>
      <c r="B3120" s="275"/>
      <c r="C3120" s="275"/>
      <c r="D3120" s="275"/>
      <c r="E3120" s="275"/>
      <c r="F3120" s="275"/>
      <c r="G3120" s="275"/>
      <c r="H3120" s="275"/>
      <c r="I3120" s="275"/>
      <c r="J3120" s="275"/>
      <c r="K3120" s="275"/>
      <c r="L3120" s="275"/>
      <c r="M3120" s="275"/>
      <c r="N3120" s="275"/>
      <c r="O3120" s="275"/>
      <c r="P3120" s="275"/>
      <c r="Q3120" s="275"/>
      <c r="R3120" s="275"/>
      <c r="S3120" s="275"/>
      <c r="T3120" s="275"/>
      <c r="X3120" s="275"/>
      <c r="Y3120" s="275"/>
      <c r="AG3120" s="665"/>
    </row>
    <row r="3121" spans="1:33" x14ac:dyDescent="0.2">
      <c r="A3121" s="275"/>
      <c r="B3121" s="275"/>
      <c r="C3121" s="275"/>
      <c r="D3121" s="275"/>
      <c r="E3121" s="275"/>
      <c r="F3121" s="275"/>
      <c r="G3121" s="275"/>
      <c r="H3121" s="275"/>
      <c r="I3121" s="275"/>
      <c r="J3121" s="275"/>
      <c r="K3121" s="275"/>
      <c r="L3121" s="275"/>
      <c r="M3121" s="275"/>
      <c r="N3121" s="275"/>
      <c r="O3121" s="275"/>
      <c r="P3121" s="275"/>
      <c r="Q3121" s="275"/>
      <c r="R3121" s="275"/>
      <c r="S3121" s="275"/>
      <c r="T3121" s="275"/>
      <c r="X3121" s="275"/>
      <c r="Y3121" s="275"/>
      <c r="AG3121" s="665"/>
    </row>
    <row r="3122" spans="1:33" x14ac:dyDescent="0.2">
      <c r="A3122" s="275"/>
      <c r="B3122" s="275"/>
      <c r="C3122" s="275"/>
      <c r="D3122" s="275"/>
      <c r="E3122" s="275"/>
      <c r="F3122" s="275"/>
      <c r="G3122" s="275"/>
      <c r="H3122" s="275"/>
      <c r="I3122" s="275"/>
      <c r="J3122" s="275"/>
      <c r="K3122" s="275"/>
      <c r="L3122" s="275"/>
      <c r="M3122" s="275"/>
      <c r="N3122" s="275"/>
      <c r="O3122" s="275"/>
      <c r="P3122" s="275"/>
      <c r="Q3122" s="275"/>
      <c r="R3122" s="275"/>
      <c r="S3122" s="275"/>
      <c r="T3122" s="275"/>
      <c r="X3122" s="275"/>
      <c r="Y3122" s="275"/>
      <c r="AG3122" s="665"/>
    </row>
    <row r="3123" spans="1:33" x14ac:dyDescent="0.2">
      <c r="A3123" s="275"/>
      <c r="B3123" s="275"/>
      <c r="C3123" s="275"/>
      <c r="D3123" s="275"/>
      <c r="E3123" s="275"/>
      <c r="F3123" s="275"/>
      <c r="G3123" s="275"/>
      <c r="H3123" s="275"/>
      <c r="I3123" s="275"/>
      <c r="J3123" s="275"/>
      <c r="K3123" s="275"/>
      <c r="L3123" s="275"/>
      <c r="M3123" s="275"/>
      <c r="N3123" s="275"/>
      <c r="O3123" s="275"/>
      <c r="P3123" s="275"/>
      <c r="Q3123" s="275"/>
      <c r="R3123" s="275"/>
      <c r="S3123" s="275"/>
      <c r="T3123" s="275"/>
      <c r="X3123" s="275"/>
      <c r="Y3123" s="275"/>
      <c r="AG3123" s="665"/>
    </row>
    <row r="3124" spans="1:33" x14ac:dyDescent="0.2">
      <c r="A3124" s="275"/>
      <c r="B3124" s="275"/>
      <c r="C3124" s="275"/>
      <c r="D3124" s="275"/>
      <c r="E3124" s="275"/>
      <c r="F3124" s="275"/>
      <c r="G3124" s="275"/>
      <c r="H3124" s="275"/>
      <c r="I3124" s="275"/>
      <c r="J3124" s="275"/>
      <c r="K3124" s="275"/>
      <c r="L3124" s="275"/>
      <c r="M3124" s="275"/>
      <c r="N3124" s="275"/>
      <c r="O3124" s="275"/>
      <c r="P3124" s="275"/>
      <c r="Q3124" s="275"/>
      <c r="R3124" s="275"/>
      <c r="S3124" s="275"/>
      <c r="T3124" s="275"/>
      <c r="X3124" s="275"/>
      <c r="Y3124" s="275"/>
      <c r="AG3124" s="665"/>
    </row>
    <row r="3125" spans="1:33" x14ac:dyDescent="0.2">
      <c r="A3125" s="275"/>
      <c r="B3125" s="275"/>
      <c r="C3125" s="275"/>
      <c r="D3125" s="275"/>
      <c r="E3125" s="275"/>
      <c r="F3125" s="275"/>
      <c r="G3125" s="275"/>
      <c r="H3125" s="275"/>
      <c r="I3125" s="275"/>
      <c r="J3125" s="275"/>
      <c r="K3125" s="275"/>
      <c r="L3125" s="275"/>
      <c r="M3125" s="275"/>
      <c r="N3125" s="275"/>
      <c r="O3125" s="275"/>
      <c r="P3125" s="275"/>
      <c r="Q3125" s="275"/>
      <c r="R3125" s="275"/>
      <c r="S3125" s="275"/>
      <c r="T3125" s="275"/>
      <c r="X3125" s="275"/>
      <c r="Y3125" s="275"/>
      <c r="AG3125" s="665"/>
    </row>
    <row r="3126" spans="1:33" x14ac:dyDescent="0.2">
      <c r="A3126" s="275"/>
      <c r="B3126" s="275"/>
      <c r="C3126" s="275"/>
      <c r="D3126" s="275"/>
      <c r="E3126" s="275"/>
      <c r="F3126" s="275"/>
      <c r="G3126" s="275"/>
      <c r="H3126" s="275"/>
      <c r="I3126" s="275"/>
      <c r="J3126" s="275"/>
      <c r="K3126" s="275"/>
      <c r="L3126" s="275"/>
      <c r="M3126" s="275"/>
      <c r="N3126" s="275"/>
      <c r="O3126" s="275"/>
      <c r="P3126" s="275"/>
      <c r="Q3126" s="275"/>
      <c r="R3126" s="275"/>
      <c r="S3126" s="275"/>
      <c r="T3126" s="275"/>
      <c r="X3126" s="275"/>
      <c r="Y3126" s="275"/>
      <c r="AG3126" s="665"/>
    </row>
    <row r="3127" spans="1:33" x14ac:dyDescent="0.2">
      <c r="A3127" s="275"/>
      <c r="B3127" s="275"/>
      <c r="C3127" s="275"/>
      <c r="D3127" s="275"/>
      <c r="E3127" s="275"/>
      <c r="F3127" s="275"/>
      <c r="G3127" s="275"/>
      <c r="H3127" s="275"/>
      <c r="I3127" s="275"/>
      <c r="J3127" s="275"/>
      <c r="K3127" s="275"/>
      <c r="L3127" s="275"/>
      <c r="M3127" s="275"/>
      <c r="N3127" s="275"/>
      <c r="O3127" s="275"/>
      <c r="P3127" s="275"/>
      <c r="Q3127" s="275"/>
      <c r="R3127" s="275"/>
      <c r="S3127" s="275"/>
      <c r="T3127" s="275"/>
      <c r="X3127" s="275"/>
      <c r="Y3127" s="275"/>
      <c r="AG3127" s="665"/>
    </row>
    <row r="3128" spans="1:33" x14ac:dyDescent="0.2">
      <c r="A3128" s="275"/>
      <c r="B3128" s="275"/>
      <c r="C3128" s="275"/>
      <c r="D3128" s="275"/>
      <c r="E3128" s="275"/>
      <c r="F3128" s="275"/>
      <c r="G3128" s="275"/>
      <c r="H3128" s="275"/>
      <c r="I3128" s="275"/>
      <c r="J3128" s="275"/>
      <c r="K3128" s="275"/>
      <c r="L3128" s="275"/>
      <c r="M3128" s="275"/>
      <c r="N3128" s="275"/>
      <c r="O3128" s="275"/>
      <c r="P3128" s="275"/>
      <c r="Q3128" s="275"/>
      <c r="R3128" s="275"/>
      <c r="S3128" s="275"/>
      <c r="T3128" s="275"/>
      <c r="X3128" s="275"/>
      <c r="Y3128" s="275"/>
      <c r="AG3128" s="665"/>
    </row>
    <row r="3129" spans="1:33" x14ac:dyDescent="0.2">
      <c r="A3129" s="275"/>
      <c r="B3129" s="275"/>
      <c r="C3129" s="275"/>
      <c r="D3129" s="275"/>
      <c r="E3129" s="275"/>
      <c r="F3129" s="275"/>
      <c r="G3129" s="275"/>
      <c r="H3129" s="275"/>
      <c r="I3129" s="275"/>
      <c r="J3129" s="275"/>
      <c r="K3129" s="275"/>
      <c r="L3129" s="275"/>
      <c r="M3129" s="275"/>
      <c r="N3129" s="275"/>
      <c r="O3129" s="275"/>
      <c r="P3129" s="275"/>
      <c r="Q3129" s="275"/>
      <c r="R3129" s="275"/>
      <c r="S3129" s="275"/>
      <c r="T3129" s="275"/>
      <c r="X3129" s="275"/>
      <c r="Y3129" s="275"/>
      <c r="AG3129" s="665"/>
    </row>
    <row r="3130" spans="1:33" x14ac:dyDescent="0.2">
      <c r="A3130" s="275"/>
      <c r="B3130" s="275"/>
      <c r="C3130" s="275"/>
      <c r="D3130" s="275"/>
      <c r="E3130" s="275"/>
      <c r="F3130" s="275"/>
      <c r="G3130" s="275"/>
      <c r="H3130" s="275"/>
      <c r="I3130" s="275"/>
      <c r="J3130" s="275"/>
      <c r="K3130" s="275"/>
      <c r="L3130" s="275"/>
      <c r="M3130" s="275"/>
      <c r="N3130" s="275"/>
      <c r="O3130" s="275"/>
      <c r="P3130" s="275"/>
      <c r="Q3130" s="275"/>
      <c r="R3130" s="275"/>
      <c r="S3130" s="275"/>
      <c r="T3130" s="275"/>
      <c r="X3130" s="275"/>
      <c r="Y3130" s="275"/>
      <c r="AG3130" s="665"/>
    </row>
    <row r="3131" spans="1:33" x14ac:dyDescent="0.2">
      <c r="A3131" s="275"/>
      <c r="B3131" s="275"/>
      <c r="C3131" s="275"/>
      <c r="D3131" s="275"/>
      <c r="E3131" s="275"/>
      <c r="F3131" s="275"/>
      <c r="G3131" s="275"/>
      <c r="H3131" s="275"/>
      <c r="I3131" s="275"/>
      <c r="J3131" s="275"/>
      <c r="K3131" s="275"/>
      <c r="L3131" s="275"/>
      <c r="M3131" s="275"/>
      <c r="N3131" s="275"/>
      <c r="O3131" s="275"/>
      <c r="P3131" s="275"/>
      <c r="Q3131" s="275"/>
      <c r="R3131" s="275"/>
      <c r="S3131" s="275"/>
      <c r="T3131" s="275"/>
      <c r="X3131" s="275"/>
      <c r="Y3131" s="275"/>
      <c r="AG3131" s="665"/>
    </row>
    <row r="3132" spans="1:33" x14ac:dyDescent="0.2">
      <c r="A3132" s="275"/>
      <c r="B3132" s="275"/>
      <c r="C3132" s="275"/>
      <c r="D3132" s="275"/>
      <c r="E3132" s="275"/>
      <c r="F3132" s="275"/>
      <c r="G3132" s="275"/>
      <c r="H3132" s="275"/>
      <c r="I3132" s="275"/>
      <c r="J3132" s="275"/>
      <c r="K3132" s="275"/>
      <c r="L3132" s="275"/>
      <c r="M3132" s="275"/>
      <c r="N3132" s="275"/>
      <c r="O3132" s="275"/>
      <c r="P3132" s="275"/>
      <c r="Q3132" s="275"/>
      <c r="R3132" s="275"/>
      <c r="S3132" s="275"/>
      <c r="T3132" s="275"/>
      <c r="X3132" s="275"/>
      <c r="Y3132" s="275"/>
      <c r="AG3132" s="665"/>
    </row>
    <row r="3133" spans="1:33" x14ac:dyDescent="0.2">
      <c r="A3133" s="275"/>
      <c r="B3133" s="275"/>
      <c r="C3133" s="275"/>
      <c r="D3133" s="275"/>
      <c r="E3133" s="275"/>
      <c r="F3133" s="275"/>
      <c r="G3133" s="275"/>
      <c r="H3133" s="275"/>
      <c r="I3133" s="275"/>
      <c r="J3133" s="275"/>
      <c r="K3133" s="275"/>
      <c r="L3133" s="275"/>
      <c r="M3133" s="275"/>
      <c r="N3133" s="275"/>
      <c r="O3133" s="275"/>
      <c r="P3133" s="275"/>
      <c r="Q3133" s="275"/>
      <c r="R3133" s="275"/>
      <c r="S3133" s="275"/>
      <c r="T3133" s="275"/>
      <c r="X3133" s="275"/>
      <c r="Y3133" s="275"/>
      <c r="AG3133" s="665"/>
    </row>
    <row r="3134" spans="1:33" x14ac:dyDescent="0.2">
      <c r="A3134" s="275"/>
      <c r="B3134" s="275"/>
      <c r="C3134" s="275"/>
      <c r="D3134" s="275"/>
      <c r="E3134" s="275"/>
      <c r="F3134" s="275"/>
      <c r="G3134" s="275"/>
      <c r="H3134" s="275"/>
      <c r="I3134" s="275"/>
      <c r="J3134" s="275"/>
      <c r="K3134" s="275"/>
      <c r="L3134" s="275"/>
      <c r="M3134" s="275"/>
      <c r="N3134" s="275"/>
      <c r="O3134" s="275"/>
      <c r="P3134" s="275"/>
      <c r="Q3134" s="275"/>
      <c r="R3134" s="275"/>
      <c r="S3134" s="275"/>
      <c r="T3134" s="275"/>
      <c r="X3134" s="275"/>
      <c r="Y3134" s="275"/>
      <c r="AG3134" s="665"/>
    </row>
    <row r="3135" spans="1:33" x14ac:dyDescent="0.2">
      <c r="A3135" s="275"/>
      <c r="B3135" s="275"/>
      <c r="C3135" s="275"/>
      <c r="D3135" s="275"/>
      <c r="E3135" s="275"/>
      <c r="F3135" s="275"/>
      <c r="G3135" s="275"/>
      <c r="H3135" s="275"/>
      <c r="I3135" s="275"/>
      <c r="J3135" s="275"/>
      <c r="K3135" s="275"/>
      <c r="L3135" s="275"/>
      <c r="M3135" s="275"/>
      <c r="N3135" s="275"/>
      <c r="O3135" s="275"/>
      <c r="P3135" s="275"/>
      <c r="Q3135" s="275"/>
      <c r="R3135" s="275"/>
      <c r="S3135" s="275"/>
      <c r="T3135" s="275"/>
      <c r="X3135" s="275"/>
      <c r="Y3135" s="275"/>
      <c r="AG3135" s="665"/>
    </row>
    <row r="3136" spans="1:33" x14ac:dyDescent="0.2">
      <c r="A3136" s="275"/>
      <c r="B3136" s="275"/>
      <c r="C3136" s="275"/>
      <c r="D3136" s="275"/>
      <c r="E3136" s="275"/>
      <c r="F3136" s="275"/>
      <c r="G3136" s="275"/>
      <c r="H3136" s="275"/>
      <c r="I3136" s="275"/>
      <c r="J3136" s="275"/>
      <c r="K3136" s="275"/>
      <c r="L3136" s="275"/>
      <c r="M3136" s="275"/>
      <c r="N3136" s="275"/>
      <c r="O3136" s="275"/>
      <c r="P3136" s="275"/>
      <c r="Q3136" s="275"/>
      <c r="R3136" s="275"/>
      <c r="S3136" s="275"/>
      <c r="T3136" s="275"/>
      <c r="X3136" s="275"/>
      <c r="Y3136" s="275"/>
      <c r="AG3136" s="665"/>
    </row>
    <row r="3137" spans="1:33" x14ac:dyDescent="0.2">
      <c r="A3137" s="275"/>
      <c r="B3137" s="275"/>
      <c r="C3137" s="275"/>
      <c r="D3137" s="275"/>
      <c r="E3137" s="275"/>
      <c r="F3137" s="275"/>
      <c r="G3137" s="275"/>
      <c r="H3137" s="275"/>
      <c r="I3137" s="275"/>
      <c r="J3137" s="275"/>
      <c r="K3137" s="275"/>
      <c r="L3137" s="275"/>
      <c r="M3137" s="275"/>
      <c r="N3137" s="275"/>
      <c r="O3137" s="275"/>
      <c r="P3137" s="275"/>
      <c r="Q3137" s="275"/>
      <c r="R3137" s="275"/>
      <c r="S3137" s="275"/>
      <c r="T3137" s="275"/>
      <c r="X3137" s="275"/>
      <c r="Y3137" s="275"/>
      <c r="AG3137" s="665"/>
    </row>
    <row r="3138" spans="1:33" x14ac:dyDescent="0.2">
      <c r="A3138" s="275"/>
      <c r="B3138" s="275"/>
      <c r="C3138" s="275"/>
      <c r="D3138" s="275"/>
      <c r="E3138" s="275"/>
      <c r="F3138" s="275"/>
      <c r="G3138" s="275"/>
      <c r="H3138" s="275"/>
      <c r="I3138" s="275"/>
      <c r="J3138" s="275"/>
      <c r="K3138" s="275"/>
      <c r="L3138" s="275"/>
      <c r="M3138" s="275"/>
      <c r="N3138" s="275"/>
      <c r="O3138" s="275"/>
      <c r="P3138" s="275"/>
      <c r="Q3138" s="275"/>
      <c r="R3138" s="275"/>
      <c r="S3138" s="275"/>
      <c r="T3138" s="275"/>
      <c r="X3138" s="275"/>
      <c r="Y3138" s="275"/>
      <c r="AG3138" s="665"/>
    </row>
    <row r="3139" spans="1:33" x14ac:dyDescent="0.2">
      <c r="A3139" s="275"/>
      <c r="B3139" s="275"/>
      <c r="C3139" s="275"/>
      <c r="D3139" s="275"/>
      <c r="E3139" s="275"/>
      <c r="F3139" s="275"/>
      <c r="G3139" s="275"/>
      <c r="H3139" s="275"/>
      <c r="I3139" s="275"/>
      <c r="J3139" s="275"/>
      <c r="K3139" s="275"/>
      <c r="L3139" s="275"/>
      <c r="M3139" s="275"/>
      <c r="N3139" s="275"/>
      <c r="O3139" s="275"/>
      <c r="P3139" s="275"/>
      <c r="Q3139" s="275"/>
      <c r="R3139" s="275"/>
      <c r="S3139" s="275"/>
      <c r="T3139" s="275"/>
      <c r="X3139" s="275"/>
      <c r="Y3139" s="275"/>
      <c r="AG3139" s="665"/>
    </row>
    <row r="3140" spans="1:33" x14ac:dyDescent="0.2">
      <c r="A3140" s="275"/>
      <c r="B3140" s="275"/>
      <c r="C3140" s="275"/>
      <c r="D3140" s="275"/>
      <c r="E3140" s="275"/>
      <c r="F3140" s="275"/>
      <c r="G3140" s="275"/>
      <c r="H3140" s="275"/>
      <c r="I3140" s="275"/>
      <c r="J3140" s="275"/>
      <c r="K3140" s="275"/>
      <c r="L3140" s="275"/>
      <c r="M3140" s="275"/>
      <c r="N3140" s="275"/>
      <c r="O3140" s="275"/>
      <c r="P3140" s="275"/>
      <c r="Q3140" s="275"/>
      <c r="R3140" s="275"/>
      <c r="S3140" s="275"/>
      <c r="T3140" s="275"/>
      <c r="X3140" s="275"/>
      <c r="Y3140" s="275"/>
      <c r="AG3140" s="665"/>
    </row>
    <row r="3141" spans="1:33" x14ac:dyDescent="0.2">
      <c r="A3141" s="275"/>
      <c r="B3141" s="275"/>
      <c r="C3141" s="275"/>
      <c r="D3141" s="275"/>
      <c r="E3141" s="275"/>
      <c r="F3141" s="275"/>
      <c r="G3141" s="275"/>
      <c r="H3141" s="275"/>
      <c r="I3141" s="275"/>
      <c r="J3141" s="275"/>
      <c r="K3141" s="275"/>
      <c r="L3141" s="275"/>
      <c r="M3141" s="275"/>
      <c r="N3141" s="275"/>
      <c r="O3141" s="275"/>
      <c r="P3141" s="275"/>
      <c r="Q3141" s="275"/>
      <c r="R3141" s="275"/>
      <c r="S3141" s="275"/>
      <c r="T3141" s="275"/>
      <c r="X3141" s="275"/>
      <c r="Y3141" s="275"/>
      <c r="AG3141" s="665"/>
    </row>
    <row r="3142" spans="1:33" x14ac:dyDescent="0.2">
      <c r="A3142" s="275"/>
      <c r="B3142" s="275"/>
      <c r="C3142" s="275"/>
      <c r="D3142" s="275"/>
      <c r="E3142" s="275"/>
      <c r="F3142" s="275"/>
      <c r="G3142" s="275"/>
      <c r="H3142" s="275"/>
      <c r="I3142" s="275"/>
      <c r="J3142" s="275"/>
      <c r="K3142" s="275"/>
      <c r="L3142" s="275"/>
      <c r="M3142" s="275"/>
      <c r="N3142" s="275"/>
      <c r="O3142" s="275"/>
      <c r="P3142" s="275"/>
      <c r="Q3142" s="275"/>
      <c r="R3142" s="275"/>
      <c r="S3142" s="275"/>
      <c r="T3142" s="275"/>
      <c r="X3142" s="275"/>
      <c r="Y3142" s="275"/>
      <c r="AG3142" s="665"/>
    </row>
    <row r="3143" spans="1:33" x14ac:dyDescent="0.2">
      <c r="A3143" s="275"/>
      <c r="B3143" s="275"/>
      <c r="C3143" s="275"/>
      <c r="D3143" s="275"/>
      <c r="E3143" s="275"/>
      <c r="F3143" s="275"/>
      <c r="G3143" s="275"/>
      <c r="H3143" s="275"/>
      <c r="I3143" s="275"/>
      <c r="J3143" s="275"/>
      <c r="K3143" s="275"/>
      <c r="L3143" s="275"/>
      <c r="M3143" s="275"/>
      <c r="N3143" s="275"/>
      <c r="O3143" s="275"/>
      <c r="P3143" s="275"/>
      <c r="Q3143" s="275"/>
      <c r="R3143" s="275"/>
      <c r="S3143" s="275"/>
      <c r="T3143" s="275"/>
      <c r="X3143" s="275"/>
      <c r="Y3143" s="275"/>
      <c r="AG3143" s="665"/>
    </row>
    <row r="3144" spans="1:33" x14ac:dyDescent="0.2">
      <c r="A3144" s="275"/>
      <c r="B3144" s="275"/>
      <c r="C3144" s="275"/>
      <c r="D3144" s="275"/>
      <c r="E3144" s="275"/>
      <c r="F3144" s="275"/>
      <c r="G3144" s="275"/>
      <c r="H3144" s="275"/>
      <c r="I3144" s="275"/>
      <c r="J3144" s="275"/>
      <c r="K3144" s="275"/>
      <c r="L3144" s="275"/>
      <c r="M3144" s="275"/>
      <c r="N3144" s="275"/>
      <c r="O3144" s="275"/>
      <c r="P3144" s="275"/>
      <c r="Q3144" s="275"/>
      <c r="R3144" s="275"/>
      <c r="S3144" s="275"/>
      <c r="T3144" s="275"/>
      <c r="X3144" s="275"/>
      <c r="Y3144" s="275"/>
      <c r="AG3144" s="665"/>
    </row>
    <row r="3145" spans="1:33" x14ac:dyDescent="0.2">
      <c r="A3145" s="275"/>
      <c r="B3145" s="275"/>
      <c r="C3145" s="275"/>
      <c r="D3145" s="275"/>
      <c r="E3145" s="275"/>
      <c r="F3145" s="275"/>
      <c r="G3145" s="275"/>
      <c r="H3145" s="275"/>
      <c r="I3145" s="275"/>
      <c r="J3145" s="275"/>
      <c r="K3145" s="275"/>
      <c r="L3145" s="275"/>
      <c r="M3145" s="275"/>
      <c r="N3145" s="275"/>
      <c r="O3145" s="275"/>
      <c r="P3145" s="275"/>
      <c r="Q3145" s="275"/>
      <c r="R3145" s="275"/>
      <c r="S3145" s="275"/>
      <c r="T3145" s="275"/>
      <c r="X3145" s="275"/>
      <c r="Y3145" s="275"/>
      <c r="AG3145" s="665"/>
    </row>
    <row r="3146" spans="1:33" x14ac:dyDescent="0.2">
      <c r="A3146" s="275"/>
      <c r="B3146" s="275"/>
      <c r="C3146" s="275"/>
      <c r="D3146" s="275"/>
      <c r="E3146" s="275"/>
      <c r="F3146" s="275"/>
      <c r="G3146" s="275"/>
      <c r="H3146" s="275"/>
      <c r="I3146" s="275"/>
      <c r="J3146" s="275"/>
      <c r="K3146" s="275"/>
      <c r="L3146" s="275"/>
      <c r="M3146" s="275"/>
      <c r="N3146" s="275"/>
      <c r="O3146" s="275"/>
      <c r="P3146" s="275"/>
      <c r="Q3146" s="275"/>
      <c r="R3146" s="275"/>
      <c r="S3146" s="275"/>
      <c r="T3146" s="275"/>
      <c r="X3146" s="275"/>
      <c r="Y3146" s="275"/>
      <c r="AG3146" s="665"/>
    </row>
    <row r="3147" spans="1:33" x14ac:dyDescent="0.2">
      <c r="A3147" s="275"/>
      <c r="B3147" s="275"/>
      <c r="C3147" s="275"/>
      <c r="D3147" s="275"/>
      <c r="E3147" s="275"/>
      <c r="F3147" s="275"/>
      <c r="G3147" s="275"/>
      <c r="H3147" s="275"/>
      <c r="I3147" s="275"/>
      <c r="J3147" s="275"/>
      <c r="K3147" s="275"/>
      <c r="L3147" s="275"/>
      <c r="M3147" s="275"/>
      <c r="N3147" s="275"/>
      <c r="O3147" s="275"/>
      <c r="P3147" s="275"/>
      <c r="Q3147" s="275"/>
      <c r="R3147" s="275"/>
      <c r="S3147" s="275"/>
      <c r="T3147" s="275"/>
      <c r="X3147" s="275"/>
      <c r="Y3147" s="275"/>
      <c r="AG3147" s="665"/>
    </row>
    <row r="3148" spans="1:33" x14ac:dyDescent="0.2">
      <c r="A3148" s="275"/>
      <c r="B3148" s="275"/>
      <c r="C3148" s="275"/>
      <c r="D3148" s="275"/>
      <c r="E3148" s="275"/>
      <c r="F3148" s="275"/>
      <c r="G3148" s="275"/>
      <c r="H3148" s="275"/>
      <c r="I3148" s="275"/>
      <c r="J3148" s="275"/>
      <c r="K3148" s="275"/>
      <c r="L3148" s="275"/>
      <c r="M3148" s="275"/>
      <c r="N3148" s="275"/>
      <c r="O3148" s="275"/>
      <c r="P3148" s="275"/>
      <c r="Q3148" s="275"/>
      <c r="R3148" s="275"/>
      <c r="S3148" s="275"/>
      <c r="T3148" s="275"/>
      <c r="X3148" s="275"/>
      <c r="Y3148" s="275"/>
      <c r="AG3148" s="665"/>
    </row>
    <row r="3149" spans="1:33" x14ac:dyDescent="0.2">
      <c r="A3149" s="275"/>
      <c r="B3149" s="275"/>
      <c r="C3149" s="275"/>
      <c r="D3149" s="275"/>
      <c r="E3149" s="275"/>
      <c r="F3149" s="275"/>
      <c r="G3149" s="275"/>
      <c r="H3149" s="275"/>
      <c r="I3149" s="275"/>
      <c r="J3149" s="275"/>
      <c r="K3149" s="275"/>
      <c r="L3149" s="275"/>
      <c r="M3149" s="275"/>
      <c r="N3149" s="275"/>
      <c r="O3149" s="275"/>
      <c r="P3149" s="275"/>
      <c r="Q3149" s="275"/>
      <c r="R3149" s="275"/>
      <c r="S3149" s="275"/>
      <c r="T3149" s="275"/>
      <c r="X3149" s="275"/>
      <c r="Y3149" s="275"/>
      <c r="AG3149" s="665"/>
    </row>
    <row r="3150" spans="1:33" x14ac:dyDescent="0.2">
      <c r="A3150" s="275"/>
      <c r="B3150" s="275"/>
      <c r="C3150" s="275"/>
      <c r="D3150" s="275"/>
      <c r="E3150" s="275"/>
      <c r="F3150" s="275"/>
      <c r="G3150" s="275"/>
      <c r="H3150" s="275"/>
      <c r="I3150" s="275"/>
      <c r="J3150" s="275"/>
      <c r="K3150" s="275"/>
      <c r="L3150" s="275"/>
      <c r="M3150" s="275"/>
      <c r="N3150" s="275"/>
      <c r="O3150" s="275"/>
      <c r="P3150" s="275"/>
      <c r="Q3150" s="275"/>
      <c r="R3150" s="275"/>
      <c r="S3150" s="275"/>
      <c r="T3150" s="275"/>
      <c r="X3150" s="275"/>
      <c r="Y3150" s="275"/>
      <c r="AG3150" s="665"/>
    </row>
    <row r="3151" spans="1:33" x14ac:dyDescent="0.2">
      <c r="A3151" s="275"/>
      <c r="B3151" s="275"/>
      <c r="C3151" s="275"/>
      <c r="D3151" s="275"/>
      <c r="E3151" s="275"/>
      <c r="F3151" s="275"/>
      <c r="G3151" s="275"/>
      <c r="H3151" s="275"/>
      <c r="I3151" s="275"/>
      <c r="J3151" s="275"/>
      <c r="K3151" s="275"/>
      <c r="L3151" s="275"/>
      <c r="M3151" s="275"/>
      <c r="N3151" s="275"/>
      <c r="O3151" s="275"/>
      <c r="P3151" s="275"/>
      <c r="Q3151" s="275"/>
      <c r="R3151" s="275"/>
      <c r="S3151" s="275"/>
      <c r="T3151" s="275"/>
      <c r="X3151" s="275"/>
      <c r="Y3151" s="275"/>
      <c r="AG3151" s="665"/>
    </row>
    <row r="3152" spans="1:33" x14ac:dyDescent="0.2">
      <c r="A3152" s="275"/>
      <c r="B3152" s="275"/>
      <c r="C3152" s="275"/>
      <c r="D3152" s="275"/>
      <c r="E3152" s="275"/>
      <c r="F3152" s="275"/>
      <c r="G3152" s="275"/>
      <c r="H3152" s="275"/>
      <c r="I3152" s="275"/>
      <c r="J3152" s="275"/>
      <c r="K3152" s="275"/>
      <c r="L3152" s="275"/>
      <c r="M3152" s="275"/>
      <c r="N3152" s="275"/>
      <c r="O3152" s="275"/>
      <c r="P3152" s="275"/>
      <c r="Q3152" s="275"/>
      <c r="R3152" s="275"/>
      <c r="S3152" s="275"/>
      <c r="T3152" s="275"/>
      <c r="X3152" s="275"/>
      <c r="Y3152" s="275"/>
      <c r="AG3152" s="665"/>
    </row>
    <row r="3153" spans="1:33" x14ac:dyDescent="0.2">
      <c r="A3153" s="275"/>
      <c r="B3153" s="275"/>
      <c r="C3153" s="275"/>
      <c r="D3153" s="275"/>
      <c r="E3153" s="275"/>
      <c r="F3153" s="275"/>
      <c r="G3153" s="275"/>
      <c r="H3153" s="275"/>
      <c r="I3153" s="275"/>
      <c r="J3153" s="275"/>
      <c r="K3153" s="275"/>
      <c r="L3153" s="275"/>
      <c r="M3153" s="275"/>
      <c r="N3153" s="275"/>
      <c r="O3153" s="275"/>
      <c r="P3153" s="275"/>
      <c r="Q3153" s="275"/>
      <c r="R3153" s="275"/>
      <c r="S3153" s="275"/>
      <c r="T3153" s="275"/>
      <c r="X3153" s="275"/>
      <c r="Y3153" s="275"/>
      <c r="AG3153" s="665"/>
    </row>
    <row r="3154" spans="1:33" x14ac:dyDescent="0.2">
      <c r="A3154" s="275"/>
      <c r="B3154" s="275"/>
      <c r="C3154" s="275"/>
      <c r="D3154" s="275"/>
      <c r="E3154" s="275"/>
      <c r="F3154" s="275"/>
      <c r="G3154" s="275"/>
      <c r="H3154" s="275"/>
      <c r="I3154" s="275"/>
      <c r="J3154" s="275"/>
      <c r="K3154" s="275"/>
      <c r="L3154" s="275"/>
      <c r="M3154" s="275"/>
      <c r="N3154" s="275"/>
      <c r="O3154" s="275"/>
      <c r="P3154" s="275"/>
      <c r="Q3154" s="275"/>
      <c r="R3154" s="275"/>
      <c r="S3154" s="275"/>
      <c r="T3154" s="275"/>
      <c r="X3154" s="275"/>
      <c r="Y3154" s="275"/>
      <c r="AG3154" s="665"/>
    </row>
    <row r="3155" spans="1:33" x14ac:dyDescent="0.2">
      <c r="A3155" s="275"/>
      <c r="B3155" s="275"/>
      <c r="C3155" s="275"/>
      <c r="D3155" s="275"/>
      <c r="E3155" s="275"/>
      <c r="F3155" s="275"/>
      <c r="G3155" s="275"/>
      <c r="H3155" s="275"/>
      <c r="I3155" s="275"/>
      <c r="J3155" s="275"/>
      <c r="K3155" s="275"/>
      <c r="L3155" s="275"/>
      <c r="M3155" s="275"/>
      <c r="N3155" s="275"/>
      <c r="O3155" s="275"/>
      <c r="P3155" s="275"/>
      <c r="Q3155" s="275"/>
      <c r="R3155" s="275"/>
      <c r="S3155" s="275"/>
      <c r="T3155" s="275"/>
      <c r="X3155" s="275"/>
      <c r="Y3155" s="275"/>
      <c r="AG3155" s="665"/>
    </row>
    <row r="3156" spans="1:33" x14ac:dyDescent="0.2">
      <c r="A3156" s="275"/>
      <c r="B3156" s="275"/>
      <c r="C3156" s="275"/>
      <c r="D3156" s="275"/>
      <c r="E3156" s="275"/>
      <c r="F3156" s="275"/>
      <c r="G3156" s="275"/>
      <c r="H3156" s="275"/>
      <c r="I3156" s="275"/>
      <c r="J3156" s="275"/>
      <c r="K3156" s="275"/>
      <c r="L3156" s="275"/>
      <c r="M3156" s="275"/>
      <c r="N3156" s="275"/>
      <c r="O3156" s="275"/>
      <c r="P3156" s="275"/>
      <c r="Q3156" s="275"/>
      <c r="R3156" s="275"/>
      <c r="S3156" s="275"/>
      <c r="T3156" s="275"/>
      <c r="X3156" s="275"/>
      <c r="Y3156" s="275"/>
      <c r="AG3156" s="665"/>
    </row>
    <row r="3157" spans="1:33" x14ac:dyDescent="0.2">
      <c r="A3157" s="275"/>
      <c r="B3157" s="275"/>
      <c r="C3157" s="275"/>
      <c r="D3157" s="275"/>
      <c r="E3157" s="275"/>
      <c r="F3157" s="275"/>
      <c r="G3157" s="275"/>
      <c r="H3157" s="275"/>
      <c r="I3157" s="275"/>
      <c r="J3157" s="275"/>
      <c r="K3157" s="275"/>
      <c r="L3157" s="275"/>
      <c r="M3157" s="275"/>
      <c r="N3157" s="275"/>
      <c r="O3157" s="275"/>
      <c r="P3157" s="275"/>
      <c r="Q3157" s="275"/>
      <c r="R3157" s="275"/>
      <c r="S3157" s="275"/>
      <c r="T3157" s="275"/>
      <c r="X3157" s="275"/>
      <c r="Y3157" s="275"/>
      <c r="AG3157" s="665"/>
    </row>
    <row r="3158" spans="1:33" x14ac:dyDescent="0.2">
      <c r="A3158" s="275"/>
      <c r="B3158" s="275"/>
      <c r="C3158" s="275"/>
      <c r="D3158" s="275"/>
      <c r="E3158" s="275"/>
      <c r="F3158" s="275"/>
      <c r="G3158" s="275"/>
      <c r="H3158" s="275"/>
      <c r="I3158" s="275"/>
      <c r="J3158" s="275"/>
      <c r="K3158" s="275"/>
      <c r="L3158" s="275"/>
      <c r="M3158" s="275"/>
      <c r="N3158" s="275"/>
      <c r="O3158" s="275"/>
      <c r="P3158" s="275"/>
      <c r="Q3158" s="275"/>
      <c r="R3158" s="275"/>
      <c r="S3158" s="275"/>
      <c r="T3158" s="275"/>
      <c r="X3158" s="275"/>
      <c r="Y3158" s="275"/>
      <c r="AG3158" s="665"/>
    </row>
    <row r="3159" spans="1:33" x14ac:dyDescent="0.2">
      <c r="A3159" s="275"/>
      <c r="B3159" s="275"/>
      <c r="C3159" s="275"/>
      <c r="D3159" s="275"/>
      <c r="E3159" s="275"/>
      <c r="F3159" s="275"/>
      <c r="G3159" s="275"/>
      <c r="H3159" s="275"/>
      <c r="I3159" s="275"/>
      <c r="J3159" s="275"/>
      <c r="K3159" s="275"/>
      <c r="L3159" s="275"/>
      <c r="M3159" s="275"/>
      <c r="N3159" s="275"/>
      <c r="O3159" s="275"/>
      <c r="P3159" s="275"/>
      <c r="Q3159" s="275"/>
      <c r="R3159" s="275"/>
      <c r="S3159" s="275"/>
      <c r="T3159" s="275"/>
      <c r="X3159" s="275"/>
      <c r="Y3159" s="275"/>
      <c r="AG3159" s="665"/>
    </row>
    <row r="3160" spans="1:33" x14ac:dyDescent="0.2">
      <c r="A3160" s="275"/>
      <c r="B3160" s="275"/>
      <c r="C3160" s="275"/>
      <c r="D3160" s="275"/>
      <c r="E3160" s="275"/>
      <c r="F3160" s="275"/>
      <c r="G3160" s="275"/>
      <c r="H3160" s="275"/>
      <c r="I3160" s="275"/>
      <c r="J3160" s="275"/>
      <c r="K3160" s="275"/>
      <c r="L3160" s="275"/>
      <c r="M3160" s="275"/>
      <c r="N3160" s="275"/>
      <c r="O3160" s="275"/>
      <c r="P3160" s="275"/>
      <c r="Q3160" s="275"/>
      <c r="R3160" s="275"/>
      <c r="S3160" s="275"/>
      <c r="T3160" s="275"/>
      <c r="X3160" s="275"/>
      <c r="Y3160" s="275"/>
      <c r="AG3160" s="665"/>
    </row>
    <row r="3161" spans="1:33" x14ac:dyDescent="0.2">
      <c r="A3161" s="275"/>
      <c r="B3161" s="275"/>
      <c r="C3161" s="275"/>
      <c r="D3161" s="275"/>
      <c r="E3161" s="275"/>
      <c r="F3161" s="275"/>
      <c r="G3161" s="275"/>
      <c r="H3161" s="275"/>
      <c r="I3161" s="275"/>
      <c r="J3161" s="275"/>
      <c r="K3161" s="275"/>
      <c r="L3161" s="275"/>
      <c r="M3161" s="275"/>
      <c r="N3161" s="275"/>
      <c r="O3161" s="275"/>
      <c r="P3161" s="275"/>
      <c r="Q3161" s="275"/>
      <c r="R3161" s="275"/>
      <c r="S3161" s="275"/>
      <c r="T3161" s="275"/>
      <c r="X3161" s="275"/>
      <c r="Y3161" s="275"/>
      <c r="AG3161" s="665"/>
    </row>
    <row r="3162" spans="1:33" x14ac:dyDescent="0.2">
      <c r="A3162" s="275"/>
      <c r="B3162" s="275"/>
      <c r="C3162" s="275"/>
      <c r="D3162" s="275"/>
      <c r="E3162" s="275"/>
      <c r="F3162" s="275"/>
      <c r="G3162" s="275"/>
      <c r="H3162" s="275"/>
      <c r="I3162" s="275"/>
      <c r="J3162" s="275"/>
      <c r="K3162" s="275"/>
      <c r="L3162" s="275"/>
      <c r="M3162" s="275"/>
      <c r="N3162" s="275"/>
      <c r="O3162" s="275"/>
      <c r="P3162" s="275"/>
      <c r="Q3162" s="275"/>
      <c r="R3162" s="275"/>
      <c r="S3162" s="275"/>
      <c r="T3162" s="275"/>
      <c r="X3162" s="275"/>
      <c r="Y3162" s="275"/>
      <c r="AG3162" s="665"/>
    </row>
    <row r="3163" spans="1:33" x14ac:dyDescent="0.2">
      <c r="A3163" s="275"/>
      <c r="B3163" s="275"/>
      <c r="C3163" s="275"/>
      <c r="D3163" s="275"/>
      <c r="E3163" s="275"/>
      <c r="F3163" s="275"/>
      <c r="G3163" s="275"/>
      <c r="H3163" s="275"/>
      <c r="I3163" s="275"/>
      <c r="J3163" s="275"/>
      <c r="K3163" s="275"/>
      <c r="L3163" s="275"/>
      <c r="M3163" s="275"/>
      <c r="N3163" s="275"/>
      <c r="O3163" s="275"/>
      <c r="P3163" s="275"/>
      <c r="Q3163" s="275"/>
      <c r="R3163" s="275"/>
      <c r="S3163" s="275"/>
      <c r="T3163" s="275"/>
      <c r="X3163" s="275"/>
      <c r="Y3163" s="275"/>
      <c r="AG3163" s="665"/>
    </row>
    <row r="3164" spans="1:33" x14ac:dyDescent="0.2">
      <c r="A3164" s="275"/>
      <c r="B3164" s="275"/>
      <c r="C3164" s="275"/>
      <c r="D3164" s="275"/>
      <c r="E3164" s="275"/>
      <c r="F3164" s="275"/>
      <c r="G3164" s="275"/>
      <c r="H3164" s="275"/>
      <c r="I3164" s="275"/>
      <c r="J3164" s="275"/>
      <c r="K3164" s="275"/>
      <c r="L3164" s="275"/>
      <c r="M3164" s="275"/>
      <c r="N3164" s="275"/>
      <c r="O3164" s="275"/>
      <c r="P3164" s="275"/>
      <c r="Q3164" s="275"/>
      <c r="R3164" s="275"/>
      <c r="S3164" s="275"/>
      <c r="T3164" s="275"/>
      <c r="X3164" s="275"/>
      <c r="Y3164" s="275"/>
      <c r="AG3164" s="665"/>
    </row>
    <row r="3165" spans="1:33" x14ac:dyDescent="0.2">
      <c r="A3165" s="275"/>
      <c r="B3165" s="275"/>
      <c r="C3165" s="275"/>
      <c r="D3165" s="275"/>
      <c r="E3165" s="275"/>
      <c r="F3165" s="275"/>
      <c r="G3165" s="275"/>
      <c r="H3165" s="275"/>
      <c r="I3165" s="275"/>
      <c r="J3165" s="275"/>
      <c r="K3165" s="275"/>
      <c r="L3165" s="275"/>
      <c r="M3165" s="275"/>
      <c r="N3165" s="275"/>
      <c r="O3165" s="275"/>
      <c r="P3165" s="275"/>
      <c r="Q3165" s="275"/>
      <c r="R3165" s="275"/>
      <c r="S3165" s="275"/>
      <c r="T3165" s="275"/>
      <c r="X3165" s="275"/>
      <c r="Y3165" s="275"/>
      <c r="AG3165" s="665"/>
    </row>
    <row r="3166" spans="1:33" x14ac:dyDescent="0.2">
      <c r="A3166" s="275"/>
      <c r="B3166" s="275"/>
      <c r="C3166" s="275"/>
      <c r="D3166" s="275"/>
      <c r="E3166" s="275"/>
      <c r="F3166" s="275"/>
      <c r="G3166" s="275"/>
      <c r="H3166" s="275"/>
      <c r="I3166" s="275"/>
      <c r="J3166" s="275"/>
      <c r="K3166" s="275"/>
      <c r="L3166" s="275"/>
      <c r="M3166" s="275"/>
      <c r="N3166" s="275"/>
      <c r="O3166" s="275"/>
      <c r="P3166" s="275"/>
      <c r="Q3166" s="275"/>
      <c r="R3166" s="275"/>
      <c r="S3166" s="275"/>
      <c r="T3166" s="275"/>
      <c r="X3166" s="275"/>
      <c r="Y3166" s="275"/>
      <c r="AG3166" s="665"/>
    </row>
    <row r="3167" spans="1:33" x14ac:dyDescent="0.2">
      <c r="A3167" s="275"/>
      <c r="B3167" s="275"/>
      <c r="C3167" s="275"/>
      <c r="D3167" s="275"/>
      <c r="E3167" s="275"/>
      <c r="F3167" s="275"/>
      <c r="G3167" s="275"/>
      <c r="H3167" s="275"/>
      <c r="I3167" s="275"/>
      <c r="J3167" s="275"/>
      <c r="K3167" s="275"/>
      <c r="L3167" s="275"/>
      <c r="M3167" s="275"/>
      <c r="N3167" s="275"/>
      <c r="O3167" s="275"/>
      <c r="P3167" s="275"/>
      <c r="Q3167" s="275"/>
      <c r="R3167" s="275"/>
      <c r="S3167" s="275"/>
      <c r="T3167" s="275"/>
      <c r="X3167" s="275"/>
      <c r="Y3167" s="275"/>
      <c r="AG3167" s="665"/>
    </row>
    <row r="3168" spans="1:33" x14ac:dyDescent="0.2">
      <c r="A3168" s="275"/>
      <c r="B3168" s="275"/>
      <c r="C3168" s="275"/>
      <c r="D3168" s="275"/>
      <c r="E3168" s="275"/>
      <c r="F3168" s="275"/>
      <c r="G3168" s="275"/>
      <c r="H3168" s="275"/>
      <c r="I3168" s="275"/>
      <c r="J3168" s="275"/>
      <c r="K3168" s="275"/>
      <c r="L3168" s="275"/>
      <c r="M3168" s="275"/>
      <c r="N3168" s="275"/>
      <c r="O3168" s="275"/>
      <c r="P3168" s="275"/>
      <c r="Q3168" s="275"/>
      <c r="R3168" s="275"/>
      <c r="S3168" s="275"/>
      <c r="T3168" s="275"/>
      <c r="X3168" s="275"/>
      <c r="Y3168" s="275"/>
      <c r="AG3168" s="665"/>
    </row>
    <row r="3169" spans="1:33" x14ac:dyDescent="0.2">
      <c r="A3169" s="275"/>
      <c r="B3169" s="275"/>
      <c r="C3169" s="275"/>
      <c r="D3169" s="275"/>
      <c r="E3169" s="275"/>
      <c r="F3169" s="275"/>
      <c r="G3169" s="275"/>
      <c r="H3169" s="275"/>
      <c r="I3169" s="275"/>
      <c r="J3169" s="275"/>
      <c r="K3169" s="275"/>
      <c r="L3169" s="275"/>
      <c r="M3169" s="275"/>
      <c r="N3169" s="275"/>
      <c r="O3169" s="275"/>
      <c r="P3169" s="275"/>
      <c r="Q3169" s="275"/>
      <c r="R3169" s="275"/>
      <c r="S3169" s="275"/>
      <c r="T3169" s="275"/>
      <c r="X3169" s="275"/>
      <c r="Y3169" s="275"/>
      <c r="AG3169" s="665"/>
    </row>
    <row r="3170" spans="1:33" x14ac:dyDescent="0.2">
      <c r="A3170" s="275"/>
      <c r="B3170" s="275"/>
      <c r="C3170" s="275"/>
      <c r="D3170" s="275"/>
      <c r="E3170" s="275"/>
      <c r="F3170" s="275"/>
      <c r="G3170" s="275"/>
      <c r="H3170" s="275"/>
      <c r="I3170" s="275"/>
      <c r="J3170" s="275"/>
      <c r="K3170" s="275"/>
      <c r="L3170" s="275"/>
      <c r="M3170" s="275"/>
      <c r="N3170" s="275"/>
      <c r="O3170" s="275"/>
      <c r="P3170" s="275"/>
      <c r="Q3170" s="275"/>
      <c r="R3170" s="275"/>
      <c r="S3170" s="275"/>
      <c r="T3170" s="275"/>
      <c r="X3170" s="275"/>
      <c r="Y3170" s="275"/>
      <c r="AG3170" s="665"/>
    </row>
    <row r="3171" spans="1:33" x14ac:dyDescent="0.2">
      <c r="A3171" s="275"/>
      <c r="B3171" s="275"/>
      <c r="C3171" s="275"/>
      <c r="D3171" s="275"/>
      <c r="E3171" s="275"/>
      <c r="F3171" s="275"/>
      <c r="G3171" s="275"/>
      <c r="H3171" s="275"/>
      <c r="I3171" s="275"/>
      <c r="J3171" s="275"/>
      <c r="K3171" s="275"/>
      <c r="L3171" s="275"/>
      <c r="M3171" s="275"/>
      <c r="N3171" s="275"/>
      <c r="O3171" s="275"/>
      <c r="P3171" s="275"/>
      <c r="Q3171" s="275"/>
      <c r="R3171" s="275"/>
      <c r="S3171" s="275"/>
      <c r="T3171" s="275"/>
      <c r="X3171" s="275"/>
      <c r="Y3171" s="275"/>
      <c r="AG3171" s="665"/>
    </row>
    <row r="3172" spans="1:33" x14ac:dyDescent="0.2">
      <c r="A3172" s="275"/>
      <c r="B3172" s="275"/>
      <c r="C3172" s="275"/>
      <c r="D3172" s="275"/>
      <c r="E3172" s="275"/>
      <c r="F3172" s="275"/>
      <c r="G3172" s="275"/>
      <c r="H3172" s="275"/>
      <c r="I3172" s="275"/>
      <c r="J3172" s="275"/>
      <c r="K3172" s="275"/>
      <c r="L3172" s="275"/>
      <c r="M3172" s="275"/>
      <c r="N3172" s="275"/>
      <c r="O3172" s="275"/>
      <c r="P3172" s="275"/>
      <c r="Q3172" s="275"/>
      <c r="R3172" s="275"/>
      <c r="S3172" s="275"/>
      <c r="T3172" s="275"/>
      <c r="X3172" s="275"/>
      <c r="Y3172" s="275"/>
      <c r="AG3172" s="665"/>
    </row>
    <row r="3173" spans="1:33" x14ac:dyDescent="0.2">
      <c r="A3173" s="275"/>
      <c r="B3173" s="275"/>
      <c r="C3173" s="275"/>
      <c r="D3173" s="275"/>
      <c r="E3173" s="275"/>
      <c r="F3173" s="275"/>
      <c r="G3173" s="275"/>
      <c r="H3173" s="275"/>
      <c r="I3173" s="275"/>
      <c r="J3173" s="275"/>
      <c r="K3173" s="275"/>
      <c r="L3173" s="275"/>
      <c r="M3173" s="275"/>
      <c r="N3173" s="275"/>
      <c r="O3173" s="275"/>
      <c r="P3173" s="275"/>
      <c r="Q3173" s="275"/>
      <c r="R3173" s="275"/>
      <c r="S3173" s="275"/>
      <c r="T3173" s="275"/>
      <c r="X3173" s="275"/>
      <c r="Y3173" s="275"/>
      <c r="AG3173" s="665"/>
    </row>
    <row r="3174" spans="1:33" x14ac:dyDescent="0.2">
      <c r="A3174" s="275"/>
      <c r="B3174" s="275"/>
      <c r="C3174" s="275"/>
      <c r="D3174" s="275"/>
      <c r="E3174" s="275"/>
      <c r="F3174" s="275"/>
      <c r="G3174" s="275"/>
      <c r="H3174" s="275"/>
      <c r="I3174" s="275"/>
      <c r="J3174" s="275"/>
      <c r="K3174" s="275"/>
      <c r="L3174" s="275"/>
      <c r="M3174" s="275"/>
      <c r="N3174" s="275"/>
      <c r="O3174" s="275"/>
      <c r="P3174" s="275"/>
      <c r="Q3174" s="275"/>
      <c r="R3174" s="275"/>
      <c r="S3174" s="275"/>
      <c r="T3174" s="275"/>
      <c r="X3174" s="275"/>
      <c r="Y3174" s="275"/>
      <c r="AG3174" s="665"/>
    </row>
    <row r="3175" spans="1:33" x14ac:dyDescent="0.2">
      <c r="A3175" s="275"/>
      <c r="B3175" s="275"/>
      <c r="C3175" s="275"/>
      <c r="D3175" s="275"/>
      <c r="E3175" s="275"/>
      <c r="F3175" s="275"/>
      <c r="G3175" s="275"/>
      <c r="H3175" s="275"/>
      <c r="I3175" s="275"/>
      <c r="J3175" s="275"/>
      <c r="K3175" s="275"/>
      <c r="L3175" s="275"/>
      <c r="M3175" s="275"/>
      <c r="N3175" s="275"/>
      <c r="O3175" s="275"/>
      <c r="P3175" s="275"/>
      <c r="Q3175" s="275"/>
      <c r="R3175" s="275"/>
      <c r="S3175" s="275"/>
      <c r="T3175" s="275"/>
      <c r="X3175" s="275"/>
      <c r="Y3175" s="275"/>
      <c r="AG3175" s="665"/>
    </row>
    <row r="3176" spans="1:33" x14ac:dyDescent="0.2">
      <c r="A3176" s="275"/>
      <c r="B3176" s="275"/>
      <c r="C3176" s="275"/>
      <c r="D3176" s="275"/>
      <c r="E3176" s="275"/>
      <c r="F3176" s="275"/>
      <c r="G3176" s="275"/>
      <c r="H3176" s="275"/>
      <c r="I3176" s="275"/>
      <c r="J3176" s="275"/>
      <c r="K3176" s="275"/>
      <c r="L3176" s="275"/>
      <c r="M3176" s="275"/>
      <c r="N3176" s="275"/>
      <c r="O3176" s="275"/>
      <c r="P3176" s="275"/>
      <c r="Q3176" s="275"/>
      <c r="R3176" s="275"/>
      <c r="S3176" s="275"/>
      <c r="T3176" s="275"/>
      <c r="X3176" s="275"/>
      <c r="Y3176" s="275"/>
      <c r="AG3176" s="665"/>
    </row>
    <row r="3177" spans="1:33" x14ac:dyDescent="0.2">
      <c r="A3177" s="275"/>
      <c r="B3177" s="275"/>
      <c r="C3177" s="275"/>
      <c r="D3177" s="275"/>
      <c r="E3177" s="275"/>
      <c r="F3177" s="275"/>
      <c r="G3177" s="275"/>
      <c r="H3177" s="275"/>
      <c r="I3177" s="275"/>
      <c r="J3177" s="275"/>
      <c r="K3177" s="275"/>
      <c r="L3177" s="275"/>
      <c r="M3177" s="275"/>
      <c r="N3177" s="275"/>
      <c r="O3177" s="275"/>
      <c r="P3177" s="275"/>
      <c r="Q3177" s="275"/>
      <c r="R3177" s="275"/>
      <c r="S3177" s="275"/>
      <c r="T3177" s="275"/>
      <c r="X3177" s="275"/>
      <c r="Y3177" s="275"/>
      <c r="AG3177" s="665"/>
    </row>
    <row r="3178" spans="1:33" x14ac:dyDescent="0.2">
      <c r="A3178" s="275"/>
      <c r="B3178" s="275"/>
      <c r="C3178" s="275"/>
      <c r="D3178" s="275"/>
      <c r="E3178" s="275"/>
      <c r="F3178" s="275"/>
      <c r="G3178" s="275"/>
      <c r="H3178" s="275"/>
      <c r="I3178" s="275"/>
      <c r="J3178" s="275"/>
      <c r="K3178" s="275"/>
      <c r="L3178" s="275"/>
      <c r="M3178" s="275"/>
      <c r="N3178" s="275"/>
      <c r="O3178" s="275"/>
      <c r="P3178" s="275"/>
      <c r="Q3178" s="275"/>
      <c r="R3178" s="275"/>
      <c r="S3178" s="275"/>
      <c r="T3178" s="275"/>
      <c r="X3178" s="275"/>
      <c r="Y3178" s="275"/>
      <c r="AG3178" s="665"/>
    </row>
    <row r="3179" spans="1:33" x14ac:dyDescent="0.2">
      <c r="A3179" s="275"/>
      <c r="B3179" s="275"/>
      <c r="C3179" s="275"/>
      <c r="D3179" s="275"/>
      <c r="E3179" s="275"/>
      <c r="F3179" s="275"/>
      <c r="G3179" s="275"/>
      <c r="H3179" s="275"/>
      <c r="I3179" s="275"/>
      <c r="J3179" s="275"/>
      <c r="K3179" s="275"/>
      <c r="L3179" s="275"/>
      <c r="M3179" s="275"/>
      <c r="N3179" s="275"/>
      <c r="O3179" s="275"/>
      <c r="P3179" s="275"/>
      <c r="Q3179" s="275"/>
      <c r="R3179" s="275"/>
      <c r="S3179" s="275"/>
      <c r="T3179" s="275"/>
      <c r="X3179" s="275"/>
      <c r="Y3179" s="275"/>
      <c r="AG3179" s="665"/>
    </row>
    <row r="3180" spans="1:33" x14ac:dyDescent="0.2">
      <c r="A3180" s="275"/>
      <c r="B3180" s="275"/>
      <c r="C3180" s="275"/>
      <c r="D3180" s="275"/>
      <c r="E3180" s="275"/>
      <c r="F3180" s="275"/>
      <c r="G3180" s="275"/>
      <c r="H3180" s="275"/>
      <c r="I3180" s="275"/>
      <c r="J3180" s="275"/>
      <c r="K3180" s="275"/>
      <c r="L3180" s="275"/>
      <c r="M3180" s="275"/>
      <c r="N3180" s="275"/>
      <c r="O3180" s="275"/>
      <c r="P3180" s="275"/>
      <c r="Q3180" s="275"/>
      <c r="R3180" s="275"/>
      <c r="S3180" s="275"/>
      <c r="T3180" s="275"/>
      <c r="X3180" s="275"/>
      <c r="Y3180" s="275"/>
      <c r="AG3180" s="665"/>
    </row>
    <row r="3181" spans="1:33" x14ac:dyDescent="0.2">
      <c r="A3181" s="275"/>
      <c r="B3181" s="275"/>
      <c r="C3181" s="275"/>
      <c r="D3181" s="275"/>
      <c r="E3181" s="275"/>
      <c r="F3181" s="275"/>
      <c r="G3181" s="275"/>
      <c r="H3181" s="275"/>
      <c r="I3181" s="275"/>
      <c r="J3181" s="275"/>
      <c r="K3181" s="275"/>
      <c r="L3181" s="275"/>
      <c r="M3181" s="275"/>
      <c r="N3181" s="275"/>
      <c r="O3181" s="275"/>
      <c r="P3181" s="275"/>
      <c r="Q3181" s="275"/>
      <c r="R3181" s="275"/>
      <c r="S3181" s="275"/>
      <c r="T3181" s="275"/>
      <c r="X3181" s="275"/>
      <c r="Y3181" s="275"/>
      <c r="AG3181" s="665"/>
    </row>
    <row r="3182" spans="1:33" x14ac:dyDescent="0.2">
      <c r="A3182" s="275"/>
      <c r="B3182" s="275"/>
      <c r="C3182" s="275"/>
      <c r="D3182" s="275"/>
      <c r="E3182" s="275"/>
      <c r="F3182" s="275"/>
      <c r="G3182" s="275"/>
      <c r="H3182" s="275"/>
      <c r="I3182" s="275"/>
      <c r="J3182" s="275"/>
      <c r="K3182" s="275"/>
      <c r="L3182" s="275"/>
      <c r="M3182" s="275"/>
      <c r="N3182" s="275"/>
      <c r="O3182" s="275"/>
      <c r="P3182" s="275"/>
      <c r="Q3182" s="275"/>
      <c r="R3182" s="275"/>
      <c r="S3182" s="275"/>
      <c r="T3182" s="275"/>
      <c r="X3182" s="275"/>
      <c r="Y3182" s="275"/>
      <c r="AG3182" s="665"/>
    </row>
    <row r="3183" spans="1:33" x14ac:dyDescent="0.2">
      <c r="A3183" s="275"/>
      <c r="B3183" s="275"/>
      <c r="C3183" s="275"/>
      <c r="D3183" s="275"/>
      <c r="E3183" s="275"/>
      <c r="F3183" s="275"/>
      <c r="G3183" s="275"/>
      <c r="H3183" s="275"/>
      <c r="I3183" s="275"/>
      <c r="J3183" s="275"/>
      <c r="K3183" s="275"/>
      <c r="L3183" s="275"/>
      <c r="M3183" s="275"/>
      <c r="N3183" s="275"/>
      <c r="O3183" s="275"/>
      <c r="P3183" s="275"/>
      <c r="Q3183" s="275"/>
      <c r="R3183" s="275"/>
      <c r="S3183" s="275"/>
      <c r="T3183" s="275"/>
      <c r="X3183" s="275"/>
      <c r="Y3183" s="275"/>
      <c r="AG3183" s="665"/>
    </row>
    <row r="3184" spans="1:33" x14ac:dyDescent="0.2">
      <c r="A3184" s="275"/>
      <c r="B3184" s="275"/>
      <c r="C3184" s="275"/>
      <c r="D3184" s="275"/>
      <c r="E3184" s="275"/>
      <c r="F3184" s="275"/>
      <c r="G3184" s="275"/>
      <c r="H3184" s="275"/>
      <c r="I3184" s="275"/>
      <c r="J3184" s="275"/>
      <c r="K3184" s="275"/>
      <c r="L3184" s="275"/>
      <c r="M3184" s="275"/>
      <c r="N3184" s="275"/>
      <c r="O3184" s="275"/>
      <c r="P3184" s="275"/>
      <c r="Q3184" s="275"/>
      <c r="R3184" s="275"/>
      <c r="S3184" s="275"/>
      <c r="T3184" s="275"/>
      <c r="X3184" s="275"/>
      <c r="Y3184" s="275"/>
      <c r="AG3184" s="665"/>
    </row>
    <row r="3185" spans="1:33" x14ac:dyDescent="0.2">
      <c r="A3185" s="275"/>
      <c r="B3185" s="275"/>
      <c r="C3185" s="275"/>
      <c r="D3185" s="275"/>
      <c r="E3185" s="275"/>
      <c r="F3185" s="275"/>
      <c r="G3185" s="275"/>
      <c r="H3185" s="275"/>
      <c r="I3185" s="275"/>
      <c r="J3185" s="275"/>
      <c r="K3185" s="275"/>
      <c r="L3185" s="275"/>
      <c r="M3185" s="275"/>
      <c r="N3185" s="275"/>
      <c r="O3185" s="275"/>
      <c r="P3185" s="275"/>
      <c r="Q3185" s="275"/>
      <c r="R3185" s="275"/>
      <c r="S3185" s="275"/>
      <c r="T3185" s="275"/>
      <c r="X3185" s="275"/>
      <c r="Y3185" s="275"/>
      <c r="AG3185" s="665"/>
    </row>
    <row r="3186" spans="1:33" x14ac:dyDescent="0.2">
      <c r="A3186" s="275"/>
      <c r="B3186" s="275"/>
      <c r="C3186" s="275"/>
      <c r="D3186" s="275"/>
      <c r="E3186" s="275"/>
      <c r="F3186" s="275"/>
      <c r="G3186" s="275"/>
      <c r="H3186" s="275"/>
      <c r="I3186" s="275"/>
      <c r="J3186" s="275"/>
      <c r="K3186" s="275"/>
      <c r="L3186" s="275"/>
      <c r="M3186" s="275"/>
      <c r="N3186" s="275"/>
      <c r="O3186" s="275"/>
      <c r="P3186" s="275"/>
      <c r="Q3186" s="275"/>
      <c r="R3186" s="275"/>
      <c r="S3186" s="275"/>
      <c r="T3186" s="275"/>
      <c r="X3186" s="275"/>
      <c r="Y3186" s="275"/>
      <c r="AG3186" s="665"/>
    </row>
    <row r="3187" spans="1:33" x14ac:dyDescent="0.2">
      <c r="A3187" s="275"/>
      <c r="B3187" s="275"/>
      <c r="C3187" s="275"/>
      <c r="D3187" s="275"/>
      <c r="E3187" s="275"/>
      <c r="F3187" s="275"/>
      <c r="G3187" s="275"/>
      <c r="H3187" s="275"/>
      <c r="I3187" s="275"/>
      <c r="J3187" s="275"/>
      <c r="K3187" s="275"/>
      <c r="L3187" s="275"/>
      <c r="M3187" s="275"/>
      <c r="N3187" s="275"/>
      <c r="O3187" s="275"/>
      <c r="P3187" s="275"/>
      <c r="Q3187" s="275"/>
      <c r="R3187" s="275"/>
      <c r="S3187" s="275"/>
      <c r="T3187" s="275"/>
      <c r="X3187" s="275"/>
      <c r="Y3187" s="275"/>
      <c r="AG3187" s="665"/>
    </row>
    <row r="3188" spans="1:33" x14ac:dyDescent="0.2">
      <c r="A3188" s="275"/>
      <c r="B3188" s="275"/>
      <c r="C3188" s="275"/>
      <c r="D3188" s="275"/>
      <c r="E3188" s="275"/>
      <c r="F3188" s="275"/>
      <c r="G3188" s="275"/>
      <c r="H3188" s="275"/>
      <c r="I3188" s="275"/>
      <c r="J3188" s="275"/>
      <c r="K3188" s="275"/>
      <c r="L3188" s="275"/>
      <c r="M3188" s="275"/>
      <c r="N3188" s="275"/>
      <c r="O3188" s="275"/>
      <c r="P3188" s="275"/>
      <c r="Q3188" s="275"/>
      <c r="R3188" s="275"/>
      <c r="S3188" s="275"/>
      <c r="T3188" s="275"/>
      <c r="X3188" s="275"/>
      <c r="Y3188" s="275"/>
      <c r="AG3188" s="665"/>
    </row>
    <row r="3189" spans="1:33" x14ac:dyDescent="0.2">
      <c r="A3189" s="275"/>
      <c r="B3189" s="275"/>
      <c r="C3189" s="275"/>
      <c r="D3189" s="275"/>
      <c r="E3189" s="275"/>
      <c r="F3189" s="275"/>
      <c r="G3189" s="275"/>
      <c r="H3189" s="275"/>
      <c r="I3189" s="275"/>
      <c r="J3189" s="275"/>
      <c r="K3189" s="275"/>
      <c r="L3189" s="275"/>
      <c r="M3189" s="275"/>
      <c r="N3189" s="275"/>
      <c r="O3189" s="275"/>
      <c r="P3189" s="275"/>
      <c r="Q3189" s="275"/>
      <c r="R3189" s="275"/>
      <c r="S3189" s="275"/>
      <c r="T3189" s="275"/>
      <c r="X3189" s="275"/>
      <c r="Y3189" s="275"/>
      <c r="AG3189" s="665"/>
    </row>
    <row r="3190" spans="1:33" x14ac:dyDescent="0.2">
      <c r="A3190" s="275"/>
      <c r="B3190" s="275"/>
      <c r="C3190" s="275"/>
      <c r="D3190" s="275"/>
      <c r="E3190" s="275"/>
      <c r="F3190" s="275"/>
      <c r="G3190" s="275"/>
      <c r="H3190" s="275"/>
      <c r="I3190" s="275"/>
      <c r="J3190" s="275"/>
      <c r="K3190" s="275"/>
      <c r="L3190" s="275"/>
      <c r="M3190" s="275"/>
      <c r="N3190" s="275"/>
      <c r="O3190" s="275"/>
      <c r="P3190" s="275"/>
      <c r="Q3190" s="275"/>
      <c r="R3190" s="275"/>
      <c r="S3190" s="275"/>
      <c r="T3190" s="275"/>
      <c r="X3190" s="275"/>
      <c r="Y3190" s="275"/>
      <c r="AG3190" s="665"/>
    </row>
    <row r="3191" spans="1:33" x14ac:dyDescent="0.2">
      <c r="A3191" s="275"/>
      <c r="B3191" s="275"/>
      <c r="C3191" s="275"/>
      <c r="D3191" s="275"/>
      <c r="E3191" s="275"/>
      <c r="F3191" s="275"/>
      <c r="G3191" s="275"/>
      <c r="H3191" s="275"/>
      <c r="I3191" s="275"/>
      <c r="J3191" s="275"/>
      <c r="K3191" s="275"/>
      <c r="L3191" s="275"/>
      <c r="M3191" s="275"/>
      <c r="N3191" s="275"/>
      <c r="O3191" s="275"/>
      <c r="P3191" s="275"/>
      <c r="Q3191" s="275"/>
      <c r="R3191" s="275"/>
      <c r="S3191" s="275"/>
      <c r="T3191" s="275"/>
      <c r="X3191" s="275"/>
      <c r="Y3191" s="275"/>
      <c r="AG3191" s="665"/>
    </row>
    <row r="3192" spans="1:33" x14ac:dyDescent="0.2">
      <c r="A3192" s="275"/>
      <c r="B3192" s="275"/>
      <c r="C3192" s="275"/>
      <c r="D3192" s="275"/>
      <c r="E3192" s="275"/>
      <c r="F3192" s="275"/>
      <c r="G3192" s="275"/>
      <c r="H3192" s="275"/>
      <c r="I3192" s="275"/>
      <c r="J3192" s="275"/>
      <c r="K3192" s="275"/>
      <c r="L3192" s="275"/>
      <c r="M3192" s="275"/>
      <c r="N3192" s="275"/>
      <c r="O3192" s="275"/>
      <c r="P3192" s="275"/>
      <c r="Q3192" s="275"/>
      <c r="R3192" s="275"/>
      <c r="S3192" s="275"/>
      <c r="T3192" s="275"/>
      <c r="X3192" s="275"/>
      <c r="Y3192" s="275"/>
      <c r="AG3192" s="665"/>
    </row>
    <row r="3193" spans="1:33" x14ac:dyDescent="0.2">
      <c r="A3193" s="275"/>
      <c r="B3193" s="275"/>
      <c r="C3193" s="275"/>
      <c r="D3193" s="275"/>
      <c r="E3193" s="275"/>
      <c r="F3193" s="275"/>
      <c r="G3193" s="275"/>
      <c r="H3193" s="275"/>
      <c r="I3193" s="275"/>
      <c r="J3193" s="275"/>
      <c r="K3193" s="275"/>
      <c r="L3193" s="275"/>
      <c r="M3193" s="275"/>
      <c r="N3193" s="275"/>
      <c r="O3193" s="275"/>
      <c r="P3193" s="275"/>
      <c r="Q3193" s="275"/>
      <c r="R3193" s="275"/>
      <c r="S3193" s="275"/>
      <c r="T3193" s="275"/>
      <c r="X3193" s="275"/>
      <c r="Y3193" s="275"/>
      <c r="AG3193" s="665"/>
    </row>
    <row r="3194" spans="1:33" x14ac:dyDescent="0.2">
      <c r="A3194" s="275"/>
      <c r="B3194" s="275"/>
      <c r="C3194" s="275"/>
      <c r="D3194" s="275"/>
      <c r="E3194" s="275"/>
      <c r="F3194" s="275"/>
      <c r="G3194" s="275"/>
      <c r="H3194" s="275"/>
      <c r="I3194" s="275"/>
      <c r="J3194" s="275"/>
      <c r="K3194" s="275"/>
      <c r="L3194" s="275"/>
      <c r="M3194" s="275"/>
      <c r="N3194" s="275"/>
      <c r="O3194" s="275"/>
      <c r="P3194" s="275"/>
      <c r="Q3194" s="275"/>
      <c r="R3194" s="275"/>
      <c r="S3194" s="275"/>
      <c r="T3194" s="275"/>
      <c r="X3194" s="275"/>
      <c r="Y3194" s="275"/>
      <c r="AG3194" s="665"/>
    </row>
    <row r="3195" spans="1:33" x14ac:dyDescent="0.2">
      <c r="A3195" s="275"/>
      <c r="B3195" s="275"/>
      <c r="C3195" s="275"/>
      <c r="D3195" s="275"/>
      <c r="E3195" s="275"/>
      <c r="F3195" s="275"/>
      <c r="G3195" s="275"/>
      <c r="H3195" s="275"/>
      <c r="I3195" s="275"/>
      <c r="J3195" s="275"/>
      <c r="K3195" s="275"/>
      <c r="L3195" s="275"/>
      <c r="M3195" s="275"/>
      <c r="N3195" s="275"/>
      <c r="O3195" s="275"/>
      <c r="P3195" s="275"/>
      <c r="Q3195" s="275"/>
      <c r="R3195" s="275"/>
      <c r="S3195" s="275"/>
      <c r="T3195" s="275"/>
      <c r="X3195" s="275"/>
      <c r="Y3195" s="275"/>
      <c r="AG3195" s="665"/>
    </row>
    <row r="3196" spans="1:33" x14ac:dyDescent="0.2">
      <c r="A3196" s="275"/>
      <c r="B3196" s="275"/>
      <c r="C3196" s="275"/>
      <c r="D3196" s="275"/>
      <c r="E3196" s="275"/>
      <c r="F3196" s="275"/>
      <c r="G3196" s="275"/>
      <c r="H3196" s="275"/>
      <c r="I3196" s="275"/>
      <c r="J3196" s="275"/>
      <c r="K3196" s="275"/>
      <c r="L3196" s="275"/>
      <c r="M3196" s="275"/>
      <c r="N3196" s="275"/>
      <c r="O3196" s="275"/>
      <c r="P3196" s="275"/>
      <c r="Q3196" s="275"/>
      <c r="R3196" s="275"/>
      <c r="S3196" s="275"/>
      <c r="T3196" s="275"/>
      <c r="X3196" s="275"/>
      <c r="Y3196" s="275"/>
      <c r="AG3196" s="665"/>
    </row>
    <row r="3197" spans="1:33" x14ac:dyDescent="0.2">
      <c r="A3197" s="275"/>
      <c r="B3197" s="275"/>
      <c r="C3197" s="275"/>
      <c r="D3197" s="275"/>
      <c r="E3197" s="275"/>
      <c r="F3197" s="275"/>
      <c r="G3197" s="275"/>
      <c r="H3197" s="275"/>
      <c r="I3197" s="275"/>
      <c r="J3197" s="275"/>
      <c r="K3197" s="275"/>
      <c r="L3197" s="275"/>
      <c r="M3197" s="275"/>
      <c r="N3197" s="275"/>
      <c r="O3197" s="275"/>
      <c r="P3197" s="275"/>
      <c r="Q3197" s="275"/>
      <c r="R3197" s="275"/>
      <c r="S3197" s="275"/>
      <c r="T3197" s="275"/>
      <c r="X3197" s="275"/>
      <c r="Y3197" s="275"/>
      <c r="AG3197" s="665"/>
    </row>
    <row r="3198" spans="1:33" x14ac:dyDescent="0.2">
      <c r="A3198" s="275"/>
      <c r="B3198" s="275"/>
      <c r="C3198" s="275"/>
      <c r="D3198" s="275"/>
      <c r="E3198" s="275"/>
      <c r="F3198" s="275"/>
      <c r="G3198" s="275"/>
      <c r="H3198" s="275"/>
      <c r="I3198" s="275"/>
      <c r="J3198" s="275"/>
      <c r="K3198" s="275"/>
      <c r="L3198" s="275"/>
      <c r="M3198" s="275"/>
      <c r="N3198" s="275"/>
      <c r="O3198" s="275"/>
      <c r="P3198" s="275"/>
      <c r="Q3198" s="275"/>
      <c r="R3198" s="275"/>
      <c r="S3198" s="275"/>
      <c r="T3198" s="275"/>
      <c r="X3198" s="275"/>
      <c r="Y3198" s="275"/>
      <c r="AG3198" s="665"/>
    </row>
    <row r="3199" spans="1:33" x14ac:dyDescent="0.2">
      <c r="A3199" s="275"/>
      <c r="B3199" s="275"/>
      <c r="C3199" s="275"/>
      <c r="D3199" s="275"/>
      <c r="E3199" s="275"/>
      <c r="F3199" s="275"/>
      <c r="G3199" s="275"/>
      <c r="H3199" s="275"/>
      <c r="I3199" s="275"/>
      <c r="J3199" s="275"/>
      <c r="K3199" s="275"/>
      <c r="L3199" s="275"/>
      <c r="M3199" s="275"/>
      <c r="N3199" s="275"/>
      <c r="O3199" s="275"/>
      <c r="P3199" s="275"/>
      <c r="Q3199" s="275"/>
      <c r="R3199" s="275"/>
      <c r="S3199" s="275"/>
      <c r="T3199" s="275"/>
      <c r="X3199" s="275"/>
      <c r="Y3199" s="275"/>
      <c r="AG3199" s="665"/>
    </row>
    <row r="3200" spans="1:33" x14ac:dyDescent="0.2">
      <c r="A3200" s="275"/>
      <c r="B3200" s="275"/>
      <c r="C3200" s="275"/>
      <c r="D3200" s="275"/>
      <c r="E3200" s="275"/>
      <c r="F3200" s="275"/>
      <c r="G3200" s="275"/>
      <c r="H3200" s="275"/>
      <c r="I3200" s="275"/>
      <c r="J3200" s="275"/>
      <c r="K3200" s="275"/>
      <c r="L3200" s="275"/>
      <c r="M3200" s="275"/>
      <c r="N3200" s="275"/>
      <c r="O3200" s="275"/>
      <c r="P3200" s="275"/>
      <c r="Q3200" s="275"/>
      <c r="R3200" s="275"/>
      <c r="S3200" s="275"/>
      <c r="T3200" s="275"/>
      <c r="X3200" s="275"/>
      <c r="Y3200" s="275"/>
      <c r="AG3200" s="665"/>
    </row>
    <row r="3201" spans="1:33" x14ac:dyDescent="0.2">
      <c r="A3201" s="275"/>
      <c r="B3201" s="275"/>
      <c r="C3201" s="275"/>
      <c r="D3201" s="275"/>
      <c r="E3201" s="275"/>
      <c r="F3201" s="275"/>
      <c r="G3201" s="275"/>
      <c r="H3201" s="275"/>
      <c r="I3201" s="275"/>
      <c r="J3201" s="275"/>
      <c r="K3201" s="275"/>
      <c r="L3201" s="275"/>
      <c r="M3201" s="275"/>
      <c r="N3201" s="275"/>
      <c r="O3201" s="275"/>
      <c r="P3201" s="275"/>
      <c r="Q3201" s="275"/>
      <c r="R3201" s="275"/>
      <c r="S3201" s="275"/>
      <c r="T3201" s="275"/>
      <c r="X3201" s="275"/>
      <c r="Y3201" s="275"/>
      <c r="AG3201" s="665"/>
    </row>
    <row r="3202" spans="1:33" x14ac:dyDescent="0.2">
      <c r="A3202" s="275"/>
      <c r="B3202" s="275"/>
      <c r="C3202" s="275"/>
      <c r="D3202" s="275"/>
      <c r="E3202" s="275"/>
      <c r="F3202" s="275"/>
      <c r="G3202" s="275"/>
      <c r="H3202" s="275"/>
      <c r="I3202" s="275"/>
      <c r="J3202" s="275"/>
      <c r="K3202" s="275"/>
      <c r="L3202" s="275"/>
      <c r="M3202" s="275"/>
      <c r="N3202" s="275"/>
      <c r="O3202" s="275"/>
      <c r="P3202" s="275"/>
      <c r="Q3202" s="275"/>
      <c r="R3202" s="275"/>
      <c r="S3202" s="275"/>
      <c r="T3202" s="275"/>
      <c r="X3202" s="275"/>
      <c r="Y3202" s="275"/>
      <c r="AG3202" s="665"/>
    </row>
    <row r="3203" spans="1:33" x14ac:dyDescent="0.2">
      <c r="A3203" s="275"/>
      <c r="B3203" s="275"/>
      <c r="C3203" s="275"/>
      <c r="D3203" s="275"/>
      <c r="E3203" s="275"/>
      <c r="F3203" s="275"/>
      <c r="G3203" s="275"/>
      <c r="H3203" s="275"/>
      <c r="I3203" s="275"/>
      <c r="J3203" s="275"/>
      <c r="K3203" s="275"/>
      <c r="L3203" s="275"/>
      <c r="M3203" s="275"/>
      <c r="N3203" s="275"/>
      <c r="O3203" s="275"/>
      <c r="P3203" s="275"/>
      <c r="Q3203" s="275"/>
      <c r="R3203" s="275"/>
      <c r="S3203" s="275"/>
      <c r="T3203" s="275"/>
      <c r="X3203" s="275"/>
      <c r="Y3203" s="275"/>
      <c r="AG3203" s="665"/>
    </row>
    <row r="3204" spans="1:33" x14ac:dyDescent="0.2">
      <c r="A3204" s="275"/>
      <c r="B3204" s="275"/>
      <c r="C3204" s="275"/>
      <c r="D3204" s="275"/>
      <c r="E3204" s="275"/>
      <c r="F3204" s="275"/>
      <c r="G3204" s="275"/>
      <c r="H3204" s="275"/>
      <c r="I3204" s="275"/>
      <c r="J3204" s="275"/>
      <c r="K3204" s="275"/>
      <c r="L3204" s="275"/>
      <c r="M3204" s="275"/>
      <c r="N3204" s="275"/>
      <c r="O3204" s="275"/>
      <c r="P3204" s="275"/>
      <c r="Q3204" s="275"/>
      <c r="R3204" s="275"/>
      <c r="S3204" s="275"/>
      <c r="T3204" s="275"/>
      <c r="X3204" s="275"/>
      <c r="Y3204" s="275"/>
      <c r="AG3204" s="665"/>
    </row>
    <row r="3205" spans="1:33" x14ac:dyDescent="0.2">
      <c r="A3205" s="275"/>
      <c r="B3205" s="275"/>
      <c r="C3205" s="275"/>
      <c r="D3205" s="275"/>
      <c r="E3205" s="275"/>
      <c r="F3205" s="275"/>
      <c r="G3205" s="275"/>
      <c r="H3205" s="275"/>
      <c r="I3205" s="275"/>
      <c r="J3205" s="275"/>
      <c r="K3205" s="275"/>
      <c r="L3205" s="275"/>
      <c r="M3205" s="275"/>
      <c r="N3205" s="275"/>
      <c r="O3205" s="275"/>
      <c r="P3205" s="275"/>
      <c r="Q3205" s="275"/>
      <c r="R3205" s="275"/>
      <c r="S3205" s="275"/>
      <c r="T3205" s="275"/>
      <c r="X3205" s="275"/>
      <c r="Y3205" s="275"/>
      <c r="AG3205" s="665"/>
    </row>
    <row r="3206" spans="1:33" x14ac:dyDescent="0.2">
      <c r="A3206" s="275"/>
      <c r="B3206" s="275"/>
      <c r="C3206" s="275"/>
      <c r="D3206" s="275"/>
      <c r="E3206" s="275"/>
      <c r="F3206" s="275"/>
      <c r="G3206" s="275"/>
      <c r="H3206" s="275"/>
      <c r="I3206" s="275"/>
      <c r="J3206" s="275"/>
      <c r="K3206" s="275"/>
      <c r="L3206" s="275"/>
      <c r="M3206" s="275"/>
      <c r="N3206" s="275"/>
      <c r="O3206" s="275"/>
      <c r="P3206" s="275"/>
      <c r="Q3206" s="275"/>
      <c r="R3206" s="275"/>
      <c r="S3206" s="275"/>
      <c r="T3206" s="275"/>
      <c r="X3206" s="275"/>
      <c r="Y3206" s="275"/>
      <c r="AG3206" s="665"/>
    </row>
    <row r="3207" spans="1:33" x14ac:dyDescent="0.2">
      <c r="A3207" s="275"/>
      <c r="B3207" s="275"/>
      <c r="C3207" s="275"/>
      <c r="D3207" s="275"/>
      <c r="E3207" s="275"/>
      <c r="F3207" s="275"/>
      <c r="G3207" s="275"/>
      <c r="H3207" s="275"/>
      <c r="I3207" s="275"/>
      <c r="J3207" s="275"/>
      <c r="K3207" s="275"/>
      <c r="L3207" s="275"/>
      <c r="M3207" s="275"/>
      <c r="N3207" s="275"/>
      <c r="O3207" s="275"/>
      <c r="P3207" s="275"/>
      <c r="Q3207" s="275"/>
      <c r="R3207" s="275"/>
      <c r="S3207" s="275"/>
      <c r="T3207" s="275"/>
      <c r="X3207" s="275"/>
      <c r="Y3207" s="275"/>
      <c r="AG3207" s="665"/>
    </row>
    <row r="3208" spans="1:33" x14ac:dyDescent="0.2">
      <c r="A3208" s="275"/>
      <c r="B3208" s="275"/>
      <c r="C3208" s="275"/>
      <c r="D3208" s="275"/>
      <c r="E3208" s="275"/>
      <c r="F3208" s="275"/>
      <c r="G3208" s="275"/>
      <c r="H3208" s="275"/>
      <c r="I3208" s="275"/>
      <c r="J3208" s="275"/>
      <c r="K3208" s="275"/>
      <c r="L3208" s="275"/>
      <c r="M3208" s="275"/>
      <c r="N3208" s="275"/>
      <c r="O3208" s="275"/>
      <c r="P3208" s="275"/>
      <c r="Q3208" s="275"/>
      <c r="R3208" s="275"/>
      <c r="S3208" s="275"/>
      <c r="T3208" s="275"/>
      <c r="X3208" s="275"/>
      <c r="Y3208" s="275"/>
      <c r="AG3208" s="665"/>
    </row>
    <row r="3209" spans="1:33" x14ac:dyDescent="0.2">
      <c r="A3209" s="275"/>
      <c r="B3209" s="275"/>
      <c r="C3209" s="275"/>
      <c r="D3209" s="275"/>
      <c r="E3209" s="275"/>
      <c r="F3209" s="275"/>
      <c r="G3209" s="275"/>
      <c r="H3209" s="275"/>
      <c r="I3209" s="275"/>
      <c r="J3209" s="275"/>
      <c r="K3209" s="275"/>
      <c r="L3209" s="275"/>
      <c r="M3209" s="275"/>
      <c r="N3209" s="275"/>
      <c r="O3209" s="275"/>
      <c r="P3209" s="275"/>
      <c r="Q3209" s="275"/>
      <c r="R3209" s="275"/>
      <c r="S3209" s="275"/>
      <c r="T3209" s="275"/>
      <c r="X3209" s="275"/>
      <c r="Y3209" s="275"/>
      <c r="AG3209" s="665"/>
    </row>
    <row r="3210" spans="1:33" x14ac:dyDescent="0.2">
      <c r="A3210" s="275"/>
      <c r="B3210" s="275"/>
      <c r="C3210" s="275"/>
      <c r="D3210" s="275"/>
      <c r="E3210" s="275"/>
      <c r="F3210" s="275"/>
      <c r="G3210" s="275"/>
      <c r="H3210" s="275"/>
      <c r="I3210" s="275"/>
      <c r="J3210" s="275"/>
      <c r="K3210" s="275"/>
      <c r="L3210" s="275"/>
      <c r="M3210" s="275"/>
      <c r="N3210" s="275"/>
      <c r="O3210" s="275"/>
      <c r="P3210" s="275"/>
      <c r="Q3210" s="275"/>
      <c r="R3210" s="275"/>
      <c r="S3210" s="275"/>
      <c r="T3210" s="275"/>
      <c r="X3210" s="275"/>
      <c r="Y3210" s="275"/>
      <c r="AG3210" s="665"/>
    </row>
    <row r="3211" spans="1:33" x14ac:dyDescent="0.2">
      <c r="A3211" s="275"/>
      <c r="B3211" s="275"/>
      <c r="C3211" s="275"/>
      <c r="D3211" s="275"/>
      <c r="E3211" s="275"/>
      <c r="F3211" s="275"/>
      <c r="G3211" s="275"/>
      <c r="H3211" s="275"/>
      <c r="I3211" s="275"/>
      <c r="J3211" s="275"/>
      <c r="K3211" s="275"/>
      <c r="L3211" s="275"/>
      <c r="M3211" s="275"/>
      <c r="N3211" s="275"/>
      <c r="O3211" s="275"/>
      <c r="P3211" s="275"/>
      <c r="Q3211" s="275"/>
      <c r="R3211" s="275"/>
      <c r="S3211" s="275"/>
      <c r="T3211" s="275"/>
      <c r="X3211" s="275"/>
      <c r="Y3211" s="275"/>
      <c r="AG3211" s="665"/>
    </row>
    <row r="3212" spans="1:33" x14ac:dyDescent="0.2">
      <c r="A3212" s="275"/>
      <c r="B3212" s="275"/>
      <c r="C3212" s="275"/>
      <c r="D3212" s="275"/>
      <c r="E3212" s="275"/>
      <c r="F3212" s="275"/>
      <c r="G3212" s="275"/>
      <c r="H3212" s="275"/>
      <c r="I3212" s="275"/>
      <c r="J3212" s="275"/>
      <c r="K3212" s="275"/>
      <c r="L3212" s="275"/>
      <c r="M3212" s="275"/>
      <c r="N3212" s="275"/>
      <c r="O3212" s="275"/>
      <c r="P3212" s="275"/>
      <c r="Q3212" s="275"/>
      <c r="R3212" s="275"/>
      <c r="S3212" s="275"/>
      <c r="T3212" s="275"/>
      <c r="X3212" s="275"/>
      <c r="Y3212" s="275"/>
      <c r="AG3212" s="665"/>
    </row>
    <row r="3213" spans="1:33" x14ac:dyDescent="0.2">
      <c r="A3213" s="275"/>
      <c r="B3213" s="275"/>
      <c r="C3213" s="275"/>
      <c r="D3213" s="275"/>
      <c r="E3213" s="275"/>
      <c r="F3213" s="275"/>
      <c r="G3213" s="275"/>
      <c r="H3213" s="275"/>
      <c r="I3213" s="275"/>
      <c r="J3213" s="275"/>
      <c r="K3213" s="275"/>
      <c r="L3213" s="275"/>
      <c r="M3213" s="275"/>
      <c r="N3213" s="275"/>
      <c r="O3213" s="275"/>
      <c r="P3213" s="275"/>
      <c r="Q3213" s="275"/>
      <c r="R3213" s="275"/>
      <c r="S3213" s="275"/>
      <c r="T3213" s="275"/>
      <c r="X3213" s="275"/>
      <c r="Y3213" s="275"/>
      <c r="AG3213" s="665"/>
    </row>
    <row r="3214" spans="1:33" x14ac:dyDescent="0.2">
      <c r="A3214" s="275"/>
      <c r="B3214" s="275"/>
      <c r="C3214" s="275"/>
      <c r="D3214" s="275"/>
      <c r="E3214" s="275"/>
      <c r="F3214" s="275"/>
      <c r="G3214" s="275"/>
      <c r="H3214" s="275"/>
      <c r="I3214" s="275"/>
      <c r="J3214" s="275"/>
      <c r="K3214" s="275"/>
      <c r="L3214" s="275"/>
      <c r="M3214" s="275"/>
      <c r="N3214" s="275"/>
      <c r="O3214" s="275"/>
      <c r="P3214" s="275"/>
      <c r="Q3214" s="275"/>
      <c r="R3214" s="275"/>
      <c r="S3214" s="275"/>
      <c r="T3214" s="275"/>
      <c r="X3214" s="275"/>
      <c r="Y3214" s="275"/>
      <c r="AG3214" s="665"/>
    </row>
    <row r="3215" spans="1:33" x14ac:dyDescent="0.2">
      <c r="A3215" s="275"/>
      <c r="B3215" s="275"/>
      <c r="C3215" s="275"/>
      <c r="D3215" s="275"/>
      <c r="E3215" s="275"/>
      <c r="F3215" s="275"/>
      <c r="G3215" s="275"/>
      <c r="H3215" s="275"/>
      <c r="I3215" s="275"/>
      <c r="J3215" s="275"/>
      <c r="K3215" s="275"/>
      <c r="L3215" s="275"/>
      <c r="M3215" s="275"/>
      <c r="N3215" s="275"/>
      <c r="O3215" s="275"/>
      <c r="P3215" s="275"/>
      <c r="Q3215" s="275"/>
      <c r="R3215" s="275"/>
      <c r="S3215" s="275"/>
      <c r="T3215" s="275"/>
      <c r="X3215" s="275"/>
      <c r="Y3215" s="275"/>
      <c r="AG3215" s="665"/>
    </row>
    <row r="3216" spans="1:33" x14ac:dyDescent="0.2">
      <c r="A3216" s="275"/>
      <c r="B3216" s="275"/>
      <c r="C3216" s="275"/>
      <c r="D3216" s="275"/>
      <c r="E3216" s="275"/>
      <c r="F3216" s="275"/>
      <c r="G3216" s="275"/>
      <c r="H3216" s="275"/>
      <c r="I3216" s="275"/>
      <c r="J3216" s="275"/>
      <c r="K3216" s="275"/>
      <c r="L3216" s="275"/>
      <c r="M3216" s="275"/>
      <c r="N3216" s="275"/>
      <c r="O3216" s="275"/>
      <c r="P3216" s="275"/>
      <c r="Q3216" s="275"/>
      <c r="R3216" s="275"/>
      <c r="S3216" s="275"/>
      <c r="T3216" s="275"/>
      <c r="X3216" s="275"/>
      <c r="Y3216" s="275"/>
      <c r="AG3216" s="665"/>
    </row>
    <row r="3217" spans="1:33" x14ac:dyDescent="0.2">
      <c r="A3217" s="275"/>
      <c r="B3217" s="275"/>
      <c r="C3217" s="275"/>
      <c r="D3217" s="275"/>
      <c r="E3217" s="275"/>
      <c r="F3217" s="275"/>
      <c r="G3217" s="275"/>
      <c r="H3217" s="275"/>
      <c r="I3217" s="275"/>
      <c r="J3217" s="275"/>
      <c r="K3217" s="275"/>
      <c r="L3217" s="275"/>
      <c r="M3217" s="275"/>
      <c r="N3217" s="275"/>
      <c r="O3217" s="275"/>
      <c r="P3217" s="275"/>
      <c r="Q3217" s="275"/>
      <c r="R3217" s="275"/>
      <c r="S3217" s="275"/>
      <c r="T3217" s="275"/>
      <c r="X3217" s="275"/>
      <c r="Y3217" s="275"/>
      <c r="AG3217" s="665"/>
    </row>
    <row r="3218" spans="1:33" x14ac:dyDescent="0.2">
      <c r="A3218" s="275"/>
      <c r="B3218" s="275"/>
      <c r="C3218" s="275"/>
      <c r="D3218" s="275"/>
      <c r="E3218" s="275"/>
      <c r="F3218" s="275"/>
      <c r="G3218" s="275"/>
      <c r="H3218" s="275"/>
      <c r="I3218" s="275"/>
      <c r="J3218" s="275"/>
      <c r="K3218" s="275"/>
      <c r="L3218" s="275"/>
      <c r="M3218" s="275"/>
      <c r="N3218" s="275"/>
      <c r="O3218" s="275"/>
      <c r="P3218" s="275"/>
      <c r="Q3218" s="275"/>
      <c r="R3218" s="275"/>
      <c r="S3218" s="275"/>
      <c r="T3218" s="275"/>
      <c r="X3218" s="275"/>
      <c r="Y3218" s="275"/>
      <c r="AG3218" s="665"/>
    </row>
    <row r="3219" spans="1:33" x14ac:dyDescent="0.2">
      <c r="A3219" s="275"/>
      <c r="B3219" s="275"/>
      <c r="C3219" s="275"/>
      <c r="D3219" s="275"/>
      <c r="E3219" s="275"/>
      <c r="F3219" s="275"/>
      <c r="G3219" s="275"/>
      <c r="H3219" s="275"/>
      <c r="I3219" s="275"/>
      <c r="J3219" s="275"/>
      <c r="K3219" s="275"/>
      <c r="L3219" s="275"/>
      <c r="M3219" s="275"/>
      <c r="N3219" s="275"/>
      <c r="O3219" s="275"/>
      <c r="P3219" s="275"/>
      <c r="Q3219" s="275"/>
      <c r="R3219" s="275"/>
      <c r="S3219" s="275"/>
      <c r="T3219" s="275"/>
      <c r="X3219" s="275"/>
      <c r="Y3219" s="275"/>
      <c r="AG3219" s="665"/>
    </row>
    <row r="3220" spans="1:33" x14ac:dyDescent="0.2">
      <c r="A3220" s="275"/>
      <c r="B3220" s="275"/>
      <c r="C3220" s="275"/>
      <c r="D3220" s="275"/>
      <c r="E3220" s="275"/>
      <c r="F3220" s="275"/>
      <c r="G3220" s="275"/>
      <c r="H3220" s="275"/>
      <c r="I3220" s="275"/>
      <c r="J3220" s="275"/>
      <c r="K3220" s="275"/>
      <c r="L3220" s="275"/>
      <c r="M3220" s="275"/>
      <c r="N3220" s="275"/>
      <c r="O3220" s="275"/>
      <c r="P3220" s="275"/>
      <c r="Q3220" s="275"/>
      <c r="R3220" s="275"/>
      <c r="S3220" s="275"/>
      <c r="T3220" s="275"/>
      <c r="X3220" s="275"/>
      <c r="Y3220" s="275"/>
      <c r="AG3220" s="665"/>
    </row>
    <row r="3221" spans="1:33" x14ac:dyDescent="0.2">
      <c r="A3221" s="275"/>
      <c r="B3221" s="275"/>
      <c r="C3221" s="275"/>
      <c r="D3221" s="275"/>
      <c r="E3221" s="275"/>
      <c r="F3221" s="275"/>
      <c r="G3221" s="275"/>
      <c r="H3221" s="275"/>
      <c r="I3221" s="275"/>
      <c r="J3221" s="275"/>
      <c r="K3221" s="275"/>
      <c r="L3221" s="275"/>
      <c r="M3221" s="275"/>
      <c r="N3221" s="275"/>
      <c r="O3221" s="275"/>
      <c r="P3221" s="275"/>
      <c r="Q3221" s="275"/>
      <c r="R3221" s="275"/>
      <c r="S3221" s="275"/>
      <c r="T3221" s="275"/>
      <c r="X3221" s="275"/>
      <c r="Y3221" s="275"/>
      <c r="AG3221" s="665"/>
    </row>
    <row r="3222" spans="1:33" x14ac:dyDescent="0.2">
      <c r="A3222" s="275"/>
      <c r="B3222" s="275"/>
      <c r="C3222" s="275"/>
      <c r="D3222" s="275"/>
      <c r="E3222" s="275"/>
      <c r="F3222" s="275"/>
      <c r="G3222" s="275"/>
      <c r="H3222" s="275"/>
      <c r="I3222" s="275"/>
      <c r="J3222" s="275"/>
      <c r="K3222" s="275"/>
      <c r="L3222" s="275"/>
      <c r="M3222" s="275"/>
      <c r="N3222" s="275"/>
      <c r="O3222" s="275"/>
      <c r="P3222" s="275"/>
      <c r="Q3222" s="275"/>
      <c r="R3222" s="275"/>
      <c r="S3222" s="275"/>
      <c r="T3222" s="275"/>
      <c r="X3222" s="275"/>
      <c r="Y3222" s="275"/>
      <c r="AG3222" s="665"/>
    </row>
    <row r="3223" spans="1:33" x14ac:dyDescent="0.2">
      <c r="A3223" s="275"/>
      <c r="B3223" s="275"/>
      <c r="C3223" s="275"/>
      <c r="D3223" s="275"/>
      <c r="E3223" s="275"/>
      <c r="F3223" s="275"/>
      <c r="G3223" s="275"/>
      <c r="H3223" s="275"/>
      <c r="I3223" s="275"/>
      <c r="J3223" s="275"/>
      <c r="K3223" s="275"/>
      <c r="L3223" s="275"/>
      <c r="M3223" s="275"/>
      <c r="N3223" s="275"/>
      <c r="O3223" s="275"/>
      <c r="P3223" s="275"/>
      <c r="Q3223" s="275"/>
      <c r="R3223" s="275"/>
      <c r="S3223" s="275"/>
      <c r="T3223" s="275"/>
      <c r="X3223" s="275"/>
      <c r="Y3223" s="275"/>
      <c r="AG3223" s="665"/>
    </row>
    <row r="3224" spans="1:33" x14ac:dyDescent="0.2">
      <c r="A3224" s="275"/>
      <c r="B3224" s="275"/>
      <c r="C3224" s="275"/>
      <c r="D3224" s="275"/>
      <c r="E3224" s="275"/>
      <c r="F3224" s="275"/>
      <c r="G3224" s="275"/>
      <c r="H3224" s="275"/>
      <c r="I3224" s="275"/>
      <c r="J3224" s="275"/>
      <c r="K3224" s="275"/>
      <c r="L3224" s="275"/>
      <c r="M3224" s="275"/>
      <c r="N3224" s="275"/>
      <c r="O3224" s="275"/>
      <c r="P3224" s="275"/>
      <c r="Q3224" s="275"/>
      <c r="R3224" s="275"/>
      <c r="S3224" s="275"/>
      <c r="T3224" s="275"/>
      <c r="X3224" s="275"/>
      <c r="Y3224" s="275"/>
      <c r="AG3224" s="665"/>
    </row>
    <row r="3225" spans="1:33" x14ac:dyDescent="0.2">
      <c r="A3225" s="275"/>
      <c r="B3225" s="275"/>
      <c r="C3225" s="275"/>
      <c r="D3225" s="275"/>
      <c r="E3225" s="275"/>
      <c r="F3225" s="275"/>
      <c r="G3225" s="275"/>
      <c r="H3225" s="275"/>
      <c r="I3225" s="275"/>
      <c r="J3225" s="275"/>
      <c r="K3225" s="275"/>
      <c r="L3225" s="275"/>
      <c r="M3225" s="275"/>
      <c r="N3225" s="275"/>
      <c r="O3225" s="275"/>
      <c r="P3225" s="275"/>
      <c r="Q3225" s="275"/>
      <c r="R3225" s="275"/>
      <c r="S3225" s="275"/>
      <c r="T3225" s="275"/>
      <c r="X3225" s="275"/>
      <c r="Y3225" s="275"/>
      <c r="AG3225" s="665"/>
    </row>
    <row r="3226" spans="1:33" x14ac:dyDescent="0.2">
      <c r="A3226" s="275"/>
      <c r="B3226" s="275"/>
      <c r="C3226" s="275"/>
      <c r="D3226" s="275"/>
      <c r="E3226" s="275"/>
      <c r="F3226" s="275"/>
      <c r="G3226" s="275"/>
      <c r="H3226" s="275"/>
      <c r="I3226" s="275"/>
      <c r="J3226" s="275"/>
      <c r="K3226" s="275"/>
      <c r="L3226" s="275"/>
      <c r="M3226" s="275"/>
      <c r="N3226" s="275"/>
      <c r="O3226" s="275"/>
      <c r="P3226" s="275"/>
      <c r="Q3226" s="275"/>
      <c r="R3226" s="275"/>
      <c r="S3226" s="275"/>
      <c r="T3226" s="275"/>
      <c r="X3226" s="275"/>
      <c r="Y3226" s="275"/>
      <c r="AG3226" s="665"/>
    </row>
    <row r="3227" spans="1:33" x14ac:dyDescent="0.2">
      <c r="A3227" s="275"/>
      <c r="B3227" s="275"/>
      <c r="C3227" s="275"/>
      <c r="D3227" s="275"/>
      <c r="E3227" s="275"/>
      <c r="F3227" s="275"/>
      <c r="G3227" s="275"/>
      <c r="H3227" s="275"/>
      <c r="I3227" s="275"/>
      <c r="J3227" s="275"/>
      <c r="K3227" s="275"/>
      <c r="L3227" s="275"/>
      <c r="M3227" s="275"/>
      <c r="N3227" s="275"/>
      <c r="O3227" s="275"/>
      <c r="P3227" s="275"/>
      <c r="Q3227" s="275"/>
      <c r="R3227" s="275"/>
      <c r="S3227" s="275"/>
      <c r="T3227" s="275"/>
      <c r="X3227" s="275"/>
      <c r="Y3227" s="275"/>
      <c r="AG3227" s="665"/>
    </row>
    <row r="3228" spans="1:33" x14ac:dyDescent="0.2">
      <c r="A3228" s="275"/>
      <c r="B3228" s="275"/>
      <c r="C3228" s="275"/>
      <c r="D3228" s="275"/>
      <c r="E3228" s="275"/>
      <c r="F3228" s="275"/>
      <c r="G3228" s="275"/>
      <c r="H3228" s="275"/>
      <c r="I3228" s="275"/>
      <c r="J3228" s="275"/>
      <c r="K3228" s="275"/>
      <c r="L3228" s="275"/>
      <c r="M3228" s="275"/>
      <c r="N3228" s="275"/>
      <c r="O3228" s="275"/>
      <c r="P3228" s="275"/>
      <c r="Q3228" s="275"/>
      <c r="R3228" s="275"/>
      <c r="S3228" s="275"/>
      <c r="T3228" s="275"/>
      <c r="X3228" s="275"/>
      <c r="Y3228" s="275"/>
      <c r="AG3228" s="665"/>
    </row>
    <row r="3229" spans="1:33" x14ac:dyDescent="0.2">
      <c r="A3229" s="275"/>
      <c r="B3229" s="275"/>
      <c r="C3229" s="275"/>
      <c r="D3229" s="275"/>
      <c r="E3229" s="275"/>
      <c r="F3229" s="275"/>
      <c r="G3229" s="275"/>
      <c r="H3229" s="275"/>
      <c r="I3229" s="275"/>
      <c r="J3229" s="275"/>
      <c r="K3229" s="275"/>
      <c r="L3229" s="275"/>
      <c r="M3229" s="275"/>
      <c r="N3229" s="275"/>
      <c r="O3229" s="275"/>
      <c r="P3229" s="275"/>
      <c r="Q3229" s="275"/>
      <c r="R3229" s="275"/>
      <c r="S3229" s="275"/>
      <c r="T3229" s="275"/>
      <c r="X3229" s="275"/>
      <c r="Y3229" s="275"/>
      <c r="AG3229" s="665"/>
    </row>
    <row r="3230" spans="1:33" x14ac:dyDescent="0.2">
      <c r="A3230" s="275"/>
      <c r="B3230" s="275"/>
      <c r="C3230" s="275"/>
      <c r="D3230" s="275"/>
      <c r="E3230" s="275"/>
      <c r="F3230" s="275"/>
      <c r="G3230" s="275"/>
      <c r="H3230" s="275"/>
      <c r="I3230" s="275"/>
      <c r="J3230" s="275"/>
      <c r="K3230" s="275"/>
      <c r="L3230" s="275"/>
      <c r="M3230" s="275"/>
      <c r="N3230" s="275"/>
      <c r="O3230" s="275"/>
      <c r="P3230" s="275"/>
      <c r="Q3230" s="275"/>
      <c r="R3230" s="275"/>
      <c r="S3230" s="275"/>
      <c r="T3230" s="275"/>
      <c r="X3230" s="275"/>
      <c r="Y3230" s="275"/>
      <c r="AG3230" s="665"/>
    </row>
    <row r="3231" spans="1:33" x14ac:dyDescent="0.2">
      <c r="A3231" s="275"/>
      <c r="B3231" s="275"/>
      <c r="C3231" s="275"/>
      <c r="D3231" s="275"/>
      <c r="E3231" s="275"/>
      <c r="F3231" s="275"/>
      <c r="G3231" s="275"/>
      <c r="H3231" s="275"/>
      <c r="I3231" s="275"/>
      <c r="J3231" s="275"/>
      <c r="K3231" s="275"/>
      <c r="L3231" s="275"/>
      <c r="M3231" s="275"/>
      <c r="N3231" s="275"/>
      <c r="O3231" s="275"/>
      <c r="P3231" s="275"/>
      <c r="Q3231" s="275"/>
      <c r="R3231" s="275"/>
      <c r="S3231" s="275"/>
      <c r="T3231" s="275"/>
      <c r="X3231" s="275"/>
      <c r="Y3231" s="275"/>
      <c r="AG3231" s="665"/>
    </row>
    <row r="3232" spans="1:33" x14ac:dyDescent="0.2">
      <c r="A3232" s="275"/>
      <c r="B3232" s="275"/>
      <c r="C3232" s="275"/>
      <c r="D3232" s="275"/>
      <c r="E3232" s="275"/>
      <c r="F3232" s="275"/>
      <c r="G3232" s="275"/>
      <c r="H3232" s="275"/>
      <c r="I3232" s="275"/>
      <c r="J3232" s="275"/>
      <c r="K3232" s="275"/>
      <c r="L3232" s="275"/>
      <c r="M3232" s="275"/>
      <c r="N3232" s="275"/>
      <c r="O3232" s="275"/>
      <c r="P3232" s="275"/>
      <c r="Q3232" s="275"/>
      <c r="R3232" s="275"/>
      <c r="S3232" s="275"/>
      <c r="T3232" s="275"/>
      <c r="X3232" s="275"/>
      <c r="Y3232" s="275"/>
      <c r="AG3232" s="665"/>
    </row>
    <row r="3233" spans="1:33" x14ac:dyDescent="0.2">
      <c r="A3233" s="275"/>
      <c r="B3233" s="275"/>
      <c r="C3233" s="275"/>
      <c r="D3233" s="275"/>
      <c r="E3233" s="275"/>
      <c r="F3233" s="275"/>
      <c r="G3233" s="275"/>
      <c r="H3233" s="275"/>
      <c r="I3233" s="275"/>
      <c r="J3233" s="275"/>
      <c r="K3233" s="275"/>
      <c r="L3233" s="275"/>
      <c r="M3233" s="275"/>
      <c r="N3233" s="275"/>
      <c r="O3233" s="275"/>
      <c r="P3233" s="275"/>
      <c r="Q3233" s="275"/>
      <c r="R3233" s="275"/>
      <c r="S3233" s="275"/>
      <c r="T3233" s="275"/>
      <c r="X3233" s="275"/>
      <c r="Y3233" s="275"/>
      <c r="AG3233" s="665"/>
    </row>
    <row r="3234" spans="1:33" x14ac:dyDescent="0.2">
      <c r="A3234" s="275"/>
      <c r="B3234" s="275"/>
      <c r="C3234" s="275"/>
      <c r="D3234" s="275"/>
      <c r="E3234" s="275"/>
      <c r="F3234" s="275"/>
      <c r="G3234" s="275"/>
      <c r="H3234" s="275"/>
      <c r="I3234" s="275"/>
      <c r="J3234" s="275"/>
      <c r="K3234" s="275"/>
      <c r="L3234" s="275"/>
      <c r="M3234" s="275"/>
      <c r="N3234" s="275"/>
      <c r="O3234" s="275"/>
      <c r="P3234" s="275"/>
      <c r="Q3234" s="275"/>
      <c r="R3234" s="275"/>
      <c r="S3234" s="275"/>
      <c r="T3234" s="275"/>
      <c r="X3234" s="275"/>
      <c r="Y3234" s="275"/>
      <c r="AG3234" s="665"/>
    </row>
    <row r="3235" spans="1:33" x14ac:dyDescent="0.2">
      <c r="A3235" s="275"/>
      <c r="B3235" s="275"/>
      <c r="C3235" s="275"/>
      <c r="D3235" s="275"/>
      <c r="E3235" s="275"/>
      <c r="F3235" s="275"/>
      <c r="G3235" s="275"/>
      <c r="H3235" s="275"/>
      <c r="I3235" s="275"/>
      <c r="J3235" s="275"/>
      <c r="K3235" s="275"/>
      <c r="L3235" s="275"/>
      <c r="M3235" s="275"/>
      <c r="N3235" s="275"/>
      <c r="O3235" s="275"/>
      <c r="P3235" s="275"/>
      <c r="Q3235" s="275"/>
      <c r="R3235" s="275"/>
      <c r="S3235" s="275"/>
      <c r="T3235" s="275"/>
      <c r="X3235" s="275"/>
      <c r="Y3235" s="275"/>
      <c r="AG3235" s="665"/>
    </row>
    <row r="3236" spans="1:33" x14ac:dyDescent="0.2">
      <c r="A3236" s="275"/>
      <c r="B3236" s="275"/>
      <c r="C3236" s="275"/>
      <c r="D3236" s="275"/>
      <c r="E3236" s="275"/>
      <c r="F3236" s="275"/>
      <c r="G3236" s="275"/>
      <c r="H3236" s="275"/>
      <c r="I3236" s="275"/>
      <c r="J3236" s="275"/>
      <c r="K3236" s="275"/>
      <c r="L3236" s="275"/>
      <c r="M3236" s="275"/>
      <c r="N3236" s="275"/>
      <c r="O3236" s="275"/>
      <c r="P3236" s="275"/>
      <c r="Q3236" s="275"/>
      <c r="R3236" s="275"/>
      <c r="S3236" s="275"/>
      <c r="T3236" s="275"/>
      <c r="X3236" s="275"/>
      <c r="Y3236" s="275"/>
      <c r="AG3236" s="665"/>
    </row>
    <row r="3237" spans="1:33" x14ac:dyDescent="0.2">
      <c r="A3237" s="275"/>
      <c r="B3237" s="275"/>
      <c r="C3237" s="275"/>
      <c r="D3237" s="275"/>
      <c r="E3237" s="275"/>
      <c r="F3237" s="275"/>
      <c r="G3237" s="275"/>
      <c r="H3237" s="275"/>
      <c r="I3237" s="275"/>
      <c r="J3237" s="275"/>
      <c r="K3237" s="275"/>
      <c r="L3237" s="275"/>
      <c r="M3237" s="275"/>
      <c r="N3237" s="275"/>
      <c r="O3237" s="275"/>
      <c r="P3237" s="275"/>
      <c r="Q3237" s="275"/>
      <c r="R3237" s="275"/>
      <c r="S3237" s="275"/>
      <c r="T3237" s="275"/>
      <c r="X3237" s="275"/>
      <c r="Y3237" s="275"/>
      <c r="AG3237" s="665"/>
    </row>
    <row r="3238" spans="1:33" x14ac:dyDescent="0.2">
      <c r="A3238" s="275"/>
      <c r="B3238" s="275"/>
      <c r="C3238" s="275"/>
      <c r="D3238" s="275"/>
      <c r="E3238" s="275"/>
      <c r="F3238" s="275"/>
      <c r="G3238" s="275"/>
      <c r="H3238" s="275"/>
      <c r="I3238" s="275"/>
      <c r="J3238" s="275"/>
      <c r="K3238" s="275"/>
      <c r="L3238" s="275"/>
      <c r="M3238" s="275"/>
      <c r="N3238" s="275"/>
      <c r="O3238" s="275"/>
      <c r="P3238" s="275"/>
      <c r="Q3238" s="275"/>
      <c r="R3238" s="275"/>
      <c r="S3238" s="275"/>
      <c r="T3238" s="275"/>
      <c r="X3238" s="275"/>
      <c r="Y3238" s="275"/>
      <c r="AG3238" s="665"/>
    </row>
    <row r="3239" spans="1:33" x14ac:dyDescent="0.2">
      <c r="A3239" s="275"/>
      <c r="B3239" s="275"/>
      <c r="C3239" s="275"/>
      <c r="D3239" s="275"/>
      <c r="E3239" s="275"/>
      <c r="F3239" s="275"/>
      <c r="G3239" s="275"/>
      <c r="H3239" s="275"/>
      <c r="I3239" s="275"/>
      <c r="J3239" s="275"/>
      <c r="K3239" s="275"/>
      <c r="L3239" s="275"/>
      <c r="M3239" s="275"/>
      <c r="N3239" s="275"/>
      <c r="O3239" s="275"/>
      <c r="P3239" s="275"/>
      <c r="Q3239" s="275"/>
      <c r="R3239" s="275"/>
      <c r="S3239" s="275"/>
      <c r="T3239" s="275"/>
      <c r="X3239" s="275"/>
      <c r="Y3239" s="275"/>
      <c r="AG3239" s="665"/>
    </row>
    <row r="3240" spans="1:33" x14ac:dyDescent="0.2">
      <c r="A3240" s="275"/>
      <c r="B3240" s="275"/>
      <c r="C3240" s="275"/>
      <c r="D3240" s="275"/>
      <c r="E3240" s="275"/>
      <c r="F3240" s="275"/>
      <c r="G3240" s="275"/>
      <c r="H3240" s="275"/>
      <c r="I3240" s="275"/>
      <c r="J3240" s="275"/>
      <c r="K3240" s="275"/>
      <c r="L3240" s="275"/>
      <c r="M3240" s="275"/>
      <c r="N3240" s="275"/>
      <c r="O3240" s="275"/>
      <c r="P3240" s="275"/>
      <c r="Q3240" s="275"/>
      <c r="R3240" s="275"/>
      <c r="S3240" s="275"/>
      <c r="T3240" s="275"/>
      <c r="X3240" s="275"/>
      <c r="Y3240" s="275"/>
      <c r="AG3240" s="665"/>
    </row>
    <row r="3241" spans="1:33" x14ac:dyDescent="0.2">
      <c r="A3241" s="275"/>
      <c r="B3241" s="275"/>
      <c r="C3241" s="275"/>
      <c r="D3241" s="275"/>
      <c r="E3241" s="275"/>
      <c r="F3241" s="275"/>
      <c r="G3241" s="275"/>
      <c r="H3241" s="275"/>
      <c r="I3241" s="275"/>
      <c r="J3241" s="275"/>
      <c r="K3241" s="275"/>
      <c r="L3241" s="275"/>
      <c r="M3241" s="275"/>
      <c r="N3241" s="275"/>
      <c r="O3241" s="275"/>
      <c r="P3241" s="275"/>
      <c r="Q3241" s="275"/>
      <c r="R3241" s="275"/>
      <c r="S3241" s="275"/>
      <c r="T3241" s="275"/>
      <c r="X3241" s="275"/>
      <c r="Y3241" s="275"/>
      <c r="AG3241" s="665"/>
    </row>
    <row r="3242" spans="1:33" x14ac:dyDescent="0.2">
      <c r="A3242" s="275"/>
      <c r="B3242" s="275"/>
      <c r="C3242" s="275"/>
      <c r="D3242" s="275"/>
      <c r="E3242" s="275"/>
      <c r="F3242" s="275"/>
      <c r="G3242" s="275"/>
      <c r="H3242" s="275"/>
      <c r="I3242" s="275"/>
      <c r="J3242" s="275"/>
      <c r="K3242" s="275"/>
      <c r="L3242" s="275"/>
      <c r="M3242" s="275"/>
      <c r="N3242" s="275"/>
      <c r="O3242" s="275"/>
      <c r="P3242" s="275"/>
      <c r="Q3242" s="275"/>
      <c r="R3242" s="275"/>
      <c r="S3242" s="275"/>
      <c r="T3242" s="275"/>
      <c r="X3242" s="275"/>
      <c r="Y3242" s="275"/>
      <c r="AG3242" s="665"/>
    </row>
    <row r="3243" spans="1:33" x14ac:dyDescent="0.2">
      <c r="A3243" s="275"/>
      <c r="B3243" s="275"/>
      <c r="C3243" s="275"/>
      <c r="D3243" s="275"/>
      <c r="E3243" s="275"/>
      <c r="F3243" s="275"/>
      <c r="G3243" s="275"/>
      <c r="H3243" s="275"/>
      <c r="I3243" s="275"/>
      <c r="J3243" s="275"/>
      <c r="K3243" s="275"/>
      <c r="L3243" s="275"/>
      <c r="M3243" s="275"/>
      <c r="N3243" s="275"/>
      <c r="O3243" s="275"/>
      <c r="P3243" s="275"/>
      <c r="Q3243" s="275"/>
      <c r="R3243" s="275"/>
      <c r="S3243" s="275"/>
      <c r="T3243" s="275"/>
      <c r="X3243" s="275"/>
      <c r="Y3243" s="275"/>
      <c r="AG3243" s="665"/>
    </row>
    <row r="3244" spans="1:33" x14ac:dyDescent="0.2">
      <c r="A3244" s="275"/>
      <c r="B3244" s="275"/>
      <c r="C3244" s="275"/>
      <c r="D3244" s="275"/>
      <c r="E3244" s="275"/>
      <c r="F3244" s="275"/>
      <c r="G3244" s="275"/>
      <c r="H3244" s="275"/>
      <c r="I3244" s="275"/>
      <c r="J3244" s="275"/>
      <c r="K3244" s="275"/>
      <c r="L3244" s="275"/>
      <c r="M3244" s="275"/>
      <c r="N3244" s="275"/>
      <c r="O3244" s="275"/>
      <c r="P3244" s="275"/>
      <c r="Q3244" s="275"/>
      <c r="R3244" s="275"/>
      <c r="S3244" s="275"/>
      <c r="T3244" s="275"/>
      <c r="X3244" s="275"/>
      <c r="Y3244" s="275"/>
      <c r="AG3244" s="665"/>
    </row>
    <row r="3245" spans="1:33" x14ac:dyDescent="0.2">
      <c r="A3245" s="275"/>
      <c r="B3245" s="275"/>
      <c r="C3245" s="275"/>
      <c r="D3245" s="275"/>
      <c r="E3245" s="275"/>
      <c r="F3245" s="275"/>
      <c r="G3245" s="275"/>
      <c r="H3245" s="275"/>
      <c r="I3245" s="275"/>
      <c r="J3245" s="275"/>
      <c r="K3245" s="275"/>
      <c r="L3245" s="275"/>
      <c r="M3245" s="275"/>
      <c r="N3245" s="275"/>
      <c r="O3245" s="275"/>
      <c r="P3245" s="275"/>
      <c r="Q3245" s="275"/>
      <c r="R3245" s="275"/>
      <c r="S3245" s="275"/>
      <c r="T3245" s="275"/>
      <c r="X3245" s="275"/>
      <c r="Y3245" s="275"/>
      <c r="AG3245" s="665"/>
    </row>
    <row r="3246" spans="1:33" x14ac:dyDescent="0.2">
      <c r="A3246" s="275"/>
      <c r="B3246" s="275"/>
      <c r="C3246" s="275"/>
      <c r="D3246" s="275"/>
      <c r="E3246" s="275"/>
      <c r="F3246" s="275"/>
      <c r="G3246" s="275"/>
      <c r="H3246" s="275"/>
      <c r="I3246" s="275"/>
      <c r="J3246" s="275"/>
      <c r="K3246" s="275"/>
      <c r="L3246" s="275"/>
      <c r="M3246" s="275"/>
      <c r="N3246" s="275"/>
      <c r="O3246" s="275"/>
      <c r="P3246" s="275"/>
      <c r="Q3246" s="275"/>
      <c r="R3246" s="275"/>
      <c r="S3246" s="275"/>
      <c r="T3246" s="275"/>
      <c r="X3246" s="275"/>
      <c r="Y3246" s="275"/>
      <c r="AG3246" s="665"/>
    </row>
    <row r="3247" spans="1:33" x14ac:dyDescent="0.2">
      <c r="A3247" s="275"/>
      <c r="B3247" s="275"/>
      <c r="C3247" s="275"/>
      <c r="D3247" s="275"/>
      <c r="E3247" s="275"/>
      <c r="F3247" s="275"/>
      <c r="G3247" s="275"/>
      <c r="H3247" s="275"/>
      <c r="I3247" s="275"/>
      <c r="J3247" s="275"/>
      <c r="K3247" s="275"/>
      <c r="L3247" s="275"/>
      <c r="M3247" s="275"/>
      <c r="N3247" s="275"/>
      <c r="O3247" s="275"/>
      <c r="P3247" s="275"/>
      <c r="Q3247" s="275"/>
      <c r="R3247" s="275"/>
      <c r="S3247" s="275"/>
      <c r="T3247" s="275"/>
      <c r="X3247" s="275"/>
      <c r="Y3247" s="275"/>
      <c r="AG3247" s="665"/>
    </row>
    <row r="3248" spans="1:33" x14ac:dyDescent="0.2">
      <c r="A3248" s="275"/>
      <c r="B3248" s="275"/>
      <c r="C3248" s="275"/>
      <c r="D3248" s="275"/>
      <c r="E3248" s="275"/>
      <c r="F3248" s="275"/>
      <c r="G3248" s="275"/>
      <c r="H3248" s="275"/>
      <c r="I3248" s="275"/>
      <c r="J3248" s="275"/>
      <c r="K3248" s="275"/>
      <c r="L3248" s="275"/>
      <c r="M3248" s="275"/>
      <c r="N3248" s="275"/>
      <c r="O3248" s="275"/>
      <c r="P3248" s="275"/>
      <c r="Q3248" s="275"/>
      <c r="R3248" s="275"/>
      <c r="S3248" s="275"/>
      <c r="T3248" s="275"/>
      <c r="X3248" s="275"/>
      <c r="Y3248" s="275"/>
      <c r="AG3248" s="665"/>
    </row>
    <row r="3249" spans="1:33" x14ac:dyDescent="0.2">
      <c r="A3249" s="275"/>
      <c r="B3249" s="275"/>
      <c r="C3249" s="275"/>
      <c r="D3249" s="275"/>
      <c r="E3249" s="275"/>
      <c r="F3249" s="275"/>
      <c r="G3249" s="275"/>
      <c r="H3249" s="275"/>
      <c r="I3249" s="275"/>
      <c r="J3249" s="275"/>
      <c r="K3249" s="275"/>
      <c r="L3249" s="275"/>
      <c r="M3249" s="275"/>
      <c r="N3249" s="275"/>
      <c r="O3249" s="275"/>
      <c r="P3249" s="275"/>
      <c r="Q3249" s="275"/>
      <c r="R3249" s="275"/>
      <c r="S3249" s="275"/>
      <c r="T3249" s="275"/>
      <c r="X3249" s="275"/>
      <c r="Y3249" s="275"/>
      <c r="AG3249" s="665"/>
    </row>
    <row r="3250" spans="1:33" x14ac:dyDescent="0.2">
      <c r="A3250" s="275"/>
      <c r="B3250" s="275"/>
      <c r="C3250" s="275"/>
      <c r="D3250" s="275"/>
      <c r="E3250" s="275"/>
      <c r="F3250" s="275"/>
      <c r="G3250" s="275"/>
      <c r="H3250" s="275"/>
      <c r="I3250" s="275"/>
      <c r="J3250" s="275"/>
      <c r="K3250" s="275"/>
      <c r="L3250" s="275"/>
      <c r="M3250" s="275"/>
      <c r="N3250" s="275"/>
      <c r="O3250" s="275"/>
      <c r="P3250" s="275"/>
      <c r="Q3250" s="275"/>
      <c r="R3250" s="275"/>
      <c r="S3250" s="275"/>
      <c r="T3250" s="275"/>
      <c r="X3250" s="275"/>
      <c r="Y3250" s="275"/>
      <c r="AG3250" s="665"/>
    </row>
    <row r="3251" spans="1:33" x14ac:dyDescent="0.2">
      <c r="A3251" s="275"/>
      <c r="B3251" s="275"/>
      <c r="C3251" s="275"/>
      <c r="D3251" s="275"/>
      <c r="E3251" s="275"/>
      <c r="F3251" s="275"/>
      <c r="G3251" s="275"/>
      <c r="H3251" s="275"/>
      <c r="I3251" s="275"/>
      <c r="J3251" s="275"/>
      <c r="K3251" s="275"/>
      <c r="L3251" s="275"/>
      <c r="M3251" s="275"/>
      <c r="N3251" s="275"/>
      <c r="O3251" s="275"/>
      <c r="P3251" s="275"/>
      <c r="Q3251" s="275"/>
      <c r="R3251" s="275"/>
      <c r="S3251" s="275"/>
      <c r="T3251" s="275"/>
      <c r="X3251" s="275"/>
      <c r="Y3251" s="275"/>
      <c r="AG3251" s="665"/>
    </row>
    <row r="3252" spans="1:33" x14ac:dyDescent="0.2">
      <c r="A3252" s="275"/>
      <c r="B3252" s="275"/>
      <c r="C3252" s="275"/>
      <c r="D3252" s="275"/>
      <c r="E3252" s="275"/>
      <c r="F3252" s="275"/>
      <c r="G3252" s="275"/>
      <c r="H3252" s="275"/>
      <c r="I3252" s="275"/>
      <c r="J3252" s="275"/>
      <c r="K3252" s="275"/>
      <c r="L3252" s="275"/>
      <c r="M3252" s="275"/>
      <c r="N3252" s="275"/>
      <c r="O3252" s="275"/>
      <c r="P3252" s="275"/>
      <c r="Q3252" s="275"/>
      <c r="R3252" s="275"/>
      <c r="S3252" s="275"/>
      <c r="T3252" s="275"/>
      <c r="X3252" s="275"/>
      <c r="Y3252" s="275"/>
      <c r="AG3252" s="665"/>
    </row>
    <row r="3253" spans="1:33" x14ac:dyDescent="0.2">
      <c r="A3253" s="275"/>
      <c r="B3253" s="275"/>
      <c r="C3253" s="275"/>
      <c r="D3253" s="275"/>
      <c r="E3253" s="275"/>
      <c r="F3253" s="275"/>
      <c r="G3253" s="275"/>
      <c r="H3253" s="275"/>
      <c r="I3253" s="275"/>
      <c r="J3253" s="275"/>
      <c r="K3253" s="275"/>
      <c r="L3253" s="275"/>
      <c r="M3253" s="275"/>
      <c r="N3253" s="275"/>
      <c r="O3253" s="275"/>
      <c r="P3253" s="275"/>
      <c r="Q3253" s="275"/>
      <c r="R3253" s="275"/>
      <c r="S3253" s="275"/>
      <c r="T3253" s="275"/>
      <c r="X3253" s="275"/>
      <c r="Y3253" s="275"/>
      <c r="AG3253" s="665"/>
    </row>
    <row r="3254" spans="1:33" x14ac:dyDescent="0.2">
      <c r="A3254" s="275"/>
      <c r="B3254" s="275"/>
      <c r="C3254" s="275"/>
      <c r="D3254" s="275"/>
      <c r="E3254" s="275"/>
      <c r="F3254" s="275"/>
      <c r="G3254" s="275"/>
      <c r="H3254" s="275"/>
      <c r="I3254" s="275"/>
      <c r="J3254" s="275"/>
      <c r="K3254" s="275"/>
      <c r="L3254" s="275"/>
      <c r="M3254" s="275"/>
      <c r="N3254" s="275"/>
      <c r="O3254" s="275"/>
      <c r="P3254" s="275"/>
      <c r="Q3254" s="275"/>
      <c r="R3254" s="275"/>
      <c r="S3254" s="275"/>
      <c r="T3254" s="275"/>
      <c r="X3254" s="275"/>
      <c r="Y3254" s="275"/>
      <c r="AG3254" s="665"/>
    </row>
    <row r="3255" spans="1:33" x14ac:dyDescent="0.2">
      <c r="A3255" s="275"/>
      <c r="B3255" s="275"/>
      <c r="C3255" s="275"/>
      <c r="D3255" s="275"/>
      <c r="E3255" s="275"/>
      <c r="F3255" s="275"/>
      <c r="G3255" s="275"/>
      <c r="H3255" s="275"/>
      <c r="I3255" s="275"/>
      <c r="J3255" s="275"/>
      <c r="K3255" s="275"/>
      <c r="L3255" s="275"/>
      <c r="M3255" s="275"/>
      <c r="N3255" s="275"/>
      <c r="O3255" s="275"/>
      <c r="P3255" s="275"/>
      <c r="Q3255" s="275"/>
      <c r="R3255" s="275"/>
      <c r="S3255" s="275"/>
      <c r="T3255" s="275"/>
      <c r="X3255" s="275"/>
      <c r="Y3255" s="275"/>
      <c r="AG3255" s="665"/>
    </row>
    <row r="3256" spans="1:33" x14ac:dyDescent="0.2">
      <c r="A3256" s="275"/>
      <c r="B3256" s="275"/>
      <c r="C3256" s="275"/>
      <c r="D3256" s="275"/>
      <c r="E3256" s="275"/>
      <c r="F3256" s="275"/>
      <c r="G3256" s="275"/>
      <c r="H3256" s="275"/>
      <c r="I3256" s="275"/>
      <c r="J3256" s="275"/>
      <c r="K3256" s="275"/>
      <c r="L3256" s="275"/>
      <c r="M3256" s="275"/>
      <c r="N3256" s="275"/>
      <c r="O3256" s="275"/>
      <c r="P3256" s="275"/>
      <c r="Q3256" s="275"/>
      <c r="R3256" s="275"/>
      <c r="S3256" s="275"/>
      <c r="T3256" s="275"/>
      <c r="X3256" s="275"/>
      <c r="Y3256" s="275"/>
      <c r="AG3256" s="665"/>
    </row>
    <row r="3257" spans="1:33" x14ac:dyDescent="0.2">
      <c r="A3257" s="275"/>
      <c r="B3257" s="275"/>
      <c r="C3257" s="275"/>
      <c r="D3257" s="275"/>
      <c r="E3257" s="275"/>
      <c r="F3257" s="275"/>
      <c r="G3257" s="275"/>
      <c r="H3257" s="275"/>
      <c r="I3257" s="275"/>
      <c r="J3257" s="275"/>
      <c r="K3257" s="275"/>
      <c r="L3257" s="275"/>
      <c r="M3257" s="275"/>
      <c r="N3257" s="275"/>
      <c r="O3257" s="275"/>
      <c r="P3257" s="275"/>
      <c r="Q3257" s="275"/>
      <c r="R3257" s="275"/>
      <c r="S3257" s="275"/>
      <c r="T3257" s="275"/>
      <c r="X3257" s="275"/>
      <c r="Y3257" s="275"/>
      <c r="AG3257" s="665"/>
    </row>
    <row r="3258" spans="1:33" x14ac:dyDescent="0.2">
      <c r="A3258" s="275"/>
      <c r="B3258" s="275"/>
      <c r="C3258" s="275"/>
      <c r="D3258" s="275"/>
      <c r="E3258" s="275"/>
      <c r="F3258" s="275"/>
      <c r="G3258" s="275"/>
      <c r="H3258" s="275"/>
      <c r="I3258" s="275"/>
      <c r="J3258" s="275"/>
      <c r="K3258" s="275"/>
      <c r="L3258" s="275"/>
      <c r="M3258" s="275"/>
      <c r="N3258" s="275"/>
      <c r="O3258" s="275"/>
      <c r="P3258" s="275"/>
      <c r="Q3258" s="275"/>
      <c r="R3258" s="275"/>
      <c r="S3258" s="275"/>
      <c r="T3258" s="275"/>
      <c r="X3258" s="275"/>
      <c r="Y3258" s="275"/>
      <c r="AG3258" s="665"/>
    </row>
    <row r="3259" spans="1:33" x14ac:dyDescent="0.2">
      <c r="A3259" s="275"/>
      <c r="B3259" s="275"/>
      <c r="C3259" s="275"/>
      <c r="D3259" s="275"/>
      <c r="E3259" s="275"/>
      <c r="F3259" s="275"/>
      <c r="G3259" s="275"/>
      <c r="H3259" s="275"/>
      <c r="I3259" s="275"/>
      <c r="J3259" s="275"/>
      <c r="K3259" s="275"/>
      <c r="L3259" s="275"/>
      <c r="M3259" s="275"/>
      <c r="N3259" s="275"/>
      <c r="O3259" s="275"/>
      <c r="P3259" s="275"/>
      <c r="Q3259" s="275"/>
      <c r="R3259" s="275"/>
      <c r="S3259" s="275"/>
      <c r="T3259" s="275"/>
      <c r="X3259" s="275"/>
      <c r="Y3259" s="275"/>
      <c r="AG3259" s="665"/>
    </row>
    <row r="3260" spans="1:33" x14ac:dyDescent="0.2">
      <c r="A3260" s="275"/>
      <c r="B3260" s="275"/>
      <c r="C3260" s="275"/>
      <c r="D3260" s="275"/>
      <c r="E3260" s="275"/>
      <c r="F3260" s="275"/>
      <c r="G3260" s="275"/>
      <c r="H3260" s="275"/>
      <c r="I3260" s="275"/>
      <c r="J3260" s="275"/>
      <c r="K3260" s="275"/>
      <c r="L3260" s="275"/>
      <c r="M3260" s="275"/>
      <c r="N3260" s="275"/>
      <c r="O3260" s="275"/>
      <c r="P3260" s="275"/>
      <c r="Q3260" s="275"/>
      <c r="R3260" s="275"/>
      <c r="S3260" s="275"/>
      <c r="T3260" s="275"/>
      <c r="X3260" s="275"/>
      <c r="Y3260" s="275"/>
      <c r="AG3260" s="665"/>
    </row>
    <row r="3261" spans="1:33" x14ac:dyDescent="0.2">
      <c r="A3261" s="275"/>
      <c r="B3261" s="275"/>
      <c r="C3261" s="275"/>
      <c r="D3261" s="275"/>
      <c r="E3261" s="275"/>
      <c r="F3261" s="275"/>
      <c r="G3261" s="275"/>
      <c r="H3261" s="275"/>
      <c r="I3261" s="275"/>
      <c r="J3261" s="275"/>
      <c r="K3261" s="275"/>
      <c r="L3261" s="275"/>
      <c r="M3261" s="275"/>
      <c r="N3261" s="275"/>
      <c r="O3261" s="275"/>
      <c r="P3261" s="275"/>
      <c r="Q3261" s="275"/>
      <c r="R3261" s="275"/>
      <c r="S3261" s="275"/>
      <c r="T3261" s="275"/>
      <c r="X3261" s="275"/>
      <c r="Y3261" s="275"/>
      <c r="AG3261" s="665"/>
    </row>
    <row r="3262" spans="1:33" x14ac:dyDescent="0.2">
      <c r="A3262" s="275"/>
      <c r="B3262" s="275"/>
      <c r="C3262" s="275"/>
      <c r="D3262" s="275"/>
      <c r="E3262" s="275"/>
      <c r="F3262" s="275"/>
      <c r="G3262" s="275"/>
      <c r="H3262" s="275"/>
      <c r="I3262" s="275"/>
      <c r="J3262" s="275"/>
      <c r="K3262" s="275"/>
      <c r="L3262" s="275"/>
      <c r="M3262" s="275"/>
      <c r="N3262" s="275"/>
      <c r="O3262" s="275"/>
      <c r="P3262" s="275"/>
      <c r="Q3262" s="275"/>
      <c r="R3262" s="275"/>
      <c r="S3262" s="275"/>
      <c r="T3262" s="275"/>
      <c r="X3262" s="275"/>
      <c r="Y3262" s="275"/>
      <c r="AG3262" s="665"/>
    </row>
    <row r="3263" spans="1:33" x14ac:dyDescent="0.2">
      <c r="A3263" s="275"/>
      <c r="B3263" s="275"/>
      <c r="C3263" s="275"/>
      <c r="D3263" s="275"/>
      <c r="E3263" s="275"/>
      <c r="F3263" s="275"/>
      <c r="G3263" s="275"/>
      <c r="H3263" s="275"/>
      <c r="I3263" s="275"/>
      <c r="J3263" s="275"/>
      <c r="K3263" s="275"/>
      <c r="L3263" s="275"/>
      <c r="M3263" s="275"/>
      <c r="N3263" s="275"/>
      <c r="O3263" s="275"/>
      <c r="P3263" s="275"/>
      <c r="Q3263" s="275"/>
      <c r="R3263" s="275"/>
      <c r="S3263" s="275"/>
      <c r="T3263" s="275"/>
      <c r="X3263" s="275"/>
      <c r="Y3263" s="275"/>
      <c r="AG3263" s="665"/>
    </row>
    <row r="3264" spans="1:33" x14ac:dyDescent="0.2">
      <c r="A3264" s="275"/>
      <c r="B3264" s="275"/>
      <c r="C3264" s="275"/>
      <c r="D3264" s="275"/>
      <c r="E3264" s="275"/>
      <c r="F3264" s="275"/>
      <c r="G3264" s="275"/>
      <c r="H3264" s="275"/>
      <c r="I3264" s="275"/>
      <c r="J3264" s="275"/>
      <c r="K3264" s="275"/>
      <c r="L3264" s="275"/>
      <c r="M3264" s="275"/>
      <c r="N3264" s="275"/>
      <c r="O3264" s="275"/>
      <c r="P3264" s="275"/>
      <c r="Q3264" s="275"/>
      <c r="R3264" s="275"/>
      <c r="S3264" s="275"/>
      <c r="T3264" s="275"/>
      <c r="X3264" s="275"/>
      <c r="Y3264" s="275"/>
      <c r="AG3264" s="665"/>
    </row>
    <row r="3265" spans="1:33" x14ac:dyDescent="0.2">
      <c r="A3265" s="275"/>
      <c r="B3265" s="275"/>
      <c r="C3265" s="275"/>
      <c r="D3265" s="275"/>
      <c r="E3265" s="275"/>
      <c r="F3265" s="275"/>
      <c r="G3265" s="275"/>
      <c r="H3265" s="275"/>
      <c r="I3265" s="275"/>
      <c r="J3265" s="275"/>
      <c r="K3265" s="275"/>
      <c r="L3265" s="275"/>
      <c r="M3265" s="275"/>
      <c r="N3265" s="275"/>
      <c r="O3265" s="275"/>
      <c r="P3265" s="275"/>
      <c r="Q3265" s="275"/>
      <c r="R3265" s="275"/>
      <c r="S3265" s="275"/>
      <c r="T3265" s="275"/>
      <c r="X3265" s="275"/>
      <c r="Y3265" s="275"/>
      <c r="AG3265" s="665"/>
    </row>
    <row r="3266" spans="1:33" x14ac:dyDescent="0.2">
      <c r="A3266" s="275"/>
      <c r="B3266" s="275"/>
      <c r="C3266" s="275"/>
      <c r="D3266" s="275"/>
      <c r="E3266" s="275"/>
      <c r="F3266" s="275"/>
      <c r="G3266" s="275"/>
      <c r="H3266" s="275"/>
      <c r="I3266" s="275"/>
      <c r="J3266" s="275"/>
      <c r="K3266" s="275"/>
      <c r="L3266" s="275"/>
      <c r="M3266" s="275"/>
      <c r="N3266" s="275"/>
      <c r="O3266" s="275"/>
      <c r="P3266" s="275"/>
      <c r="Q3266" s="275"/>
      <c r="R3266" s="275"/>
      <c r="S3266" s="275"/>
      <c r="T3266" s="275"/>
      <c r="X3266" s="275"/>
      <c r="Y3266" s="275"/>
      <c r="AG3266" s="665"/>
    </row>
    <row r="3267" spans="1:33" x14ac:dyDescent="0.2">
      <c r="A3267" s="275"/>
      <c r="B3267" s="275"/>
      <c r="C3267" s="275"/>
      <c r="D3267" s="275"/>
      <c r="E3267" s="275"/>
      <c r="F3267" s="275"/>
      <c r="G3267" s="275"/>
      <c r="H3267" s="275"/>
      <c r="I3267" s="275"/>
      <c r="J3267" s="275"/>
      <c r="K3267" s="275"/>
      <c r="L3267" s="275"/>
      <c r="M3267" s="275"/>
      <c r="N3267" s="275"/>
      <c r="O3267" s="275"/>
      <c r="P3267" s="275"/>
      <c r="Q3267" s="275"/>
      <c r="R3267" s="275"/>
      <c r="S3267" s="275"/>
      <c r="T3267" s="275"/>
      <c r="X3267" s="275"/>
      <c r="Y3267" s="275"/>
      <c r="AG3267" s="665"/>
    </row>
    <row r="3268" spans="1:33" x14ac:dyDescent="0.2">
      <c r="A3268" s="275"/>
      <c r="B3268" s="275"/>
      <c r="C3268" s="275"/>
      <c r="D3268" s="275"/>
      <c r="E3268" s="275"/>
      <c r="F3268" s="275"/>
      <c r="G3268" s="275"/>
      <c r="H3268" s="275"/>
      <c r="I3268" s="275"/>
      <c r="J3268" s="275"/>
      <c r="K3268" s="275"/>
      <c r="L3268" s="275"/>
      <c r="M3268" s="275"/>
      <c r="N3268" s="275"/>
      <c r="O3268" s="275"/>
      <c r="P3268" s="275"/>
      <c r="Q3268" s="275"/>
      <c r="R3268" s="275"/>
      <c r="S3268" s="275"/>
      <c r="T3268" s="275"/>
      <c r="X3268" s="275"/>
      <c r="Y3268" s="275"/>
      <c r="AG3268" s="665"/>
    </row>
    <row r="3269" spans="1:33" x14ac:dyDescent="0.2">
      <c r="A3269" s="275"/>
      <c r="B3269" s="275"/>
      <c r="C3269" s="275"/>
      <c r="D3269" s="275"/>
      <c r="E3269" s="275"/>
      <c r="F3269" s="275"/>
      <c r="G3269" s="275"/>
      <c r="H3269" s="275"/>
      <c r="I3269" s="275"/>
      <c r="J3269" s="275"/>
      <c r="K3269" s="275"/>
      <c r="L3269" s="275"/>
      <c r="M3269" s="275"/>
      <c r="N3269" s="275"/>
      <c r="O3269" s="275"/>
      <c r="P3269" s="275"/>
      <c r="Q3269" s="275"/>
      <c r="R3269" s="275"/>
      <c r="S3269" s="275"/>
      <c r="T3269" s="275"/>
      <c r="X3269" s="275"/>
      <c r="Y3269" s="275"/>
      <c r="AG3269" s="665"/>
    </row>
    <row r="3270" spans="1:33" x14ac:dyDescent="0.2">
      <c r="A3270" s="275"/>
      <c r="B3270" s="275"/>
      <c r="C3270" s="275"/>
      <c r="D3270" s="275"/>
      <c r="E3270" s="275"/>
      <c r="F3270" s="275"/>
      <c r="G3270" s="275"/>
      <c r="H3270" s="275"/>
      <c r="I3270" s="275"/>
      <c r="J3270" s="275"/>
      <c r="K3270" s="275"/>
      <c r="L3270" s="275"/>
      <c r="M3270" s="275"/>
      <c r="N3270" s="275"/>
      <c r="O3270" s="275"/>
      <c r="P3270" s="275"/>
      <c r="Q3270" s="275"/>
      <c r="R3270" s="275"/>
      <c r="S3270" s="275"/>
      <c r="T3270" s="275"/>
      <c r="X3270" s="275"/>
      <c r="Y3270" s="275"/>
      <c r="AG3270" s="665"/>
    </row>
    <row r="3271" spans="1:33" x14ac:dyDescent="0.2">
      <c r="A3271" s="275"/>
      <c r="B3271" s="275"/>
      <c r="C3271" s="275"/>
      <c r="D3271" s="275"/>
      <c r="E3271" s="275"/>
      <c r="F3271" s="275"/>
      <c r="G3271" s="275"/>
      <c r="H3271" s="275"/>
      <c r="I3271" s="275"/>
      <c r="J3271" s="275"/>
      <c r="K3271" s="275"/>
      <c r="L3271" s="275"/>
      <c r="M3271" s="275"/>
      <c r="N3271" s="275"/>
      <c r="O3271" s="275"/>
      <c r="P3271" s="275"/>
      <c r="Q3271" s="275"/>
      <c r="R3271" s="275"/>
      <c r="S3271" s="275"/>
      <c r="T3271" s="275"/>
      <c r="X3271" s="275"/>
      <c r="Y3271" s="275"/>
      <c r="AG3271" s="665"/>
    </row>
    <row r="3272" spans="1:33" x14ac:dyDescent="0.2">
      <c r="A3272" s="275"/>
      <c r="B3272" s="275"/>
      <c r="C3272" s="275"/>
      <c r="D3272" s="275"/>
      <c r="E3272" s="275"/>
      <c r="F3272" s="275"/>
      <c r="G3272" s="275"/>
      <c r="H3272" s="275"/>
      <c r="I3272" s="275"/>
      <c r="J3272" s="275"/>
      <c r="K3272" s="275"/>
      <c r="L3272" s="275"/>
      <c r="M3272" s="275"/>
      <c r="N3272" s="275"/>
      <c r="O3272" s="275"/>
      <c r="P3272" s="275"/>
      <c r="Q3272" s="275"/>
      <c r="R3272" s="275"/>
      <c r="S3272" s="275"/>
      <c r="T3272" s="275"/>
      <c r="X3272" s="275"/>
      <c r="Y3272" s="275"/>
      <c r="AG3272" s="665"/>
    </row>
    <row r="3273" spans="1:33" x14ac:dyDescent="0.2">
      <c r="A3273" s="275"/>
      <c r="B3273" s="275"/>
      <c r="C3273" s="275"/>
      <c r="D3273" s="275"/>
      <c r="E3273" s="275"/>
      <c r="F3273" s="275"/>
      <c r="G3273" s="275"/>
      <c r="H3273" s="275"/>
      <c r="I3273" s="275"/>
      <c r="J3273" s="275"/>
      <c r="K3273" s="275"/>
      <c r="L3273" s="275"/>
      <c r="M3273" s="275"/>
      <c r="N3273" s="275"/>
      <c r="O3273" s="275"/>
      <c r="P3273" s="275"/>
      <c r="Q3273" s="275"/>
      <c r="R3273" s="275"/>
      <c r="S3273" s="275"/>
      <c r="T3273" s="275"/>
      <c r="X3273" s="275"/>
      <c r="Y3273" s="275"/>
      <c r="AG3273" s="665"/>
    </row>
    <row r="3274" spans="1:33" x14ac:dyDescent="0.2">
      <c r="A3274" s="275"/>
      <c r="B3274" s="275"/>
      <c r="C3274" s="275"/>
      <c r="D3274" s="275"/>
      <c r="E3274" s="275"/>
      <c r="F3274" s="275"/>
      <c r="G3274" s="275"/>
      <c r="H3274" s="275"/>
      <c r="I3274" s="275"/>
      <c r="J3274" s="275"/>
      <c r="K3274" s="275"/>
      <c r="L3274" s="275"/>
      <c r="M3274" s="275"/>
      <c r="N3274" s="275"/>
      <c r="O3274" s="275"/>
      <c r="P3274" s="275"/>
      <c r="Q3274" s="275"/>
      <c r="R3274" s="275"/>
      <c r="S3274" s="275"/>
      <c r="T3274" s="275"/>
      <c r="X3274" s="275"/>
      <c r="Y3274" s="275"/>
      <c r="AG3274" s="665"/>
    </row>
    <row r="3275" spans="1:33" x14ac:dyDescent="0.2">
      <c r="A3275" s="275"/>
      <c r="B3275" s="275"/>
      <c r="C3275" s="275"/>
      <c r="D3275" s="275"/>
      <c r="E3275" s="275"/>
      <c r="F3275" s="275"/>
      <c r="G3275" s="275"/>
      <c r="H3275" s="275"/>
      <c r="I3275" s="275"/>
      <c r="J3275" s="275"/>
      <c r="K3275" s="275"/>
      <c r="L3275" s="275"/>
      <c r="M3275" s="275"/>
      <c r="N3275" s="275"/>
      <c r="O3275" s="275"/>
      <c r="P3275" s="275"/>
      <c r="Q3275" s="275"/>
      <c r="R3275" s="275"/>
      <c r="S3275" s="275"/>
      <c r="T3275" s="275"/>
      <c r="X3275" s="275"/>
      <c r="Y3275" s="275"/>
      <c r="AG3275" s="665"/>
    </row>
    <row r="3276" spans="1:33" x14ac:dyDescent="0.2">
      <c r="A3276" s="275"/>
      <c r="B3276" s="275"/>
      <c r="C3276" s="275"/>
      <c r="D3276" s="275"/>
      <c r="E3276" s="275"/>
      <c r="F3276" s="275"/>
      <c r="G3276" s="275"/>
      <c r="H3276" s="275"/>
      <c r="I3276" s="275"/>
      <c r="J3276" s="275"/>
      <c r="K3276" s="275"/>
      <c r="L3276" s="275"/>
      <c r="M3276" s="275"/>
      <c r="N3276" s="275"/>
      <c r="O3276" s="275"/>
      <c r="P3276" s="275"/>
      <c r="Q3276" s="275"/>
      <c r="R3276" s="275"/>
      <c r="S3276" s="275"/>
      <c r="T3276" s="275"/>
      <c r="X3276" s="275"/>
      <c r="Y3276" s="275"/>
      <c r="AG3276" s="665"/>
    </row>
    <row r="3277" spans="1:33" x14ac:dyDescent="0.2">
      <c r="A3277" s="275"/>
      <c r="B3277" s="275"/>
      <c r="C3277" s="275"/>
      <c r="D3277" s="275"/>
      <c r="E3277" s="275"/>
      <c r="F3277" s="275"/>
      <c r="G3277" s="275"/>
      <c r="H3277" s="275"/>
      <c r="I3277" s="275"/>
      <c r="J3277" s="275"/>
      <c r="K3277" s="275"/>
      <c r="L3277" s="275"/>
      <c r="M3277" s="275"/>
      <c r="N3277" s="275"/>
      <c r="O3277" s="275"/>
      <c r="P3277" s="275"/>
      <c r="Q3277" s="275"/>
      <c r="R3277" s="275"/>
      <c r="S3277" s="275"/>
      <c r="T3277" s="275"/>
      <c r="X3277" s="275"/>
      <c r="Y3277" s="275"/>
      <c r="AG3277" s="665"/>
    </row>
    <row r="3278" spans="1:33" x14ac:dyDescent="0.2">
      <c r="A3278" s="275"/>
      <c r="B3278" s="275"/>
      <c r="C3278" s="275"/>
      <c r="D3278" s="275"/>
      <c r="E3278" s="275"/>
      <c r="F3278" s="275"/>
      <c r="G3278" s="275"/>
      <c r="H3278" s="275"/>
      <c r="I3278" s="275"/>
      <c r="J3278" s="275"/>
      <c r="K3278" s="275"/>
      <c r="L3278" s="275"/>
      <c r="M3278" s="275"/>
      <c r="N3278" s="275"/>
      <c r="O3278" s="275"/>
      <c r="P3278" s="275"/>
      <c r="Q3278" s="275"/>
      <c r="R3278" s="275"/>
      <c r="S3278" s="275"/>
      <c r="T3278" s="275"/>
      <c r="X3278" s="275"/>
      <c r="Y3278" s="275"/>
      <c r="AG3278" s="665"/>
    </row>
    <row r="3279" spans="1:33" x14ac:dyDescent="0.2">
      <c r="A3279" s="275"/>
      <c r="B3279" s="275"/>
      <c r="C3279" s="275"/>
      <c r="D3279" s="275"/>
      <c r="E3279" s="275"/>
      <c r="F3279" s="275"/>
      <c r="G3279" s="275"/>
      <c r="H3279" s="275"/>
      <c r="I3279" s="275"/>
      <c r="J3279" s="275"/>
      <c r="K3279" s="275"/>
      <c r="L3279" s="275"/>
      <c r="M3279" s="275"/>
      <c r="N3279" s="275"/>
      <c r="O3279" s="275"/>
      <c r="P3279" s="275"/>
      <c r="Q3279" s="275"/>
      <c r="R3279" s="275"/>
      <c r="S3279" s="275"/>
      <c r="T3279" s="275"/>
      <c r="X3279" s="275"/>
      <c r="Y3279" s="275"/>
      <c r="AG3279" s="665"/>
    </row>
    <row r="3280" spans="1:33" x14ac:dyDescent="0.2">
      <c r="A3280" s="275"/>
      <c r="B3280" s="275"/>
      <c r="C3280" s="275"/>
      <c r="D3280" s="275"/>
      <c r="E3280" s="275"/>
      <c r="F3280" s="275"/>
      <c r="G3280" s="275"/>
      <c r="H3280" s="275"/>
      <c r="I3280" s="275"/>
      <c r="J3280" s="275"/>
      <c r="K3280" s="275"/>
      <c r="L3280" s="275"/>
      <c r="M3280" s="275"/>
      <c r="N3280" s="275"/>
      <c r="O3280" s="275"/>
      <c r="P3280" s="275"/>
      <c r="Q3280" s="275"/>
      <c r="R3280" s="275"/>
      <c r="S3280" s="275"/>
      <c r="T3280" s="275"/>
      <c r="X3280" s="275"/>
      <c r="Y3280" s="275"/>
      <c r="AG3280" s="665"/>
    </row>
    <row r="3281" spans="1:33" x14ac:dyDescent="0.2">
      <c r="A3281" s="275"/>
      <c r="B3281" s="275"/>
      <c r="C3281" s="275"/>
      <c r="D3281" s="275"/>
      <c r="E3281" s="275"/>
      <c r="F3281" s="275"/>
      <c r="G3281" s="275"/>
      <c r="H3281" s="275"/>
      <c r="I3281" s="275"/>
      <c r="J3281" s="275"/>
      <c r="K3281" s="275"/>
      <c r="L3281" s="275"/>
      <c r="M3281" s="275"/>
      <c r="N3281" s="275"/>
      <c r="O3281" s="275"/>
      <c r="P3281" s="275"/>
      <c r="Q3281" s="275"/>
      <c r="R3281" s="275"/>
      <c r="S3281" s="275"/>
      <c r="T3281" s="275"/>
      <c r="X3281" s="275"/>
      <c r="Y3281" s="275"/>
      <c r="AG3281" s="665"/>
    </row>
    <row r="3282" spans="1:33" x14ac:dyDescent="0.2">
      <c r="A3282" s="275"/>
      <c r="B3282" s="275"/>
      <c r="C3282" s="275"/>
      <c r="D3282" s="275"/>
      <c r="E3282" s="275"/>
      <c r="F3282" s="275"/>
      <c r="G3282" s="275"/>
      <c r="H3282" s="275"/>
      <c r="I3282" s="275"/>
      <c r="J3282" s="275"/>
      <c r="K3282" s="275"/>
      <c r="L3282" s="275"/>
      <c r="M3282" s="275"/>
      <c r="N3282" s="275"/>
      <c r="O3282" s="275"/>
      <c r="P3282" s="275"/>
      <c r="Q3282" s="275"/>
      <c r="R3282" s="275"/>
      <c r="S3282" s="275"/>
      <c r="T3282" s="275"/>
      <c r="X3282" s="275"/>
      <c r="Y3282" s="275"/>
      <c r="AG3282" s="665"/>
    </row>
    <row r="3283" spans="1:33" x14ac:dyDescent="0.2">
      <c r="A3283" s="275"/>
      <c r="B3283" s="275"/>
      <c r="C3283" s="275"/>
      <c r="D3283" s="275"/>
      <c r="E3283" s="275"/>
      <c r="F3283" s="275"/>
      <c r="G3283" s="275"/>
      <c r="H3283" s="275"/>
      <c r="I3283" s="275"/>
      <c r="J3283" s="275"/>
      <c r="K3283" s="275"/>
      <c r="L3283" s="275"/>
      <c r="M3283" s="275"/>
      <c r="N3283" s="275"/>
      <c r="O3283" s="275"/>
      <c r="P3283" s="275"/>
      <c r="Q3283" s="275"/>
      <c r="R3283" s="275"/>
      <c r="S3283" s="275"/>
      <c r="T3283" s="275"/>
      <c r="X3283" s="275"/>
      <c r="Y3283" s="275"/>
      <c r="AG3283" s="665"/>
    </row>
    <row r="3284" spans="1:33" x14ac:dyDescent="0.2">
      <c r="A3284" s="275"/>
      <c r="B3284" s="275"/>
      <c r="C3284" s="275"/>
      <c r="D3284" s="275"/>
      <c r="E3284" s="275"/>
      <c r="F3284" s="275"/>
      <c r="G3284" s="275"/>
      <c r="H3284" s="275"/>
      <c r="I3284" s="275"/>
      <c r="J3284" s="275"/>
      <c r="K3284" s="275"/>
      <c r="L3284" s="275"/>
      <c r="M3284" s="275"/>
      <c r="N3284" s="275"/>
      <c r="O3284" s="275"/>
      <c r="P3284" s="275"/>
      <c r="Q3284" s="275"/>
      <c r="R3284" s="275"/>
      <c r="S3284" s="275"/>
      <c r="T3284" s="275"/>
      <c r="X3284" s="275"/>
      <c r="Y3284" s="275"/>
      <c r="AG3284" s="665"/>
    </row>
    <row r="3285" spans="1:33" x14ac:dyDescent="0.2">
      <c r="A3285" s="275"/>
      <c r="B3285" s="275"/>
      <c r="C3285" s="275"/>
      <c r="D3285" s="275"/>
      <c r="E3285" s="275"/>
      <c r="F3285" s="275"/>
      <c r="G3285" s="275"/>
      <c r="H3285" s="275"/>
      <c r="I3285" s="275"/>
      <c r="J3285" s="275"/>
      <c r="K3285" s="275"/>
      <c r="L3285" s="275"/>
      <c r="M3285" s="275"/>
      <c r="N3285" s="275"/>
      <c r="O3285" s="275"/>
      <c r="P3285" s="275"/>
      <c r="Q3285" s="275"/>
      <c r="R3285" s="275"/>
      <c r="S3285" s="275"/>
      <c r="T3285" s="275"/>
      <c r="X3285" s="275"/>
      <c r="Y3285" s="275"/>
      <c r="AG3285" s="665"/>
    </row>
    <row r="3286" spans="1:33" x14ac:dyDescent="0.2">
      <c r="A3286" s="275"/>
      <c r="B3286" s="275"/>
      <c r="C3286" s="275"/>
      <c r="D3286" s="275"/>
      <c r="E3286" s="275"/>
      <c r="F3286" s="275"/>
      <c r="G3286" s="275"/>
      <c r="H3286" s="275"/>
      <c r="I3286" s="275"/>
      <c r="J3286" s="275"/>
      <c r="K3286" s="275"/>
      <c r="L3286" s="275"/>
      <c r="M3286" s="275"/>
      <c r="N3286" s="275"/>
      <c r="O3286" s="275"/>
      <c r="P3286" s="275"/>
      <c r="Q3286" s="275"/>
      <c r="R3286" s="275"/>
      <c r="S3286" s="275"/>
      <c r="T3286" s="275"/>
      <c r="X3286" s="275"/>
      <c r="Y3286" s="275"/>
      <c r="AG3286" s="665"/>
    </row>
    <row r="3287" spans="1:33" x14ac:dyDescent="0.2">
      <c r="A3287" s="275"/>
      <c r="B3287" s="275"/>
      <c r="C3287" s="275"/>
      <c r="D3287" s="275"/>
      <c r="E3287" s="275"/>
      <c r="F3287" s="275"/>
      <c r="G3287" s="275"/>
      <c r="H3287" s="275"/>
      <c r="I3287" s="275"/>
      <c r="J3287" s="275"/>
      <c r="K3287" s="275"/>
      <c r="L3287" s="275"/>
      <c r="M3287" s="275"/>
      <c r="N3287" s="275"/>
      <c r="O3287" s="275"/>
      <c r="P3287" s="275"/>
      <c r="Q3287" s="275"/>
      <c r="R3287" s="275"/>
      <c r="S3287" s="275"/>
      <c r="T3287" s="275"/>
      <c r="X3287" s="275"/>
      <c r="Y3287" s="275"/>
      <c r="AG3287" s="665"/>
    </row>
    <row r="3288" spans="1:33" x14ac:dyDescent="0.2">
      <c r="A3288" s="275"/>
      <c r="B3288" s="275"/>
      <c r="C3288" s="275"/>
      <c r="D3288" s="275"/>
      <c r="E3288" s="275"/>
      <c r="F3288" s="275"/>
      <c r="G3288" s="275"/>
      <c r="H3288" s="275"/>
      <c r="I3288" s="275"/>
      <c r="J3288" s="275"/>
      <c r="K3288" s="275"/>
      <c r="L3288" s="275"/>
      <c r="M3288" s="275"/>
      <c r="N3288" s="275"/>
      <c r="O3288" s="275"/>
      <c r="P3288" s="275"/>
      <c r="Q3288" s="275"/>
      <c r="R3288" s="275"/>
      <c r="S3288" s="275"/>
      <c r="T3288" s="275"/>
      <c r="X3288" s="275"/>
      <c r="Y3288" s="275"/>
      <c r="AG3288" s="665"/>
    </row>
    <row r="3289" spans="1:33" x14ac:dyDescent="0.2">
      <c r="A3289" s="275"/>
      <c r="B3289" s="275"/>
      <c r="C3289" s="275"/>
      <c r="D3289" s="275"/>
      <c r="E3289" s="275"/>
      <c r="F3289" s="275"/>
      <c r="G3289" s="275"/>
      <c r="H3289" s="275"/>
      <c r="I3289" s="275"/>
      <c r="J3289" s="275"/>
      <c r="K3289" s="275"/>
      <c r="L3289" s="275"/>
      <c r="M3289" s="275"/>
      <c r="N3289" s="275"/>
      <c r="O3289" s="275"/>
      <c r="P3289" s="275"/>
      <c r="Q3289" s="275"/>
      <c r="R3289" s="275"/>
      <c r="S3289" s="275"/>
      <c r="T3289" s="275"/>
      <c r="X3289" s="275"/>
      <c r="Y3289" s="275"/>
      <c r="AG3289" s="665"/>
    </row>
    <row r="3290" spans="1:33" x14ac:dyDescent="0.2">
      <c r="A3290" s="275"/>
      <c r="B3290" s="275"/>
      <c r="C3290" s="275"/>
      <c r="D3290" s="275"/>
      <c r="E3290" s="275"/>
      <c r="F3290" s="275"/>
      <c r="G3290" s="275"/>
      <c r="H3290" s="275"/>
      <c r="I3290" s="275"/>
      <c r="J3290" s="275"/>
      <c r="K3290" s="275"/>
      <c r="L3290" s="275"/>
      <c r="M3290" s="275"/>
      <c r="N3290" s="275"/>
      <c r="O3290" s="275"/>
      <c r="P3290" s="275"/>
      <c r="Q3290" s="275"/>
      <c r="R3290" s="275"/>
      <c r="S3290" s="275"/>
      <c r="T3290" s="275"/>
      <c r="X3290" s="275"/>
      <c r="Y3290" s="275"/>
      <c r="AG3290" s="665"/>
    </row>
    <row r="3291" spans="1:33" x14ac:dyDescent="0.2">
      <c r="A3291" s="275"/>
      <c r="B3291" s="275"/>
      <c r="C3291" s="275"/>
      <c r="D3291" s="275"/>
      <c r="E3291" s="275"/>
      <c r="F3291" s="275"/>
      <c r="G3291" s="275"/>
      <c r="H3291" s="275"/>
      <c r="I3291" s="275"/>
      <c r="J3291" s="275"/>
      <c r="K3291" s="275"/>
      <c r="L3291" s="275"/>
      <c r="M3291" s="275"/>
      <c r="N3291" s="275"/>
      <c r="O3291" s="275"/>
      <c r="P3291" s="275"/>
      <c r="Q3291" s="275"/>
      <c r="R3291" s="275"/>
      <c r="S3291" s="275"/>
      <c r="T3291" s="275"/>
      <c r="X3291" s="275"/>
      <c r="Y3291" s="275"/>
      <c r="AG3291" s="665"/>
    </row>
    <row r="3292" spans="1:33" x14ac:dyDescent="0.2">
      <c r="A3292" s="275"/>
      <c r="B3292" s="275"/>
      <c r="C3292" s="275"/>
      <c r="D3292" s="275"/>
      <c r="E3292" s="275"/>
      <c r="F3292" s="275"/>
      <c r="G3292" s="275"/>
      <c r="H3292" s="275"/>
      <c r="I3292" s="275"/>
      <c r="J3292" s="275"/>
      <c r="K3292" s="275"/>
      <c r="L3292" s="275"/>
      <c r="M3292" s="275"/>
      <c r="N3292" s="275"/>
      <c r="O3292" s="275"/>
      <c r="P3292" s="275"/>
      <c r="Q3292" s="275"/>
      <c r="R3292" s="275"/>
      <c r="S3292" s="275"/>
      <c r="T3292" s="275"/>
      <c r="X3292" s="275"/>
      <c r="Y3292" s="275"/>
      <c r="AG3292" s="665"/>
    </row>
    <row r="3293" spans="1:33" x14ac:dyDescent="0.2">
      <c r="A3293" s="275"/>
      <c r="B3293" s="275"/>
      <c r="C3293" s="275"/>
      <c r="D3293" s="275"/>
      <c r="E3293" s="275"/>
      <c r="F3293" s="275"/>
      <c r="G3293" s="275"/>
      <c r="H3293" s="275"/>
      <c r="I3293" s="275"/>
      <c r="J3293" s="275"/>
      <c r="K3293" s="275"/>
      <c r="L3293" s="275"/>
      <c r="M3293" s="275"/>
      <c r="N3293" s="275"/>
      <c r="O3293" s="275"/>
      <c r="P3293" s="275"/>
      <c r="Q3293" s="275"/>
      <c r="R3293" s="275"/>
      <c r="S3293" s="275"/>
      <c r="T3293" s="275"/>
      <c r="X3293" s="275"/>
      <c r="Y3293" s="275"/>
      <c r="AG3293" s="665"/>
    </row>
    <row r="3294" spans="1:33" x14ac:dyDescent="0.2">
      <c r="A3294" s="275"/>
      <c r="B3294" s="275"/>
      <c r="C3294" s="275"/>
      <c r="D3294" s="275"/>
      <c r="E3294" s="275"/>
      <c r="F3294" s="275"/>
      <c r="G3294" s="275"/>
      <c r="H3294" s="275"/>
      <c r="I3294" s="275"/>
      <c r="J3294" s="275"/>
      <c r="K3294" s="275"/>
      <c r="L3294" s="275"/>
      <c r="M3294" s="275"/>
      <c r="N3294" s="275"/>
      <c r="O3294" s="275"/>
      <c r="P3294" s="275"/>
      <c r="Q3294" s="275"/>
      <c r="R3294" s="275"/>
      <c r="S3294" s="275"/>
      <c r="T3294" s="275"/>
      <c r="X3294" s="275"/>
      <c r="Y3294" s="275"/>
      <c r="AG3294" s="665"/>
    </row>
    <row r="3295" spans="1:33" x14ac:dyDescent="0.2">
      <c r="A3295" s="275"/>
      <c r="B3295" s="275"/>
      <c r="C3295" s="275"/>
      <c r="D3295" s="275"/>
      <c r="E3295" s="275"/>
      <c r="F3295" s="275"/>
      <c r="G3295" s="275"/>
      <c r="H3295" s="275"/>
      <c r="I3295" s="275"/>
      <c r="J3295" s="275"/>
      <c r="K3295" s="275"/>
      <c r="L3295" s="275"/>
      <c r="M3295" s="275"/>
      <c r="N3295" s="275"/>
      <c r="O3295" s="275"/>
      <c r="P3295" s="275"/>
      <c r="Q3295" s="275"/>
      <c r="R3295" s="275"/>
      <c r="S3295" s="275"/>
      <c r="T3295" s="275"/>
      <c r="X3295" s="275"/>
      <c r="Y3295" s="275"/>
      <c r="AG3295" s="665"/>
    </row>
    <row r="3296" spans="1:33" x14ac:dyDescent="0.2">
      <c r="A3296" s="275"/>
      <c r="B3296" s="275"/>
      <c r="C3296" s="275"/>
      <c r="D3296" s="275"/>
      <c r="E3296" s="275"/>
      <c r="F3296" s="275"/>
      <c r="G3296" s="275"/>
      <c r="H3296" s="275"/>
      <c r="I3296" s="275"/>
      <c r="J3296" s="275"/>
      <c r="K3296" s="275"/>
      <c r="L3296" s="275"/>
      <c r="M3296" s="275"/>
      <c r="N3296" s="275"/>
      <c r="O3296" s="275"/>
      <c r="P3296" s="275"/>
      <c r="Q3296" s="275"/>
      <c r="R3296" s="275"/>
      <c r="S3296" s="275"/>
      <c r="T3296" s="275"/>
      <c r="X3296" s="275"/>
      <c r="Y3296" s="275"/>
      <c r="AG3296" s="665"/>
    </row>
    <row r="3297" spans="1:33" x14ac:dyDescent="0.2">
      <c r="A3297" s="275"/>
      <c r="B3297" s="275"/>
      <c r="C3297" s="275"/>
      <c r="D3297" s="275"/>
      <c r="E3297" s="275"/>
      <c r="F3297" s="275"/>
      <c r="G3297" s="275"/>
      <c r="H3297" s="275"/>
      <c r="I3297" s="275"/>
      <c r="J3297" s="275"/>
      <c r="K3297" s="275"/>
      <c r="L3297" s="275"/>
      <c r="M3297" s="275"/>
      <c r="N3297" s="275"/>
      <c r="O3297" s="275"/>
      <c r="P3297" s="275"/>
      <c r="Q3297" s="275"/>
      <c r="R3297" s="275"/>
      <c r="S3297" s="275"/>
      <c r="T3297" s="275"/>
      <c r="X3297" s="275"/>
      <c r="Y3297" s="275"/>
      <c r="AG3297" s="665"/>
    </row>
    <row r="3298" spans="1:33" x14ac:dyDescent="0.2">
      <c r="A3298" s="275"/>
      <c r="B3298" s="275"/>
      <c r="C3298" s="275"/>
      <c r="D3298" s="275"/>
      <c r="E3298" s="275"/>
      <c r="F3298" s="275"/>
      <c r="G3298" s="275"/>
      <c r="H3298" s="275"/>
      <c r="I3298" s="275"/>
      <c r="J3298" s="275"/>
      <c r="K3298" s="275"/>
      <c r="L3298" s="275"/>
      <c r="M3298" s="275"/>
      <c r="N3298" s="275"/>
      <c r="O3298" s="275"/>
      <c r="P3298" s="275"/>
      <c r="Q3298" s="275"/>
      <c r="R3298" s="275"/>
      <c r="S3298" s="275"/>
      <c r="T3298" s="275"/>
      <c r="X3298" s="275"/>
      <c r="Y3298" s="275"/>
      <c r="AG3298" s="665"/>
    </row>
    <row r="3299" spans="1:33" x14ac:dyDescent="0.2">
      <c r="A3299" s="275"/>
      <c r="B3299" s="275"/>
      <c r="C3299" s="275"/>
      <c r="D3299" s="275"/>
      <c r="E3299" s="275"/>
      <c r="F3299" s="275"/>
      <c r="G3299" s="275"/>
      <c r="H3299" s="275"/>
      <c r="I3299" s="275"/>
      <c r="J3299" s="275"/>
      <c r="K3299" s="275"/>
      <c r="L3299" s="275"/>
      <c r="M3299" s="275"/>
      <c r="N3299" s="275"/>
      <c r="O3299" s="275"/>
      <c r="P3299" s="275"/>
      <c r="Q3299" s="275"/>
      <c r="R3299" s="275"/>
      <c r="S3299" s="275"/>
      <c r="T3299" s="275"/>
      <c r="X3299" s="275"/>
      <c r="Y3299" s="275"/>
      <c r="AG3299" s="665"/>
    </row>
    <row r="3300" spans="1:33" x14ac:dyDescent="0.2">
      <c r="A3300" s="275"/>
      <c r="B3300" s="275"/>
      <c r="C3300" s="275"/>
      <c r="D3300" s="275"/>
      <c r="E3300" s="275"/>
      <c r="F3300" s="275"/>
      <c r="G3300" s="275"/>
      <c r="H3300" s="275"/>
      <c r="I3300" s="275"/>
      <c r="J3300" s="275"/>
      <c r="K3300" s="275"/>
      <c r="L3300" s="275"/>
      <c r="M3300" s="275"/>
      <c r="N3300" s="275"/>
      <c r="O3300" s="275"/>
      <c r="P3300" s="275"/>
      <c r="Q3300" s="275"/>
      <c r="R3300" s="275"/>
      <c r="S3300" s="275"/>
      <c r="T3300" s="275"/>
      <c r="X3300" s="275"/>
      <c r="Y3300" s="275"/>
      <c r="AG3300" s="665"/>
    </row>
    <row r="3301" spans="1:33" x14ac:dyDescent="0.2">
      <c r="A3301" s="275"/>
      <c r="B3301" s="275"/>
      <c r="C3301" s="275"/>
      <c r="D3301" s="275"/>
      <c r="E3301" s="275"/>
      <c r="F3301" s="275"/>
      <c r="G3301" s="275"/>
      <c r="H3301" s="275"/>
      <c r="I3301" s="275"/>
      <c r="J3301" s="275"/>
      <c r="K3301" s="275"/>
      <c r="L3301" s="275"/>
      <c r="M3301" s="275"/>
      <c r="N3301" s="275"/>
      <c r="O3301" s="275"/>
      <c r="P3301" s="275"/>
      <c r="Q3301" s="275"/>
      <c r="R3301" s="275"/>
      <c r="S3301" s="275"/>
      <c r="T3301" s="275"/>
      <c r="X3301" s="275"/>
      <c r="Y3301" s="275"/>
      <c r="AG3301" s="665"/>
    </row>
    <row r="3302" spans="1:33" x14ac:dyDescent="0.2">
      <c r="A3302" s="275"/>
      <c r="B3302" s="275"/>
      <c r="C3302" s="275"/>
      <c r="D3302" s="275"/>
      <c r="E3302" s="275"/>
      <c r="F3302" s="275"/>
      <c r="G3302" s="275"/>
      <c r="H3302" s="275"/>
      <c r="I3302" s="275"/>
      <c r="J3302" s="275"/>
      <c r="K3302" s="275"/>
      <c r="L3302" s="275"/>
      <c r="M3302" s="275"/>
      <c r="N3302" s="275"/>
      <c r="O3302" s="275"/>
      <c r="P3302" s="275"/>
      <c r="Q3302" s="275"/>
      <c r="R3302" s="275"/>
      <c r="S3302" s="275"/>
      <c r="T3302" s="275"/>
      <c r="X3302" s="275"/>
      <c r="Y3302" s="275"/>
      <c r="AG3302" s="665"/>
    </row>
    <row r="3303" spans="1:33" x14ac:dyDescent="0.2">
      <c r="A3303" s="275"/>
      <c r="B3303" s="275"/>
      <c r="C3303" s="275"/>
      <c r="D3303" s="275"/>
      <c r="E3303" s="275"/>
      <c r="F3303" s="275"/>
      <c r="G3303" s="275"/>
      <c r="H3303" s="275"/>
      <c r="I3303" s="275"/>
      <c r="J3303" s="275"/>
      <c r="K3303" s="275"/>
      <c r="L3303" s="275"/>
      <c r="M3303" s="275"/>
      <c r="N3303" s="275"/>
      <c r="O3303" s="275"/>
      <c r="P3303" s="275"/>
      <c r="Q3303" s="275"/>
      <c r="R3303" s="275"/>
      <c r="S3303" s="275"/>
      <c r="T3303" s="275"/>
      <c r="X3303" s="275"/>
      <c r="Y3303" s="275"/>
      <c r="AG3303" s="665"/>
    </row>
    <row r="3304" spans="1:33" x14ac:dyDescent="0.2">
      <c r="A3304" s="275"/>
      <c r="B3304" s="275"/>
      <c r="C3304" s="275"/>
      <c r="D3304" s="275"/>
      <c r="E3304" s="275"/>
      <c r="F3304" s="275"/>
      <c r="G3304" s="275"/>
      <c r="H3304" s="275"/>
      <c r="I3304" s="275"/>
      <c r="J3304" s="275"/>
      <c r="K3304" s="275"/>
      <c r="L3304" s="275"/>
      <c r="M3304" s="275"/>
      <c r="N3304" s="275"/>
      <c r="O3304" s="275"/>
      <c r="P3304" s="275"/>
      <c r="Q3304" s="275"/>
      <c r="R3304" s="275"/>
      <c r="S3304" s="275"/>
      <c r="T3304" s="275"/>
      <c r="X3304" s="275"/>
      <c r="Y3304" s="275"/>
      <c r="AG3304" s="665"/>
    </row>
    <row r="3305" spans="1:33" x14ac:dyDescent="0.2">
      <c r="A3305" s="275"/>
      <c r="B3305" s="275"/>
      <c r="C3305" s="275"/>
      <c r="D3305" s="275"/>
      <c r="E3305" s="275"/>
      <c r="F3305" s="275"/>
      <c r="G3305" s="275"/>
      <c r="H3305" s="275"/>
      <c r="I3305" s="275"/>
      <c r="J3305" s="275"/>
      <c r="K3305" s="275"/>
      <c r="L3305" s="275"/>
      <c r="M3305" s="275"/>
      <c r="N3305" s="275"/>
      <c r="O3305" s="275"/>
      <c r="P3305" s="275"/>
      <c r="Q3305" s="275"/>
      <c r="R3305" s="275"/>
      <c r="S3305" s="275"/>
      <c r="T3305" s="275"/>
      <c r="X3305" s="275"/>
      <c r="Y3305" s="275"/>
      <c r="AG3305" s="665"/>
    </row>
    <row r="3306" spans="1:33" x14ac:dyDescent="0.2">
      <c r="A3306" s="275"/>
      <c r="B3306" s="275"/>
      <c r="C3306" s="275"/>
      <c r="D3306" s="275"/>
      <c r="E3306" s="275"/>
      <c r="F3306" s="275"/>
      <c r="G3306" s="275"/>
      <c r="H3306" s="275"/>
      <c r="I3306" s="275"/>
      <c r="J3306" s="275"/>
      <c r="K3306" s="275"/>
      <c r="L3306" s="275"/>
      <c r="M3306" s="275"/>
      <c r="N3306" s="275"/>
      <c r="O3306" s="275"/>
      <c r="P3306" s="275"/>
      <c r="Q3306" s="275"/>
      <c r="R3306" s="275"/>
      <c r="S3306" s="275"/>
      <c r="T3306" s="275"/>
      <c r="X3306" s="275"/>
      <c r="Y3306" s="275"/>
      <c r="AG3306" s="665"/>
    </row>
    <row r="3307" spans="1:33" x14ac:dyDescent="0.2">
      <c r="A3307" s="275"/>
      <c r="B3307" s="275"/>
      <c r="C3307" s="275"/>
      <c r="D3307" s="275"/>
      <c r="E3307" s="275"/>
      <c r="F3307" s="275"/>
      <c r="G3307" s="275"/>
      <c r="H3307" s="275"/>
      <c r="I3307" s="275"/>
      <c r="J3307" s="275"/>
      <c r="K3307" s="275"/>
      <c r="L3307" s="275"/>
      <c r="M3307" s="275"/>
      <c r="N3307" s="275"/>
      <c r="O3307" s="275"/>
      <c r="P3307" s="275"/>
      <c r="Q3307" s="275"/>
      <c r="R3307" s="275"/>
      <c r="S3307" s="275"/>
      <c r="T3307" s="275"/>
      <c r="X3307" s="275"/>
      <c r="Y3307" s="275"/>
      <c r="AG3307" s="665"/>
    </row>
    <row r="3308" spans="1:33" x14ac:dyDescent="0.2">
      <c r="A3308" s="275"/>
      <c r="B3308" s="275"/>
      <c r="C3308" s="275"/>
      <c r="D3308" s="275"/>
      <c r="E3308" s="275"/>
      <c r="F3308" s="275"/>
      <c r="G3308" s="275"/>
      <c r="H3308" s="275"/>
      <c r="I3308" s="275"/>
      <c r="J3308" s="275"/>
      <c r="K3308" s="275"/>
      <c r="L3308" s="275"/>
      <c r="M3308" s="275"/>
      <c r="N3308" s="275"/>
      <c r="O3308" s="275"/>
      <c r="P3308" s="275"/>
      <c r="Q3308" s="275"/>
      <c r="R3308" s="275"/>
      <c r="S3308" s="275"/>
      <c r="T3308" s="275"/>
      <c r="X3308" s="275"/>
      <c r="Y3308" s="275"/>
      <c r="AG3308" s="665"/>
    </row>
    <row r="3309" spans="1:33" x14ac:dyDescent="0.2">
      <c r="A3309" s="275"/>
      <c r="B3309" s="275"/>
      <c r="C3309" s="275"/>
      <c r="D3309" s="275"/>
      <c r="E3309" s="275"/>
      <c r="F3309" s="275"/>
      <c r="G3309" s="275"/>
      <c r="H3309" s="275"/>
      <c r="I3309" s="275"/>
      <c r="J3309" s="275"/>
      <c r="K3309" s="275"/>
      <c r="L3309" s="275"/>
      <c r="M3309" s="275"/>
      <c r="N3309" s="275"/>
      <c r="O3309" s="275"/>
      <c r="P3309" s="275"/>
      <c r="Q3309" s="275"/>
      <c r="R3309" s="275"/>
      <c r="S3309" s="275"/>
      <c r="T3309" s="275"/>
      <c r="X3309" s="275"/>
      <c r="Y3309" s="275"/>
      <c r="AG3309" s="665"/>
    </row>
    <row r="3310" spans="1:33" x14ac:dyDescent="0.2">
      <c r="A3310" s="275"/>
      <c r="B3310" s="275"/>
      <c r="C3310" s="275"/>
      <c r="D3310" s="275"/>
      <c r="E3310" s="275"/>
      <c r="F3310" s="275"/>
      <c r="G3310" s="275"/>
      <c r="H3310" s="275"/>
      <c r="I3310" s="275"/>
      <c r="J3310" s="275"/>
      <c r="K3310" s="275"/>
      <c r="L3310" s="275"/>
      <c r="M3310" s="275"/>
      <c r="N3310" s="275"/>
      <c r="O3310" s="275"/>
      <c r="P3310" s="275"/>
      <c r="Q3310" s="275"/>
      <c r="R3310" s="275"/>
      <c r="S3310" s="275"/>
      <c r="T3310" s="275"/>
      <c r="X3310" s="275"/>
      <c r="Y3310" s="275"/>
      <c r="AG3310" s="665"/>
    </row>
    <row r="3311" spans="1:33" x14ac:dyDescent="0.2">
      <c r="A3311" s="275"/>
      <c r="B3311" s="275"/>
      <c r="C3311" s="275"/>
      <c r="D3311" s="275"/>
      <c r="E3311" s="275"/>
      <c r="F3311" s="275"/>
      <c r="G3311" s="275"/>
      <c r="H3311" s="275"/>
      <c r="I3311" s="275"/>
      <c r="J3311" s="275"/>
      <c r="K3311" s="275"/>
      <c r="L3311" s="275"/>
      <c r="M3311" s="275"/>
      <c r="N3311" s="275"/>
      <c r="O3311" s="275"/>
      <c r="P3311" s="275"/>
      <c r="Q3311" s="275"/>
      <c r="R3311" s="275"/>
      <c r="S3311" s="275"/>
      <c r="T3311" s="275"/>
      <c r="X3311" s="275"/>
      <c r="Y3311" s="275"/>
      <c r="AG3311" s="665"/>
    </row>
    <row r="3312" spans="1:33" x14ac:dyDescent="0.2">
      <c r="A3312" s="275"/>
      <c r="B3312" s="275"/>
      <c r="C3312" s="275"/>
      <c r="D3312" s="275"/>
      <c r="E3312" s="275"/>
      <c r="F3312" s="275"/>
      <c r="G3312" s="275"/>
      <c r="H3312" s="275"/>
      <c r="I3312" s="275"/>
      <c r="J3312" s="275"/>
      <c r="K3312" s="275"/>
      <c r="L3312" s="275"/>
      <c r="M3312" s="275"/>
      <c r="N3312" s="275"/>
      <c r="O3312" s="275"/>
      <c r="P3312" s="275"/>
      <c r="Q3312" s="275"/>
      <c r="R3312" s="275"/>
      <c r="S3312" s="275"/>
      <c r="T3312" s="275"/>
      <c r="X3312" s="275"/>
      <c r="Y3312" s="275"/>
      <c r="AG3312" s="665"/>
    </row>
    <row r="3313" spans="1:33" x14ac:dyDescent="0.2">
      <c r="A3313" s="275"/>
      <c r="B3313" s="275"/>
      <c r="C3313" s="275"/>
      <c r="D3313" s="275"/>
      <c r="E3313" s="275"/>
      <c r="F3313" s="275"/>
      <c r="G3313" s="275"/>
      <c r="H3313" s="275"/>
      <c r="I3313" s="275"/>
      <c r="J3313" s="275"/>
      <c r="K3313" s="275"/>
      <c r="L3313" s="275"/>
      <c r="M3313" s="275"/>
      <c r="N3313" s="275"/>
      <c r="O3313" s="275"/>
      <c r="P3313" s="275"/>
      <c r="Q3313" s="275"/>
      <c r="R3313" s="275"/>
      <c r="S3313" s="275"/>
      <c r="T3313" s="275"/>
      <c r="X3313" s="275"/>
      <c r="Y3313" s="275"/>
      <c r="AG3313" s="665"/>
    </row>
    <row r="3314" spans="1:33" x14ac:dyDescent="0.2">
      <c r="A3314" s="275"/>
      <c r="B3314" s="275"/>
      <c r="C3314" s="275"/>
      <c r="D3314" s="275"/>
      <c r="E3314" s="275"/>
      <c r="F3314" s="275"/>
      <c r="G3314" s="275"/>
      <c r="H3314" s="275"/>
      <c r="I3314" s="275"/>
      <c r="J3314" s="275"/>
      <c r="K3314" s="275"/>
      <c r="L3314" s="275"/>
      <c r="M3314" s="275"/>
      <c r="N3314" s="275"/>
      <c r="O3314" s="275"/>
      <c r="P3314" s="275"/>
      <c r="Q3314" s="275"/>
      <c r="R3314" s="275"/>
      <c r="S3314" s="275"/>
      <c r="T3314" s="275"/>
      <c r="X3314" s="275"/>
      <c r="Y3314" s="275"/>
      <c r="AG3314" s="665"/>
    </row>
    <row r="3315" spans="1:33" x14ac:dyDescent="0.2">
      <c r="A3315" s="275"/>
      <c r="B3315" s="275"/>
      <c r="C3315" s="275"/>
      <c r="D3315" s="275"/>
      <c r="E3315" s="275"/>
      <c r="F3315" s="275"/>
      <c r="G3315" s="275"/>
      <c r="H3315" s="275"/>
      <c r="I3315" s="275"/>
      <c r="J3315" s="275"/>
      <c r="K3315" s="275"/>
      <c r="L3315" s="275"/>
      <c r="M3315" s="275"/>
      <c r="N3315" s="275"/>
      <c r="O3315" s="275"/>
      <c r="P3315" s="275"/>
      <c r="Q3315" s="275"/>
      <c r="R3315" s="275"/>
      <c r="S3315" s="275"/>
      <c r="T3315" s="275"/>
      <c r="X3315" s="275"/>
      <c r="Y3315" s="275"/>
      <c r="AG3315" s="665"/>
    </row>
    <row r="3316" spans="1:33" x14ac:dyDescent="0.2">
      <c r="A3316" s="275"/>
      <c r="B3316" s="275"/>
      <c r="C3316" s="275"/>
      <c r="D3316" s="275"/>
      <c r="E3316" s="275"/>
      <c r="F3316" s="275"/>
      <c r="G3316" s="275"/>
      <c r="H3316" s="275"/>
      <c r="I3316" s="275"/>
      <c r="J3316" s="275"/>
      <c r="K3316" s="275"/>
      <c r="L3316" s="275"/>
      <c r="M3316" s="275"/>
      <c r="N3316" s="275"/>
      <c r="O3316" s="275"/>
      <c r="P3316" s="275"/>
      <c r="Q3316" s="275"/>
      <c r="R3316" s="275"/>
      <c r="S3316" s="275"/>
      <c r="T3316" s="275"/>
      <c r="X3316" s="275"/>
      <c r="Y3316" s="275"/>
      <c r="AG3316" s="665"/>
    </row>
    <row r="3317" spans="1:33" x14ac:dyDescent="0.2">
      <c r="A3317" s="275"/>
      <c r="B3317" s="275"/>
      <c r="C3317" s="275"/>
      <c r="D3317" s="275"/>
      <c r="E3317" s="275"/>
      <c r="F3317" s="275"/>
      <c r="G3317" s="275"/>
      <c r="H3317" s="275"/>
      <c r="I3317" s="275"/>
      <c r="J3317" s="275"/>
      <c r="K3317" s="275"/>
      <c r="L3317" s="275"/>
      <c r="M3317" s="275"/>
      <c r="N3317" s="275"/>
      <c r="O3317" s="275"/>
      <c r="P3317" s="275"/>
      <c r="Q3317" s="275"/>
      <c r="R3317" s="275"/>
      <c r="S3317" s="275"/>
      <c r="T3317" s="275"/>
      <c r="X3317" s="275"/>
      <c r="Y3317" s="275"/>
      <c r="AG3317" s="665"/>
    </row>
    <row r="3318" spans="1:33" x14ac:dyDescent="0.2">
      <c r="A3318" s="275"/>
      <c r="B3318" s="275"/>
      <c r="C3318" s="275"/>
      <c r="D3318" s="275"/>
      <c r="E3318" s="275"/>
      <c r="F3318" s="275"/>
      <c r="G3318" s="275"/>
      <c r="H3318" s="275"/>
      <c r="I3318" s="275"/>
      <c r="J3318" s="275"/>
      <c r="K3318" s="275"/>
      <c r="L3318" s="275"/>
      <c r="M3318" s="275"/>
      <c r="N3318" s="275"/>
      <c r="O3318" s="275"/>
      <c r="P3318" s="275"/>
      <c r="Q3318" s="275"/>
      <c r="R3318" s="275"/>
      <c r="S3318" s="275"/>
      <c r="T3318" s="275"/>
      <c r="X3318" s="275"/>
      <c r="Y3318" s="275"/>
      <c r="AG3318" s="665"/>
    </row>
    <row r="3319" spans="1:33" x14ac:dyDescent="0.2">
      <c r="A3319" s="275"/>
      <c r="B3319" s="275"/>
      <c r="C3319" s="275"/>
      <c r="D3319" s="275"/>
      <c r="E3319" s="275"/>
      <c r="F3319" s="275"/>
      <c r="G3319" s="275"/>
      <c r="H3319" s="275"/>
      <c r="I3319" s="275"/>
      <c r="J3319" s="275"/>
      <c r="K3319" s="275"/>
      <c r="L3319" s="275"/>
      <c r="M3319" s="275"/>
      <c r="N3319" s="275"/>
      <c r="O3319" s="275"/>
      <c r="P3319" s="275"/>
      <c r="Q3319" s="275"/>
      <c r="R3319" s="275"/>
      <c r="S3319" s="275"/>
      <c r="T3319" s="275"/>
      <c r="X3319" s="275"/>
      <c r="Y3319" s="275"/>
      <c r="AG3319" s="665"/>
    </row>
    <row r="3320" spans="1:33" x14ac:dyDescent="0.2">
      <c r="A3320" s="275"/>
      <c r="B3320" s="275"/>
      <c r="C3320" s="275"/>
      <c r="D3320" s="275"/>
      <c r="E3320" s="275"/>
      <c r="F3320" s="275"/>
      <c r="G3320" s="275"/>
      <c r="H3320" s="275"/>
      <c r="I3320" s="275"/>
      <c r="J3320" s="275"/>
      <c r="K3320" s="275"/>
      <c r="L3320" s="275"/>
      <c r="M3320" s="275"/>
      <c r="N3320" s="275"/>
      <c r="O3320" s="275"/>
      <c r="P3320" s="275"/>
      <c r="Q3320" s="275"/>
      <c r="R3320" s="275"/>
      <c r="S3320" s="275"/>
      <c r="T3320" s="275"/>
      <c r="X3320" s="275"/>
      <c r="Y3320" s="275"/>
      <c r="AG3320" s="665"/>
    </row>
    <row r="3321" spans="1:33" x14ac:dyDescent="0.2">
      <c r="A3321" s="275"/>
      <c r="B3321" s="275"/>
      <c r="C3321" s="275"/>
      <c r="D3321" s="275"/>
      <c r="E3321" s="275"/>
      <c r="F3321" s="275"/>
      <c r="G3321" s="275"/>
      <c r="H3321" s="275"/>
      <c r="I3321" s="275"/>
      <c r="J3321" s="275"/>
      <c r="K3321" s="275"/>
      <c r="L3321" s="275"/>
      <c r="M3321" s="275"/>
      <c r="N3321" s="275"/>
      <c r="O3321" s="275"/>
      <c r="P3321" s="275"/>
      <c r="Q3321" s="275"/>
      <c r="R3321" s="275"/>
      <c r="S3321" s="275"/>
      <c r="T3321" s="275"/>
      <c r="X3321" s="275"/>
      <c r="Y3321" s="275"/>
      <c r="AG3321" s="665"/>
    </row>
    <row r="3322" spans="1:33" x14ac:dyDescent="0.2">
      <c r="A3322" s="275"/>
      <c r="B3322" s="275"/>
      <c r="C3322" s="275"/>
      <c r="D3322" s="275"/>
      <c r="E3322" s="275"/>
      <c r="F3322" s="275"/>
      <c r="G3322" s="275"/>
      <c r="H3322" s="275"/>
      <c r="I3322" s="275"/>
      <c r="J3322" s="275"/>
      <c r="K3322" s="275"/>
      <c r="L3322" s="275"/>
      <c r="M3322" s="275"/>
      <c r="N3322" s="275"/>
      <c r="O3322" s="275"/>
      <c r="P3322" s="275"/>
      <c r="Q3322" s="275"/>
      <c r="R3322" s="275"/>
      <c r="S3322" s="275"/>
      <c r="T3322" s="275"/>
      <c r="X3322" s="275"/>
      <c r="Y3322" s="275"/>
      <c r="AG3322" s="665"/>
    </row>
    <row r="3323" spans="1:33" x14ac:dyDescent="0.2">
      <c r="A3323" s="275"/>
      <c r="B3323" s="275"/>
      <c r="C3323" s="275"/>
      <c r="D3323" s="275"/>
      <c r="E3323" s="275"/>
      <c r="F3323" s="275"/>
      <c r="G3323" s="275"/>
      <c r="H3323" s="275"/>
      <c r="I3323" s="275"/>
      <c r="J3323" s="275"/>
      <c r="K3323" s="275"/>
      <c r="L3323" s="275"/>
      <c r="M3323" s="275"/>
      <c r="N3323" s="275"/>
      <c r="O3323" s="275"/>
      <c r="P3323" s="275"/>
      <c r="Q3323" s="275"/>
      <c r="R3323" s="275"/>
      <c r="S3323" s="275"/>
      <c r="T3323" s="275"/>
      <c r="X3323" s="275"/>
      <c r="Y3323" s="275"/>
      <c r="AG3323" s="665"/>
    </row>
    <row r="3324" spans="1:33" x14ac:dyDescent="0.2">
      <c r="A3324" s="275"/>
      <c r="B3324" s="275"/>
      <c r="C3324" s="275"/>
      <c r="D3324" s="275"/>
      <c r="E3324" s="275"/>
      <c r="F3324" s="275"/>
      <c r="G3324" s="275"/>
      <c r="H3324" s="275"/>
      <c r="I3324" s="275"/>
      <c r="J3324" s="275"/>
      <c r="K3324" s="275"/>
      <c r="L3324" s="275"/>
      <c r="M3324" s="275"/>
      <c r="N3324" s="275"/>
      <c r="O3324" s="275"/>
      <c r="P3324" s="275"/>
      <c r="Q3324" s="275"/>
      <c r="R3324" s="275"/>
      <c r="S3324" s="275"/>
      <c r="T3324" s="275"/>
      <c r="X3324" s="275"/>
      <c r="Y3324" s="275"/>
      <c r="AG3324" s="665"/>
    </row>
    <row r="3325" spans="1:33" x14ac:dyDescent="0.2">
      <c r="A3325" s="275"/>
      <c r="B3325" s="275"/>
      <c r="C3325" s="275"/>
      <c r="D3325" s="275"/>
      <c r="E3325" s="275"/>
      <c r="F3325" s="275"/>
      <c r="G3325" s="275"/>
      <c r="H3325" s="275"/>
      <c r="I3325" s="275"/>
      <c r="J3325" s="275"/>
      <c r="K3325" s="275"/>
      <c r="L3325" s="275"/>
      <c r="M3325" s="275"/>
      <c r="N3325" s="275"/>
      <c r="O3325" s="275"/>
      <c r="P3325" s="275"/>
      <c r="Q3325" s="275"/>
      <c r="R3325" s="275"/>
      <c r="S3325" s="275"/>
      <c r="T3325" s="275"/>
      <c r="X3325" s="275"/>
      <c r="Y3325" s="275"/>
      <c r="AG3325" s="665"/>
    </row>
    <row r="3326" spans="1:33" x14ac:dyDescent="0.2">
      <c r="A3326" s="275"/>
      <c r="B3326" s="275"/>
      <c r="C3326" s="275"/>
      <c r="D3326" s="275"/>
      <c r="E3326" s="275"/>
      <c r="F3326" s="275"/>
      <c r="G3326" s="275"/>
      <c r="H3326" s="275"/>
      <c r="I3326" s="275"/>
      <c r="J3326" s="275"/>
      <c r="K3326" s="275"/>
      <c r="L3326" s="275"/>
      <c r="M3326" s="275"/>
      <c r="N3326" s="275"/>
      <c r="O3326" s="275"/>
      <c r="P3326" s="275"/>
      <c r="Q3326" s="275"/>
      <c r="R3326" s="275"/>
      <c r="S3326" s="275"/>
      <c r="T3326" s="275"/>
      <c r="X3326" s="275"/>
      <c r="Y3326" s="275"/>
      <c r="AG3326" s="665"/>
    </row>
    <row r="3327" spans="1:33" x14ac:dyDescent="0.2">
      <c r="A3327" s="275"/>
      <c r="B3327" s="275"/>
      <c r="C3327" s="275"/>
      <c r="D3327" s="275"/>
      <c r="E3327" s="275"/>
      <c r="F3327" s="275"/>
      <c r="G3327" s="275"/>
      <c r="H3327" s="275"/>
      <c r="I3327" s="275"/>
      <c r="J3327" s="275"/>
      <c r="K3327" s="275"/>
      <c r="L3327" s="275"/>
      <c r="M3327" s="275"/>
      <c r="N3327" s="275"/>
      <c r="O3327" s="275"/>
      <c r="P3327" s="275"/>
      <c r="Q3327" s="275"/>
      <c r="R3327" s="275"/>
      <c r="S3327" s="275"/>
      <c r="T3327" s="275"/>
      <c r="X3327" s="275"/>
      <c r="Y3327" s="275"/>
      <c r="AG3327" s="665"/>
    </row>
    <row r="3328" spans="1:33" x14ac:dyDescent="0.2">
      <c r="A3328" s="275"/>
      <c r="B3328" s="275"/>
      <c r="C3328" s="275"/>
      <c r="D3328" s="275"/>
      <c r="E3328" s="275"/>
      <c r="F3328" s="275"/>
      <c r="G3328" s="275"/>
      <c r="H3328" s="275"/>
      <c r="I3328" s="275"/>
      <c r="J3328" s="275"/>
      <c r="K3328" s="275"/>
      <c r="L3328" s="275"/>
      <c r="M3328" s="275"/>
      <c r="N3328" s="275"/>
      <c r="O3328" s="275"/>
      <c r="P3328" s="275"/>
      <c r="Q3328" s="275"/>
      <c r="R3328" s="275"/>
      <c r="S3328" s="275"/>
      <c r="T3328" s="275"/>
      <c r="X3328" s="275"/>
      <c r="Y3328" s="275"/>
      <c r="AG3328" s="665"/>
    </row>
    <row r="3329" spans="1:33" x14ac:dyDescent="0.2">
      <c r="A3329" s="275"/>
      <c r="B3329" s="275"/>
      <c r="C3329" s="275"/>
      <c r="D3329" s="275"/>
      <c r="E3329" s="275"/>
      <c r="F3329" s="275"/>
      <c r="G3329" s="275"/>
      <c r="H3329" s="275"/>
      <c r="I3329" s="275"/>
      <c r="J3329" s="275"/>
      <c r="K3329" s="275"/>
      <c r="L3329" s="275"/>
      <c r="M3329" s="275"/>
      <c r="N3329" s="275"/>
      <c r="O3329" s="275"/>
      <c r="P3329" s="275"/>
      <c r="Q3329" s="275"/>
      <c r="R3329" s="275"/>
      <c r="S3329" s="275"/>
      <c r="T3329" s="275"/>
      <c r="X3329" s="275"/>
      <c r="Y3329" s="275"/>
      <c r="AG3329" s="665"/>
    </row>
    <row r="3330" spans="1:33" x14ac:dyDescent="0.2">
      <c r="A3330" s="275"/>
      <c r="B3330" s="275"/>
      <c r="C3330" s="275"/>
      <c r="D3330" s="275"/>
      <c r="E3330" s="275"/>
      <c r="F3330" s="275"/>
      <c r="G3330" s="275"/>
      <c r="H3330" s="275"/>
      <c r="I3330" s="275"/>
      <c r="J3330" s="275"/>
      <c r="K3330" s="275"/>
      <c r="L3330" s="275"/>
      <c r="M3330" s="275"/>
      <c r="N3330" s="275"/>
      <c r="O3330" s="275"/>
      <c r="P3330" s="275"/>
      <c r="Q3330" s="275"/>
      <c r="R3330" s="275"/>
      <c r="S3330" s="275"/>
      <c r="T3330" s="275"/>
      <c r="X3330" s="275"/>
      <c r="Y3330" s="275"/>
      <c r="AG3330" s="665"/>
    </row>
    <row r="3331" spans="1:33" x14ac:dyDescent="0.2">
      <c r="A3331" s="275"/>
      <c r="B3331" s="275"/>
      <c r="C3331" s="275"/>
      <c r="D3331" s="275"/>
      <c r="E3331" s="275"/>
      <c r="F3331" s="275"/>
      <c r="G3331" s="275"/>
      <c r="H3331" s="275"/>
      <c r="I3331" s="275"/>
      <c r="J3331" s="275"/>
      <c r="K3331" s="275"/>
      <c r="L3331" s="275"/>
      <c r="M3331" s="275"/>
      <c r="N3331" s="275"/>
      <c r="O3331" s="275"/>
      <c r="P3331" s="275"/>
      <c r="Q3331" s="275"/>
      <c r="R3331" s="275"/>
      <c r="S3331" s="275"/>
      <c r="T3331" s="275"/>
      <c r="X3331" s="275"/>
      <c r="Y3331" s="275"/>
      <c r="AG3331" s="665"/>
    </row>
    <row r="3332" spans="1:33" x14ac:dyDescent="0.2">
      <c r="A3332" s="275"/>
      <c r="B3332" s="275"/>
      <c r="C3332" s="275"/>
      <c r="D3332" s="275"/>
      <c r="E3332" s="275"/>
      <c r="F3332" s="275"/>
      <c r="G3332" s="275"/>
      <c r="H3332" s="275"/>
      <c r="I3332" s="275"/>
      <c r="J3332" s="275"/>
      <c r="K3332" s="275"/>
      <c r="L3332" s="275"/>
      <c r="M3332" s="275"/>
      <c r="N3332" s="275"/>
      <c r="O3332" s="275"/>
      <c r="P3332" s="275"/>
      <c r="Q3332" s="275"/>
      <c r="R3332" s="275"/>
      <c r="S3332" s="275"/>
      <c r="T3332" s="275"/>
      <c r="X3332" s="275"/>
      <c r="Y3332" s="275"/>
      <c r="AG3332" s="665"/>
    </row>
    <row r="3333" spans="1:33" x14ac:dyDescent="0.2">
      <c r="A3333" s="275"/>
      <c r="B3333" s="275"/>
      <c r="C3333" s="275"/>
      <c r="D3333" s="275"/>
      <c r="E3333" s="275"/>
      <c r="F3333" s="275"/>
      <c r="G3333" s="275"/>
      <c r="H3333" s="275"/>
      <c r="I3333" s="275"/>
      <c r="J3333" s="275"/>
      <c r="K3333" s="275"/>
      <c r="L3333" s="275"/>
      <c r="M3333" s="275"/>
      <c r="N3333" s="275"/>
      <c r="O3333" s="275"/>
      <c r="P3333" s="275"/>
      <c r="Q3333" s="275"/>
      <c r="R3333" s="275"/>
      <c r="S3333" s="275"/>
      <c r="T3333" s="275"/>
      <c r="X3333" s="275"/>
      <c r="Y3333" s="275"/>
      <c r="AG3333" s="665"/>
    </row>
    <row r="3334" spans="1:33" x14ac:dyDescent="0.2">
      <c r="A3334" s="275"/>
      <c r="B3334" s="275"/>
      <c r="C3334" s="275"/>
      <c r="D3334" s="275"/>
      <c r="E3334" s="275"/>
      <c r="F3334" s="275"/>
      <c r="G3334" s="275"/>
      <c r="H3334" s="275"/>
      <c r="I3334" s="275"/>
      <c r="J3334" s="275"/>
      <c r="K3334" s="275"/>
      <c r="L3334" s="275"/>
      <c r="M3334" s="275"/>
      <c r="N3334" s="275"/>
      <c r="O3334" s="275"/>
      <c r="P3334" s="275"/>
      <c r="Q3334" s="275"/>
      <c r="R3334" s="275"/>
      <c r="S3334" s="275"/>
      <c r="T3334" s="275"/>
      <c r="X3334" s="275"/>
      <c r="Y3334" s="275"/>
      <c r="AG3334" s="665"/>
    </row>
    <row r="3335" spans="1:33" x14ac:dyDescent="0.2">
      <c r="A3335" s="275"/>
      <c r="B3335" s="275"/>
      <c r="C3335" s="275"/>
      <c r="D3335" s="275"/>
      <c r="E3335" s="275"/>
      <c r="F3335" s="275"/>
      <c r="G3335" s="275"/>
      <c r="H3335" s="275"/>
      <c r="I3335" s="275"/>
      <c r="J3335" s="275"/>
      <c r="K3335" s="275"/>
      <c r="L3335" s="275"/>
      <c r="M3335" s="275"/>
      <c r="N3335" s="275"/>
      <c r="O3335" s="275"/>
      <c r="P3335" s="275"/>
      <c r="Q3335" s="275"/>
      <c r="R3335" s="275"/>
      <c r="S3335" s="275"/>
      <c r="T3335" s="275"/>
      <c r="X3335" s="275"/>
      <c r="Y3335" s="275"/>
      <c r="AG3335" s="665"/>
    </row>
    <row r="3336" spans="1:33" x14ac:dyDescent="0.2">
      <c r="A3336" s="275"/>
      <c r="B3336" s="275"/>
      <c r="C3336" s="275"/>
      <c r="D3336" s="275"/>
      <c r="E3336" s="275"/>
      <c r="F3336" s="275"/>
      <c r="G3336" s="275"/>
      <c r="H3336" s="275"/>
      <c r="I3336" s="275"/>
      <c r="J3336" s="275"/>
      <c r="K3336" s="275"/>
      <c r="L3336" s="275"/>
      <c r="M3336" s="275"/>
      <c r="N3336" s="275"/>
      <c r="O3336" s="275"/>
      <c r="P3336" s="275"/>
      <c r="Q3336" s="275"/>
      <c r="R3336" s="275"/>
      <c r="S3336" s="275"/>
      <c r="T3336" s="275"/>
      <c r="X3336" s="275"/>
      <c r="Y3336" s="275"/>
      <c r="AG3336" s="665"/>
    </row>
    <row r="3337" spans="1:33" x14ac:dyDescent="0.2">
      <c r="A3337" s="275"/>
      <c r="B3337" s="275"/>
      <c r="C3337" s="275"/>
      <c r="D3337" s="275"/>
      <c r="E3337" s="275"/>
      <c r="F3337" s="275"/>
      <c r="G3337" s="275"/>
      <c r="H3337" s="275"/>
      <c r="I3337" s="275"/>
      <c r="J3337" s="275"/>
      <c r="K3337" s="275"/>
      <c r="L3337" s="275"/>
      <c r="M3337" s="275"/>
      <c r="N3337" s="275"/>
      <c r="O3337" s="275"/>
      <c r="P3337" s="275"/>
      <c r="Q3337" s="275"/>
      <c r="R3337" s="275"/>
      <c r="S3337" s="275"/>
      <c r="T3337" s="275"/>
      <c r="X3337" s="275"/>
      <c r="Y3337" s="275"/>
      <c r="AG3337" s="665"/>
    </row>
    <row r="3338" spans="1:33" x14ac:dyDescent="0.2">
      <c r="A3338" s="275"/>
      <c r="B3338" s="275"/>
      <c r="C3338" s="275"/>
      <c r="D3338" s="275"/>
      <c r="E3338" s="275"/>
      <c r="F3338" s="275"/>
      <c r="G3338" s="275"/>
      <c r="H3338" s="275"/>
      <c r="I3338" s="275"/>
      <c r="J3338" s="275"/>
      <c r="K3338" s="275"/>
      <c r="L3338" s="275"/>
      <c r="M3338" s="275"/>
      <c r="N3338" s="275"/>
      <c r="O3338" s="275"/>
      <c r="P3338" s="275"/>
      <c r="Q3338" s="275"/>
      <c r="R3338" s="275"/>
      <c r="S3338" s="275"/>
      <c r="T3338" s="275"/>
      <c r="X3338" s="275"/>
      <c r="Y3338" s="275"/>
      <c r="AG3338" s="665"/>
    </row>
    <row r="3339" spans="1:33" x14ac:dyDescent="0.2">
      <c r="A3339" s="275"/>
      <c r="B3339" s="275"/>
      <c r="C3339" s="275"/>
      <c r="D3339" s="275"/>
      <c r="E3339" s="275"/>
      <c r="F3339" s="275"/>
      <c r="G3339" s="275"/>
      <c r="H3339" s="275"/>
      <c r="I3339" s="275"/>
      <c r="J3339" s="275"/>
      <c r="K3339" s="275"/>
      <c r="L3339" s="275"/>
      <c r="M3339" s="275"/>
      <c r="N3339" s="275"/>
      <c r="O3339" s="275"/>
      <c r="P3339" s="275"/>
      <c r="Q3339" s="275"/>
      <c r="R3339" s="275"/>
      <c r="S3339" s="275"/>
      <c r="T3339" s="275"/>
      <c r="X3339" s="275"/>
      <c r="Y3339" s="275"/>
      <c r="AG3339" s="665"/>
    </row>
    <row r="3340" spans="1:33" x14ac:dyDescent="0.2">
      <c r="A3340" s="275"/>
      <c r="B3340" s="275"/>
      <c r="C3340" s="275"/>
      <c r="D3340" s="275"/>
      <c r="E3340" s="275"/>
      <c r="F3340" s="275"/>
      <c r="G3340" s="275"/>
      <c r="H3340" s="275"/>
      <c r="I3340" s="275"/>
      <c r="J3340" s="275"/>
      <c r="K3340" s="275"/>
      <c r="L3340" s="275"/>
      <c r="M3340" s="275"/>
      <c r="N3340" s="275"/>
      <c r="O3340" s="275"/>
      <c r="P3340" s="275"/>
      <c r="Q3340" s="275"/>
      <c r="R3340" s="275"/>
      <c r="S3340" s="275"/>
      <c r="T3340" s="275"/>
      <c r="X3340" s="275"/>
      <c r="Y3340" s="275"/>
      <c r="AG3340" s="665"/>
    </row>
    <row r="3341" spans="1:33" x14ac:dyDescent="0.2">
      <c r="A3341" s="275"/>
      <c r="B3341" s="275"/>
      <c r="C3341" s="275"/>
      <c r="D3341" s="275"/>
      <c r="E3341" s="275"/>
      <c r="F3341" s="275"/>
      <c r="G3341" s="275"/>
      <c r="H3341" s="275"/>
      <c r="I3341" s="275"/>
      <c r="J3341" s="275"/>
      <c r="K3341" s="275"/>
      <c r="L3341" s="275"/>
      <c r="M3341" s="275"/>
      <c r="N3341" s="275"/>
      <c r="O3341" s="275"/>
      <c r="P3341" s="275"/>
      <c r="Q3341" s="275"/>
      <c r="R3341" s="275"/>
      <c r="S3341" s="275"/>
      <c r="T3341" s="275"/>
      <c r="X3341" s="275"/>
      <c r="Y3341" s="275"/>
      <c r="AG3341" s="665"/>
    </row>
    <row r="3342" spans="1:33" x14ac:dyDescent="0.2">
      <c r="A3342" s="275"/>
      <c r="B3342" s="275"/>
      <c r="C3342" s="275"/>
      <c r="D3342" s="275"/>
      <c r="E3342" s="275"/>
      <c r="F3342" s="275"/>
      <c r="G3342" s="275"/>
      <c r="H3342" s="275"/>
      <c r="I3342" s="275"/>
      <c r="J3342" s="275"/>
      <c r="K3342" s="275"/>
      <c r="L3342" s="275"/>
      <c r="M3342" s="275"/>
      <c r="N3342" s="275"/>
      <c r="O3342" s="275"/>
      <c r="P3342" s="275"/>
      <c r="Q3342" s="275"/>
      <c r="R3342" s="275"/>
      <c r="S3342" s="275"/>
      <c r="T3342" s="275"/>
      <c r="X3342" s="275"/>
      <c r="Y3342" s="275"/>
      <c r="AG3342" s="665"/>
    </row>
    <row r="3343" spans="1:33" x14ac:dyDescent="0.2">
      <c r="A3343" s="275"/>
      <c r="B3343" s="275"/>
      <c r="C3343" s="275"/>
      <c r="D3343" s="275"/>
      <c r="E3343" s="275"/>
      <c r="F3343" s="275"/>
      <c r="G3343" s="275"/>
      <c r="H3343" s="275"/>
      <c r="I3343" s="275"/>
      <c r="J3343" s="275"/>
      <c r="K3343" s="275"/>
      <c r="L3343" s="275"/>
      <c r="M3343" s="275"/>
      <c r="N3343" s="275"/>
      <c r="O3343" s="275"/>
      <c r="P3343" s="275"/>
      <c r="Q3343" s="275"/>
      <c r="R3343" s="275"/>
      <c r="S3343" s="275"/>
      <c r="T3343" s="275"/>
      <c r="X3343" s="275"/>
      <c r="Y3343" s="275"/>
      <c r="AG3343" s="665"/>
    </row>
    <row r="3344" spans="1:33" x14ac:dyDescent="0.2">
      <c r="A3344" s="275"/>
      <c r="B3344" s="275"/>
      <c r="C3344" s="275"/>
      <c r="D3344" s="275"/>
      <c r="E3344" s="275"/>
      <c r="F3344" s="275"/>
      <c r="G3344" s="275"/>
      <c r="H3344" s="275"/>
      <c r="I3344" s="275"/>
      <c r="J3344" s="275"/>
      <c r="K3344" s="275"/>
      <c r="L3344" s="275"/>
      <c r="M3344" s="275"/>
      <c r="N3344" s="275"/>
      <c r="O3344" s="275"/>
      <c r="P3344" s="275"/>
      <c r="Q3344" s="275"/>
      <c r="R3344" s="275"/>
      <c r="S3344" s="275"/>
      <c r="T3344" s="275"/>
      <c r="X3344" s="275"/>
      <c r="Y3344" s="275"/>
      <c r="AG3344" s="665"/>
    </row>
    <row r="3345" spans="1:33" x14ac:dyDescent="0.2">
      <c r="A3345" s="275"/>
      <c r="B3345" s="275"/>
      <c r="C3345" s="275"/>
      <c r="D3345" s="275"/>
      <c r="E3345" s="275"/>
      <c r="F3345" s="275"/>
      <c r="G3345" s="275"/>
      <c r="H3345" s="275"/>
      <c r="I3345" s="275"/>
      <c r="J3345" s="275"/>
      <c r="K3345" s="275"/>
      <c r="L3345" s="275"/>
      <c r="M3345" s="275"/>
      <c r="N3345" s="275"/>
      <c r="O3345" s="275"/>
      <c r="P3345" s="275"/>
      <c r="Q3345" s="275"/>
      <c r="R3345" s="275"/>
      <c r="S3345" s="275"/>
      <c r="T3345" s="275"/>
      <c r="X3345" s="275"/>
      <c r="Y3345" s="275"/>
      <c r="AG3345" s="665"/>
    </row>
    <row r="3346" spans="1:33" x14ac:dyDescent="0.2">
      <c r="A3346" s="275"/>
      <c r="B3346" s="275"/>
      <c r="C3346" s="275"/>
      <c r="D3346" s="275"/>
      <c r="E3346" s="275"/>
      <c r="F3346" s="275"/>
      <c r="G3346" s="275"/>
      <c r="H3346" s="275"/>
      <c r="I3346" s="275"/>
      <c r="J3346" s="275"/>
      <c r="K3346" s="275"/>
      <c r="L3346" s="275"/>
      <c r="M3346" s="275"/>
      <c r="N3346" s="275"/>
      <c r="O3346" s="275"/>
      <c r="P3346" s="275"/>
      <c r="Q3346" s="275"/>
      <c r="R3346" s="275"/>
      <c r="S3346" s="275"/>
      <c r="T3346" s="275"/>
      <c r="X3346" s="275"/>
      <c r="Y3346" s="275"/>
      <c r="AG3346" s="665"/>
    </row>
    <row r="3347" spans="1:33" x14ac:dyDescent="0.2">
      <c r="A3347" s="275"/>
      <c r="B3347" s="275"/>
      <c r="C3347" s="275"/>
      <c r="D3347" s="275"/>
      <c r="E3347" s="275"/>
      <c r="F3347" s="275"/>
      <c r="G3347" s="275"/>
      <c r="H3347" s="275"/>
      <c r="I3347" s="275"/>
      <c r="J3347" s="275"/>
      <c r="K3347" s="275"/>
      <c r="L3347" s="275"/>
      <c r="M3347" s="275"/>
      <c r="N3347" s="275"/>
      <c r="O3347" s="275"/>
      <c r="P3347" s="275"/>
      <c r="Q3347" s="275"/>
      <c r="R3347" s="275"/>
      <c r="S3347" s="275"/>
      <c r="T3347" s="275"/>
      <c r="X3347" s="275"/>
      <c r="Y3347" s="275"/>
      <c r="AG3347" s="665"/>
    </row>
    <row r="3348" spans="1:33" x14ac:dyDescent="0.2">
      <c r="A3348" s="275"/>
      <c r="B3348" s="275"/>
      <c r="C3348" s="275"/>
      <c r="D3348" s="275"/>
      <c r="E3348" s="275"/>
      <c r="F3348" s="275"/>
      <c r="G3348" s="275"/>
      <c r="H3348" s="275"/>
      <c r="I3348" s="275"/>
      <c r="J3348" s="275"/>
      <c r="K3348" s="275"/>
      <c r="L3348" s="275"/>
      <c r="M3348" s="275"/>
      <c r="N3348" s="275"/>
      <c r="O3348" s="275"/>
      <c r="P3348" s="275"/>
      <c r="Q3348" s="275"/>
      <c r="R3348" s="275"/>
      <c r="S3348" s="275"/>
      <c r="T3348" s="275"/>
      <c r="X3348" s="275"/>
      <c r="Y3348" s="275"/>
      <c r="AG3348" s="665"/>
    </row>
    <row r="3349" spans="1:33" x14ac:dyDescent="0.2">
      <c r="A3349" s="275"/>
      <c r="B3349" s="275"/>
      <c r="C3349" s="275"/>
      <c r="D3349" s="275"/>
      <c r="E3349" s="275"/>
      <c r="F3349" s="275"/>
      <c r="G3349" s="275"/>
      <c r="H3349" s="275"/>
      <c r="I3349" s="275"/>
      <c r="J3349" s="275"/>
      <c r="K3349" s="275"/>
      <c r="L3349" s="275"/>
      <c r="M3349" s="275"/>
      <c r="N3349" s="275"/>
      <c r="O3349" s="275"/>
      <c r="P3349" s="275"/>
      <c r="Q3349" s="275"/>
      <c r="R3349" s="275"/>
      <c r="S3349" s="275"/>
      <c r="T3349" s="275"/>
      <c r="X3349" s="275"/>
      <c r="Y3349" s="275"/>
      <c r="AG3349" s="665"/>
    </row>
    <row r="3350" spans="1:33" x14ac:dyDescent="0.2">
      <c r="A3350" s="275"/>
      <c r="B3350" s="275"/>
      <c r="C3350" s="275"/>
      <c r="D3350" s="275"/>
      <c r="E3350" s="275"/>
      <c r="F3350" s="275"/>
      <c r="G3350" s="275"/>
      <c r="H3350" s="275"/>
      <c r="I3350" s="275"/>
      <c r="J3350" s="275"/>
      <c r="K3350" s="275"/>
      <c r="L3350" s="275"/>
      <c r="M3350" s="275"/>
      <c r="N3350" s="275"/>
      <c r="O3350" s="275"/>
      <c r="P3350" s="275"/>
      <c r="Q3350" s="275"/>
      <c r="R3350" s="275"/>
      <c r="S3350" s="275"/>
      <c r="T3350" s="275"/>
      <c r="X3350" s="275"/>
      <c r="Y3350" s="275"/>
      <c r="AG3350" s="665"/>
    </row>
    <row r="3351" spans="1:33" x14ac:dyDescent="0.2">
      <c r="A3351" s="275"/>
      <c r="B3351" s="275"/>
      <c r="C3351" s="275"/>
      <c r="D3351" s="275"/>
      <c r="E3351" s="275"/>
      <c r="F3351" s="275"/>
      <c r="G3351" s="275"/>
      <c r="H3351" s="275"/>
      <c r="I3351" s="275"/>
      <c r="J3351" s="275"/>
      <c r="K3351" s="275"/>
      <c r="L3351" s="275"/>
      <c r="M3351" s="275"/>
      <c r="N3351" s="275"/>
      <c r="O3351" s="275"/>
      <c r="P3351" s="275"/>
      <c r="Q3351" s="275"/>
      <c r="R3351" s="275"/>
      <c r="S3351" s="275"/>
      <c r="T3351" s="275"/>
      <c r="X3351" s="275"/>
      <c r="Y3351" s="275"/>
      <c r="AG3351" s="665"/>
    </row>
    <row r="3352" spans="1:33" x14ac:dyDescent="0.2">
      <c r="A3352" s="275"/>
      <c r="B3352" s="275"/>
      <c r="C3352" s="275"/>
      <c r="D3352" s="275"/>
      <c r="E3352" s="275"/>
      <c r="F3352" s="275"/>
      <c r="G3352" s="275"/>
      <c r="H3352" s="275"/>
      <c r="I3352" s="275"/>
      <c r="J3352" s="275"/>
      <c r="K3352" s="275"/>
      <c r="L3352" s="275"/>
      <c r="M3352" s="275"/>
      <c r="N3352" s="275"/>
      <c r="O3352" s="275"/>
      <c r="P3352" s="275"/>
      <c r="Q3352" s="275"/>
      <c r="R3352" s="275"/>
      <c r="S3352" s="275"/>
      <c r="T3352" s="275"/>
      <c r="X3352" s="275"/>
      <c r="Y3352" s="275"/>
      <c r="AG3352" s="665"/>
    </row>
    <row r="3353" spans="1:33" x14ac:dyDescent="0.2">
      <c r="A3353" s="275"/>
      <c r="B3353" s="275"/>
      <c r="C3353" s="275"/>
      <c r="D3353" s="275"/>
      <c r="E3353" s="275"/>
      <c r="F3353" s="275"/>
      <c r="G3353" s="275"/>
      <c r="H3353" s="275"/>
      <c r="I3353" s="275"/>
      <c r="J3353" s="275"/>
      <c r="K3353" s="275"/>
      <c r="L3353" s="275"/>
      <c r="M3353" s="275"/>
      <c r="N3353" s="275"/>
      <c r="O3353" s="275"/>
      <c r="P3353" s="275"/>
      <c r="Q3353" s="275"/>
      <c r="R3353" s="275"/>
      <c r="S3353" s="275"/>
      <c r="T3353" s="275"/>
      <c r="X3353" s="275"/>
      <c r="Y3353" s="275"/>
      <c r="AG3353" s="665"/>
    </row>
    <row r="3354" spans="1:33" x14ac:dyDescent="0.2">
      <c r="A3354" s="275"/>
      <c r="B3354" s="275"/>
      <c r="C3354" s="275"/>
      <c r="D3354" s="275"/>
      <c r="E3354" s="275"/>
      <c r="F3354" s="275"/>
      <c r="G3354" s="275"/>
      <c r="H3354" s="275"/>
      <c r="I3354" s="275"/>
      <c r="J3354" s="275"/>
      <c r="K3354" s="275"/>
      <c r="L3354" s="275"/>
      <c r="M3354" s="275"/>
      <c r="N3354" s="275"/>
      <c r="O3354" s="275"/>
      <c r="P3354" s="275"/>
      <c r="Q3354" s="275"/>
      <c r="R3354" s="275"/>
      <c r="S3354" s="275"/>
      <c r="T3354" s="275"/>
      <c r="X3354" s="275"/>
      <c r="Y3354" s="275"/>
      <c r="AG3354" s="665"/>
    </row>
    <row r="3355" spans="1:33" x14ac:dyDescent="0.2">
      <c r="A3355" s="275"/>
      <c r="B3355" s="275"/>
      <c r="C3355" s="275"/>
      <c r="D3355" s="275"/>
      <c r="E3355" s="275"/>
      <c r="F3355" s="275"/>
      <c r="G3355" s="275"/>
      <c r="H3355" s="275"/>
      <c r="I3355" s="275"/>
      <c r="J3355" s="275"/>
      <c r="K3355" s="275"/>
      <c r="L3355" s="275"/>
      <c r="M3355" s="275"/>
      <c r="N3355" s="275"/>
      <c r="O3355" s="275"/>
      <c r="P3355" s="275"/>
      <c r="Q3355" s="275"/>
      <c r="R3355" s="275"/>
      <c r="S3355" s="275"/>
      <c r="T3355" s="275"/>
      <c r="X3355" s="275"/>
      <c r="Y3355" s="275"/>
      <c r="AG3355" s="665"/>
    </row>
    <row r="3356" spans="1:33" x14ac:dyDescent="0.2">
      <c r="A3356" s="275"/>
      <c r="B3356" s="275"/>
      <c r="C3356" s="275"/>
      <c r="D3356" s="275"/>
      <c r="E3356" s="275"/>
      <c r="F3356" s="275"/>
      <c r="G3356" s="275"/>
      <c r="H3356" s="275"/>
      <c r="I3356" s="275"/>
      <c r="J3356" s="275"/>
      <c r="K3356" s="275"/>
      <c r="L3356" s="275"/>
      <c r="M3356" s="275"/>
      <c r="N3356" s="275"/>
      <c r="O3356" s="275"/>
      <c r="P3356" s="275"/>
      <c r="Q3356" s="275"/>
      <c r="R3356" s="275"/>
      <c r="S3356" s="275"/>
      <c r="T3356" s="275"/>
      <c r="X3356" s="275"/>
      <c r="Y3356" s="275"/>
      <c r="AG3356" s="665"/>
    </row>
    <row r="3357" spans="1:33" x14ac:dyDescent="0.2">
      <c r="A3357" s="275"/>
      <c r="B3357" s="275"/>
      <c r="C3357" s="275"/>
      <c r="D3357" s="275"/>
      <c r="E3357" s="275"/>
      <c r="F3357" s="275"/>
      <c r="G3357" s="275"/>
      <c r="H3357" s="275"/>
      <c r="I3357" s="275"/>
      <c r="J3357" s="275"/>
      <c r="K3357" s="275"/>
      <c r="L3357" s="275"/>
      <c r="M3357" s="275"/>
      <c r="N3357" s="275"/>
      <c r="O3357" s="275"/>
      <c r="P3357" s="275"/>
      <c r="Q3357" s="275"/>
      <c r="R3357" s="275"/>
      <c r="S3357" s="275"/>
      <c r="T3357" s="275"/>
      <c r="X3357" s="275"/>
      <c r="Y3357" s="275"/>
      <c r="AG3357" s="665"/>
    </row>
    <row r="3358" spans="1:33" x14ac:dyDescent="0.2">
      <c r="A3358" s="275"/>
      <c r="B3358" s="275"/>
      <c r="C3358" s="275"/>
      <c r="D3358" s="275"/>
      <c r="E3358" s="275"/>
      <c r="F3358" s="275"/>
      <c r="G3358" s="275"/>
      <c r="H3358" s="275"/>
      <c r="I3358" s="275"/>
      <c r="J3358" s="275"/>
      <c r="K3358" s="275"/>
      <c r="L3358" s="275"/>
      <c r="M3358" s="275"/>
      <c r="N3358" s="275"/>
      <c r="O3358" s="275"/>
      <c r="P3358" s="275"/>
      <c r="Q3358" s="275"/>
      <c r="R3358" s="275"/>
      <c r="S3358" s="275"/>
      <c r="T3358" s="275"/>
      <c r="X3358" s="275"/>
      <c r="Y3358" s="275"/>
      <c r="AG3358" s="665"/>
    </row>
    <row r="3359" spans="1:33" x14ac:dyDescent="0.2">
      <c r="A3359" s="275"/>
      <c r="B3359" s="275"/>
      <c r="C3359" s="275"/>
      <c r="D3359" s="275"/>
      <c r="E3359" s="275"/>
      <c r="F3359" s="275"/>
      <c r="G3359" s="275"/>
      <c r="H3359" s="275"/>
      <c r="I3359" s="275"/>
      <c r="J3359" s="275"/>
      <c r="K3359" s="275"/>
      <c r="L3359" s="275"/>
      <c r="M3359" s="275"/>
      <c r="N3359" s="275"/>
      <c r="O3359" s="275"/>
      <c r="P3359" s="275"/>
      <c r="Q3359" s="275"/>
      <c r="R3359" s="275"/>
      <c r="S3359" s="275"/>
      <c r="T3359" s="275"/>
      <c r="X3359" s="275"/>
      <c r="Y3359" s="275"/>
      <c r="AG3359" s="665"/>
    </row>
    <row r="3360" spans="1:33" x14ac:dyDescent="0.2">
      <c r="A3360" s="275"/>
      <c r="B3360" s="275"/>
      <c r="C3360" s="275"/>
      <c r="D3360" s="275"/>
      <c r="E3360" s="275"/>
      <c r="F3360" s="275"/>
      <c r="G3360" s="275"/>
      <c r="H3360" s="275"/>
      <c r="I3360" s="275"/>
      <c r="J3360" s="275"/>
      <c r="K3360" s="275"/>
      <c r="L3360" s="275"/>
      <c r="M3360" s="275"/>
      <c r="N3360" s="275"/>
      <c r="O3360" s="275"/>
      <c r="P3360" s="275"/>
      <c r="Q3360" s="275"/>
      <c r="R3360" s="275"/>
      <c r="S3360" s="275"/>
      <c r="T3360" s="275"/>
      <c r="X3360" s="275"/>
      <c r="Y3360" s="275"/>
      <c r="AG3360" s="665"/>
    </row>
    <row r="3361" spans="1:33" x14ac:dyDescent="0.2">
      <c r="A3361" s="275"/>
      <c r="B3361" s="275"/>
      <c r="C3361" s="275"/>
      <c r="D3361" s="275"/>
      <c r="E3361" s="275"/>
      <c r="F3361" s="275"/>
      <c r="G3361" s="275"/>
      <c r="H3361" s="275"/>
      <c r="I3361" s="275"/>
      <c r="J3361" s="275"/>
      <c r="K3361" s="275"/>
      <c r="L3361" s="275"/>
      <c r="M3361" s="275"/>
      <c r="N3361" s="275"/>
      <c r="O3361" s="275"/>
      <c r="P3361" s="275"/>
      <c r="Q3361" s="275"/>
      <c r="R3361" s="275"/>
      <c r="S3361" s="275"/>
      <c r="T3361" s="275"/>
      <c r="X3361" s="275"/>
      <c r="Y3361" s="275"/>
      <c r="AG3361" s="665"/>
    </row>
    <row r="3362" spans="1:33" x14ac:dyDescent="0.2">
      <c r="A3362" s="275"/>
      <c r="B3362" s="275"/>
      <c r="C3362" s="275"/>
      <c r="D3362" s="275"/>
      <c r="E3362" s="275"/>
      <c r="F3362" s="275"/>
      <c r="G3362" s="275"/>
      <c r="H3362" s="275"/>
      <c r="I3362" s="275"/>
      <c r="J3362" s="275"/>
      <c r="K3362" s="275"/>
      <c r="L3362" s="275"/>
      <c r="M3362" s="275"/>
      <c r="N3362" s="275"/>
      <c r="O3362" s="275"/>
      <c r="P3362" s="275"/>
      <c r="Q3362" s="275"/>
      <c r="R3362" s="275"/>
      <c r="S3362" s="275"/>
      <c r="T3362" s="275"/>
      <c r="X3362" s="275"/>
      <c r="Y3362" s="275"/>
      <c r="AG3362" s="665"/>
    </row>
    <row r="3363" spans="1:33" x14ac:dyDescent="0.2">
      <c r="A3363" s="275"/>
      <c r="B3363" s="275"/>
      <c r="C3363" s="275"/>
      <c r="D3363" s="275"/>
      <c r="E3363" s="275"/>
      <c r="F3363" s="275"/>
      <c r="G3363" s="275"/>
      <c r="H3363" s="275"/>
      <c r="I3363" s="275"/>
      <c r="J3363" s="275"/>
      <c r="K3363" s="275"/>
      <c r="L3363" s="275"/>
      <c r="M3363" s="275"/>
      <c r="N3363" s="275"/>
      <c r="O3363" s="275"/>
      <c r="P3363" s="275"/>
      <c r="Q3363" s="275"/>
      <c r="R3363" s="275"/>
      <c r="S3363" s="275"/>
      <c r="T3363" s="275"/>
      <c r="X3363" s="275"/>
      <c r="Y3363" s="275"/>
      <c r="AG3363" s="665"/>
    </row>
    <row r="3364" spans="1:33" x14ac:dyDescent="0.2">
      <c r="A3364" s="275"/>
      <c r="B3364" s="275"/>
      <c r="C3364" s="275"/>
      <c r="D3364" s="275"/>
      <c r="E3364" s="275"/>
      <c r="F3364" s="275"/>
      <c r="G3364" s="275"/>
      <c r="H3364" s="275"/>
      <c r="I3364" s="275"/>
      <c r="J3364" s="275"/>
      <c r="K3364" s="275"/>
      <c r="L3364" s="275"/>
      <c r="M3364" s="275"/>
      <c r="N3364" s="275"/>
      <c r="O3364" s="275"/>
      <c r="P3364" s="275"/>
      <c r="Q3364" s="275"/>
      <c r="R3364" s="275"/>
      <c r="S3364" s="275"/>
      <c r="T3364" s="275"/>
      <c r="X3364" s="275"/>
      <c r="Y3364" s="275"/>
      <c r="AG3364" s="665"/>
    </row>
    <row r="3365" spans="1:33" x14ac:dyDescent="0.2">
      <c r="A3365" s="275"/>
      <c r="B3365" s="275"/>
      <c r="C3365" s="275"/>
      <c r="D3365" s="275"/>
      <c r="E3365" s="275"/>
      <c r="F3365" s="275"/>
      <c r="G3365" s="275"/>
      <c r="H3365" s="275"/>
      <c r="I3365" s="275"/>
      <c r="J3365" s="275"/>
      <c r="K3365" s="275"/>
      <c r="L3365" s="275"/>
      <c r="M3365" s="275"/>
      <c r="N3365" s="275"/>
      <c r="O3365" s="275"/>
      <c r="P3365" s="275"/>
      <c r="Q3365" s="275"/>
      <c r="R3365" s="275"/>
      <c r="S3365" s="275"/>
      <c r="T3365" s="275"/>
      <c r="X3365" s="275"/>
      <c r="Y3365" s="275"/>
      <c r="AG3365" s="665"/>
    </row>
    <row r="3366" spans="1:33" x14ac:dyDescent="0.2">
      <c r="A3366" s="275"/>
      <c r="B3366" s="275"/>
      <c r="C3366" s="275"/>
      <c r="D3366" s="275"/>
      <c r="E3366" s="275"/>
      <c r="F3366" s="275"/>
      <c r="G3366" s="275"/>
      <c r="H3366" s="275"/>
      <c r="I3366" s="275"/>
      <c r="J3366" s="275"/>
      <c r="K3366" s="275"/>
      <c r="L3366" s="275"/>
      <c r="M3366" s="275"/>
      <c r="N3366" s="275"/>
      <c r="O3366" s="275"/>
      <c r="P3366" s="275"/>
      <c r="Q3366" s="275"/>
      <c r="R3366" s="275"/>
      <c r="S3366" s="275"/>
      <c r="T3366" s="275"/>
      <c r="X3366" s="275"/>
      <c r="Y3366" s="275"/>
      <c r="AG3366" s="665"/>
    </row>
    <row r="3367" spans="1:33" x14ac:dyDescent="0.2">
      <c r="A3367" s="275"/>
      <c r="B3367" s="275"/>
      <c r="C3367" s="275"/>
      <c r="D3367" s="275"/>
      <c r="E3367" s="275"/>
      <c r="F3367" s="275"/>
      <c r="G3367" s="275"/>
      <c r="H3367" s="275"/>
      <c r="I3367" s="275"/>
      <c r="J3367" s="275"/>
      <c r="K3367" s="275"/>
      <c r="L3367" s="275"/>
      <c r="M3367" s="275"/>
      <c r="N3367" s="275"/>
      <c r="O3367" s="275"/>
      <c r="P3367" s="275"/>
      <c r="Q3367" s="275"/>
      <c r="R3367" s="275"/>
      <c r="S3367" s="275"/>
      <c r="T3367" s="275"/>
      <c r="X3367" s="275"/>
      <c r="Y3367" s="275"/>
      <c r="AG3367" s="665"/>
    </row>
    <row r="3368" spans="1:33" x14ac:dyDescent="0.2">
      <c r="A3368" s="275"/>
      <c r="B3368" s="275"/>
      <c r="C3368" s="275"/>
      <c r="D3368" s="275"/>
      <c r="E3368" s="275"/>
      <c r="F3368" s="275"/>
      <c r="G3368" s="275"/>
      <c r="H3368" s="275"/>
      <c r="I3368" s="275"/>
      <c r="J3368" s="275"/>
      <c r="K3368" s="275"/>
      <c r="L3368" s="275"/>
      <c r="M3368" s="275"/>
      <c r="N3368" s="275"/>
      <c r="O3368" s="275"/>
      <c r="P3368" s="275"/>
      <c r="Q3368" s="275"/>
      <c r="R3368" s="275"/>
      <c r="S3368" s="275"/>
      <c r="T3368" s="275"/>
      <c r="X3368" s="275"/>
      <c r="Y3368" s="275"/>
      <c r="AG3368" s="665"/>
    </row>
    <row r="3369" spans="1:33" x14ac:dyDescent="0.2">
      <c r="A3369" s="275"/>
      <c r="B3369" s="275"/>
      <c r="C3369" s="275"/>
      <c r="D3369" s="275"/>
      <c r="E3369" s="275"/>
      <c r="F3369" s="275"/>
      <c r="G3369" s="275"/>
      <c r="H3369" s="275"/>
      <c r="I3369" s="275"/>
      <c r="J3369" s="275"/>
      <c r="K3369" s="275"/>
      <c r="L3369" s="275"/>
      <c r="M3369" s="275"/>
      <c r="N3369" s="275"/>
      <c r="O3369" s="275"/>
      <c r="P3369" s="275"/>
      <c r="Q3369" s="275"/>
      <c r="R3369" s="275"/>
      <c r="S3369" s="275"/>
      <c r="T3369" s="275"/>
      <c r="X3369" s="275"/>
      <c r="Y3369" s="275"/>
      <c r="AG3369" s="665"/>
    </row>
    <row r="3370" spans="1:33" x14ac:dyDescent="0.2">
      <c r="A3370" s="275"/>
      <c r="B3370" s="275"/>
      <c r="C3370" s="275"/>
      <c r="D3370" s="275"/>
      <c r="E3370" s="275"/>
      <c r="F3370" s="275"/>
      <c r="G3370" s="275"/>
      <c r="H3370" s="275"/>
      <c r="I3370" s="275"/>
      <c r="J3370" s="275"/>
      <c r="K3370" s="275"/>
      <c r="L3370" s="275"/>
      <c r="M3370" s="275"/>
      <c r="N3370" s="275"/>
      <c r="O3370" s="275"/>
      <c r="P3370" s="275"/>
      <c r="Q3370" s="275"/>
      <c r="R3370" s="275"/>
      <c r="S3370" s="275"/>
      <c r="T3370" s="275"/>
      <c r="X3370" s="275"/>
      <c r="Y3370" s="275"/>
      <c r="AG3370" s="665"/>
    </row>
    <row r="3371" spans="1:33" x14ac:dyDescent="0.2">
      <c r="A3371" s="275"/>
      <c r="B3371" s="275"/>
      <c r="C3371" s="275"/>
      <c r="D3371" s="275"/>
      <c r="E3371" s="275"/>
      <c r="F3371" s="275"/>
      <c r="G3371" s="275"/>
      <c r="H3371" s="275"/>
      <c r="I3371" s="275"/>
      <c r="J3371" s="275"/>
      <c r="K3371" s="275"/>
      <c r="L3371" s="275"/>
      <c r="M3371" s="275"/>
      <c r="N3371" s="275"/>
      <c r="O3371" s="275"/>
      <c r="P3371" s="275"/>
      <c r="Q3371" s="275"/>
      <c r="R3371" s="275"/>
      <c r="S3371" s="275"/>
      <c r="T3371" s="275"/>
      <c r="X3371" s="275"/>
      <c r="Y3371" s="275"/>
      <c r="AG3371" s="665"/>
    </row>
    <row r="3372" spans="1:33" x14ac:dyDescent="0.2">
      <c r="A3372" s="275"/>
      <c r="B3372" s="275"/>
      <c r="C3372" s="275"/>
      <c r="D3372" s="275"/>
      <c r="E3372" s="275"/>
      <c r="F3372" s="275"/>
      <c r="G3372" s="275"/>
      <c r="H3372" s="275"/>
      <c r="I3372" s="275"/>
      <c r="J3372" s="275"/>
      <c r="K3372" s="275"/>
      <c r="L3372" s="275"/>
      <c r="M3372" s="275"/>
      <c r="N3372" s="275"/>
      <c r="O3372" s="275"/>
      <c r="P3372" s="275"/>
      <c r="Q3372" s="275"/>
      <c r="R3372" s="275"/>
      <c r="S3372" s="275"/>
      <c r="T3372" s="275"/>
      <c r="X3372" s="275"/>
      <c r="Y3372" s="275"/>
      <c r="AG3372" s="665"/>
    </row>
    <row r="3373" spans="1:33" x14ac:dyDescent="0.2">
      <c r="A3373" s="275"/>
      <c r="B3373" s="275"/>
      <c r="C3373" s="275"/>
      <c r="D3373" s="275"/>
      <c r="E3373" s="275"/>
      <c r="F3373" s="275"/>
      <c r="G3373" s="275"/>
      <c r="H3373" s="275"/>
      <c r="I3373" s="275"/>
      <c r="J3373" s="275"/>
      <c r="K3373" s="275"/>
      <c r="L3373" s="275"/>
      <c r="M3373" s="275"/>
      <c r="N3373" s="275"/>
      <c r="O3373" s="275"/>
      <c r="P3373" s="275"/>
      <c r="Q3373" s="275"/>
      <c r="R3373" s="275"/>
      <c r="S3373" s="275"/>
      <c r="T3373" s="275"/>
      <c r="X3373" s="275"/>
      <c r="Y3373" s="275"/>
      <c r="AG3373" s="665"/>
    </row>
    <row r="3374" spans="1:33" x14ac:dyDescent="0.2">
      <c r="A3374" s="275"/>
      <c r="B3374" s="275"/>
      <c r="C3374" s="275"/>
      <c r="D3374" s="275"/>
      <c r="E3374" s="275"/>
      <c r="F3374" s="275"/>
      <c r="G3374" s="275"/>
      <c r="H3374" s="275"/>
      <c r="I3374" s="275"/>
      <c r="J3374" s="275"/>
      <c r="K3374" s="275"/>
      <c r="L3374" s="275"/>
      <c r="M3374" s="275"/>
      <c r="N3374" s="275"/>
      <c r="O3374" s="275"/>
      <c r="P3374" s="275"/>
      <c r="Q3374" s="275"/>
      <c r="R3374" s="275"/>
      <c r="S3374" s="275"/>
      <c r="T3374" s="275"/>
      <c r="X3374" s="275"/>
      <c r="Y3374" s="275"/>
      <c r="AG3374" s="665"/>
    </row>
    <row r="3375" spans="1:33" x14ac:dyDescent="0.2">
      <c r="A3375" s="275"/>
      <c r="B3375" s="275"/>
      <c r="C3375" s="275"/>
      <c r="D3375" s="275"/>
      <c r="E3375" s="275"/>
      <c r="F3375" s="275"/>
      <c r="G3375" s="275"/>
      <c r="H3375" s="275"/>
      <c r="I3375" s="275"/>
      <c r="J3375" s="275"/>
      <c r="K3375" s="275"/>
      <c r="L3375" s="275"/>
      <c r="M3375" s="275"/>
      <c r="N3375" s="275"/>
      <c r="O3375" s="275"/>
      <c r="P3375" s="275"/>
      <c r="Q3375" s="275"/>
      <c r="R3375" s="275"/>
      <c r="S3375" s="275"/>
      <c r="T3375" s="275"/>
      <c r="X3375" s="275"/>
      <c r="Y3375" s="275"/>
      <c r="AG3375" s="665"/>
    </row>
    <row r="3376" spans="1:33" x14ac:dyDescent="0.2">
      <c r="A3376" s="275"/>
      <c r="B3376" s="275"/>
      <c r="C3376" s="275"/>
      <c r="D3376" s="275"/>
      <c r="E3376" s="275"/>
      <c r="F3376" s="275"/>
      <c r="G3376" s="275"/>
      <c r="H3376" s="275"/>
      <c r="I3376" s="275"/>
      <c r="J3376" s="275"/>
      <c r="K3376" s="275"/>
      <c r="L3376" s="275"/>
      <c r="M3376" s="275"/>
      <c r="N3376" s="275"/>
      <c r="O3376" s="275"/>
      <c r="P3376" s="275"/>
      <c r="Q3376" s="275"/>
      <c r="R3376" s="275"/>
      <c r="S3376" s="275"/>
      <c r="T3376" s="275"/>
      <c r="X3376" s="275"/>
      <c r="Y3376" s="275"/>
      <c r="AG3376" s="665"/>
    </row>
    <row r="3377" spans="1:33" x14ac:dyDescent="0.2">
      <c r="A3377" s="275"/>
      <c r="B3377" s="275"/>
      <c r="C3377" s="275"/>
      <c r="D3377" s="275"/>
      <c r="E3377" s="275"/>
      <c r="F3377" s="275"/>
      <c r="G3377" s="275"/>
      <c r="H3377" s="275"/>
      <c r="I3377" s="275"/>
      <c r="J3377" s="275"/>
      <c r="K3377" s="275"/>
      <c r="L3377" s="275"/>
      <c r="M3377" s="275"/>
      <c r="N3377" s="275"/>
      <c r="O3377" s="275"/>
      <c r="P3377" s="275"/>
      <c r="Q3377" s="275"/>
      <c r="R3377" s="275"/>
      <c r="S3377" s="275"/>
      <c r="T3377" s="275"/>
      <c r="X3377" s="275"/>
      <c r="Y3377" s="275"/>
      <c r="AG3377" s="665"/>
    </row>
    <row r="3378" spans="1:33" x14ac:dyDescent="0.2">
      <c r="A3378" s="275"/>
      <c r="B3378" s="275"/>
      <c r="C3378" s="275"/>
      <c r="D3378" s="275"/>
      <c r="E3378" s="275"/>
      <c r="F3378" s="275"/>
      <c r="G3378" s="275"/>
      <c r="H3378" s="275"/>
      <c r="I3378" s="275"/>
      <c r="J3378" s="275"/>
      <c r="K3378" s="275"/>
      <c r="L3378" s="275"/>
      <c r="M3378" s="275"/>
      <c r="N3378" s="275"/>
      <c r="O3378" s="275"/>
      <c r="P3378" s="275"/>
      <c r="Q3378" s="275"/>
      <c r="R3378" s="275"/>
      <c r="S3378" s="275"/>
      <c r="T3378" s="275"/>
      <c r="X3378" s="275"/>
      <c r="Y3378" s="275"/>
      <c r="AG3378" s="665"/>
    </row>
    <row r="3379" spans="1:33" x14ac:dyDescent="0.2">
      <c r="A3379" s="275"/>
      <c r="B3379" s="275"/>
      <c r="C3379" s="275"/>
      <c r="D3379" s="275"/>
      <c r="E3379" s="275"/>
      <c r="F3379" s="275"/>
      <c r="G3379" s="275"/>
      <c r="H3379" s="275"/>
      <c r="I3379" s="275"/>
      <c r="J3379" s="275"/>
      <c r="K3379" s="275"/>
      <c r="L3379" s="275"/>
      <c r="M3379" s="275"/>
      <c r="N3379" s="275"/>
      <c r="O3379" s="275"/>
      <c r="P3379" s="275"/>
      <c r="Q3379" s="275"/>
      <c r="R3379" s="275"/>
      <c r="S3379" s="275"/>
      <c r="T3379" s="275"/>
      <c r="X3379" s="275"/>
      <c r="Y3379" s="275"/>
      <c r="AG3379" s="665"/>
    </row>
    <row r="3380" spans="1:33" x14ac:dyDescent="0.2">
      <c r="A3380" s="275"/>
      <c r="B3380" s="275"/>
      <c r="C3380" s="275"/>
      <c r="D3380" s="275"/>
      <c r="E3380" s="275"/>
      <c r="F3380" s="275"/>
      <c r="G3380" s="275"/>
      <c r="H3380" s="275"/>
      <c r="I3380" s="275"/>
      <c r="J3380" s="275"/>
      <c r="K3380" s="275"/>
      <c r="L3380" s="275"/>
      <c r="M3380" s="275"/>
      <c r="N3380" s="275"/>
      <c r="O3380" s="275"/>
      <c r="P3380" s="275"/>
      <c r="Q3380" s="275"/>
      <c r="R3380" s="275"/>
      <c r="S3380" s="275"/>
      <c r="T3380" s="275"/>
      <c r="X3380" s="275"/>
      <c r="Y3380" s="275"/>
      <c r="AG3380" s="665"/>
    </row>
    <row r="3381" spans="1:33" x14ac:dyDescent="0.2">
      <c r="A3381" s="275"/>
      <c r="B3381" s="275"/>
      <c r="C3381" s="275"/>
      <c r="D3381" s="275"/>
      <c r="E3381" s="275"/>
      <c r="F3381" s="275"/>
      <c r="G3381" s="275"/>
      <c r="H3381" s="275"/>
      <c r="I3381" s="275"/>
      <c r="J3381" s="275"/>
      <c r="K3381" s="275"/>
      <c r="L3381" s="275"/>
      <c r="M3381" s="275"/>
      <c r="N3381" s="275"/>
      <c r="O3381" s="275"/>
      <c r="P3381" s="275"/>
      <c r="Q3381" s="275"/>
      <c r="R3381" s="275"/>
      <c r="S3381" s="275"/>
      <c r="T3381" s="275"/>
      <c r="X3381" s="275"/>
      <c r="Y3381" s="275"/>
      <c r="AG3381" s="665"/>
    </row>
    <row r="3382" spans="1:33" x14ac:dyDescent="0.2">
      <c r="A3382" s="275"/>
      <c r="B3382" s="275"/>
      <c r="C3382" s="275"/>
      <c r="D3382" s="275"/>
      <c r="E3382" s="275"/>
      <c r="F3382" s="275"/>
      <c r="G3382" s="275"/>
      <c r="H3382" s="275"/>
      <c r="I3382" s="275"/>
      <c r="J3382" s="275"/>
      <c r="K3382" s="275"/>
      <c r="L3382" s="275"/>
      <c r="M3382" s="275"/>
      <c r="N3382" s="275"/>
      <c r="O3382" s="275"/>
      <c r="P3382" s="275"/>
      <c r="Q3382" s="275"/>
      <c r="R3382" s="275"/>
      <c r="S3382" s="275"/>
      <c r="T3382" s="275"/>
      <c r="X3382" s="275"/>
      <c r="Y3382" s="275"/>
      <c r="AG3382" s="665"/>
    </row>
    <row r="3383" spans="1:33" x14ac:dyDescent="0.2">
      <c r="A3383" s="275"/>
      <c r="B3383" s="275"/>
      <c r="C3383" s="275"/>
      <c r="D3383" s="275"/>
      <c r="E3383" s="275"/>
      <c r="F3383" s="275"/>
      <c r="G3383" s="275"/>
      <c r="H3383" s="275"/>
      <c r="I3383" s="275"/>
      <c r="J3383" s="275"/>
      <c r="K3383" s="275"/>
      <c r="L3383" s="275"/>
      <c r="M3383" s="275"/>
      <c r="N3383" s="275"/>
      <c r="O3383" s="275"/>
      <c r="P3383" s="275"/>
      <c r="Q3383" s="275"/>
      <c r="R3383" s="275"/>
      <c r="S3383" s="275"/>
      <c r="T3383" s="275"/>
      <c r="X3383" s="275"/>
      <c r="Y3383" s="275"/>
      <c r="AG3383" s="665"/>
    </row>
    <row r="3384" spans="1:33" x14ac:dyDescent="0.2">
      <c r="A3384" s="275"/>
      <c r="B3384" s="275"/>
      <c r="C3384" s="275"/>
      <c r="D3384" s="275"/>
      <c r="E3384" s="275"/>
      <c r="F3384" s="275"/>
      <c r="G3384" s="275"/>
      <c r="H3384" s="275"/>
      <c r="I3384" s="275"/>
      <c r="J3384" s="275"/>
      <c r="K3384" s="275"/>
      <c r="L3384" s="275"/>
      <c r="M3384" s="275"/>
      <c r="N3384" s="275"/>
      <c r="O3384" s="275"/>
      <c r="P3384" s="275"/>
      <c r="Q3384" s="275"/>
      <c r="R3384" s="275"/>
      <c r="S3384" s="275"/>
      <c r="T3384" s="275"/>
      <c r="X3384" s="275"/>
      <c r="Y3384" s="275"/>
      <c r="AG3384" s="665"/>
    </row>
    <row r="3385" spans="1:33" x14ac:dyDescent="0.2">
      <c r="A3385" s="275"/>
      <c r="B3385" s="275"/>
      <c r="C3385" s="275"/>
      <c r="D3385" s="275"/>
      <c r="E3385" s="275"/>
      <c r="F3385" s="275"/>
      <c r="G3385" s="275"/>
      <c r="H3385" s="275"/>
      <c r="I3385" s="275"/>
      <c r="J3385" s="275"/>
      <c r="K3385" s="275"/>
      <c r="L3385" s="275"/>
      <c r="M3385" s="275"/>
      <c r="N3385" s="275"/>
      <c r="O3385" s="275"/>
      <c r="P3385" s="275"/>
      <c r="Q3385" s="275"/>
      <c r="R3385" s="275"/>
      <c r="S3385" s="275"/>
      <c r="T3385" s="275"/>
      <c r="X3385" s="275"/>
      <c r="Y3385" s="275"/>
      <c r="AG3385" s="665"/>
    </row>
    <row r="3386" spans="1:33" x14ac:dyDescent="0.2">
      <c r="A3386" s="275"/>
      <c r="B3386" s="275"/>
      <c r="C3386" s="275"/>
      <c r="D3386" s="275"/>
      <c r="E3386" s="275"/>
      <c r="F3386" s="275"/>
      <c r="G3386" s="275"/>
      <c r="H3386" s="275"/>
      <c r="I3386" s="275"/>
      <c r="J3386" s="275"/>
      <c r="K3386" s="275"/>
      <c r="L3386" s="275"/>
      <c r="M3386" s="275"/>
      <c r="N3386" s="275"/>
      <c r="O3386" s="275"/>
      <c r="P3386" s="275"/>
      <c r="Q3386" s="275"/>
      <c r="R3386" s="275"/>
      <c r="S3386" s="275"/>
      <c r="T3386" s="275"/>
      <c r="X3386" s="275"/>
      <c r="Y3386" s="275"/>
      <c r="AG3386" s="665"/>
    </row>
    <row r="3387" spans="1:33" x14ac:dyDescent="0.2">
      <c r="A3387" s="275"/>
      <c r="B3387" s="275"/>
      <c r="C3387" s="275"/>
      <c r="D3387" s="275"/>
      <c r="E3387" s="275"/>
      <c r="F3387" s="275"/>
      <c r="G3387" s="275"/>
      <c r="H3387" s="275"/>
      <c r="I3387" s="275"/>
      <c r="J3387" s="275"/>
      <c r="K3387" s="275"/>
      <c r="L3387" s="275"/>
      <c r="M3387" s="275"/>
      <c r="N3387" s="275"/>
      <c r="O3387" s="275"/>
      <c r="P3387" s="275"/>
      <c r="Q3387" s="275"/>
      <c r="R3387" s="275"/>
      <c r="S3387" s="275"/>
      <c r="T3387" s="275"/>
      <c r="X3387" s="275"/>
      <c r="Y3387" s="275"/>
      <c r="AG3387" s="665"/>
    </row>
    <row r="3388" spans="1:33" x14ac:dyDescent="0.2">
      <c r="A3388" s="275"/>
      <c r="B3388" s="275"/>
      <c r="C3388" s="275"/>
      <c r="D3388" s="275"/>
      <c r="E3388" s="275"/>
      <c r="F3388" s="275"/>
      <c r="G3388" s="275"/>
      <c r="H3388" s="275"/>
      <c r="I3388" s="275"/>
      <c r="J3388" s="275"/>
      <c r="K3388" s="275"/>
      <c r="L3388" s="275"/>
      <c r="M3388" s="275"/>
      <c r="N3388" s="275"/>
      <c r="O3388" s="275"/>
      <c r="P3388" s="275"/>
      <c r="Q3388" s="275"/>
      <c r="R3388" s="275"/>
      <c r="S3388" s="275"/>
      <c r="T3388" s="275"/>
      <c r="X3388" s="275"/>
      <c r="Y3388" s="275"/>
      <c r="AG3388" s="665"/>
    </row>
    <row r="3389" spans="1:33" x14ac:dyDescent="0.2">
      <c r="A3389" s="275"/>
      <c r="B3389" s="275"/>
      <c r="C3389" s="275"/>
      <c r="D3389" s="275"/>
      <c r="E3389" s="275"/>
      <c r="F3389" s="275"/>
      <c r="G3389" s="275"/>
      <c r="H3389" s="275"/>
      <c r="I3389" s="275"/>
      <c r="J3389" s="275"/>
      <c r="K3389" s="275"/>
      <c r="L3389" s="275"/>
      <c r="M3389" s="275"/>
      <c r="N3389" s="275"/>
      <c r="O3389" s="275"/>
      <c r="P3389" s="275"/>
      <c r="Q3389" s="275"/>
      <c r="R3389" s="275"/>
      <c r="S3389" s="275"/>
      <c r="T3389" s="275"/>
      <c r="X3389" s="275"/>
      <c r="Y3389" s="275"/>
      <c r="AG3389" s="665"/>
    </row>
    <row r="3390" spans="1:33" x14ac:dyDescent="0.2">
      <c r="A3390" s="275"/>
      <c r="B3390" s="275"/>
      <c r="C3390" s="275"/>
      <c r="D3390" s="275"/>
      <c r="E3390" s="275"/>
      <c r="F3390" s="275"/>
      <c r="G3390" s="275"/>
      <c r="H3390" s="275"/>
      <c r="I3390" s="275"/>
      <c r="J3390" s="275"/>
      <c r="K3390" s="275"/>
      <c r="L3390" s="275"/>
      <c r="M3390" s="275"/>
      <c r="N3390" s="275"/>
      <c r="O3390" s="275"/>
      <c r="P3390" s="275"/>
      <c r="Q3390" s="275"/>
      <c r="R3390" s="275"/>
      <c r="S3390" s="275"/>
      <c r="T3390" s="275"/>
      <c r="X3390" s="275"/>
      <c r="Y3390" s="275"/>
      <c r="AG3390" s="665"/>
    </row>
    <row r="3391" spans="1:33" x14ac:dyDescent="0.2">
      <c r="A3391" s="275"/>
      <c r="B3391" s="275"/>
      <c r="C3391" s="275"/>
      <c r="D3391" s="275"/>
      <c r="E3391" s="275"/>
      <c r="F3391" s="275"/>
      <c r="G3391" s="275"/>
      <c r="H3391" s="275"/>
      <c r="I3391" s="275"/>
      <c r="J3391" s="275"/>
      <c r="K3391" s="275"/>
      <c r="L3391" s="275"/>
      <c r="M3391" s="275"/>
      <c r="N3391" s="275"/>
      <c r="O3391" s="275"/>
      <c r="P3391" s="275"/>
      <c r="Q3391" s="275"/>
      <c r="R3391" s="275"/>
      <c r="S3391" s="275"/>
      <c r="T3391" s="275"/>
      <c r="X3391" s="275"/>
      <c r="Y3391" s="275"/>
      <c r="AG3391" s="665"/>
    </row>
    <row r="3392" spans="1:33" x14ac:dyDescent="0.2">
      <c r="A3392" s="275"/>
      <c r="B3392" s="275"/>
      <c r="C3392" s="275"/>
      <c r="D3392" s="275"/>
      <c r="E3392" s="275"/>
      <c r="F3392" s="275"/>
      <c r="G3392" s="275"/>
      <c r="H3392" s="275"/>
      <c r="I3392" s="275"/>
      <c r="J3392" s="275"/>
      <c r="K3392" s="275"/>
      <c r="L3392" s="275"/>
      <c r="M3392" s="275"/>
      <c r="N3392" s="275"/>
      <c r="O3392" s="275"/>
      <c r="P3392" s="275"/>
      <c r="Q3392" s="275"/>
      <c r="R3392" s="275"/>
      <c r="S3392" s="275"/>
      <c r="T3392" s="275"/>
      <c r="X3392" s="275"/>
      <c r="Y3392" s="275"/>
      <c r="AG3392" s="665"/>
    </row>
    <row r="3393" spans="1:33" x14ac:dyDescent="0.2">
      <c r="A3393" s="275"/>
      <c r="B3393" s="275"/>
      <c r="C3393" s="275"/>
      <c r="D3393" s="275"/>
      <c r="E3393" s="275"/>
      <c r="F3393" s="275"/>
      <c r="G3393" s="275"/>
      <c r="H3393" s="275"/>
      <c r="I3393" s="275"/>
      <c r="J3393" s="275"/>
      <c r="K3393" s="275"/>
      <c r="L3393" s="275"/>
      <c r="M3393" s="275"/>
      <c r="N3393" s="275"/>
      <c r="O3393" s="275"/>
      <c r="P3393" s="275"/>
      <c r="Q3393" s="275"/>
      <c r="R3393" s="275"/>
      <c r="S3393" s="275"/>
      <c r="T3393" s="275"/>
      <c r="X3393" s="275"/>
      <c r="Y3393" s="275"/>
      <c r="AG3393" s="665"/>
    </row>
    <row r="3394" spans="1:33" x14ac:dyDescent="0.2">
      <c r="A3394" s="275"/>
      <c r="B3394" s="275"/>
      <c r="C3394" s="275"/>
      <c r="D3394" s="275"/>
      <c r="E3394" s="275"/>
      <c r="F3394" s="275"/>
      <c r="G3394" s="275"/>
      <c r="H3394" s="275"/>
      <c r="I3394" s="275"/>
      <c r="J3394" s="275"/>
      <c r="K3394" s="275"/>
      <c r="L3394" s="275"/>
      <c r="M3394" s="275"/>
      <c r="N3394" s="275"/>
      <c r="O3394" s="275"/>
      <c r="P3394" s="275"/>
      <c r="Q3394" s="275"/>
      <c r="R3394" s="275"/>
      <c r="S3394" s="275"/>
      <c r="T3394" s="275"/>
      <c r="X3394" s="275"/>
      <c r="Y3394" s="275"/>
      <c r="AG3394" s="665"/>
    </row>
    <row r="3395" spans="1:33" x14ac:dyDescent="0.2">
      <c r="A3395" s="275"/>
      <c r="B3395" s="275"/>
      <c r="C3395" s="275"/>
      <c r="D3395" s="275"/>
      <c r="E3395" s="275"/>
      <c r="F3395" s="275"/>
      <c r="G3395" s="275"/>
      <c r="H3395" s="275"/>
      <c r="I3395" s="275"/>
      <c r="J3395" s="275"/>
      <c r="K3395" s="275"/>
      <c r="L3395" s="275"/>
      <c r="M3395" s="275"/>
      <c r="N3395" s="275"/>
      <c r="O3395" s="275"/>
      <c r="P3395" s="275"/>
      <c r="Q3395" s="275"/>
      <c r="R3395" s="275"/>
      <c r="S3395" s="275"/>
      <c r="T3395" s="275"/>
      <c r="X3395" s="275"/>
      <c r="Y3395" s="275"/>
      <c r="AG3395" s="665"/>
    </row>
    <row r="3396" spans="1:33" x14ac:dyDescent="0.2">
      <c r="A3396" s="275"/>
      <c r="B3396" s="275"/>
      <c r="C3396" s="275"/>
      <c r="D3396" s="275"/>
      <c r="E3396" s="275"/>
      <c r="F3396" s="275"/>
      <c r="G3396" s="275"/>
      <c r="H3396" s="275"/>
      <c r="I3396" s="275"/>
      <c r="J3396" s="275"/>
      <c r="K3396" s="275"/>
      <c r="L3396" s="275"/>
      <c r="M3396" s="275"/>
      <c r="N3396" s="275"/>
      <c r="O3396" s="275"/>
      <c r="P3396" s="275"/>
      <c r="Q3396" s="275"/>
      <c r="R3396" s="275"/>
      <c r="S3396" s="275"/>
      <c r="T3396" s="275"/>
      <c r="X3396" s="275"/>
      <c r="Y3396" s="275"/>
      <c r="AG3396" s="665"/>
    </row>
    <row r="3397" spans="1:33" x14ac:dyDescent="0.2">
      <c r="A3397" s="275"/>
      <c r="B3397" s="275"/>
      <c r="C3397" s="275"/>
      <c r="D3397" s="275"/>
      <c r="E3397" s="275"/>
      <c r="F3397" s="275"/>
      <c r="G3397" s="275"/>
      <c r="H3397" s="275"/>
      <c r="I3397" s="275"/>
      <c r="J3397" s="275"/>
      <c r="K3397" s="275"/>
      <c r="L3397" s="275"/>
      <c r="M3397" s="275"/>
      <c r="N3397" s="275"/>
      <c r="O3397" s="275"/>
      <c r="P3397" s="275"/>
      <c r="Q3397" s="275"/>
      <c r="R3397" s="275"/>
      <c r="S3397" s="275"/>
      <c r="T3397" s="275"/>
      <c r="X3397" s="275"/>
      <c r="Y3397" s="275"/>
      <c r="AG3397" s="665"/>
    </row>
    <row r="3398" spans="1:33" x14ac:dyDescent="0.2">
      <c r="A3398" s="275"/>
      <c r="B3398" s="275"/>
      <c r="C3398" s="275"/>
      <c r="D3398" s="275"/>
      <c r="E3398" s="275"/>
      <c r="F3398" s="275"/>
      <c r="G3398" s="275"/>
      <c r="H3398" s="275"/>
      <c r="I3398" s="275"/>
      <c r="J3398" s="275"/>
      <c r="K3398" s="275"/>
      <c r="L3398" s="275"/>
      <c r="M3398" s="275"/>
      <c r="N3398" s="275"/>
      <c r="O3398" s="275"/>
      <c r="P3398" s="275"/>
      <c r="Q3398" s="275"/>
      <c r="R3398" s="275"/>
      <c r="S3398" s="275"/>
      <c r="T3398" s="275"/>
      <c r="X3398" s="275"/>
      <c r="Y3398" s="275"/>
      <c r="AG3398" s="665"/>
    </row>
    <row r="3399" spans="1:33" x14ac:dyDescent="0.2">
      <c r="A3399" s="275"/>
      <c r="B3399" s="275"/>
      <c r="C3399" s="275"/>
      <c r="D3399" s="275"/>
      <c r="E3399" s="275"/>
      <c r="F3399" s="275"/>
      <c r="G3399" s="275"/>
      <c r="H3399" s="275"/>
      <c r="I3399" s="275"/>
      <c r="J3399" s="275"/>
      <c r="K3399" s="275"/>
      <c r="L3399" s="275"/>
      <c r="M3399" s="275"/>
      <c r="N3399" s="275"/>
      <c r="O3399" s="275"/>
      <c r="P3399" s="275"/>
      <c r="Q3399" s="275"/>
      <c r="R3399" s="275"/>
      <c r="S3399" s="275"/>
      <c r="T3399" s="275"/>
      <c r="X3399" s="275"/>
      <c r="Y3399" s="275"/>
      <c r="AG3399" s="665"/>
    </row>
    <row r="3400" spans="1:33" x14ac:dyDescent="0.2">
      <c r="A3400" s="275"/>
      <c r="B3400" s="275"/>
      <c r="C3400" s="275"/>
      <c r="D3400" s="275"/>
      <c r="E3400" s="275"/>
      <c r="F3400" s="275"/>
      <c r="G3400" s="275"/>
      <c r="H3400" s="275"/>
      <c r="I3400" s="275"/>
      <c r="J3400" s="275"/>
      <c r="K3400" s="275"/>
      <c r="L3400" s="275"/>
      <c r="M3400" s="275"/>
      <c r="N3400" s="275"/>
      <c r="O3400" s="275"/>
      <c r="P3400" s="275"/>
      <c r="Q3400" s="275"/>
      <c r="R3400" s="275"/>
      <c r="S3400" s="275"/>
      <c r="T3400" s="275"/>
      <c r="X3400" s="275"/>
      <c r="Y3400" s="275"/>
      <c r="AG3400" s="665"/>
    </row>
    <row r="3401" spans="1:33" x14ac:dyDescent="0.2">
      <c r="A3401" s="275"/>
      <c r="B3401" s="275"/>
      <c r="C3401" s="275"/>
      <c r="D3401" s="275"/>
      <c r="E3401" s="275"/>
      <c r="F3401" s="275"/>
      <c r="G3401" s="275"/>
      <c r="H3401" s="275"/>
      <c r="I3401" s="275"/>
      <c r="J3401" s="275"/>
      <c r="K3401" s="275"/>
      <c r="L3401" s="275"/>
      <c r="M3401" s="275"/>
      <c r="N3401" s="275"/>
      <c r="O3401" s="275"/>
      <c r="P3401" s="275"/>
      <c r="Q3401" s="275"/>
      <c r="R3401" s="275"/>
      <c r="S3401" s="275"/>
      <c r="T3401" s="275"/>
      <c r="X3401" s="275"/>
      <c r="Y3401" s="275"/>
      <c r="AG3401" s="665"/>
    </row>
    <row r="3402" spans="1:33" x14ac:dyDescent="0.2">
      <c r="A3402" s="275"/>
      <c r="B3402" s="275"/>
      <c r="C3402" s="275"/>
      <c r="D3402" s="275"/>
      <c r="E3402" s="275"/>
      <c r="F3402" s="275"/>
      <c r="G3402" s="275"/>
      <c r="H3402" s="275"/>
      <c r="I3402" s="275"/>
      <c r="J3402" s="275"/>
      <c r="K3402" s="275"/>
      <c r="L3402" s="275"/>
      <c r="M3402" s="275"/>
      <c r="N3402" s="275"/>
      <c r="O3402" s="275"/>
      <c r="P3402" s="275"/>
      <c r="Q3402" s="275"/>
      <c r="R3402" s="275"/>
      <c r="S3402" s="275"/>
      <c r="T3402" s="275"/>
      <c r="X3402" s="275"/>
      <c r="Y3402" s="275"/>
      <c r="AG3402" s="665"/>
    </row>
    <row r="3403" spans="1:33" x14ac:dyDescent="0.2">
      <c r="A3403" s="275"/>
      <c r="B3403" s="275"/>
      <c r="C3403" s="275"/>
      <c r="D3403" s="275"/>
      <c r="E3403" s="275"/>
      <c r="F3403" s="275"/>
      <c r="G3403" s="275"/>
      <c r="H3403" s="275"/>
      <c r="I3403" s="275"/>
      <c r="J3403" s="275"/>
      <c r="K3403" s="275"/>
      <c r="L3403" s="275"/>
      <c r="M3403" s="275"/>
      <c r="N3403" s="275"/>
      <c r="O3403" s="275"/>
      <c r="P3403" s="275"/>
      <c r="Q3403" s="275"/>
      <c r="R3403" s="275"/>
      <c r="S3403" s="275"/>
      <c r="T3403" s="275"/>
      <c r="X3403" s="275"/>
      <c r="Y3403" s="275"/>
      <c r="AG3403" s="665"/>
    </row>
    <row r="3404" spans="1:33" x14ac:dyDescent="0.2">
      <c r="A3404" s="275"/>
      <c r="B3404" s="275"/>
      <c r="C3404" s="275"/>
      <c r="D3404" s="275"/>
      <c r="E3404" s="275"/>
      <c r="F3404" s="275"/>
      <c r="G3404" s="275"/>
      <c r="H3404" s="275"/>
      <c r="I3404" s="275"/>
      <c r="J3404" s="275"/>
      <c r="K3404" s="275"/>
      <c r="L3404" s="275"/>
      <c r="M3404" s="275"/>
      <c r="N3404" s="275"/>
      <c r="O3404" s="275"/>
      <c r="P3404" s="275"/>
      <c r="Q3404" s="275"/>
      <c r="R3404" s="275"/>
      <c r="S3404" s="275"/>
      <c r="T3404" s="275"/>
      <c r="X3404" s="275"/>
      <c r="Y3404" s="275"/>
      <c r="AG3404" s="665"/>
    </row>
    <row r="3405" spans="1:33" x14ac:dyDescent="0.2">
      <c r="A3405" s="275"/>
      <c r="B3405" s="275"/>
      <c r="C3405" s="275"/>
      <c r="D3405" s="275"/>
      <c r="E3405" s="275"/>
      <c r="F3405" s="275"/>
      <c r="G3405" s="275"/>
      <c r="H3405" s="275"/>
      <c r="I3405" s="275"/>
      <c r="J3405" s="275"/>
      <c r="K3405" s="275"/>
      <c r="L3405" s="275"/>
      <c r="M3405" s="275"/>
      <c r="N3405" s="275"/>
      <c r="O3405" s="275"/>
      <c r="P3405" s="275"/>
      <c r="Q3405" s="275"/>
      <c r="R3405" s="275"/>
      <c r="S3405" s="275"/>
      <c r="T3405" s="275"/>
      <c r="X3405" s="275"/>
      <c r="Y3405" s="275"/>
      <c r="AG3405" s="665"/>
    </row>
    <row r="3406" spans="1:33" x14ac:dyDescent="0.2">
      <c r="A3406" s="275"/>
      <c r="B3406" s="275"/>
      <c r="C3406" s="275"/>
      <c r="D3406" s="275"/>
      <c r="E3406" s="275"/>
      <c r="F3406" s="275"/>
      <c r="G3406" s="275"/>
      <c r="H3406" s="275"/>
      <c r="I3406" s="275"/>
      <c r="J3406" s="275"/>
      <c r="K3406" s="275"/>
      <c r="L3406" s="275"/>
      <c r="M3406" s="275"/>
      <c r="N3406" s="275"/>
      <c r="O3406" s="275"/>
      <c r="P3406" s="275"/>
      <c r="Q3406" s="275"/>
      <c r="R3406" s="275"/>
      <c r="S3406" s="275"/>
      <c r="T3406" s="275"/>
      <c r="X3406" s="275"/>
      <c r="Y3406" s="275"/>
      <c r="AG3406" s="665"/>
    </row>
    <row r="3407" spans="1:33" x14ac:dyDescent="0.2">
      <c r="A3407" s="275"/>
      <c r="B3407" s="275"/>
      <c r="C3407" s="275"/>
      <c r="D3407" s="275"/>
      <c r="E3407" s="275"/>
      <c r="F3407" s="275"/>
      <c r="G3407" s="275"/>
      <c r="H3407" s="275"/>
      <c r="I3407" s="275"/>
      <c r="J3407" s="275"/>
      <c r="K3407" s="275"/>
      <c r="L3407" s="275"/>
      <c r="M3407" s="275"/>
      <c r="N3407" s="275"/>
      <c r="O3407" s="275"/>
      <c r="P3407" s="275"/>
      <c r="Q3407" s="275"/>
      <c r="R3407" s="275"/>
      <c r="S3407" s="275"/>
      <c r="T3407" s="275"/>
      <c r="X3407" s="275"/>
      <c r="Y3407" s="275"/>
      <c r="AG3407" s="665"/>
    </row>
    <row r="3408" spans="1:33" x14ac:dyDescent="0.2">
      <c r="A3408" s="275"/>
      <c r="B3408" s="275"/>
      <c r="C3408" s="275"/>
      <c r="D3408" s="275"/>
      <c r="E3408" s="275"/>
      <c r="F3408" s="275"/>
      <c r="G3408" s="275"/>
      <c r="H3408" s="275"/>
      <c r="I3408" s="275"/>
      <c r="J3408" s="275"/>
      <c r="K3408" s="275"/>
      <c r="L3408" s="275"/>
      <c r="M3408" s="275"/>
      <c r="N3408" s="275"/>
      <c r="O3408" s="275"/>
      <c r="P3408" s="275"/>
      <c r="Q3408" s="275"/>
      <c r="R3408" s="275"/>
      <c r="S3408" s="275"/>
      <c r="T3408" s="275"/>
      <c r="X3408" s="275"/>
      <c r="Y3408" s="275"/>
      <c r="AG3408" s="665"/>
    </row>
    <row r="3409" spans="1:33" x14ac:dyDescent="0.2">
      <c r="A3409" s="275"/>
      <c r="B3409" s="275"/>
      <c r="C3409" s="275"/>
      <c r="D3409" s="275"/>
      <c r="E3409" s="275"/>
      <c r="F3409" s="275"/>
      <c r="G3409" s="275"/>
      <c r="H3409" s="275"/>
      <c r="I3409" s="275"/>
      <c r="J3409" s="275"/>
      <c r="K3409" s="275"/>
      <c r="L3409" s="275"/>
      <c r="M3409" s="275"/>
      <c r="N3409" s="275"/>
      <c r="O3409" s="275"/>
      <c r="P3409" s="275"/>
      <c r="Q3409" s="275"/>
      <c r="R3409" s="275"/>
      <c r="S3409" s="275"/>
      <c r="T3409" s="275"/>
      <c r="X3409" s="275"/>
      <c r="Y3409" s="275"/>
      <c r="AG3409" s="665"/>
    </row>
    <row r="3410" spans="1:33" x14ac:dyDescent="0.2">
      <c r="A3410" s="275"/>
      <c r="B3410" s="275"/>
      <c r="C3410" s="275"/>
      <c r="D3410" s="275"/>
      <c r="E3410" s="275"/>
      <c r="F3410" s="275"/>
      <c r="G3410" s="275"/>
      <c r="H3410" s="275"/>
      <c r="I3410" s="275"/>
      <c r="J3410" s="275"/>
      <c r="K3410" s="275"/>
      <c r="L3410" s="275"/>
      <c r="M3410" s="275"/>
      <c r="N3410" s="275"/>
      <c r="O3410" s="275"/>
      <c r="P3410" s="275"/>
      <c r="Q3410" s="275"/>
      <c r="R3410" s="275"/>
      <c r="S3410" s="275"/>
      <c r="T3410" s="275"/>
      <c r="X3410" s="275"/>
      <c r="Y3410" s="275"/>
      <c r="AG3410" s="665"/>
    </row>
    <row r="3411" spans="1:33" x14ac:dyDescent="0.2">
      <c r="A3411" s="275"/>
      <c r="B3411" s="275"/>
      <c r="C3411" s="275"/>
      <c r="D3411" s="275"/>
      <c r="E3411" s="275"/>
      <c r="F3411" s="275"/>
      <c r="G3411" s="275"/>
      <c r="H3411" s="275"/>
      <c r="I3411" s="275"/>
      <c r="J3411" s="275"/>
      <c r="K3411" s="275"/>
      <c r="L3411" s="275"/>
      <c r="M3411" s="275"/>
      <c r="N3411" s="275"/>
      <c r="O3411" s="275"/>
      <c r="P3411" s="275"/>
      <c r="Q3411" s="275"/>
      <c r="R3411" s="275"/>
      <c r="S3411" s="275"/>
      <c r="T3411" s="275"/>
      <c r="X3411" s="275"/>
      <c r="Y3411" s="275"/>
      <c r="AG3411" s="665"/>
    </row>
    <row r="3412" spans="1:33" x14ac:dyDescent="0.2">
      <c r="A3412" s="275"/>
      <c r="B3412" s="275"/>
      <c r="C3412" s="275"/>
      <c r="D3412" s="275"/>
      <c r="E3412" s="275"/>
      <c r="F3412" s="275"/>
      <c r="G3412" s="275"/>
      <c r="H3412" s="275"/>
      <c r="I3412" s="275"/>
      <c r="J3412" s="275"/>
      <c r="K3412" s="275"/>
      <c r="L3412" s="275"/>
      <c r="M3412" s="275"/>
      <c r="N3412" s="275"/>
      <c r="O3412" s="275"/>
      <c r="P3412" s="275"/>
      <c r="Q3412" s="275"/>
      <c r="R3412" s="275"/>
      <c r="S3412" s="275"/>
      <c r="T3412" s="275"/>
      <c r="X3412" s="275"/>
      <c r="Y3412" s="275"/>
      <c r="AG3412" s="665"/>
    </row>
    <row r="3413" spans="1:33" x14ac:dyDescent="0.2">
      <c r="A3413" s="275"/>
      <c r="B3413" s="275"/>
      <c r="C3413" s="275"/>
      <c r="D3413" s="275"/>
      <c r="E3413" s="275"/>
      <c r="F3413" s="275"/>
      <c r="G3413" s="275"/>
      <c r="H3413" s="275"/>
      <c r="I3413" s="275"/>
      <c r="J3413" s="275"/>
      <c r="K3413" s="275"/>
      <c r="L3413" s="275"/>
      <c r="M3413" s="275"/>
      <c r="N3413" s="275"/>
      <c r="O3413" s="275"/>
      <c r="P3413" s="275"/>
      <c r="Q3413" s="275"/>
      <c r="R3413" s="275"/>
      <c r="S3413" s="275"/>
      <c r="T3413" s="275"/>
      <c r="X3413" s="275"/>
      <c r="Y3413" s="275"/>
      <c r="AG3413" s="665"/>
    </row>
    <row r="3414" spans="1:33" x14ac:dyDescent="0.2">
      <c r="A3414" s="275"/>
      <c r="B3414" s="275"/>
      <c r="C3414" s="275"/>
      <c r="D3414" s="275"/>
      <c r="E3414" s="275"/>
      <c r="F3414" s="275"/>
      <c r="G3414" s="275"/>
      <c r="H3414" s="275"/>
      <c r="I3414" s="275"/>
      <c r="J3414" s="275"/>
      <c r="K3414" s="275"/>
      <c r="L3414" s="275"/>
      <c r="M3414" s="275"/>
      <c r="N3414" s="275"/>
      <c r="O3414" s="275"/>
      <c r="P3414" s="275"/>
      <c r="Q3414" s="275"/>
      <c r="R3414" s="275"/>
      <c r="S3414" s="275"/>
      <c r="T3414" s="275"/>
      <c r="X3414" s="275"/>
      <c r="Y3414" s="275"/>
      <c r="AG3414" s="665"/>
    </row>
    <row r="3415" spans="1:33" x14ac:dyDescent="0.2">
      <c r="A3415" s="275"/>
      <c r="B3415" s="275"/>
      <c r="C3415" s="275"/>
      <c r="D3415" s="275"/>
      <c r="E3415" s="275"/>
      <c r="F3415" s="275"/>
      <c r="G3415" s="275"/>
      <c r="H3415" s="275"/>
      <c r="I3415" s="275"/>
      <c r="J3415" s="275"/>
      <c r="K3415" s="275"/>
      <c r="L3415" s="275"/>
      <c r="M3415" s="275"/>
      <c r="N3415" s="275"/>
      <c r="O3415" s="275"/>
      <c r="P3415" s="275"/>
      <c r="Q3415" s="275"/>
      <c r="R3415" s="275"/>
      <c r="S3415" s="275"/>
      <c r="T3415" s="275"/>
      <c r="X3415" s="275"/>
      <c r="Y3415" s="275"/>
      <c r="AG3415" s="665"/>
    </row>
    <row r="3416" spans="1:33" x14ac:dyDescent="0.2">
      <c r="A3416" s="275"/>
      <c r="B3416" s="275"/>
      <c r="C3416" s="275"/>
      <c r="D3416" s="275"/>
      <c r="E3416" s="275"/>
      <c r="F3416" s="275"/>
      <c r="G3416" s="275"/>
      <c r="H3416" s="275"/>
      <c r="I3416" s="275"/>
      <c r="J3416" s="275"/>
      <c r="K3416" s="275"/>
      <c r="L3416" s="275"/>
      <c r="M3416" s="275"/>
      <c r="N3416" s="275"/>
      <c r="O3416" s="275"/>
      <c r="P3416" s="275"/>
      <c r="Q3416" s="275"/>
      <c r="R3416" s="275"/>
      <c r="S3416" s="275"/>
      <c r="T3416" s="275"/>
      <c r="X3416" s="275"/>
      <c r="Y3416" s="275"/>
      <c r="AG3416" s="665"/>
    </row>
    <row r="3417" spans="1:33" x14ac:dyDescent="0.2">
      <c r="A3417" s="275"/>
      <c r="B3417" s="275"/>
      <c r="C3417" s="275"/>
      <c r="D3417" s="275"/>
      <c r="E3417" s="275"/>
      <c r="F3417" s="275"/>
      <c r="G3417" s="275"/>
      <c r="H3417" s="275"/>
      <c r="I3417" s="275"/>
      <c r="J3417" s="275"/>
      <c r="K3417" s="275"/>
      <c r="L3417" s="275"/>
      <c r="M3417" s="275"/>
      <c r="N3417" s="275"/>
      <c r="O3417" s="275"/>
      <c r="P3417" s="275"/>
      <c r="Q3417" s="275"/>
      <c r="R3417" s="275"/>
      <c r="S3417" s="275"/>
      <c r="T3417" s="275"/>
      <c r="X3417" s="275"/>
      <c r="Y3417" s="275"/>
      <c r="AG3417" s="665"/>
    </row>
    <row r="3418" spans="1:33" x14ac:dyDescent="0.2">
      <c r="A3418" s="275"/>
      <c r="B3418" s="275"/>
      <c r="C3418" s="275"/>
      <c r="D3418" s="275"/>
      <c r="E3418" s="275"/>
      <c r="F3418" s="275"/>
      <c r="G3418" s="275"/>
      <c r="H3418" s="275"/>
      <c r="I3418" s="275"/>
      <c r="J3418" s="275"/>
      <c r="K3418" s="275"/>
      <c r="L3418" s="275"/>
      <c r="M3418" s="275"/>
      <c r="N3418" s="275"/>
      <c r="O3418" s="275"/>
      <c r="P3418" s="275"/>
      <c r="Q3418" s="275"/>
      <c r="R3418" s="275"/>
      <c r="S3418" s="275"/>
      <c r="T3418" s="275"/>
      <c r="X3418" s="275"/>
      <c r="Y3418" s="275"/>
      <c r="AG3418" s="665"/>
    </row>
    <row r="3419" spans="1:33" x14ac:dyDescent="0.2">
      <c r="A3419" s="275"/>
      <c r="B3419" s="275"/>
      <c r="C3419" s="275"/>
      <c r="D3419" s="275"/>
      <c r="E3419" s="275"/>
      <c r="F3419" s="275"/>
      <c r="G3419" s="275"/>
      <c r="H3419" s="275"/>
      <c r="I3419" s="275"/>
      <c r="J3419" s="275"/>
      <c r="K3419" s="275"/>
      <c r="L3419" s="275"/>
      <c r="M3419" s="275"/>
      <c r="N3419" s="275"/>
      <c r="O3419" s="275"/>
      <c r="P3419" s="275"/>
      <c r="Q3419" s="275"/>
      <c r="R3419" s="275"/>
      <c r="S3419" s="275"/>
      <c r="T3419" s="275"/>
      <c r="X3419" s="275"/>
      <c r="Y3419" s="275"/>
      <c r="AG3419" s="665"/>
    </row>
    <row r="3420" spans="1:33" x14ac:dyDescent="0.2">
      <c r="A3420" s="275"/>
      <c r="B3420" s="275"/>
      <c r="C3420" s="275"/>
      <c r="D3420" s="275"/>
      <c r="E3420" s="275"/>
      <c r="F3420" s="275"/>
      <c r="G3420" s="275"/>
      <c r="H3420" s="275"/>
      <c r="I3420" s="275"/>
      <c r="J3420" s="275"/>
      <c r="K3420" s="275"/>
      <c r="L3420" s="275"/>
      <c r="M3420" s="275"/>
      <c r="N3420" s="275"/>
      <c r="O3420" s="275"/>
      <c r="P3420" s="275"/>
      <c r="Q3420" s="275"/>
      <c r="R3420" s="275"/>
      <c r="S3420" s="275"/>
      <c r="T3420" s="275"/>
      <c r="X3420" s="275"/>
      <c r="Y3420" s="275"/>
      <c r="AG3420" s="665"/>
    </row>
    <row r="3421" spans="1:33" x14ac:dyDescent="0.2">
      <c r="A3421" s="275"/>
      <c r="B3421" s="275"/>
      <c r="C3421" s="275"/>
      <c r="D3421" s="275"/>
      <c r="E3421" s="275"/>
      <c r="F3421" s="275"/>
      <c r="G3421" s="275"/>
      <c r="H3421" s="275"/>
      <c r="I3421" s="275"/>
      <c r="J3421" s="275"/>
      <c r="K3421" s="275"/>
      <c r="L3421" s="275"/>
      <c r="M3421" s="275"/>
      <c r="N3421" s="275"/>
      <c r="O3421" s="275"/>
      <c r="P3421" s="275"/>
      <c r="Q3421" s="275"/>
      <c r="R3421" s="275"/>
      <c r="S3421" s="275"/>
      <c r="T3421" s="275"/>
      <c r="X3421" s="275"/>
      <c r="Y3421" s="275"/>
      <c r="AG3421" s="665"/>
    </row>
    <row r="3422" spans="1:33" x14ac:dyDescent="0.2">
      <c r="A3422" s="275"/>
      <c r="B3422" s="275"/>
      <c r="C3422" s="275"/>
      <c r="D3422" s="275"/>
      <c r="E3422" s="275"/>
      <c r="F3422" s="275"/>
      <c r="G3422" s="275"/>
      <c r="H3422" s="275"/>
      <c r="I3422" s="275"/>
      <c r="J3422" s="275"/>
      <c r="K3422" s="275"/>
      <c r="L3422" s="275"/>
      <c r="M3422" s="275"/>
      <c r="N3422" s="275"/>
      <c r="O3422" s="275"/>
      <c r="P3422" s="275"/>
      <c r="Q3422" s="275"/>
      <c r="R3422" s="275"/>
      <c r="S3422" s="275"/>
      <c r="T3422" s="275"/>
      <c r="X3422" s="275"/>
      <c r="Y3422" s="275"/>
      <c r="AG3422" s="665"/>
    </row>
    <row r="3423" spans="1:33" x14ac:dyDescent="0.2">
      <c r="A3423" s="275"/>
      <c r="B3423" s="275"/>
      <c r="C3423" s="275"/>
      <c r="D3423" s="275"/>
      <c r="E3423" s="275"/>
      <c r="F3423" s="275"/>
      <c r="G3423" s="275"/>
      <c r="H3423" s="275"/>
      <c r="I3423" s="275"/>
      <c r="J3423" s="275"/>
      <c r="K3423" s="275"/>
      <c r="L3423" s="275"/>
      <c r="M3423" s="275"/>
      <c r="N3423" s="275"/>
      <c r="O3423" s="275"/>
      <c r="P3423" s="275"/>
      <c r="Q3423" s="275"/>
      <c r="R3423" s="275"/>
      <c r="S3423" s="275"/>
      <c r="T3423" s="275"/>
      <c r="X3423" s="275"/>
      <c r="Y3423" s="275"/>
      <c r="AG3423" s="665"/>
    </row>
    <row r="3424" spans="1:33" x14ac:dyDescent="0.2">
      <c r="A3424" s="275"/>
      <c r="B3424" s="275"/>
      <c r="C3424" s="275"/>
      <c r="D3424" s="275"/>
      <c r="E3424" s="275"/>
      <c r="F3424" s="275"/>
      <c r="G3424" s="275"/>
      <c r="H3424" s="275"/>
      <c r="I3424" s="275"/>
      <c r="J3424" s="275"/>
      <c r="K3424" s="275"/>
      <c r="L3424" s="275"/>
      <c r="M3424" s="275"/>
      <c r="N3424" s="275"/>
      <c r="O3424" s="275"/>
      <c r="P3424" s="275"/>
      <c r="Q3424" s="275"/>
      <c r="R3424" s="275"/>
      <c r="S3424" s="275"/>
      <c r="T3424" s="275"/>
      <c r="X3424" s="275"/>
      <c r="Y3424" s="275"/>
      <c r="AG3424" s="665"/>
    </row>
    <row r="3425" spans="1:33" x14ac:dyDescent="0.2">
      <c r="A3425" s="275"/>
      <c r="B3425" s="275"/>
      <c r="C3425" s="275"/>
      <c r="D3425" s="275"/>
      <c r="E3425" s="275"/>
      <c r="F3425" s="275"/>
      <c r="G3425" s="275"/>
      <c r="H3425" s="275"/>
      <c r="I3425" s="275"/>
      <c r="J3425" s="275"/>
      <c r="K3425" s="275"/>
      <c r="L3425" s="275"/>
      <c r="M3425" s="275"/>
      <c r="N3425" s="275"/>
      <c r="O3425" s="275"/>
      <c r="P3425" s="275"/>
      <c r="Q3425" s="275"/>
      <c r="R3425" s="275"/>
      <c r="S3425" s="275"/>
      <c r="T3425" s="275"/>
      <c r="X3425" s="275"/>
      <c r="Y3425" s="275"/>
      <c r="AG3425" s="665"/>
    </row>
    <row r="3426" spans="1:33" x14ac:dyDescent="0.2">
      <c r="A3426" s="275"/>
      <c r="B3426" s="275"/>
      <c r="C3426" s="275"/>
      <c r="D3426" s="275"/>
      <c r="E3426" s="275"/>
      <c r="F3426" s="275"/>
      <c r="G3426" s="275"/>
      <c r="H3426" s="275"/>
      <c r="I3426" s="275"/>
      <c r="J3426" s="275"/>
      <c r="K3426" s="275"/>
      <c r="L3426" s="275"/>
      <c r="M3426" s="275"/>
      <c r="N3426" s="275"/>
      <c r="O3426" s="275"/>
      <c r="P3426" s="275"/>
      <c r="Q3426" s="275"/>
      <c r="R3426" s="275"/>
      <c r="S3426" s="275"/>
      <c r="T3426" s="275"/>
      <c r="X3426" s="275"/>
      <c r="Y3426" s="275"/>
      <c r="AG3426" s="665"/>
    </row>
    <row r="3427" spans="1:33" x14ac:dyDescent="0.2">
      <c r="A3427" s="275"/>
      <c r="B3427" s="275"/>
      <c r="C3427" s="275"/>
      <c r="D3427" s="275"/>
      <c r="E3427" s="275"/>
      <c r="F3427" s="275"/>
      <c r="G3427" s="275"/>
      <c r="H3427" s="275"/>
      <c r="I3427" s="275"/>
      <c r="J3427" s="275"/>
      <c r="K3427" s="275"/>
      <c r="L3427" s="275"/>
      <c r="M3427" s="275"/>
      <c r="N3427" s="275"/>
      <c r="O3427" s="275"/>
      <c r="P3427" s="275"/>
      <c r="Q3427" s="275"/>
      <c r="R3427" s="275"/>
      <c r="S3427" s="275"/>
      <c r="T3427" s="275"/>
      <c r="X3427" s="275"/>
      <c r="Y3427" s="275"/>
      <c r="AG3427" s="665"/>
    </row>
    <row r="3428" spans="1:33" x14ac:dyDescent="0.2">
      <c r="A3428" s="275"/>
      <c r="B3428" s="275"/>
      <c r="C3428" s="275"/>
      <c r="D3428" s="275"/>
      <c r="E3428" s="275"/>
      <c r="F3428" s="275"/>
      <c r="G3428" s="275"/>
      <c r="H3428" s="275"/>
      <c r="I3428" s="275"/>
      <c r="J3428" s="275"/>
      <c r="K3428" s="275"/>
      <c r="L3428" s="275"/>
      <c r="M3428" s="275"/>
      <c r="N3428" s="275"/>
      <c r="O3428" s="275"/>
      <c r="P3428" s="275"/>
      <c r="Q3428" s="275"/>
      <c r="R3428" s="275"/>
      <c r="S3428" s="275"/>
      <c r="T3428" s="275"/>
      <c r="X3428" s="275"/>
      <c r="Y3428" s="275"/>
      <c r="AG3428" s="665"/>
    </row>
    <row r="3429" spans="1:33" x14ac:dyDescent="0.2">
      <c r="A3429" s="275"/>
      <c r="B3429" s="275"/>
      <c r="C3429" s="275"/>
      <c r="D3429" s="275"/>
      <c r="E3429" s="275"/>
      <c r="F3429" s="275"/>
      <c r="G3429" s="275"/>
      <c r="H3429" s="275"/>
      <c r="I3429" s="275"/>
      <c r="J3429" s="275"/>
      <c r="K3429" s="275"/>
      <c r="L3429" s="275"/>
      <c r="M3429" s="275"/>
      <c r="N3429" s="275"/>
      <c r="O3429" s="275"/>
      <c r="P3429" s="275"/>
      <c r="Q3429" s="275"/>
      <c r="R3429" s="275"/>
      <c r="S3429" s="275"/>
      <c r="T3429" s="275"/>
      <c r="X3429" s="275"/>
      <c r="Y3429" s="275"/>
      <c r="AG3429" s="665"/>
    </row>
    <row r="3430" spans="1:33" x14ac:dyDescent="0.2">
      <c r="A3430" s="275"/>
      <c r="B3430" s="275"/>
      <c r="C3430" s="275"/>
      <c r="D3430" s="275"/>
      <c r="E3430" s="275"/>
      <c r="F3430" s="275"/>
      <c r="G3430" s="275"/>
      <c r="H3430" s="275"/>
      <c r="I3430" s="275"/>
      <c r="J3430" s="275"/>
      <c r="K3430" s="275"/>
      <c r="L3430" s="275"/>
      <c r="M3430" s="275"/>
      <c r="N3430" s="275"/>
      <c r="O3430" s="275"/>
      <c r="P3430" s="275"/>
      <c r="Q3430" s="275"/>
      <c r="R3430" s="275"/>
      <c r="S3430" s="275"/>
      <c r="T3430" s="275"/>
      <c r="X3430" s="275"/>
      <c r="Y3430" s="275"/>
      <c r="AG3430" s="665"/>
    </row>
    <row r="3431" spans="1:33" x14ac:dyDescent="0.2">
      <c r="A3431" s="275"/>
      <c r="B3431" s="275"/>
      <c r="C3431" s="275"/>
      <c r="D3431" s="275"/>
      <c r="E3431" s="275"/>
      <c r="F3431" s="275"/>
      <c r="G3431" s="275"/>
      <c r="H3431" s="275"/>
      <c r="I3431" s="275"/>
      <c r="J3431" s="275"/>
      <c r="K3431" s="275"/>
      <c r="L3431" s="275"/>
      <c r="M3431" s="275"/>
      <c r="N3431" s="275"/>
      <c r="O3431" s="275"/>
      <c r="P3431" s="275"/>
      <c r="Q3431" s="275"/>
      <c r="R3431" s="275"/>
      <c r="S3431" s="275"/>
      <c r="T3431" s="275"/>
      <c r="X3431" s="275"/>
      <c r="Y3431" s="275"/>
      <c r="AG3431" s="665"/>
    </row>
    <row r="3432" spans="1:33" x14ac:dyDescent="0.2">
      <c r="A3432" s="275"/>
      <c r="B3432" s="275"/>
      <c r="C3432" s="275"/>
      <c r="D3432" s="275"/>
      <c r="E3432" s="275"/>
      <c r="F3432" s="275"/>
      <c r="G3432" s="275"/>
      <c r="H3432" s="275"/>
      <c r="I3432" s="275"/>
      <c r="J3432" s="275"/>
      <c r="K3432" s="275"/>
      <c r="L3432" s="275"/>
      <c r="M3432" s="275"/>
      <c r="N3432" s="275"/>
      <c r="O3432" s="275"/>
      <c r="P3432" s="275"/>
      <c r="Q3432" s="275"/>
      <c r="R3432" s="275"/>
      <c r="S3432" s="275"/>
      <c r="T3432" s="275"/>
      <c r="X3432" s="275"/>
      <c r="Y3432" s="275"/>
      <c r="AG3432" s="665"/>
    </row>
    <row r="3433" spans="1:33" x14ac:dyDescent="0.2">
      <c r="A3433" s="275"/>
      <c r="B3433" s="275"/>
      <c r="C3433" s="275"/>
      <c r="D3433" s="275"/>
      <c r="E3433" s="275"/>
      <c r="F3433" s="275"/>
      <c r="G3433" s="275"/>
      <c r="H3433" s="275"/>
      <c r="I3433" s="275"/>
      <c r="J3433" s="275"/>
      <c r="K3433" s="275"/>
      <c r="L3433" s="275"/>
      <c r="M3433" s="275"/>
      <c r="N3433" s="275"/>
      <c r="O3433" s="275"/>
      <c r="P3433" s="275"/>
      <c r="Q3433" s="275"/>
      <c r="R3433" s="275"/>
      <c r="S3433" s="275"/>
      <c r="T3433" s="275"/>
      <c r="X3433" s="275"/>
      <c r="Y3433" s="275"/>
      <c r="AG3433" s="665"/>
    </row>
    <row r="3434" spans="1:33" x14ac:dyDescent="0.2">
      <c r="A3434" s="275"/>
      <c r="B3434" s="275"/>
      <c r="C3434" s="275"/>
      <c r="D3434" s="275"/>
      <c r="E3434" s="275"/>
      <c r="F3434" s="275"/>
      <c r="G3434" s="275"/>
      <c r="H3434" s="275"/>
      <c r="I3434" s="275"/>
      <c r="J3434" s="275"/>
      <c r="K3434" s="275"/>
      <c r="L3434" s="275"/>
      <c r="M3434" s="275"/>
      <c r="N3434" s="275"/>
      <c r="O3434" s="275"/>
      <c r="P3434" s="275"/>
      <c r="Q3434" s="275"/>
      <c r="R3434" s="275"/>
      <c r="S3434" s="275"/>
      <c r="T3434" s="275"/>
      <c r="X3434" s="275"/>
      <c r="Y3434" s="275"/>
      <c r="AG3434" s="665"/>
    </row>
    <row r="3435" spans="1:33" x14ac:dyDescent="0.2">
      <c r="A3435" s="275"/>
      <c r="B3435" s="275"/>
      <c r="C3435" s="275"/>
      <c r="D3435" s="275"/>
      <c r="E3435" s="275"/>
      <c r="F3435" s="275"/>
      <c r="G3435" s="275"/>
      <c r="H3435" s="275"/>
      <c r="I3435" s="275"/>
      <c r="J3435" s="275"/>
      <c r="K3435" s="275"/>
      <c r="L3435" s="275"/>
      <c r="M3435" s="275"/>
      <c r="N3435" s="275"/>
      <c r="O3435" s="275"/>
      <c r="P3435" s="275"/>
      <c r="Q3435" s="275"/>
      <c r="R3435" s="275"/>
      <c r="S3435" s="275"/>
      <c r="T3435" s="275"/>
      <c r="X3435" s="275"/>
      <c r="Y3435" s="275"/>
      <c r="AG3435" s="665"/>
    </row>
    <row r="3436" spans="1:33" x14ac:dyDescent="0.2">
      <c r="A3436" s="275"/>
      <c r="B3436" s="275"/>
      <c r="C3436" s="275"/>
      <c r="D3436" s="275"/>
      <c r="E3436" s="275"/>
      <c r="F3436" s="275"/>
      <c r="G3436" s="275"/>
      <c r="H3436" s="275"/>
      <c r="I3436" s="275"/>
      <c r="J3436" s="275"/>
      <c r="K3436" s="275"/>
      <c r="L3436" s="275"/>
      <c r="M3436" s="275"/>
      <c r="N3436" s="275"/>
      <c r="O3436" s="275"/>
      <c r="P3436" s="275"/>
      <c r="Q3436" s="275"/>
      <c r="R3436" s="275"/>
      <c r="S3436" s="275"/>
      <c r="T3436" s="275"/>
      <c r="X3436" s="275"/>
      <c r="Y3436" s="275"/>
      <c r="AG3436" s="665"/>
    </row>
    <row r="3437" spans="1:33" x14ac:dyDescent="0.2">
      <c r="A3437" s="275"/>
      <c r="B3437" s="275"/>
      <c r="C3437" s="275"/>
      <c r="D3437" s="275"/>
      <c r="E3437" s="275"/>
      <c r="F3437" s="275"/>
      <c r="G3437" s="275"/>
      <c r="H3437" s="275"/>
      <c r="I3437" s="275"/>
      <c r="J3437" s="275"/>
      <c r="K3437" s="275"/>
      <c r="L3437" s="275"/>
      <c r="M3437" s="275"/>
      <c r="N3437" s="275"/>
      <c r="O3437" s="275"/>
      <c r="P3437" s="275"/>
      <c r="Q3437" s="275"/>
      <c r="R3437" s="275"/>
      <c r="S3437" s="275"/>
      <c r="T3437" s="275"/>
      <c r="X3437" s="275"/>
      <c r="Y3437" s="275"/>
      <c r="AG3437" s="665"/>
    </row>
    <row r="3438" spans="1:33" x14ac:dyDescent="0.2">
      <c r="A3438" s="275"/>
      <c r="B3438" s="275"/>
      <c r="C3438" s="275"/>
      <c r="D3438" s="275"/>
      <c r="E3438" s="275"/>
      <c r="F3438" s="275"/>
      <c r="G3438" s="275"/>
      <c r="H3438" s="275"/>
      <c r="I3438" s="275"/>
      <c r="J3438" s="275"/>
      <c r="K3438" s="275"/>
      <c r="L3438" s="275"/>
      <c r="M3438" s="275"/>
      <c r="N3438" s="275"/>
      <c r="O3438" s="275"/>
      <c r="P3438" s="275"/>
      <c r="Q3438" s="275"/>
      <c r="R3438" s="275"/>
      <c r="S3438" s="275"/>
      <c r="T3438" s="275"/>
      <c r="X3438" s="275"/>
      <c r="Y3438" s="275"/>
      <c r="AG3438" s="665"/>
    </row>
    <row r="3439" spans="1:33" x14ac:dyDescent="0.2">
      <c r="A3439" s="275"/>
      <c r="B3439" s="275"/>
      <c r="C3439" s="275"/>
      <c r="D3439" s="275"/>
      <c r="E3439" s="275"/>
      <c r="F3439" s="275"/>
      <c r="G3439" s="275"/>
      <c r="H3439" s="275"/>
      <c r="I3439" s="275"/>
      <c r="J3439" s="275"/>
      <c r="K3439" s="275"/>
      <c r="L3439" s="275"/>
      <c r="M3439" s="275"/>
      <c r="N3439" s="275"/>
      <c r="O3439" s="275"/>
      <c r="P3439" s="275"/>
      <c r="Q3439" s="275"/>
      <c r="R3439" s="275"/>
      <c r="S3439" s="275"/>
      <c r="T3439" s="275"/>
      <c r="X3439" s="275"/>
      <c r="Y3439" s="275"/>
      <c r="AG3439" s="665"/>
    </row>
    <row r="3440" spans="1:33" x14ac:dyDescent="0.2">
      <c r="A3440" s="275"/>
      <c r="B3440" s="275"/>
      <c r="C3440" s="275"/>
      <c r="D3440" s="275"/>
      <c r="E3440" s="275"/>
      <c r="F3440" s="275"/>
      <c r="G3440" s="275"/>
      <c r="H3440" s="275"/>
      <c r="I3440" s="275"/>
      <c r="J3440" s="275"/>
      <c r="K3440" s="275"/>
      <c r="L3440" s="275"/>
      <c r="M3440" s="275"/>
      <c r="N3440" s="275"/>
      <c r="O3440" s="275"/>
      <c r="P3440" s="275"/>
      <c r="Q3440" s="275"/>
      <c r="R3440" s="275"/>
      <c r="S3440" s="275"/>
      <c r="T3440" s="275"/>
      <c r="X3440" s="275"/>
      <c r="Y3440" s="275"/>
      <c r="AG3440" s="665"/>
    </row>
    <row r="3441" spans="1:33" x14ac:dyDescent="0.2">
      <c r="A3441" s="275"/>
      <c r="B3441" s="275"/>
      <c r="C3441" s="275"/>
      <c r="D3441" s="275"/>
      <c r="E3441" s="275"/>
      <c r="F3441" s="275"/>
      <c r="G3441" s="275"/>
      <c r="H3441" s="275"/>
      <c r="I3441" s="275"/>
      <c r="J3441" s="275"/>
      <c r="K3441" s="275"/>
      <c r="L3441" s="275"/>
      <c r="M3441" s="275"/>
      <c r="N3441" s="275"/>
      <c r="O3441" s="275"/>
      <c r="P3441" s="275"/>
      <c r="Q3441" s="275"/>
      <c r="R3441" s="275"/>
      <c r="S3441" s="275"/>
      <c r="T3441" s="275"/>
      <c r="X3441" s="275"/>
      <c r="Y3441" s="275"/>
      <c r="AG3441" s="665"/>
    </row>
    <row r="3442" spans="1:33" x14ac:dyDescent="0.2">
      <c r="A3442" s="275"/>
      <c r="B3442" s="275"/>
      <c r="C3442" s="275"/>
      <c r="D3442" s="275"/>
      <c r="E3442" s="275"/>
      <c r="F3442" s="275"/>
      <c r="G3442" s="275"/>
      <c r="H3442" s="275"/>
      <c r="I3442" s="275"/>
      <c r="J3442" s="275"/>
      <c r="K3442" s="275"/>
      <c r="L3442" s="275"/>
      <c r="M3442" s="275"/>
      <c r="N3442" s="275"/>
      <c r="O3442" s="275"/>
      <c r="P3442" s="275"/>
      <c r="Q3442" s="275"/>
      <c r="R3442" s="275"/>
      <c r="S3442" s="275"/>
      <c r="T3442" s="275"/>
      <c r="X3442" s="275"/>
      <c r="Y3442" s="275"/>
      <c r="AG3442" s="665"/>
    </row>
    <row r="3443" spans="1:33" x14ac:dyDescent="0.2">
      <c r="A3443" s="275"/>
      <c r="B3443" s="275"/>
      <c r="C3443" s="275"/>
      <c r="D3443" s="275"/>
      <c r="E3443" s="275"/>
      <c r="F3443" s="275"/>
      <c r="G3443" s="275"/>
      <c r="H3443" s="275"/>
      <c r="I3443" s="275"/>
      <c r="J3443" s="275"/>
      <c r="K3443" s="275"/>
      <c r="L3443" s="275"/>
      <c r="M3443" s="275"/>
      <c r="N3443" s="275"/>
      <c r="O3443" s="275"/>
      <c r="P3443" s="275"/>
      <c r="Q3443" s="275"/>
      <c r="R3443" s="275"/>
      <c r="S3443" s="275"/>
      <c r="T3443" s="275"/>
      <c r="X3443" s="275"/>
      <c r="Y3443" s="275"/>
      <c r="AG3443" s="665"/>
    </row>
    <row r="3444" spans="1:33" x14ac:dyDescent="0.2">
      <c r="A3444" s="275"/>
      <c r="B3444" s="275"/>
      <c r="C3444" s="275"/>
      <c r="D3444" s="275"/>
      <c r="E3444" s="275"/>
      <c r="F3444" s="275"/>
      <c r="G3444" s="275"/>
      <c r="H3444" s="275"/>
      <c r="I3444" s="275"/>
      <c r="J3444" s="275"/>
      <c r="K3444" s="275"/>
      <c r="L3444" s="275"/>
      <c r="M3444" s="275"/>
      <c r="N3444" s="275"/>
      <c r="O3444" s="275"/>
      <c r="P3444" s="275"/>
      <c r="Q3444" s="275"/>
      <c r="R3444" s="275"/>
      <c r="S3444" s="275"/>
      <c r="T3444" s="275"/>
      <c r="X3444" s="275"/>
      <c r="Y3444" s="275"/>
      <c r="AG3444" s="665"/>
    </row>
    <row r="3445" spans="1:33" x14ac:dyDescent="0.2">
      <c r="A3445" s="275"/>
      <c r="B3445" s="275"/>
      <c r="C3445" s="275"/>
      <c r="D3445" s="275"/>
      <c r="E3445" s="275"/>
      <c r="F3445" s="275"/>
      <c r="G3445" s="275"/>
      <c r="H3445" s="275"/>
      <c r="I3445" s="275"/>
      <c r="J3445" s="275"/>
      <c r="K3445" s="275"/>
      <c r="L3445" s="275"/>
      <c r="M3445" s="275"/>
      <c r="N3445" s="275"/>
      <c r="O3445" s="275"/>
      <c r="P3445" s="275"/>
      <c r="Q3445" s="275"/>
      <c r="R3445" s="275"/>
      <c r="S3445" s="275"/>
      <c r="T3445" s="275"/>
      <c r="X3445" s="275"/>
      <c r="Y3445" s="275"/>
      <c r="AG3445" s="665"/>
    </row>
    <row r="3446" spans="1:33" x14ac:dyDescent="0.2">
      <c r="A3446" s="275"/>
      <c r="B3446" s="275"/>
      <c r="C3446" s="275"/>
      <c r="D3446" s="275"/>
      <c r="E3446" s="275"/>
      <c r="F3446" s="275"/>
      <c r="G3446" s="275"/>
      <c r="H3446" s="275"/>
      <c r="I3446" s="275"/>
      <c r="J3446" s="275"/>
      <c r="K3446" s="275"/>
      <c r="L3446" s="275"/>
      <c r="M3446" s="275"/>
      <c r="N3446" s="275"/>
      <c r="O3446" s="275"/>
      <c r="P3446" s="275"/>
      <c r="Q3446" s="275"/>
      <c r="R3446" s="275"/>
      <c r="S3446" s="275"/>
      <c r="T3446" s="275"/>
      <c r="X3446" s="275"/>
      <c r="Y3446" s="275"/>
      <c r="AG3446" s="665"/>
    </row>
    <row r="3447" spans="1:33" x14ac:dyDescent="0.2">
      <c r="A3447" s="275"/>
      <c r="B3447" s="275"/>
      <c r="C3447" s="275"/>
      <c r="D3447" s="275"/>
      <c r="E3447" s="275"/>
      <c r="F3447" s="275"/>
      <c r="G3447" s="275"/>
      <c r="H3447" s="275"/>
      <c r="I3447" s="275"/>
      <c r="J3447" s="275"/>
      <c r="K3447" s="275"/>
      <c r="L3447" s="275"/>
      <c r="M3447" s="275"/>
      <c r="N3447" s="275"/>
      <c r="O3447" s="275"/>
      <c r="P3447" s="275"/>
      <c r="Q3447" s="275"/>
      <c r="R3447" s="275"/>
      <c r="S3447" s="275"/>
      <c r="T3447" s="275"/>
      <c r="X3447" s="275"/>
      <c r="Y3447" s="275"/>
      <c r="AG3447" s="665"/>
    </row>
    <row r="3448" spans="1:33" x14ac:dyDescent="0.2">
      <c r="A3448" s="275"/>
      <c r="B3448" s="275"/>
      <c r="C3448" s="275"/>
      <c r="D3448" s="275"/>
      <c r="E3448" s="275"/>
      <c r="F3448" s="275"/>
      <c r="G3448" s="275"/>
      <c r="H3448" s="275"/>
      <c r="I3448" s="275"/>
      <c r="J3448" s="275"/>
      <c r="K3448" s="275"/>
      <c r="L3448" s="275"/>
      <c r="M3448" s="275"/>
      <c r="N3448" s="275"/>
      <c r="O3448" s="275"/>
      <c r="P3448" s="275"/>
      <c r="Q3448" s="275"/>
      <c r="R3448" s="275"/>
      <c r="S3448" s="275"/>
      <c r="T3448" s="275"/>
      <c r="X3448" s="275"/>
      <c r="Y3448" s="275"/>
      <c r="AG3448" s="665"/>
    </row>
    <row r="3449" spans="1:33" x14ac:dyDescent="0.2">
      <c r="A3449" s="275"/>
      <c r="B3449" s="275"/>
      <c r="C3449" s="275"/>
      <c r="D3449" s="275"/>
      <c r="E3449" s="275"/>
      <c r="F3449" s="275"/>
      <c r="G3449" s="275"/>
      <c r="H3449" s="275"/>
      <c r="I3449" s="275"/>
      <c r="J3449" s="275"/>
      <c r="K3449" s="275"/>
      <c r="L3449" s="275"/>
      <c r="M3449" s="275"/>
      <c r="N3449" s="275"/>
      <c r="O3449" s="275"/>
      <c r="P3449" s="275"/>
      <c r="Q3449" s="275"/>
      <c r="R3449" s="275"/>
      <c r="S3449" s="275"/>
      <c r="T3449" s="275"/>
      <c r="X3449" s="275"/>
      <c r="Y3449" s="275"/>
      <c r="AG3449" s="665"/>
    </row>
    <row r="3450" spans="1:33" x14ac:dyDescent="0.2">
      <c r="A3450" s="275"/>
      <c r="B3450" s="275"/>
      <c r="C3450" s="275"/>
      <c r="D3450" s="275"/>
      <c r="E3450" s="275"/>
      <c r="F3450" s="275"/>
      <c r="G3450" s="275"/>
      <c r="H3450" s="275"/>
      <c r="I3450" s="275"/>
      <c r="J3450" s="275"/>
      <c r="K3450" s="275"/>
      <c r="L3450" s="275"/>
      <c r="M3450" s="275"/>
      <c r="N3450" s="275"/>
      <c r="O3450" s="275"/>
      <c r="P3450" s="275"/>
      <c r="Q3450" s="275"/>
      <c r="R3450" s="275"/>
      <c r="S3450" s="275"/>
      <c r="T3450" s="275"/>
      <c r="X3450" s="275"/>
      <c r="Y3450" s="275"/>
      <c r="AG3450" s="665"/>
    </row>
    <row r="3451" spans="1:33" x14ac:dyDescent="0.2">
      <c r="A3451" s="275"/>
      <c r="B3451" s="275"/>
      <c r="C3451" s="275"/>
      <c r="D3451" s="275"/>
      <c r="E3451" s="275"/>
      <c r="F3451" s="275"/>
      <c r="G3451" s="275"/>
      <c r="H3451" s="275"/>
      <c r="I3451" s="275"/>
      <c r="J3451" s="275"/>
      <c r="K3451" s="275"/>
      <c r="L3451" s="275"/>
      <c r="M3451" s="275"/>
      <c r="N3451" s="275"/>
      <c r="O3451" s="275"/>
      <c r="P3451" s="275"/>
      <c r="Q3451" s="275"/>
      <c r="R3451" s="275"/>
      <c r="S3451" s="275"/>
      <c r="T3451" s="275"/>
      <c r="X3451" s="275"/>
      <c r="Y3451" s="275"/>
      <c r="AG3451" s="665"/>
    </row>
    <row r="3452" spans="1:33" x14ac:dyDescent="0.2">
      <c r="A3452" s="275"/>
      <c r="B3452" s="275"/>
      <c r="C3452" s="275"/>
      <c r="D3452" s="275"/>
      <c r="E3452" s="275"/>
      <c r="F3452" s="275"/>
      <c r="G3452" s="275"/>
      <c r="H3452" s="275"/>
      <c r="I3452" s="275"/>
      <c r="J3452" s="275"/>
      <c r="K3452" s="275"/>
      <c r="L3452" s="275"/>
      <c r="M3452" s="275"/>
      <c r="N3452" s="275"/>
      <c r="O3452" s="275"/>
      <c r="P3452" s="275"/>
      <c r="Q3452" s="275"/>
      <c r="R3452" s="275"/>
      <c r="S3452" s="275"/>
      <c r="T3452" s="275"/>
      <c r="X3452" s="275"/>
      <c r="Y3452" s="275"/>
      <c r="AG3452" s="665"/>
    </row>
    <row r="3453" spans="1:33" x14ac:dyDescent="0.2">
      <c r="A3453" s="275"/>
      <c r="B3453" s="275"/>
      <c r="C3453" s="275"/>
      <c r="D3453" s="275"/>
      <c r="E3453" s="275"/>
      <c r="F3453" s="275"/>
      <c r="G3453" s="275"/>
      <c r="H3453" s="275"/>
      <c r="I3453" s="275"/>
      <c r="J3453" s="275"/>
      <c r="K3453" s="275"/>
      <c r="L3453" s="275"/>
      <c r="M3453" s="275"/>
      <c r="N3453" s="275"/>
      <c r="O3453" s="275"/>
      <c r="P3453" s="275"/>
      <c r="Q3453" s="275"/>
      <c r="R3453" s="275"/>
      <c r="S3453" s="275"/>
      <c r="T3453" s="275"/>
      <c r="X3453" s="275"/>
      <c r="Y3453" s="275"/>
      <c r="AG3453" s="665"/>
    </row>
    <row r="3454" spans="1:33" x14ac:dyDescent="0.2">
      <c r="A3454" s="275"/>
      <c r="B3454" s="275"/>
      <c r="C3454" s="275"/>
      <c r="D3454" s="275"/>
      <c r="E3454" s="275"/>
      <c r="F3454" s="275"/>
      <c r="G3454" s="275"/>
      <c r="H3454" s="275"/>
      <c r="I3454" s="275"/>
      <c r="J3454" s="275"/>
      <c r="K3454" s="275"/>
      <c r="L3454" s="275"/>
      <c r="M3454" s="275"/>
      <c r="N3454" s="275"/>
      <c r="O3454" s="275"/>
      <c r="P3454" s="275"/>
      <c r="Q3454" s="275"/>
      <c r="R3454" s="275"/>
      <c r="S3454" s="275"/>
      <c r="T3454" s="275"/>
      <c r="X3454" s="275"/>
      <c r="Y3454" s="275"/>
      <c r="AG3454" s="665"/>
    </row>
    <row r="3455" spans="1:33" x14ac:dyDescent="0.2">
      <c r="A3455" s="275"/>
      <c r="B3455" s="275"/>
      <c r="C3455" s="275"/>
      <c r="D3455" s="275"/>
      <c r="E3455" s="275"/>
      <c r="F3455" s="275"/>
      <c r="G3455" s="275"/>
      <c r="H3455" s="275"/>
      <c r="I3455" s="275"/>
      <c r="J3455" s="275"/>
      <c r="K3455" s="275"/>
      <c r="L3455" s="275"/>
      <c r="M3455" s="275"/>
      <c r="N3455" s="275"/>
      <c r="O3455" s="275"/>
      <c r="P3455" s="275"/>
      <c r="Q3455" s="275"/>
      <c r="R3455" s="275"/>
      <c r="S3455" s="275"/>
      <c r="T3455" s="275"/>
      <c r="X3455" s="275"/>
      <c r="Y3455" s="275"/>
      <c r="AG3455" s="665"/>
    </row>
    <row r="3456" spans="1:33" x14ac:dyDescent="0.2">
      <c r="A3456" s="275"/>
      <c r="B3456" s="275"/>
      <c r="C3456" s="275"/>
      <c r="D3456" s="275"/>
      <c r="E3456" s="275"/>
      <c r="F3456" s="275"/>
      <c r="G3456" s="275"/>
      <c r="H3456" s="275"/>
      <c r="I3456" s="275"/>
      <c r="J3456" s="275"/>
      <c r="K3456" s="275"/>
      <c r="L3456" s="275"/>
      <c r="M3456" s="275"/>
      <c r="N3456" s="275"/>
      <c r="O3456" s="275"/>
      <c r="P3456" s="275"/>
      <c r="Q3456" s="275"/>
      <c r="R3456" s="275"/>
      <c r="S3456" s="275"/>
      <c r="T3456" s="275"/>
      <c r="X3456" s="275"/>
      <c r="Y3456" s="275"/>
      <c r="AG3456" s="665"/>
    </row>
    <row r="3457" spans="1:33" x14ac:dyDescent="0.2">
      <c r="A3457" s="275"/>
      <c r="B3457" s="275"/>
      <c r="C3457" s="275"/>
      <c r="D3457" s="275"/>
      <c r="E3457" s="275"/>
      <c r="F3457" s="275"/>
      <c r="G3457" s="275"/>
      <c r="H3457" s="275"/>
      <c r="I3457" s="275"/>
      <c r="J3457" s="275"/>
      <c r="K3457" s="275"/>
      <c r="L3457" s="275"/>
      <c r="M3457" s="275"/>
      <c r="N3457" s="275"/>
      <c r="O3457" s="275"/>
      <c r="P3457" s="275"/>
      <c r="Q3457" s="275"/>
      <c r="R3457" s="275"/>
      <c r="S3457" s="275"/>
      <c r="T3457" s="275"/>
      <c r="X3457" s="275"/>
      <c r="Y3457" s="275"/>
      <c r="AG3457" s="665"/>
    </row>
    <row r="3458" spans="1:33" x14ac:dyDescent="0.2">
      <c r="A3458" s="275"/>
      <c r="B3458" s="275"/>
      <c r="C3458" s="275"/>
      <c r="D3458" s="275"/>
      <c r="E3458" s="275"/>
      <c r="F3458" s="275"/>
      <c r="G3458" s="275"/>
      <c r="H3458" s="275"/>
      <c r="I3458" s="275"/>
      <c r="J3458" s="275"/>
      <c r="K3458" s="275"/>
      <c r="L3458" s="275"/>
      <c r="M3458" s="275"/>
      <c r="N3458" s="275"/>
      <c r="O3458" s="275"/>
      <c r="P3458" s="275"/>
      <c r="Q3458" s="275"/>
      <c r="R3458" s="275"/>
      <c r="S3458" s="275"/>
      <c r="T3458" s="275"/>
      <c r="X3458" s="275"/>
      <c r="Y3458" s="275"/>
      <c r="AG3458" s="665"/>
    </row>
    <row r="3459" spans="1:33" x14ac:dyDescent="0.2">
      <c r="A3459" s="275"/>
      <c r="B3459" s="275"/>
      <c r="C3459" s="275"/>
      <c r="D3459" s="275"/>
      <c r="E3459" s="275"/>
      <c r="F3459" s="275"/>
      <c r="G3459" s="275"/>
      <c r="H3459" s="275"/>
      <c r="I3459" s="275"/>
      <c r="J3459" s="275"/>
      <c r="K3459" s="275"/>
      <c r="L3459" s="275"/>
      <c r="M3459" s="275"/>
      <c r="N3459" s="275"/>
      <c r="O3459" s="275"/>
      <c r="P3459" s="275"/>
      <c r="Q3459" s="275"/>
      <c r="R3459" s="275"/>
      <c r="S3459" s="275"/>
      <c r="T3459" s="275"/>
      <c r="X3459" s="275"/>
      <c r="Y3459" s="275"/>
      <c r="AG3459" s="665"/>
    </row>
    <row r="3460" spans="1:33" x14ac:dyDescent="0.2">
      <c r="A3460" s="275"/>
      <c r="B3460" s="275"/>
      <c r="C3460" s="275"/>
      <c r="D3460" s="275"/>
      <c r="E3460" s="275"/>
      <c r="F3460" s="275"/>
      <c r="G3460" s="275"/>
      <c r="H3460" s="275"/>
      <c r="I3460" s="275"/>
      <c r="J3460" s="275"/>
      <c r="K3460" s="275"/>
      <c r="L3460" s="275"/>
      <c r="M3460" s="275"/>
      <c r="N3460" s="275"/>
      <c r="O3460" s="275"/>
      <c r="P3460" s="275"/>
      <c r="Q3460" s="275"/>
      <c r="R3460" s="275"/>
      <c r="S3460" s="275"/>
      <c r="T3460" s="275"/>
      <c r="X3460" s="275"/>
      <c r="Y3460" s="275"/>
      <c r="AG3460" s="665"/>
    </row>
    <row r="3461" spans="1:33" x14ac:dyDescent="0.2">
      <c r="A3461" s="275"/>
      <c r="B3461" s="275"/>
      <c r="C3461" s="275"/>
      <c r="D3461" s="275"/>
      <c r="E3461" s="275"/>
      <c r="F3461" s="275"/>
      <c r="G3461" s="275"/>
      <c r="H3461" s="275"/>
      <c r="I3461" s="275"/>
      <c r="J3461" s="275"/>
      <c r="K3461" s="275"/>
      <c r="L3461" s="275"/>
      <c r="M3461" s="275"/>
      <c r="N3461" s="275"/>
      <c r="O3461" s="275"/>
      <c r="P3461" s="275"/>
      <c r="Q3461" s="275"/>
      <c r="R3461" s="275"/>
      <c r="S3461" s="275"/>
      <c r="T3461" s="275"/>
      <c r="X3461" s="275"/>
      <c r="Y3461" s="275"/>
      <c r="AG3461" s="665"/>
    </row>
    <row r="3462" spans="1:33" x14ac:dyDescent="0.2">
      <c r="A3462" s="275"/>
      <c r="B3462" s="275"/>
      <c r="C3462" s="275"/>
      <c r="D3462" s="275"/>
      <c r="E3462" s="275"/>
      <c r="F3462" s="275"/>
      <c r="G3462" s="275"/>
      <c r="H3462" s="275"/>
      <c r="I3462" s="275"/>
      <c r="J3462" s="275"/>
      <c r="K3462" s="275"/>
      <c r="L3462" s="275"/>
      <c r="M3462" s="275"/>
      <c r="N3462" s="275"/>
      <c r="O3462" s="275"/>
      <c r="P3462" s="275"/>
      <c r="Q3462" s="275"/>
      <c r="R3462" s="275"/>
      <c r="S3462" s="275"/>
      <c r="T3462" s="275"/>
      <c r="X3462" s="275"/>
      <c r="Y3462" s="275"/>
      <c r="AG3462" s="665"/>
    </row>
    <row r="3463" spans="1:33" x14ac:dyDescent="0.2">
      <c r="A3463" s="275"/>
      <c r="B3463" s="275"/>
      <c r="C3463" s="275"/>
      <c r="D3463" s="275"/>
      <c r="E3463" s="275"/>
      <c r="F3463" s="275"/>
      <c r="G3463" s="275"/>
      <c r="H3463" s="275"/>
      <c r="I3463" s="275"/>
      <c r="J3463" s="275"/>
      <c r="K3463" s="275"/>
      <c r="L3463" s="275"/>
      <c r="M3463" s="275"/>
      <c r="N3463" s="275"/>
      <c r="O3463" s="275"/>
      <c r="P3463" s="275"/>
      <c r="Q3463" s="275"/>
      <c r="R3463" s="275"/>
      <c r="S3463" s="275"/>
      <c r="T3463" s="275"/>
      <c r="X3463" s="275"/>
      <c r="Y3463" s="275"/>
      <c r="AG3463" s="665"/>
    </row>
    <row r="3464" spans="1:33" x14ac:dyDescent="0.2">
      <c r="A3464" s="275"/>
      <c r="B3464" s="275"/>
      <c r="C3464" s="275"/>
      <c r="D3464" s="275"/>
      <c r="E3464" s="275"/>
      <c r="F3464" s="275"/>
      <c r="G3464" s="275"/>
      <c r="H3464" s="275"/>
      <c r="I3464" s="275"/>
      <c r="J3464" s="275"/>
      <c r="K3464" s="275"/>
      <c r="L3464" s="275"/>
      <c r="M3464" s="275"/>
      <c r="N3464" s="275"/>
      <c r="O3464" s="275"/>
      <c r="P3464" s="275"/>
      <c r="Q3464" s="275"/>
      <c r="R3464" s="275"/>
      <c r="S3464" s="275"/>
      <c r="T3464" s="275"/>
      <c r="X3464" s="275"/>
      <c r="Y3464" s="275"/>
      <c r="AG3464" s="665"/>
    </row>
    <row r="3465" spans="1:33" x14ac:dyDescent="0.2">
      <c r="A3465" s="275"/>
      <c r="B3465" s="275"/>
      <c r="C3465" s="275"/>
      <c r="D3465" s="275"/>
      <c r="E3465" s="275"/>
      <c r="F3465" s="275"/>
      <c r="G3465" s="275"/>
      <c r="H3465" s="275"/>
      <c r="I3465" s="275"/>
      <c r="J3465" s="275"/>
      <c r="K3465" s="275"/>
      <c r="L3465" s="275"/>
      <c r="M3465" s="275"/>
      <c r="N3465" s="275"/>
      <c r="O3465" s="275"/>
      <c r="P3465" s="275"/>
      <c r="Q3465" s="275"/>
      <c r="R3465" s="275"/>
      <c r="S3465" s="275"/>
      <c r="T3465" s="275"/>
      <c r="X3465" s="275"/>
      <c r="Y3465" s="275"/>
      <c r="AG3465" s="665"/>
    </row>
    <row r="3466" spans="1:33" x14ac:dyDescent="0.2">
      <c r="A3466" s="275"/>
      <c r="B3466" s="275"/>
      <c r="C3466" s="275"/>
      <c r="D3466" s="275"/>
      <c r="E3466" s="275"/>
      <c r="F3466" s="275"/>
      <c r="G3466" s="275"/>
      <c r="H3466" s="275"/>
      <c r="I3466" s="275"/>
      <c r="J3466" s="275"/>
      <c r="K3466" s="275"/>
      <c r="L3466" s="275"/>
      <c r="M3466" s="275"/>
      <c r="N3466" s="275"/>
      <c r="O3466" s="275"/>
      <c r="P3466" s="275"/>
      <c r="Q3466" s="275"/>
      <c r="R3466" s="275"/>
      <c r="S3466" s="275"/>
      <c r="T3466" s="275"/>
      <c r="X3466" s="275"/>
      <c r="Y3466" s="275"/>
      <c r="AG3466" s="665"/>
    </row>
    <row r="3467" spans="1:33" x14ac:dyDescent="0.2">
      <c r="A3467" s="275"/>
      <c r="B3467" s="275"/>
      <c r="C3467" s="275"/>
      <c r="D3467" s="275"/>
      <c r="E3467" s="275"/>
      <c r="F3467" s="275"/>
      <c r="G3467" s="275"/>
      <c r="H3467" s="275"/>
      <c r="I3467" s="275"/>
      <c r="J3467" s="275"/>
      <c r="K3467" s="275"/>
      <c r="L3467" s="275"/>
      <c r="M3467" s="275"/>
      <c r="N3467" s="275"/>
      <c r="O3467" s="275"/>
      <c r="P3467" s="275"/>
      <c r="Q3467" s="275"/>
      <c r="R3467" s="275"/>
      <c r="S3467" s="275"/>
      <c r="T3467" s="275"/>
      <c r="X3467" s="275"/>
      <c r="Y3467" s="275"/>
      <c r="AG3467" s="665"/>
    </row>
    <row r="3468" spans="1:33" x14ac:dyDescent="0.2">
      <c r="A3468" s="275"/>
      <c r="B3468" s="275"/>
      <c r="C3468" s="275"/>
      <c r="D3468" s="275"/>
      <c r="E3468" s="275"/>
      <c r="F3468" s="275"/>
      <c r="G3468" s="275"/>
      <c r="H3468" s="275"/>
      <c r="I3468" s="275"/>
      <c r="J3468" s="275"/>
      <c r="K3468" s="275"/>
      <c r="L3468" s="275"/>
      <c r="M3468" s="275"/>
      <c r="N3468" s="275"/>
      <c r="O3468" s="275"/>
      <c r="P3468" s="275"/>
      <c r="Q3468" s="275"/>
      <c r="R3468" s="275"/>
      <c r="S3468" s="275"/>
      <c r="T3468" s="275"/>
      <c r="X3468" s="275"/>
      <c r="Y3468" s="275"/>
      <c r="AG3468" s="665"/>
    </row>
    <row r="3469" spans="1:33" x14ac:dyDescent="0.2">
      <c r="A3469" s="275"/>
      <c r="B3469" s="275"/>
      <c r="C3469" s="275"/>
      <c r="D3469" s="275"/>
      <c r="E3469" s="275"/>
      <c r="F3469" s="275"/>
      <c r="G3469" s="275"/>
      <c r="H3469" s="275"/>
      <c r="I3469" s="275"/>
      <c r="J3469" s="275"/>
      <c r="K3469" s="275"/>
      <c r="L3469" s="275"/>
      <c r="M3469" s="275"/>
      <c r="N3469" s="275"/>
      <c r="O3469" s="275"/>
      <c r="P3469" s="275"/>
      <c r="Q3469" s="275"/>
      <c r="R3469" s="275"/>
      <c r="S3469" s="275"/>
      <c r="T3469" s="275"/>
      <c r="X3469" s="275"/>
      <c r="Y3469" s="275"/>
      <c r="AG3469" s="665"/>
    </row>
    <row r="3470" spans="1:33" x14ac:dyDescent="0.2">
      <c r="A3470" s="275"/>
      <c r="B3470" s="275"/>
      <c r="C3470" s="275"/>
      <c r="D3470" s="275"/>
      <c r="E3470" s="275"/>
      <c r="F3470" s="275"/>
      <c r="G3470" s="275"/>
      <c r="H3470" s="275"/>
      <c r="I3470" s="275"/>
      <c r="J3470" s="275"/>
      <c r="K3470" s="275"/>
      <c r="L3470" s="275"/>
      <c r="M3470" s="275"/>
      <c r="N3470" s="275"/>
      <c r="O3470" s="275"/>
      <c r="P3470" s="275"/>
      <c r="Q3470" s="275"/>
      <c r="R3470" s="275"/>
      <c r="S3470" s="275"/>
      <c r="T3470" s="275"/>
      <c r="X3470" s="275"/>
      <c r="Y3470" s="275"/>
      <c r="AG3470" s="665"/>
    </row>
    <row r="3471" spans="1:33" x14ac:dyDescent="0.2">
      <c r="A3471" s="275"/>
      <c r="B3471" s="275"/>
      <c r="C3471" s="275"/>
      <c r="D3471" s="275"/>
      <c r="E3471" s="275"/>
      <c r="F3471" s="275"/>
      <c r="G3471" s="275"/>
      <c r="H3471" s="275"/>
      <c r="I3471" s="275"/>
      <c r="J3471" s="275"/>
      <c r="K3471" s="275"/>
      <c r="L3471" s="275"/>
      <c r="M3471" s="275"/>
      <c r="N3471" s="275"/>
      <c r="O3471" s="275"/>
      <c r="P3471" s="275"/>
      <c r="Q3471" s="275"/>
      <c r="R3471" s="275"/>
      <c r="S3471" s="275"/>
      <c r="T3471" s="275"/>
      <c r="X3471" s="275"/>
      <c r="Y3471" s="275"/>
      <c r="AG3471" s="665"/>
    </row>
    <row r="3472" spans="1:33" x14ac:dyDescent="0.2">
      <c r="A3472" s="275"/>
      <c r="B3472" s="275"/>
      <c r="C3472" s="275"/>
      <c r="D3472" s="275"/>
      <c r="E3472" s="275"/>
      <c r="F3472" s="275"/>
      <c r="G3472" s="275"/>
      <c r="H3472" s="275"/>
      <c r="I3472" s="275"/>
      <c r="J3472" s="275"/>
      <c r="K3472" s="275"/>
      <c r="L3472" s="275"/>
      <c r="M3472" s="275"/>
      <c r="N3472" s="275"/>
      <c r="O3472" s="275"/>
      <c r="P3472" s="275"/>
      <c r="Q3472" s="275"/>
      <c r="R3472" s="275"/>
      <c r="S3472" s="275"/>
      <c r="T3472" s="275"/>
      <c r="X3472" s="275"/>
      <c r="Y3472" s="275"/>
      <c r="AG3472" s="665"/>
    </row>
    <row r="3473" spans="1:33" x14ac:dyDescent="0.2">
      <c r="A3473" s="275"/>
      <c r="B3473" s="275"/>
      <c r="C3473" s="275"/>
      <c r="D3473" s="275"/>
      <c r="E3473" s="275"/>
      <c r="F3473" s="275"/>
      <c r="G3473" s="275"/>
      <c r="H3473" s="275"/>
      <c r="I3473" s="275"/>
      <c r="J3473" s="275"/>
      <c r="K3473" s="275"/>
      <c r="L3473" s="275"/>
      <c r="M3473" s="275"/>
      <c r="N3473" s="275"/>
      <c r="O3473" s="275"/>
      <c r="P3473" s="275"/>
      <c r="Q3473" s="275"/>
      <c r="R3473" s="275"/>
      <c r="S3473" s="275"/>
      <c r="T3473" s="275"/>
      <c r="X3473" s="275"/>
      <c r="Y3473" s="275"/>
      <c r="AG3473" s="665"/>
    </row>
    <row r="3474" spans="1:33" x14ac:dyDescent="0.2">
      <c r="A3474" s="275"/>
      <c r="B3474" s="275"/>
      <c r="C3474" s="275"/>
      <c r="D3474" s="275"/>
      <c r="E3474" s="275"/>
      <c r="F3474" s="275"/>
      <c r="G3474" s="275"/>
      <c r="H3474" s="275"/>
      <c r="I3474" s="275"/>
      <c r="J3474" s="275"/>
      <c r="K3474" s="275"/>
      <c r="L3474" s="275"/>
      <c r="M3474" s="275"/>
      <c r="N3474" s="275"/>
      <c r="O3474" s="275"/>
      <c r="P3474" s="275"/>
      <c r="Q3474" s="275"/>
      <c r="R3474" s="275"/>
      <c r="S3474" s="275"/>
      <c r="T3474" s="275"/>
      <c r="X3474" s="275"/>
      <c r="Y3474" s="275"/>
      <c r="AG3474" s="665"/>
    </row>
    <row r="3475" spans="1:33" x14ac:dyDescent="0.2">
      <c r="A3475" s="275"/>
      <c r="B3475" s="275"/>
      <c r="C3475" s="275"/>
      <c r="D3475" s="275"/>
      <c r="E3475" s="275"/>
      <c r="F3475" s="275"/>
      <c r="G3475" s="275"/>
      <c r="H3475" s="275"/>
      <c r="I3475" s="275"/>
      <c r="J3475" s="275"/>
      <c r="K3475" s="275"/>
      <c r="L3475" s="275"/>
      <c r="M3475" s="275"/>
      <c r="N3475" s="275"/>
      <c r="O3475" s="275"/>
      <c r="P3475" s="275"/>
      <c r="Q3475" s="275"/>
      <c r="R3475" s="275"/>
      <c r="S3475" s="275"/>
      <c r="T3475" s="275"/>
      <c r="X3475" s="275"/>
      <c r="Y3475" s="275"/>
      <c r="AG3475" s="665"/>
    </row>
    <row r="3476" spans="1:33" x14ac:dyDescent="0.2">
      <c r="A3476" s="275"/>
      <c r="B3476" s="275"/>
      <c r="C3476" s="275"/>
      <c r="D3476" s="275"/>
      <c r="E3476" s="275"/>
      <c r="F3476" s="275"/>
      <c r="G3476" s="275"/>
      <c r="H3476" s="275"/>
      <c r="I3476" s="275"/>
      <c r="J3476" s="275"/>
      <c r="K3476" s="275"/>
      <c r="L3476" s="275"/>
      <c r="M3476" s="275"/>
      <c r="N3476" s="275"/>
      <c r="O3476" s="275"/>
      <c r="P3476" s="275"/>
      <c r="Q3476" s="275"/>
      <c r="R3476" s="275"/>
      <c r="S3476" s="275"/>
      <c r="T3476" s="275"/>
      <c r="X3476" s="275"/>
      <c r="Y3476" s="275"/>
      <c r="AG3476" s="665"/>
    </row>
    <row r="3477" spans="1:33" x14ac:dyDescent="0.2">
      <c r="A3477" s="275"/>
      <c r="B3477" s="275"/>
      <c r="C3477" s="275"/>
      <c r="D3477" s="275"/>
      <c r="E3477" s="275"/>
      <c r="F3477" s="275"/>
      <c r="G3477" s="275"/>
      <c r="H3477" s="275"/>
      <c r="I3477" s="275"/>
      <c r="J3477" s="275"/>
      <c r="K3477" s="275"/>
      <c r="L3477" s="275"/>
      <c r="M3477" s="275"/>
      <c r="N3477" s="275"/>
      <c r="O3477" s="275"/>
      <c r="P3477" s="275"/>
      <c r="Q3477" s="275"/>
      <c r="R3477" s="275"/>
      <c r="S3477" s="275"/>
      <c r="T3477" s="275"/>
      <c r="X3477" s="275"/>
      <c r="Y3477" s="275"/>
      <c r="AG3477" s="665"/>
    </row>
    <row r="3478" spans="1:33" x14ac:dyDescent="0.2">
      <c r="A3478" s="275"/>
      <c r="B3478" s="275"/>
      <c r="C3478" s="275"/>
      <c r="D3478" s="275"/>
      <c r="E3478" s="275"/>
      <c r="F3478" s="275"/>
      <c r="G3478" s="275"/>
      <c r="H3478" s="275"/>
      <c r="I3478" s="275"/>
      <c r="J3478" s="275"/>
      <c r="K3478" s="275"/>
      <c r="L3478" s="275"/>
      <c r="M3478" s="275"/>
      <c r="N3478" s="275"/>
      <c r="O3478" s="275"/>
      <c r="P3478" s="275"/>
      <c r="Q3478" s="275"/>
      <c r="R3478" s="275"/>
      <c r="S3478" s="275"/>
      <c r="T3478" s="275"/>
      <c r="X3478" s="275"/>
      <c r="Y3478" s="275"/>
      <c r="AG3478" s="665"/>
    </row>
    <row r="3479" spans="1:33" x14ac:dyDescent="0.2">
      <c r="A3479" s="275"/>
      <c r="B3479" s="275"/>
      <c r="C3479" s="275"/>
      <c r="D3479" s="275"/>
      <c r="E3479" s="275"/>
      <c r="F3479" s="275"/>
      <c r="G3479" s="275"/>
      <c r="H3479" s="275"/>
      <c r="I3479" s="275"/>
      <c r="J3479" s="275"/>
      <c r="K3479" s="275"/>
      <c r="L3479" s="275"/>
      <c r="M3479" s="275"/>
      <c r="N3479" s="275"/>
      <c r="O3479" s="275"/>
      <c r="P3479" s="275"/>
      <c r="Q3479" s="275"/>
      <c r="R3479" s="275"/>
      <c r="S3479" s="275"/>
      <c r="T3479" s="275"/>
      <c r="X3479" s="275"/>
      <c r="Y3479" s="275"/>
      <c r="AG3479" s="665"/>
    </row>
    <row r="3480" spans="1:33" x14ac:dyDescent="0.2">
      <c r="A3480" s="275"/>
      <c r="B3480" s="275"/>
      <c r="C3480" s="275"/>
      <c r="D3480" s="275"/>
      <c r="E3480" s="275"/>
      <c r="F3480" s="275"/>
      <c r="G3480" s="275"/>
      <c r="H3480" s="275"/>
      <c r="I3480" s="275"/>
      <c r="J3480" s="275"/>
      <c r="K3480" s="275"/>
      <c r="L3480" s="275"/>
      <c r="M3480" s="275"/>
      <c r="N3480" s="275"/>
      <c r="O3480" s="275"/>
      <c r="P3480" s="275"/>
      <c r="Q3480" s="275"/>
      <c r="R3480" s="275"/>
      <c r="S3480" s="275"/>
      <c r="T3480" s="275"/>
      <c r="X3480" s="275"/>
      <c r="Y3480" s="275"/>
      <c r="AG3480" s="665"/>
    </row>
    <row r="3481" spans="1:33" x14ac:dyDescent="0.2">
      <c r="A3481" s="275"/>
      <c r="B3481" s="275"/>
      <c r="C3481" s="275"/>
      <c r="D3481" s="275"/>
      <c r="E3481" s="275"/>
      <c r="F3481" s="275"/>
      <c r="G3481" s="275"/>
      <c r="H3481" s="275"/>
      <c r="I3481" s="275"/>
      <c r="J3481" s="275"/>
      <c r="K3481" s="275"/>
      <c r="L3481" s="275"/>
      <c r="M3481" s="275"/>
      <c r="N3481" s="275"/>
      <c r="O3481" s="275"/>
      <c r="P3481" s="275"/>
      <c r="Q3481" s="275"/>
      <c r="R3481" s="275"/>
      <c r="S3481" s="275"/>
      <c r="T3481" s="275"/>
      <c r="X3481" s="275"/>
      <c r="Y3481" s="275"/>
      <c r="AG3481" s="665"/>
    </row>
    <row r="3482" spans="1:33" x14ac:dyDescent="0.2">
      <c r="A3482" s="275"/>
      <c r="B3482" s="275"/>
      <c r="C3482" s="275"/>
      <c r="D3482" s="275"/>
      <c r="E3482" s="275"/>
      <c r="F3482" s="275"/>
      <c r="G3482" s="275"/>
      <c r="H3482" s="275"/>
      <c r="I3482" s="275"/>
      <c r="J3482" s="275"/>
      <c r="K3482" s="275"/>
      <c r="L3482" s="275"/>
      <c r="M3482" s="275"/>
      <c r="N3482" s="275"/>
      <c r="O3482" s="275"/>
      <c r="P3482" s="275"/>
      <c r="Q3482" s="275"/>
      <c r="R3482" s="275"/>
      <c r="S3482" s="275"/>
      <c r="T3482" s="275"/>
      <c r="X3482" s="275"/>
      <c r="Y3482" s="275"/>
      <c r="AG3482" s="665"/>
    </row>
    <row r="3483" spans="1:33" x14ac:dyDescent="0.2">
      <c r="A3483" s="275"/>
      <c r="B3483" s="275"/>
      <c r="C3483" s="275"/>
      <c r="D3483" s="275"/>
      <c r="E3483" s="275"/>
      <c r="F3483" s="275"/>
      <c r="G3483" s="275"/>
      <c r="H3483" s="275"/>
      <c r="I3483" s="275"/>
      <c r="J3483" s="275"/>
      <c r="K3483" s="275"/>
      <c r="L3483" s="275"/>
      <c r="M3483" s="275"/>
      <c r="N3483" s="275"/>
      <c r="O3483" s="275"/>
      <c r="P3483" s="275"/>
      <c r="Q3483" s="275"/>
      <c r="R3483" s="275"/>
      <c r="S3483" s="275"/>
      <c r="T3483" s="275"/>
      <c r="X3483" s="275"/>
      <c r="Y3483" s="275"/>
      <c r="AG3483" s="665"/>
    </row>
    <row r="3484" spans="1:33" x14ac:dyDescent="0.2">
      <c r="A3484" s="275"/>
      <c r="B3484" s="275"/>
      <c r="C3484" s="275"/>
      <c r="D3484" s="275"/>
      <c r="E3484" s="275"/>
      <c r="F3484" s="275"/>
      <c r="G3484" s="275"/>
      <c r="H3484" s="275"/>
      <c r="I3484" s="275"/>
      <c r="J3484" s="275"/>
      <c r="K3484" s="275"/>
      <c r="L3484" s="275"/>
      <c r="M3484" s="275"/>
      <c r="N3484" s="275"/>
      <c r="O3484" s="275"/>
      <c r="P3484" s="275"/>
      <c r="Q3484" s="275"/>
      <c r="R3484" s="275"/>
      <c r="S3484" s="275"/>
      <c r="T3484" s="275"/>
      <c r="X3484" s="275"/>
      <c r="Y3484" s="275"/>
      <c r="AG3484" s="665"/>
    </row>
    <row r="3485" spans="1:33" x14ac:dyDescent="0.2">
      <c r="A3485" s="275"/>
      <c r="B3485" s="275"/>
      <c r="C3485" s="275"/>
      <c r="D3485" s="275"/>
      <c r="E3485" s="275"/>
      <c r="F3485" s="275"/>
      <c r="G3485" s="275"/>
      <c r="H3485" s="275"/>
      <c r="I3485" s="275"/>
      <c r="J3485" s="275"/>
      <c r="K3485" s="275"/>
      <c r="L3485" s="275"/>
      <c r="M3485" s="275"/>
      <c r="N3485" s="275"/>
      <c r="O3485" s="275"/>
      <c r="P3485" s="275"/>
      <c r="Q3485" s="275"/>
      <c r="R3485" s="275"/>
      <c r="S3485" s="275"/>
      <c r="T3485" s="275"/>
      <c r="X3485" s="275"/>
      <c r="Y3485" s="275"/>
      <c r="AG3485" s="665"/>
    </row>
    <row r="3486" spans="1:33" x14ac:dyDescent="0.2">
      <c r="A3486" s="275"/>
      <c r="B3486" s="275"/>
      <c r="C3486" s="275"/>
      <c r="D3486" s="275"/>
      <c r="E3486" s="275"/>
      <c r="F3486" s="275"/>
      <c r="G3486" s="275"/>
      <c r="H3486" s="275"/>
      <c r="I3486" s="275"/>
      <c r="J3486" s="275"/>
      <c r="K3486" s="275"/>
      <c r="L3486" s="275"/>
      <c r="M3486" s="275"/>
      <c r="N3486" s="275"/>
      <c r="O3486" s="275"/>
      <c r="P3486" s="275"/>
      <c r="Q3486" s="275"/>
      <c r="R3486" s="275"/>
      <c r="S3486" s="275"/>
      <c r="T3486" s="275"/>
      <c r="X3486" s="275"/>
      <c r="Y3486" s="275"/>
      <c r="AG3486" s="665"/>
    </row>
    <row r="3487" spans="1:33" x14ac:dyDescent="0.2">
      <c r="A3487" s="275"/>
      <c r="B3487" s="275"/>
      <c r="C3487" s="275"/>
      <c r="D3487" s="275"/>
      <c r="E3487" s="275"/>
      <c r="F3487" s="275"/>
      <c r="G3487" s="275"/>
      <c r="H3487" s="275"/>
      <c r="I3487" s="275"/>
      <c r="J3487" s="275"/>
      <c r="K3487" s="275"/>
      <c r="L3487" s="275"/>
      <c r="M3487" s="275"/>
      <c r="N3487" s="275"/>
      <c r="O3487" s="275"/>
      <c r="P3487" s="275"/>
      <c r="Q3487" s="275"/>
      <c r="R3487" s="275"/>
      <c r="S3487" s="275"/>
      <c r="T3487" s="275"/>
      <c r="X3487" s="275"/>
      <c r="Y3487" s="275"/>
      <c r="AG3487" s="665"/>
    </row>
    <row r="3488" spans="1:33" x14ac:dyDescent="0.2">
      <c r="A3488" s="275"/>
      <c r="B3488" s="275"/>
      <c r="C3488" s="275"/>
      <c r="D3488" s="275"/>
      <c r="E3488" s="275"/>
      <c r="F3488" s="275"/>
      <c r="G3488" s="275"/>
      <c r="H3488" s="275"/>
      <c r="I3488" s="275"/>
      <c r="J3488" s="275"/>
      <c r="K3488" s="275"/>
      <c r="L3488" s="275"/>
      <c r="M3488" s="275"/>
      <c r="N3488" s="275"/>
      <c r="O3488" s="275"/>
      <c r="P3488" s="275"/>
      <c r="Q3488" s="275"/>
      <c r="R3488" s="275"/>
      <c r="S3488" s="275"/>
      <c r="T3488" s="275"/>
      <c r="X3488" s="275"/>
      <c r="Y3488" s="275"/>
      <c r="AG3488" s="665"/>
    </row>
    <row r="3489" spans="1:33" x14ac:dyDescent="0.2">
      <c r="A3489" s="275"/>
      <c r="B3489" s="275"/>
      <c r="C3489" s="275"/>
      <c r="D3489" s="275"/>
      <c r="E3489" s="275"/>
      <c r="F3489" s="275"/>
      <c r="G3489" s="275"/>
      <c r="H3489" s="275"/>
      <c r="I3489" s="275"/>
      <c r="J3489" s="275"/>
      <c r="K3489" s="275"/>
      <c r="L3489" s="275"/>
      <c r="M3489" s="275"/>
      <c r="N3489" s="275"/>
      <c r="O3489" s="275"/>
      <c r="P3489" s="275"/>
      <c r="Q3489" s="275"/>
      <c r="R3489" s="275"/>
      <c r="S3489" s="275"/>
      <c r="T3489" s="275"/>
      <c r="X3489" s="275"/>
      <c r="Y3489" s="275"/>
      <c r="AG3489" s="665"/>
    </row>
    <row r="3490" spans="1:33" x14ac:dyDescent="0.2">
      <c r="A3490" s="275"/>
      <c r="B3490" s="275"/>
      <c r="C3490" s="275"/>
      <c r="D3490" s="275"/>
      <c r="E3490" s="275"/>
      <c r="F3490" s="275"/>
      <c r="G3490" s="275"/>
      <c r="H3490" s="275"/>
      <c r="I3490" s="275"/>
      <c r="J3490" s="275"/>
      <c r="K3490" s="275"/>
      <c r="L3490" s="275"/>
      <c r="M3490" s="275"/>
      <c r="N3490" s="275"/>
      <c r="O3490" s="275"/>
      <c r="P3490" s="275"/>
      <c r="Q3490" s="275"/>
      <c r="R3490" s="275"/>
      <c r="S3490" s="275"/>
      <c r="T3490" s="275"/>
      <c r="X3490" s="275"/>
      <c r="Y3490" s="275"/>
      <c r="AG3490" s="665"/>
    </row>
    <row r="3491" spans="1:33" x14ac:dyDescent="0.2">
      <c r="A3491" s="275"/>
      <c r="B3491" s="275"/>
      <c r="C3491" s="275"/>
      <c r="D3491" s="275"/>
      <c r="E3491" s="275"/>
      <c r="F3491" s="275"/>
      <c r="G3491" s="275"/>
      <c r="H3491" s="275"/>
      <c r="I3491" s="275"/>
      <c r="J3491" s="275"/>
      <c r="K3491" s="275"/>
      <c r="L3491" s="275"/>
      <c r="M3491" s="275"/>
      <c r="N3491" s="275"/>
      <c r="O3491" s="275"/>
      <c r="P3491" s="275"/>
      <c r="Q3491" s="275"/>
      <c r="R3491" s="275"/>
      <c r="S3491" s="275"/>
      <c r="T3491" s="275"/>
      <c r="X3491" s="275"/>
      <c r="Y3491" s="275"/>
      <c r="AG3491" s="665"/>
    </row>
    <row r="3492" spans="1:33" x14ac:dyDescent="0.2">
      <c r="A3492" s="275"/>
      <c r="B3492" s="275"/>
      <c r="C3492" s="275"/>
      <c r="D3492" s="275"/>
      <c r="E3492" s="275"/>
      <c r="F3492" s="275"/>
      <c r="G3492" s="275"/>
      <c r="H3492" s="275"/>
      <c r="I3492" s="275"/>
      <c r="J3492" s="275"/>
      <c r="K3492" s="275"/>
      <c r="L3492" s="275"/>
      <c r="M3492" s="275"/>
      <c r="N3492" s="275"/>
      <c r="O3492" s="275"/>
      <c r="P3492" s="275"/>
      <c r="Q3492" s="275"/>
      <c r="R3492" s="275"/>
      <c r="S3492" s="275"/>
      <c r="T3492" s="275"/>
      <c r="X3492" s="275"/>
      <c r="Y3492" s="275"/>
      <c r="AG3492" s="665"/>
    </row>
    <row r="3493" spans="1:33" x14ac:dyDescent="0.2">
      <c r="A3493" s="275"/>
      <c r="B3493" s="275"/>
      <c r="C3493" s="275"/>
      <c r="D3493" s="275"/>
      <c r="E3493" s="275"/>
      <c r="F3493" s="275"/>
      <c r="G3493" s="275"/>
      <c r="H3493" s="275"/>
      <c r="I3493" s="275"/>
      <c r="J3493" s="275"/>
      <c r="K3493" s="275"/>
      <c r="L3493" s="275"/>
      <c r="M3493" s="275"/>
      <c r="N3493" s="275"/>
      <c r="O3493" s="275"/>
      <c r="P3493" s="275"/>
      <c r="Q3493" s="275"/>
      <c r="R3493" s="275"/>
      <c r="S3493" s="275"/>
      <c r="T3493" s="275"/>
      <c r="X3493" s="275"/>
      <c r="Y3493" s="275"/>
      <c r="AG3493" s="665"/>
    </row>
    <row r="3494" spans="1:33" x14ac:dyDescent="0.2">
      <c r="A3494" s="275"/>
      <c r="B3494" s="275"/>
      <c r="C3494" s="275"/>
      <c r="D3494" s="275"/>
      <c r="E3494" s="275"/>
      <c r="F3494" s="275"/>
      <c r="G3494" s="275"/>
      <c r="H3494" s="275"/>
      <c r="I3494" s="275"/>
      <c r="J3494" s="275"/>
      <c r="K3494" s="275"/>
      <c r="L3494" s="275"/>
      <c r="M3494" s="275"/>
      <c r="N3494" s="275"/>
      <c r="O3494" s="275"/>
      <c r="P3494" s="275"/>
      <c r="Q3494" s="275"/>
      <c r="R3494" s="275"/>
      <c r="S3494" s="275"/>
      <c r="T3494" s="275"/>
      <c r="X3494" s="275"/>
      <c r="Y3494" s="275"/>
      <c r="AG3494" s="665"/>
    </row>
    <row r="3495" spans="1:33" x14ac:dyDescent="0.2">
      <c r="A3495" s="275"/>
      <c r="B3495" s="275"/>
      <c r="C3495" s="275"/>
      <c r="D3495" s="275"/>
      <c r="E3495" s="275"/>
      <c r="F3495" s="275"/>
      <c r="G3495" s="275"/>
      <c r="H3495" s="275"/>
      <c r="I3495" s="275"/>
      <c r="J3495" s="275"/>
      <c r="K3495" s="275"/>
      <c r="L3495" s="275"/>
      <c r="M3495" s="275"/>
      <c r="N3495" s="275"/>
      <c r="O3495" s="275"/>
      <c r="P3495" s="275"/>
      <c r="Q3495" s="275"/>
      <c r="R3495" s="275"/>
      <c r="S3495" s="275"/>
      <c r="T3495" s="275"/>
      <c r="X3495" s="275"/>
      <c r="Y3495" s="275"/>
      <c r="AG3495" s="665"/>
    </row>
    <row r="3496" spans="1:33" x14ac:dyDescent="0.2">
      <c r="A3496" s="275"/>
      <c r="B3496" s="275"/>
      <c r="C3496" s="275"/>
      <c r="D3496" s="275"/>
      <c r="E3496" s="275"/>
      <c r="F3496" s="275"/>
      <c r="G3496" s="275"/>
      <c r="H3496" s="275"/>
      <c r="I3496" s="275"/>
      <c r="J3496" s="275"/>
      <c r="K3496" s="275"/>
      <c r="L3496" s="275"/>
      <c r="M3496" s="275"/>
      <c r="N3496" s="275"/>
      <c r="O3496" s="275"/>
      <c r="P3496" s="275"/>
      <c r="Q3496" s="275"/>
      <c r="R3496" s="275"/>
      <c r="S3496" s="275"/>
      <c r="T3496" s="275"/>
      <c r="X3496" s="275"/>
      <c r="Y3496" s="275"/>
      <c r="AG3496" s="665"/>
    </row>
    <row r="3497" spans="1:33" x14ac:dyDescent="0.2">
      <c r="A3497" s="275"/>
      <c r="B3497" s="275"/>
      <c r="C3497" s="275"/>
      <c r="D3497" s="275"/>
      <c r="E3497" s="275"/>
      <c r="F3497" s="275"/>
      <c r="G3497" s="275"/>
      <c r="H3497" s="275"/>
      <c r="I3497" s="275"/>
      <c r="J3497" s="275"/>
      <c r="K3497" s="275"/>
      <c r="L3497" s="275"/>
      <c r="M3497" s="275"/>
      <c r="N3497" s="275"/>
      <c r="O3497" s="275"/>
      <c r="P3497" s="275"/>
      <c r="Q3497" s="275"/>
      <c r="R3497" s="275"/>
      <c r="S3497" s="275"/>
      <c r="T3497" s="275"/>
      <c r="X3497" s="275"/>
      <c r="Y3497" s="275"/>
      <c r="AG3497" s="665"/>
    </row>
    <row r="3498" spans="1:33" x14ac:dyDescent="0.2">
      <c r="A3498" s="275"/>
      <c r="B3498" s="275"/>
      <c r="C3498" s="275"/>
      <c r="D3498" s="275"/>
      <c r="E3498" s="275"/>
      <c r="F3498" s="275"/>
      <c r="G3498" s="275"/>
      <c r="H3498" s="275"/>
      <c r="I3498" s="275"/>
      <c r="J3498" s="275"/>
      <c r="K3498" s="275"/>
      <c r="L3498" s="275"/>
      <c r="M3498" s="275"/>
      <c r="N3498" s="275"/>
      <c r="O3498" s="275"/>
      <c r="P3498" s="275"/>
      <c r="Q3498" s="275"/>
      <c r="R3498" s="275"/>
      <c r="S3498" s="275"/>
      <c r="T3498" s="275"/>
      <c r="X3498" s="275"/>
      <c r="Y3498" s="275"/>
      <c r="AG3498" s="665"/>
    </row>
    <row r="3499" spans="1:33" x14ac:dyDescent="0.2">
      <c r="A3499" s="275"/>
      <c r="B3499" s="275"/>
      <c r="C3499" s="275"/>
      <c r="D3499" s="275"/>
      <c r="E3499" s="275"/>
      <c r="F3499" s="275"/>
      <c r="G3499" s="275"/>
      <c r="H3499" s="275"/>
      <c r="I3499" s="275"/>
      <c r="J3499" s="275"/>
      <c r="K3499" s="275"/>
      <c r="L3499" s="275"/>
      <c r="M3499" s="275"/>
      <c r="N3499" s="275"/>
      <c r="O3499" s="275"/>
      <c r="P3499" s="275"/>
      <c r="Q3499" s="275"/>
      <c r="R3499" s="275"/>
      <c r="S3499" s="275"/>
      <c r="T3499" s="275"/>
      <c r="X3499" s="275"/>
      <c r="Y3499" s="275"/>
      <c r="AG3499" s="665"/>
    </row>
    <row r="3500" spans="1:33" x14ac:dyDescent="0.2">
      <c r="A3500" s="275"/>
      <c r="B3500" s="275"/>
      <c r="C3500" s="275"/>
      <c r="D3500" s="275"/>
      <c r="E3500" s="275"/>
      <c r="F3500" s="275"/>
      <c r="G3500" s="275"/>
      <c r="H3500" s="275"/>
      <c r="I3500" s="275"/>
      <c r="J3500" s="275"/>
      <c r="K3500" s="275"/>
      <c r="L3500" s="275"/>
      <c r="M3500" s="275"/>
      <c r="N3500" s="275"/>
      <c r="O3500" s="275"/>
      <c r="P3500" s="275"/>
      <c r="Q3500" s="275"/>
      <c r="R3500" s="275"/>
      <c r="S3500" s="275"/>
      <c r="T3500" s="275"/>
      <c r="X3500" s="275"/>
      <c r="Y3500" s="275"/>
      <c r="AG3500" s="665"/>
    </row>
    <row r="3501" spans="1:33" x14ac:dyDescent="0.2">
      <c r="A3501" s="275"/>
      <c r="B3501" s="275"/>
      <c r="C3501" s="275"/>
      <c r="D3501" s="275"/>
      <c r="E3501" s="275"/>
      <c r="F3501" s="275"/>
      <c r="G3501" s="275"/>
      <c r="H3501" s="275"/>
      <c r="I3501" s="275"/>
      <c r="J3501" s="275"/>
      <c r="K3501" s="275"/>
      <c r="L3501" s="275"/>
      <c r="M3501" s="275"/>
      <c r="N3501" s="275"/>
      <c r="O3501" s="275"/>
      <c r="P3501" s="275"/>
      <c r="Q3501" s="275"/>
      <c r="R3501" s="275"/>
      <c r="S3501" s="275"/>
      <c r="T3501" s="275"/>
      <c r="X3501" s="275"/>
      <c r="Y3501" s="275"/>
      <c r="AG3501" s="665"/>
    </row>
    <row r="3502" spans="1:33" x14ac:dyDescent="0.2">
      <c r="A3502" s="275"/>
      <c r="B3502" s="275"/>
      <c r="C3502" s="275"/>
      <c r="D3502" s="275"/>
      <c r="E3502" s="275"/>
      <c r="F3502" s="275"/>
      <c r="G3502" s="275"/>
      <c r="H3502" s="275"/>
      <c r="I3502" s="275"/>
      <c r="J3502" s="275"/>
      <c r="K3502" s="275"/>
      <c r="L3502" s="275"/>
      <c r="M3502" s="275"/>
      <c r="N3502" s="275"/>
      <c r="O3502" s="275"/>
      <c r="P3502" s="275"/>
      <c r="Q3502" s="275"/>
      <c r="R3502" s="275"/>
      <c r="S3502" s="275"/>
      <c r="T3502" s="275"/>
      <c r="X3502" s="275"/>
      <c r="Y3502" s="275"/>
      <c r="AG3502" s="665"/>
    </row>
    <row r="3503" spans="1:33" x14ac:dyDescent="0.2">
      <c r="A3503" s="275"/>
      <c r="B3503" s="275"/>
      <c r="C3503" s="275"/>
      <c r="D3503" s="275"/>
      <c r="E3503" s="275"/>
      <c r="F3503" s="275"/>
      <c r="G3503" s="275"/>
      <c r="H3503" s="275"/>
      <c r="I3503" s="275"/>
      <c r="J3503" s="275"/>
      <c r="K3503" s="275"/>
      <c r="L3503" s="275"/>
      <c r="M3503" s="275"/>
      <c r="N3503" s="275"/>
      <c r="O3503" s="275"/>
      <c r="P3503" s="275"/>
      <c r="Q3503" s="275"/>
      <c r="R3503" s="275"/>
      <c r="S3503" s="275"/>
      <c r="T3503" s="275"/>
      <c r="X3503" s="275"/>
      <c r="Y3503" s="275"/>
      <c r="AG3503" s="665"/>
    </row>
    <row r="3504" spans="1:33" x14ac:dyDescent="0.2">
      <c r="A3504" s="275"/>
      <c r="B3504" s="275"/>
      <c r="C3504" s="275"/>
      <c r="D3504" s="275"/>
      <c r="E3504" s="275"/>
      <c r="F3504" s="275"/>
      <c r="G3504" s="275"/>
      <c r="H3504" s="275"/>
      <c r="I3504" s="275"/>
      <c r="J3504" s="275"/>
      <c r="K3504" s="275"/>
      <c r="L3504" s="275"/>
      <c r="M3504" s="275"/>
      <c r="N3504" s="275"/>
      <c r="O3504" s="275"/>
      <c r="P3504" s="275"/>
      <c r="Q3504" s="275"/>
      <c r="R3504" s="275"/>
      <c r="S3504" s="275"/>
      <c r="T3504" s="275"/>
      <c r="X3504" s="275"/>
      <c r="Y3504" s="275"/>
      <c r="AG3504" s="665"/>
    </row>
    <row r="3505" spans="1:33" x14ac:dyDescent="0.2">
      <c r="A3505" s="275"/>
      <c r="B3505" s="275"/>
      <c r="C3505" s="275"/>
      <c r="D3505" s="275"/>
      <c r="E3505" s="275"/>
      <c r="F3505" s="275"/>
      <c r="G3505" s="275"/>
      <c r="H3505" s="275"/>
      <c r="I3505" s="275"/>
      <c r="J3505" s="275"/>
      <c r="K3505" s="275"/>
      <c r="L3505" s="275"/>
      <c r="M3505" s="275"/>
      <c r="N3505" s="275"/>
      <c r="O3505" s="275"/>
      <c r="P3505" s="275"/>
      <c r="Q3505" s="275"/>
      <c r="R3505" s="275"/>
      <c r="S3505" s="275"/>
      <c r="T3505" s="275"/>
      <c r="X3505" s="275"/>
      <c r="Y3505" s="275"/>
      <c r="AG3505" s="665"/>
    </row>
    <row r="3506" spans="1:33" x14ac:dyDescent="0.2">
      <c r="A3506" s="275"/>
      <c r="B3506" s="275"/>
      <c r="C3506" s="275"/>
      <c r="D3506" s="275"/>
      <c r="E3506" s="275"/>
      <c r="F3506" s="275"/>
      <c r="G3506" s="275"/>
      <c r="H3506" s="275"/>
      <c r="I3506" s="275"/>
      <c r="J3506" s="275"/>
      <c r="K3506" s="275"/>
      <c r="L3506" s="275"/>
      <c r="M3506" s="275"/>
      <c r="N3506" s="275"/>
      <c r="O3506" s="275"/>
      <c r="P3506" s="275"/>
      <c r="Q3506" s="275"/>
      <c r="R3506" s="275"/>
      <c r="S3506" s="275"/>
      <c r="T3506" s="275"/>
      <c r="X3506" s="275"/>
      <c r="Y3506" s="275"/>
      <c r="AG3506" s="665"/>
    </row>
    <row r="3507" spans="1:33" x14ac:dyDescent="0.2">
      <c r="A3507" s="275"/>
      <c r="B3507" s="275"/>
      <c r="C3507" s="275"/>
      <c r="D3507" s="275"/>
      <c r="E3507" s="275"/>
      <c r="F3507" s="275"/>
      <c r="G3507" s="275"/>
      <c r="H3507" s="275"/>
      <c r="I3507" s="275"/>
      <c r="J3507" s="275"/>
      <c r="K3507" s="275"/>
      <c r="L3507" s="275"/>
      <c r="M3507" s="275"/>
      <c r="N3507" s="275"/>
      <c r="O3507" s="275"/>
      <c r="P3507" s="275"/>
      <c r="Q3507" s="275"/>
      <c r="R3507" s="275"/>
      <c r="S3507" s="275"/>
      <c r="T3507" s="275"/>
      <c r="X3507" s="275"/>
      <c r="Y3507" s="275"/>
      <c r="AG3507" s="665"/>
    </row>
    <row r="3508" spans="1:33" x14ac:dyDescent="0.2">
      <c r="A3508" s="275"/>
      <c r="B3508" s="275"/>
      <c r="C3508" s="275"/>
      <c r="D3508" s="275"/>
      <c r="E3508" s="275"/>
      <c r="F3508" s="275"/>
      <c r="G3508" s="275"/>
      <c r="H3508" s="275"/>
      <c r="I3508" s="275"/>
      <c r="J3508" s="275"/>
      <c r="K3508" s="275"/>
      <c r="L3508" s="275"/>
      <c r="M3508" s="275"/>
      <c r="N3508" s="275"/>
      <c r="O3508" s="275"/>
      <c r="P3508" s="275"/>
      <c r="Q3508" s="275"/>
      <c r="R3508" s="275"/>
      <c r="S3508" s="275"/>
      <c r="T3508" s="275"/>
      <c r="X3508" s="275"/>
      <c r="Y3508" s="275"/>
      <c r="AG3508" s="665"/>
    </row>
    <row r="3509" spans="1:33" x14ac:dyDescent="0.2">
      <c r="A3509" s="275"/>
      <c r="B3509" s="275"/>
      <c r="C3509" s="275"/>
      <c r="D3509" s="275"/>
      <c r="E3509" s="275"/>
      <c r="F3509" s="275"/>
      <c r="G3509" s="275"/>
      <c r="H3509" s="275"/>
      <c r="I3509" s="275"/>
      <c r="J3509" s="275"/>
      <c r="K3509" s="275"/>
      <c r="L3509" s="275"/>
      <c r="M3509" s="275"/>
      <c r="N3509" s="275"/>
      <c r="O3509" s="275"/>
      <c r="P3509" s="275"/>
      <c r="Q3509" s="275"/>
      <c r="R3509" s="275"/>
      <c r="S3509" s="275"/>
      <c r="T3509" s="275"/>
      <c r="X3509" s="275"/>
      <c r="Y3509" s="275"/>
      <c r="AG3509" s="665"/>
    </row>
    <row r="3510" spans="1:33" x14ac:dyDescent="0.2">
      <c r="A3510" s="275"/>
      <c r="B3510" s="275"/>
      <c r="C3510" s="275"/>
      <c r="D3510" s="275"/>
      <c r="E3510" s="275"/>
      <c r="F3510" s="275"/>
      <c r="G3510" s="275"/>
      <c r="H3510" s="275"/>
      <c r="I3510" s="275"/>
      <c r="J3510" s="275"/>
      <c r="K3510" s="275"/>
      <c r="L3510" s="275"/>
      <c r="M3510" s="275"/>
      <c r="N3510" s="275"/>
      <c r="O3510" s="275"/>
      <c r="P3510" s="275"/>
      <c r="Q3510" s="275"/>
      <c r="R3510" s="275"/>
      <c r="S3510" s="275"/>
      <c r="T3510" s="275"/>
      <c r="X3510" s="275"/>
      <c r="Y3510" s="275"/>
      <c r="AG3510" s="665"/>
    </row>
    <row r="3511" spans="1:33" x14ac:dyDescent="0.2">
      <c r="A3511" s="275"/>
      <c r="B3511" s="275"/>
      <c r="C3511" s="275"/>
      <c r="D3511" s="275"/>
      <c r="E3511" s="275"/>
      <c r="F3511" s="275"/>
      <c r="G3511" s="275"/>
      <c r="H3511" s="275"/>
      <c r="I3511" s="275"/>
      <c r="J3511" s="275"/>
      <c r="K3511" s="275"/>
      <c r="L3511" s="275"/>
      <c r="M3511" s="275"/>
      <c r="N3511" s="275"/>
      <c r="O3511" s="275"/>
      <c r="P3511" s="275"/>
      <c r="Q3511" s="275"/>
      <c r="R3511" s="275"/>
      <c r="S3511" s="275"/>
      <c r="T3511" s="275"/>
      <c r="X3511" s="275"/>
      <c r="Y3511" s="275"/>
      <c r="AG3511" s="665"/>
    </row>
    <row r="3512" spans="1:33" x14ac:dyDescent="0.2">
      <c r="A3512" s="275"/>
      <c r="B3512" s="275"/>
      <c r="C3512" s="275"/>
      <c r="D3512" s="275"/>
      <c r="E3512" s="275"/>
      <c r="F3512" s="275"/>
      <c r="G3512" s="275"/>
      <c r="H3512" s="275"/>
      <c r="I3512" s="275"/>
      <c r="J3512" s="275"/>
      <c r="K3512" s="275"/>
      <c r="L3512" s="275"/>
      <c r="M3512" s="275"/>
      <c r="N3512" s="275"/>
      <c r="O3512" s="275"/>
      <c r="P3512" s="275"/>
      <c r="Q3512" s="275"/>
      <c r="R3512" s="275"/>
      <c r="S3512" s="275"/>
      <c r="T3512" s="275"/>
      <c r="X3512" s="275"/>
      <c r="Y3512" s="275"/>
      <c r="AG3512" s="665"/>
    </row>
    <row r="3513" spans="1:33" x14ac:dyDescent="0.2">
      <c r="A3513" s="275"/>
      <c r="B3513" s="275"/>
      <c r="C3513" s="275"/>
      <c r="D3513" s="275"/>
      <c r="E3513" s="275"/>
      <c r="F3513" s="275"/>
      <c r="G3513" s="275"/>
      <c r="H3513" s="275"/>
      <c r="I3513" s="275"/>
      <c r="J3513" s="275"/>
      <c r="K3513" s="275"/>
      <c r="L3513" s="275"/>
      <c r="M3513" s="275"/>
      <c r="N3513" s="275"/>
      <c r="O3513" s="275"/>
      <c r="P3513" s="275"/>
      <c r="Q3513" s="275"/>
      <c r="R3513" s="275"/>
      <c r="S3513" s="275"/>
      <c r="T3513" s="275"/>
      <c r="X3513" s="275"/>
      <c r="Y3513" s="275"/>
      <c r="AG3513" s="665"/>
    </row>
    <row r="3514" spans="1:33" x14ac:dyDescent="0.2">
      <c r="A3514" s="275"/>
      <c r="B3514" s="275"/>
      <c r="C3514" s="275"/>
      <c r="D3514" s="275"/>
      <c r="E3514" s="275"/>
      <c r="F3514" s="275"/>
      <c r="G3514" s="275"/>
      <c r="H3514" s="275"/>
      <c r="I3514" s="275"/>
      <c r="J3514" s="275"/>
      <c r="K3514" s="275"/>
      <c r="L3514" s="275"/>
      <c r="M3514" s="275"/>
      <c r="N3514" s="275"/>
      <c r="O3514" s="275"/>
      <c r="P3514" s="275"/>
      <c r="Q3514" s="275"/>
      <c r="R3514" s="275"/>
      <c r="S3514" s="275"/>
      <c r="T3514" s="275"/>
      <c r="X3514" s="275"/>
      <c r="Y3514" s="275"/>
      <c r="AG3514" s="665"/>
    </row>
    <row r="3515" spans="1:33" x14ac:dyDescent="0.2">
      <c r="A3515" s="275"/>
      <c r="B3515" s="275"/>
      <c r="C3515" s="275"/>
      <c r="D3515" s="275"/>
      <c r="E3515" s="275"/>
      <c r="F3515" s="275"/>
      <c r="G3515" s="275"/>
      <c r="H3515" s="275"/>
      <c r="I3515" s="275"/>
      <c r="J3515" s="275"/>
      <c r="K3515" s="275"/>
      <c r="L3515" s="275"/>
      <c r="M3515" s="275"/>
      <c r="N3515" s="275"/>
      <c r="O3515" s="275"/>
      <c r="P3515" s="275"/>
      <c r="Q3515" s="275"/>
      <c r="R3515" s="275"/>
      <c r="S3515" s="275"/>
      <c r="T3515" s="275"/>
      <c r="X3515" s="275"/>
      <c r="Y3515" s="275"/>
      <c r="AG3515" s="665"/>
    </row>
    <row r="3516" spans="1:33" x14ac:dyDescent="0.2">
      <c r="A3516" s="275"/>
      <c r="B3516" s="275"/>
      <c r="C3516" s="275"/>
      <c r="D3516" s="275"/>
      <c r="E3516" s="275"/>
      <c r="F3516" s="275"/>
      <c r="G3516" s="275"/>
      <c r="H3516" s="275"/>
      <c r="I3516" s="275"/>
      <c r="J3516" s="275"/>
      <c r="K3516" s="275"/>
      <c r="L3516" s="275"/>
      <c r="M3516" s="275"/>
      <c r="N3516" s="275"/>
      <c r="O3516" s="275"/>
      <c r="P3516" s="275"/>
      <c r="Q3516" s="275"/>
      <c r="R3516" s="275"/>
      <c r="S3516" s="275"/>
      <c r="T3516" s="275"/>
      <c r="X3516" s="275"/>
      <c r="Y3516" s="275"/>
      <c r="AG3516" s="665"/>
    </row>
    <row r="3517" spans="1:33" x14ac:dyDescent="0.2">
      <c r="A3517" s="275"/>
      <c r="B3517" s="275"/>
      <c r="C3517" s="275"/>
      <c r="D3517" s="275"/>
      <c r="E3517" s="275"/>
      <c r="F3517" s="275"/>
      <c r="G3517" s="275"/>
      <c r="H3517" s="275"/>
      <c r="I3517" s="275"/>
      <c r="J3517" s="275"/>
      <c r="K3517" s="275"/>
      <c r="L3517" s="275"/>
      <c r="M3517" s="275"/>
      <c r="N3517" s="275"/>
      <c r="O3517" s="275"/>
      <c r="P3517" s="275"/>
      <c r="Q3517" s="275"/>
      <c r="R3517" s="275"/>
      <c r="S3517" s="275"/>
      <c r="T3517" s="275"/>
      <c r="X3517" s="275"/>
      <c r="Y3517" s="275"/>
      <c r="AG3517" s="665"/>
    </row>
    <row r="3518" spans="1:33" x14ac:dyDescent="0.2">
      <c r="A3518" s="275"/>
      <c r="B3518" s="275"/>
      <c r="C3518" s="275"/>
      <c r="D3518" s="275"/>
      <c r="E3518" s="275"/>
      <c r="F3518" s="275"/>
      <c r="G3518" s="275"/>
      <c r="H3518" s="275"/>
      <c r="I3518" s="275"/>
      <c r="J3518" s="275"/>
      <c r="K3518" s="275"/>
      <c r="L3518" s="275"/>
      <c r="M3518" s="275"/>
      <c r="N3518" s="275"/>
      <c r="O3518" s="275"/>
      <c r="P3518" s="275"/>
      <c r="Q3518" s="275"/>
      <c r="R3518" s="275"/>
      <c r="S3518" s="275"/>
      <c r="T3518" s="275"/>
      <c r="X3518" s="275"/>
      <c r="Y3518" s="275"/>
      <c r="AG3518" s="665"/>
    </row>
    <row r="3519" spans="1:33" x14ac:dyDescent="0.2">
      <c r="A3519" s="275"/>
      <c r="B3519" s="275"/>
      <c r="C3519" s="275"/>
      <c r="D3519" s="275"/>
      <c r="E3519" s="275"/>
      <c r="F3519" s="275"/>
      <c r="G3519" s="275"/>
      <c r="H3519" s="275"/>
      <c r="I3519" s="275"/>
      <c r="J3519" s="275"/>
      <c r="K3519" s="275"/>
      <c r="L3519" s="275"/>
      <c r="M3519" s="275"/>
      <c r="N3519" s="275"/>
      <c r="O3519" s="275"/>
      <c r="P3519" s="275"/>
      <c r="Q3519" s="275"/>
      <c r="R3519" s="275"/>
      <c r="S3519" s="275"/>
      <c r="T3519" s="275"/>
      <c r="X3519" s="275"/>
      <c r="Y3519" s="275"/>
      <c r="AG3519" s="665"/>
    </row>
    <row r="3520" spans="1:33" x14ac:dyDescent="0.2">
      <c r="A3520" s="275"/>
      <c r="B3520" s="275"/>
      <c r="C3520" s="275"/>
      <c r="D3520" s="275"/>
      <c r="E3520" s="275"/>
      <c r="F3520" s="275"/>
      <c r="G3520" s="275"/>
      <c r="H3520" s="275"/>
      <c r="I3520" s="275"/>
      <c r="J3520" s="275"/>
      <c r="K3520" s="275"/>
      <c r="L3520" s="275"/>
      <c r="M3520" s="275"/>
      <c r="N3520" s="275"/>
      <c r="O3520" s="275"/>
      <c r="P3520" s="275"/>
      <c r="Q3520" s="275"/>
      <c r="R3520" s="275"/>
      <c r="S3520" s="275"/>
      <c r="T3520" s="275"/>
      <c r="X3520" s="275"/>
      <c r="Y3520" s="275"/>
      <c r="AG3520" s="665"/>
    </row>
    <row r="3521" spans="1:33" x14ac:dyDescent="0.2">
      <c r="A3521" s="275"/>
      <c r="B3521" s="275"/>
      <c r="C3521" s="275"/>
      <c r="D3521" s="275"/>
      <c r="E3521" s="275"/>
      <c r="F3521" s="275"/>
      <c r="G3521" s="275"/>
      <c r="H3521" s="275"/>
      <c r="I3521" s="275"/>
      <c r="J3521" s="275"/>
      <c r="K3521" s="275"/>
      <c r="L3521" s="275"/>
      <c r="M3521" s="275"/>
      <c r="N3521" s="275"/>
      <c r="O3521" s="275"/>
      <c r="P3521" s="275"/>
      <c r="Q3521" s="275"/>
      <c r="R3521" s="275"/>
      <c r="S3521" s="275"/>
      <c r="T3521" s="275"/>
      <c r="X3521" s="275"/>
      <c r="Y3521" s="275"/>
      <c r="AG3521" s="665"/>
    </row>
    <row r="3522" spans="1:33" x14ac:dyDescent="0.2">
      <c r="A3522" s="275"/>
      <c r="B3522" s="275"/>
      <c r="C3522" s="275"/>
      <c r="D3522" s="275"/>
      <c r="E3522" s="275"/>
      <c r="F3522" s="275"/>
      <c r="G3522" s="275"/>
      <c r="H3522" s="275"/>
      <c r="I3522" s="275"/>
      <c r="J3522" s="275"/>
      <c r="K3522" s="275"/>
      <c r="L3522" s="275"/>
      <c r="M3522" s="275"/>
      <c r="N3522" s="275"/>
      <c r="O3522" s="275"/>
      <c r="P3522" s="275"/>
      <c r="Q3522" s="275"/>
      <c r="R3522" s="275"/>
      <c r="S3522" s="275"/>
      <c r="T3522" s="275"/>
      <c r="X3522" s="275"/>
      <c r="Y3522" s="275"/>
      <c r="AG3522" s="665"/>
    </row>
    <row r="3523" spans="1:33" x14ac:dyDescent="0.2">
      <c r="A3523" s="275"/>
      <c r="B3523" s="275"/>
      <c r="C3523" s="275"/>
      <c r="D3523" s="275"/>
      <c r="E3523" s="275"/>
      <c r="F3523" s="275"/>
      <c r="G3523" s="275"/>
      <c r="H3523" s="275"/>
      <c r="I3523" s="275"/>
      <c r="J3523" s="275"/>
      <c r="K3523" s="275"/>
      <c r="L3523" s="275"/>
      <c r="M3523" s="275"/>
      <c r="N3523" s="275"/>
      <c r="O3523" s="275"/>
      <c r="P3523" s="275"/>
      <c r="Q3523" s="275"/>
      <c r="R3523" s="275"/>
      <c r="S3523" s="275"/>
      <c r="T3523" s="275"/>
      <c r="X3523" s="275"/>
      <c r="Y3523" s="275"/>
      <c r="AG3523" s="665"/>
    </row>
    <row r="3524" spans="1:33" x14ac:dyDescent="0.2">
      <c r="A3524" s="275"/>
      <c r="B3524" s="275"/>
      <c r="C3524" s="275"/>
      <c r="D3524" s="275"/>
      <c r="E3524" s="275"/>
      <c r="F3524" s="275"/>
      <c r="G3524" s="275"/>
      <c r="H3524" s="275"/>
      <c r="I3524" s="275"/>
      <c r="J3524" s="275"/>
      <c r="K3524" s="275"/>
      <c r="L3524" s="275"/>
      <c r="M3524" s="275"/>
      <c r="N3524" s="275"/>
      <c r="O3524" s="275"/>
      <c r="P3524" s="275"/>
      <c r="Q3524" s="275"/>
      <c r="R3524" s="275"/>
      <c r="S3524" s="275"/>
      <c r="T3524" s="275"/>
      <c r="X3524" s="275"/>
      <c r="Y3524" s="275"/>
      <c r="AG3524" s="665"/>
    </row>
    <row r="3525" spans="1:33" x14ac:dyDescent="0.2">
      <c r="A3525" s="275"/>
      <c r="B3525" s="275"/>
      <c r="C3525" s="275"/>
      <c r="D3525" s="275"/>
      <c r="E3525" s="275"/>
      <c r="F3525" s="275"/>
      <c r="G3525" s="275"/>
      <c r="H3525" s="275"/>
      <c r="I3525" s="275"/>
      <c r="J3525" s="275"/>
      <c r="K3525" s="275"/>
      <c r="L3525" s="275"/>
      <c r="M3525" s="275"/>
      <c r="N3525" s="275"/>
      <c r="O3525" s="275"/>
      <c r="P3525" s="275"/>
      <c r="Q3525" s="275"/>
      <c r="R3525" s="275"/>
      <c r="S3525" s="275"/>
      <c r="T3525" s="275"/>
      <c r="X3525" s="275"/>
      <c r="Y3525" s="275"/>
      <c r="AG3525" s="665"/>
    </row>
    <row r="3526" spans="1:33" x14ac:dyDescent="0.2">
      <c r="A3526" s="275"/>
      <c r="B3526" s="275"/>
      <c r="C3526" s="275"/>
      <c r="D3526" s="275"/>
      <c r="E3526" s="275"/>
      <c r="F3526" s="275"/>
      <c r="G3526" s="275"/>
      <c r="H3526" s="275"/>
      <c r="I3526" s="275"/>
      <c r="J3526" s="275"/>
      <c r="K3526" s="275"/>
      <c r="L3526" s="275"/>
      <c r="M3526" s="275"/>
      <c r="N3526" s="275"/>
      <c r="O3526" s="275"/>
      <c r="P3526" s="275"/>
      <c r="Q3526" s="275"/>
      <c r="R3526" s="275"/>
      <c r="S3526" s="275"/>
      <c r="T3526" s="275"/>
      <c r="X3526" s="275"/>
      <c r="Y3526" s="275"/>
      <c r="AG3526" s="665"/>
    </row>
    <row r="3527" spans="1:33" x14ac:dyDescent="0.2">
      <c r="A3527" s="275"/>
      <c r="B3527" s="275"/>
      <c r="C3527" s="275"/>
      <c r="D3527" s="275"/>
      <c r="E3527" s="275"/>
      <c r="F3527" s="275"/>
      <c r="G3527" s="275"/>
      <c r="H3527" s="275"/>
      <c r="I3527" s="275"/>
      <c r="J3527" s="275"/>
      <c r="K3527" s="275"/>
      <c r="L3527" s="275"/>
      <c r="M3527" s="275"/>
      <c r="N3527" s="275"/>
      <c r="O3527" s="275"/>
      <c r="P3527" s="275"/>
      <c r="Q3527" s="275"/>
      <c r="R3527" s="275"/>
      <c r="S3527" s="275"/>
      <c r="T3527" s="275"/>
      <c r="X3527" s="275"/>
      <c r="Y3527" s="275"/>
      <c r="AG3527" s="665"/>
    </row>
    <row r="3528" spans="1:33" x14ac:dyDescent="0.2">
      <c r="A3528" s="275"/>
      <c r="B3528" s="275"/>
      <c r="C3528" s="275"/>
      <c r="D3528" s="275"/>
      <c r="E3528" s="275"/>
      <c r="F3528" s="275"/>
      <c r="G3528" s="275"/>
      <c r="H3528" s="275"/>
      <c r="I3528" s="275"/>
      <c r="J3528" s="275"/>
      <c r="K3528" s="275"/>
      <c r="L3528" s="275"/>
      <c r="M3528" s="275"/>
      <c r="N3528" s="275"/>
      <c r="O3528" s="275"/>
      <c r="P3528" s="275"/>
      <c r="Q3528" s="275"/>
      <c r="R3528" s="275"/>
      <c r="S3528" s="275"/>
      <c r="T3528" s="275"/>
      <c r="X3528" s="275"/>
      <c r="Y3528" s="275"/>
      <c r="AG3528" s="665"/>
    </row>
    <row r="3529" spans="1:33" x14ac:dyDescent="0.2">
      <c r="A3529" s="275"/>
      <c r="B3529" s="275"/>
      <c r="C3529" s="275"/>
      <c r="D3529" s="275"/>
      <c r="E3529" s="275"/>
      <c r="F3529" s="275"/>
      <c r="G3529" s="275"/>
      <c r="H3529" s="275"/>
      <c r="I3529" s="275"/>
      <c r="J3529" s="275"/>
      <c r="K3529" s="275"/>
      <c r="L3529" s="275"/>
      <c r="M3529" s="275"/>
      <c r="N3529" s="275"/>
      <c r="O3529" s="275"/>
      <c r="P3529" s="275"/>
      <c r="Q3529" s="275"/>
      <c r="R3529" s="275"/>
      <c r="S3529" s="275"/>
      <c r="T3529" s="275"/>
      <c r="X3529" s="275"/>
      <c r="Y3529" s="275"/>
      <c r="AG3529" s="665"/>
    </row>
    <row r="3530" spans="1:33" x14ac:dyDescent="0.2">
      <c r="A3530" s="275"/>
      <c r="B3530" s="275"/>
      <c r="C3530" s="275"/>
      <c r="D3530" s="275"/>
      <c r="E3530" s="275"/>
      <c r="F3530" s="275"/>
      <c r="G3530" s="275"/>
      <c r="H3530" s="275"/>
      <c r="I3530" s="275"/>
      <c r="J3530" s="275"/>
      <c r="K3530" s="275"/>
      <c r="L3530" s="275"/>
      <c r="M3530" s="275"/>
      <c r="N3530" s="275"/>
      <c r="O3530" s="275"/>
      <c r="P3530" s="275"/>
      <c r="Q3530" s="275"/>
      <c r="R3530" s="275"/>
      <c r="S3530" s="275"/>
      <c r="T3530" s="275"/>
      <c r="X3530" s="275"/>
      <c r="Y3530" s="275"/>
      <c r="AG3530" s="665"/>
    </row>
    <row r="3531" spans="1:33" x14ac:dyDescent="0.2">
      <c r="A3531" s="275"/>
      <c r="B3531" s="275"/>
      <c r="C3531" s="275"/>
      <c r="D3531" s="275"/>
      <c r="E3531" s="275"/>
      <c r="F3531" s="275"/>
      <c r="G3531" s="275"/>
      <c r="H3531" s="275"/>
      <c r="I3531" s="275"/>
      <c r="J3531" s="275"/>
      <c r="K3531" s="275"/>
      <c r="L3531" s="275"/>
      <c r="M3531" s="275"/>
      <c r="N3531" s="275"/>
      <c r="O3531" s="275"/>
      <c r="P3531" s="275"/>
      <c r="Q3531" s="275"/>
      <c r="R3531" s="275"/>
      <c r="S3531" s="275"/>
      <c r="T3531" s="275"/>
      <c r="X3531" s="275"/>
      <c r="Y3531" s="275"/>
      <c r="AG3531" s="665"/>
    </row>
    <row r="3532" spans="1:33" x14ac:dyDescent="0.2">
      <c r="A3532" s="275"/>
      <c r="B3532" s="275"/>
      <c r="C3532" s="275"/>
      <c r="D3532" s="275"/>
      <c r="E3532" s="275"/>
      <c r="F3532" s="275"/>
      <c r="G3532" s="275"/>
      <c r="H3532" s="275"/>
      <c r="I3532" s="275"/>
      <c r="J3532" s="275"/>
      <c r="K3532" s="275"/>
      <c r="L3532" s="275"/>
      <c r="M3532" s="275"/>
      <c r="N3532" s="275"/>
      <c r="O3532" s="275"/>
      <c r="P3532" s="275"/>
      <c r="Q3532" s="275"/>
      <c r="R3532" s="275"/>
      <c r="S3532" s="275"/>
      <c r="T3532" s="275"/>
      <c r="X3532" s="275"/>
      <c r="Y3532" s="275"/>
      <c r="AG3532" s="665"/>
    </row>
    <row r="3533" spans="1:33" x14ac:dyDescent="0.2">
      <c r="A3533" s="275"/>
      <c r="B3533" s="275"/>
      <c r="C3533" s="275"/>
      <c r="D3533" s="275"/>
      <c r="E3533" s="275"/>
      <c r="F3533" s="275"/>
      <c r="G3533" s="275"/>
      <c r="H3533" s="275"/>
      <c r="I3533" s="275"/>
      <c r="J3533" s="275"/>
      <c r="K3533" s="275"/>
      <c r="L3533" s="275"/>
      <c r="M3533" s="275"/>
      <c r="N3533" s="275"/>
      <c r="O3533" s="275"/>
      <c r="P3533" s="275"/>
      <c r="Q3533" s="275"/>
      <c r="R3533" s="275"/>
      <c r="S3533" s="275"/>
      <c r="T3533" s="275"/>
      <c r="X3533" s="275"/>
      <c r="Y3533" s="275"/>
      <c r="AG3533" s="665"/>
    </row>
    <row r="3534" spans="1:33" x14ac:dyDescent="0.2">
      <c r="A3534" s="275"/>
      <c r="B3534" s="275"/>
      <c r="C3534" s="275"/>
      <c r="D3534" s="275"/>
      <c r="E3534" s="275"/>
      <c r="F3534" s="275"/>
      <c r="G3534" s="275"/>
      <c r="H3534" s="275"/>
      <c r="I3534" s="275"/>
      <c r="J3534" s="275"/>
      <c r="K3534" s="275"/>
      <c r="L3534" s="275"/>
      <c r="M3534" s="275"/>
      <c r="N3534" s="275"/>
      <c r="O3534" s="275"/>
      <c r="P3534" s="275"/>
      <c r="Q3534" s="275"/>
      <c r="R3534" s="275"/>
      <c r="S3534" s="275"/>
      <c r="T3534" s="275"/>
      <c r="X3534" s="275"/>
      <c r="Y3534" s="275"/>
      <c r="AG3534" s="665"/>
    </row>
    <row r="3535" spans="1:33" x14ac:dyDescent="0.2">
      <c r="A3535" s="275"/>
      <c r="B3535" s="275"/>
      <c r="C3535" s="275"/>
      <c r="D3535" s="275"/>
      <c r="E3535" s="275"/>
      <c r="F3535" s="275"/>
      <c r="G3535" s="275"/>
      <c r="H3535" s="275"/>
      <c r="I3535" s="275"/>
      <c r="J3535" s="275"/>
      <c r="K3535" s="275"/>
      <c r="L3535" s="275"/>
      <c r="M3535" s="275"/>
      <c r="N3535" s="275"/>
      <c r="O3535" s="275"/>
      <c r="P3535" s="275"/>
      <c r="Q3535" s="275"/>
      <c r="R3535" s="275"/>
      <c r="S3535" s="275"/>
      <c r="T3535" s="275"/>
      <c r="X3535" s="275"/>
      <c r="Y3535" s="275"/>
      <c r="AG3535" s="665"/>
    </row>
    <row r="3536" spans="1:33" x14ac:dyDescent="0.2">
      <c r="A3536" s="275"/>
      <c r="B3536" s="275"/>
      <c r="C3536" s="275"/>
      <c r="D3536" s="275"/>
      <c r="E3536" s="275"/>
      <c r="F3536" s="275"/>
      <c r="G3536" s="275"/>
      <c r="H3536" s="275"/>
      <c r="I3536" s="275"/>
      <c r="J3536" s="275"/>
      <c r="K3536" s="275"/>
      <c r="L3536" s="275"/>
      <c r="M3536" s="275"/>
      <c r="N3536" s="275"/>
      <c r="O3536" s="275"/>
      <c r="P3536" s="275"/>
      <c r="Q3536" s="275"/>
      <c r="R3536" s="275"/>
      <c r="S3536" s="275"/>
      <c r="T3536" s="275"/>
      <c r="X3536" s="275"/>
      <c r="Y3536" s="275"/>
      <c r="AG3536" s="665"/>
    </row>
    <row r="3537" spans="1:33" x14ac:dyDescent="0.2">
      <c r="A3537" s="275"/>
      <c r="B3537" s="275"/>
      <c r="C3537" s="275"/>
      <c r="D3537" s="275"/>
      <c r="E3537" s="275"/>
      <c r="F3537" s="275"/>
      <c r="G3537" s="275"/>
      <c r="H3537" s="275"/>
      <c r="I3537" s="275"/>
      <c r="J3537" s="275"/>
      <c r="K3537" s="275"/>
      <c r="L3537" s="275"/>
      <c r="M3537" s="275"/>
      <c r="N3537" s="275"/>
      <c r="O3537" s="275"/>
      <c r="P3537" s="275"/>
      <c r="Q3537" s="275"/>
      <c r="R3537" s="275"/>
      <c r="S3537" s="275"/>
      <c r="T3537" s="275"/>
      <c r="X3537" s="275"/>
      <c r="Y3537" s="275"/>
      <c r="AG3537" s="665"/>
    </row>
    <row r="3538" spans="1:33" x14ac:dyDescent="0.2">
      <c r="A3538" s="275"/>
      <c r="B3538" s="275"/>
      <c r="C3538" s="275"/>
      <c r="D3538" s="275"/>
      <c r="E3538" s="275"/>
      <c r="F3538" s="275"/>
      <c r="G3538" s="275"/>
      <c r="H3538" s="275"/>
      <c r="I3538" s="275"/>
      <c r="J3538" s="275"/>
      <c r="K3538" s="275"/>
      <c r="L3538" s="275"/>
      <c r="M3538" s="275"/>
      <c r="N3538" s="275"/>
      <c r="O3538" s="275"/>
      <c r="P3538" s="275"/>
      <c r="Q3538" s="275"/>
      <c r="R3538" s="275"/>
      <c r="S3538" s="275"/>
      <c r="T3538" s="275"/>
      <c r="X3538" s="275"/>
      <c r="Y3538" s="275"/>
      <c r="AG3538" s="665"/>
    </row>
    <row r="3539" spans="1:33" x14ac:dyDescent="0.2">
      <c r="A3539" s="275"/>
      <c r="B3539" s="275"/>
      <c r="C3539" s="275"/>
      <c r="D3539" s="275"/>
      <c r="E3539" s="275"/>
      <c r="F3539" s="275"/>
      <c r="G3539" s="275"/>
      <c r="H3539" s="275"/>
      <c r="I3539" s="275"/>
      <c r="J3539" s="275"/>
      <c r="K3539" s="275"/>
      <c r="L3539" s="275"/>
      <c r="M3539" s="275"/>
      <c r="N3539" s="275"/>
      <c r="O3539" s="275"/>
      <c r="P3539" s="275"/>
      <c r="Q3539" s="275"/>
      <c r="R3539" s="275"/>
      <c r="S3539" s="275"/>
      <c r="T3539" s="275"/>
      <c r="X3539" s="275"/>
      <c r="Y3539" s="275"/>
      <c r="AG3539" s="665"/>
    </row>
    <row r="3540" spans="1:33" x14ac:dyDescent="0.2">
      <c r="A3540" s="275"/>
      <c r="B3540" s="275"/>
      <c r="C3540" s="275"/>
      <c r="D3540" s="275"/>
      <c r="E3540" s="275"/>
      <c r="F3540" s="275"/>
      <c r="G3540" s="275"/>
      <c r="H3540" s="275"/>
      <c r="I3540" s="275"/>
      <c r="J3540" s="275"/>
      <c r="K3540" s="275"/>
      <c r="L3540" s="275"/>
      <c r="M3540" s="275"/>
      <c r="N3540" s="275"/>
      <c r="O3540" s="275"/>
      <c r="P3540" s="275"/>
      <c r="Q3540" s="275"/>
      <c r="R3540" s="275"/>
      <c r="S3540" s="275"/>
      <c r="T3540" s="275"/>
      <c r="X3540" s="275"/>
      <c r="Y3540" s="275"/>
      <c r="AG3540" s="665"/>
    </row>
    <row r="3541" spans="1:33" x14ac:dyDescent="0.2">
      <c r="A3541" s="275"/>
      <c r="B3541" s="275"/>
      <c r="C3541" s="275"/>
      <c r="D3541" s="275"/>
      <c r="E3541" s="275"/>
      <c r="F3541" s="275"/>
      <c r="G3541" s="275"/>
      <c r="H3541" s="275"/>
      <c r="I3541" s="275"/>
      <c r="J3541" s="275"/>
      <c r="K3541" s="275"/>
      <c r="L3541" s="275"/>
      <c r="M3541" s="275"/>
      <c r="N3541" s="275"/>
      <c r="O3541" s="275"/>
      <c r="P3541" s="275"/>
      <c r="Q3541" s="275"/>
      <c r="R3541" s="275"/>
      <c r="S3541" s="275"/>
      <c r="T3541" s="275"/>
      <c r="X3541" s="275"/>
      <c r="Y3541" s="275"/>
      <c r="AG3541" s="665"/>
    </row>
    <row r="3542" spans="1:33" x14ac:dyDescent="0.2">
      <c r="A3542" s="275"/>
      <c r="B3542" s="275"/>
      <c r="C3542" s="275"/>
      <c r="D3542" s="275"/>
      <c r="E3542" s="275"/>
      <c r="F3542" s="275"/>
      <c r="G3542" s="275"/>
      <c r="H3542" s="275"/>
      <c r="I3542" s="275"/>
      <c r="J3542" s="275"/>
      <c r="K3542" s="275"/>
      <c r="L3542" s="275"/>
      <c r="M3542" s="275"/>
      <c r="N3542" s="275"/>
      <c r="O3542" s="275"/>
      <c r="P3542" s="275"/>
      <c r="Q3542" s="275"/>
      <c r="R3542" s="275"/>
      <c r="S3542" s="275"/>
      <c r="T3542" s="275"/>
      <c r="X3542" s="275"/>
      <c r="Y3542" s="275"/>
      <c r="AG3542" s="665"/>
    </row>
    <row r="3543" spans="1:33" x14ac:dyDescent="0.2">
      <c r="A3543" s="275"/>
      <c r="B3543" s="275"/>
      <c r="C3543" s="275"/>
      <c r="D3543" s="275"/>
      <c r="E3543" s="275"/>
      <c r="F3543" s="275"/>
      <c r="G3543" s="275"/>
      <c r="H3543" s="275"/>
      <c r="I3543" s="275"/>
      <c r="J3543" s="275"/>
      <c r="K3543" s="275"/>
      <c r="L3543" s="275"/>
      <c r="M3543" s="275"/>
      <c r="N3543" s="275"/>
      <c r="O3543" s="275"/>
      <c r="P3543" s="275"/>
      <c r="Q3543" s="275"/>
      <c r="R3543" s="275"/>
      <c r="S3543" s="275"/>
      <c r="T3543" s="275"/>
      <c r="X3543" s="275"/>
      <c r="Y3543" s="275"/>
      <c r="AG3543" s="665"/>
    </row>
    <row r="3544" spans="1:33" x14ac:dyDescent="0.2">
      <c r="A3544" s="275"/>
      <c r="B3544" s="275"/>
      <c r="C3544" s="275"/>
      <c r="D3544" s="275"/>
      <c r="E3544" s="275"/>
      <c r="F3544" s="275"/>
      <c r="G3544" s="275"/>
      <c r="H3544" s="275"/>
      <c r="I3544" s="275"/>
      <c r="J3544" s="275"/>
      <c r="K3544" s="275"/>
      <c r="L3544" s="275"/>
      <c r="M3544" s="275"/>
      <c r="N3544" s="275"/>
      <c r="O3544" s="275"/>
      <c r="P3544" s="275"/>
      <c r="Q3544" s="275"/>
      <c r="R3544" s="275"/>
      <c r="S3544" s="275"/>
      <c r="T3544" s="275"/>
      <c r="X3544" s="275"/>
      <c r="Y3544" s="275"/>
      <c r="AG3544" s="665"/>
    </row>
    <row r="3545" spans="1:33" x14ac:dyDescent="0.2">
      <c r="A3545" s="275"/>
      <c r="B3545" s="275"/>
      <c r="C3545" s="275"/>
      <c r="D3545" s="275"/>
      <c r="E3545" s="275"/>
      <c r="F3545" s="275"/>
      <c r="G3545" s="275"/>
      <c r="H3545" s="275"/>
      <c r="I3545" s="275"/>
      <c r="J3545" s="275"/>
      <c r="K3545" s="275"/>
      <c r="L3545" s="275"/>
      <c r="M3545" s="275"/>
      <c r="N3545" s="275"/>
      <c r="O3545" s="275"/>
      <c r="P3545" s="275"/>
      <c r="Q3545" s="275"/>
      <c r="R3545" s="275"/>
      <c r="S3545" s="275"/>
      <c r="T3545" s="275"/>
      <c r="X3545" s="275"/>
      <c r="Y3545" s="275"/>
      <c r="AG3545" s="665"/>
    </row>
    <row r="3546" spans="1:33" x14ac:dyDescent="0.2">
      <c r="A3546" s="275"/>
      <c r="B3546" s="275"/>
      <c r="C3546" s="275"/>
      <c r="D3546" s="275"/>
      <c r="E3546" s="275"/>
      <c r="F3546" s="275"/>
      <c r="G3546" s="275"/>
      <c r="H3546" s="275"/>
      <c r="I3546" s="275"/>
      <c r="J3546" s="275"/>
      <c r="K3546" s="275"/>
      <c r="L3546" s="275"/>
      <c r="M3546" s="275"/>
      <c r="N3546" s="275"/>
      <c r="O3546" s="275"/>
      <c r="P3546" s="275"/>
      <c r="Q3546" s="275"/>
      <c r="R3546" s="275"/>
      <c r="S3546" s="275"/>
      <c r="T3546" s="275"/>
      <c r="X3546" s="275"/>
      <c r="Y3546" s="275"/>
      <c r="AG3546" s="665"/>
    </row>
    <row r="3547" spans="1:33" x14ac:dyDescent="0.2">
      <c r="A3547" s="275"/>
      <c r="B3547" s="275"/>
      <c r="C3547" s="275"/>
      <c r="D3547" s="275"/>
      <c r="E3547" s="275"/>
      <c r="F3547" s="275"/>
      <c r="G3547" s="275"/>
      <c r="H3547" s="275"/>
      <c r="I3547" s="275"/>
      <c r="J3547" s="275"/>
      <c r="K3547" s="275"/>
      <c r="L3547" s="275"/>
      <c r="M3547" s="275"/>
      <c r="N3547" s="275"/>
      <c r="O3547" s="275"/>
      <c r="P3547" s="275"/>
      <c r="Q3547" s="275"/>
      <c r="R3547" s="275"/>
      <c r="S3547" s="275"/>
      <c r="T3547" s="275"/>
      <c r="X3547" s="275"/>
      <c r="Y3547" s="275"/>
      <c r="AG3547" s="665"/>
    </row>
    <row r="3548" spans="1:33" x14ac:dyDescent="0.2">
      <c r="A3548" s="275"/>
      <c r="B3548" s="275"/>
      <c r="C3548" s="275"/>
      <c r="D3548" s="275"/>
      <c r="E3548" s="275"/>
      <c r="F3548" s="275"/>
      <c r="G3548" s="275"/>
      <c r="H3548" s="275"/>
      <c r="I3548" s="275"/>
      <c r="J3548" s="275"/>
      <c r="K3548" s="275"/>
      <c r="L3548" s="275"/>
      <c r="M3548" s="275"/>
      <c r="N3548" s="275"/>
      <c r="O3548" s="275"/>
      <c r="P3548" s="275"/>
      <c r="Q3548" s="275"/>
      <c r="R3548" s="275"/>
      <c r="S3548" s="275"/>
      <c r="T3548" s="275"/>
      <c r="X3548" s="275"/>
      <c r="Y3548" s="275"/>
      <c r="AG3548" s="665"/>
    </row>
    <row r="3549" spans="1:33" x14ac:dyDescent="0.2">
      <c r="A3549" s="275"/>
      <c r="B3549" s="275"/>
      <c r="C3549" s="275"/>
      <c r="D3549" s="275"/>
      <c r="E3549" s="275"/>
      <c r="F3549" s="275"/>
      <c r="G3549" s="275"/>
      <c r="H3549" s="275"/>
      <c r="I3549" s="275"/>
      <c r="J3549" s="275"/>
      <c r="K3549" s="275"/>
      <c r="L3549" s="275"/>
      <c r="M3549" s="275"/>
      <c r="N3549" s="275"/>
      <c r="O3549" s="275"/>
      <c r="P3549" s="275"/>
      <c r="Q3549" s="275"/>
      <c r="R3549" s="275"/>
      <c r="S3549" s="275"/>
      <c r="T3549" s="275"/>
      <c r="X3549" s="275"/>
      <c r="Y3549" s="275"/>
      <c r="AG3549" s="665"/>
    </row>
    <row r="3550" spans="1:33" x14ac:dyDescent="0.2">
      <c r="A3550" s="275"/>
      <c r="B3550" s="275"/>
      <c r="C3550" s="275"/>
      <c r="D3550" s="275"/>
      <c r="E3550" s="275"/>
      <c r="F3550" s="275"/>
      <c r="G3550" s="275"/>
      <c r="H3550" s="275"/>
      <c r="I3550" s="275"/>
      <c r="J3550" s="275"/>
      <c r="K3550" s="275"/>
      <c r="L3550" s="275"/>
      <c r="M3550" s="275"/>
      <c r="N3550" s="275"/>
      <c r="O3550" s="275"/>
      <c r="P3550" s="275"/>
      <c r="Q3550" s="275"/>
      <c r="R3550" s="275"/>
      <c r="S3550" s="275"/>
      <c r="T3550" s="275"/>
      <c r="X3550" s="275"/>
      <c r="Y3550" s="275"/>
      <c r="AG3550" s="665"/>
    </row>
    <row r="3551" spans="1:33" x14ac:dyDescent="0.2">
      <c r="A3551" s="275"/>
      <c r="B3551" s="275"/>
      <c r="C3551" s="275"/>
      <c r="D3551" s="275"/>
      <c r="E3551" s="275"/>
      <c r="F3551" s="275"/>
      <c r="G3551" s="275"/>
      <c r="H3551" s="275"/>
      <c r="I3551" s="275"/>
      <c r="J3551" s="275"/>
      <c r="K3551" s="275"/>
      <c r="L3551" s="275"/>
      <c r="M3551" s="275"/>
      <c r="N3551" s="275"/>
      <c r="O3551" s="275"/>
      <c r="P3551" s="275"/>
      <c r="Q3551" s="275"/>
      <c r="R3551" s="275"/>
      <c r="S3551" s="275"/>
      <c r="T3551" s="275"/>
      <c r="X3551" s="275"/>
      <c r="Y3551" s="275"/>
      <c r="AG3551" s="665"/>
    </row>
    <row r="3552" spans="1:33" x14ac:dyDescent="0.2">
      <c r="A3552" s="275"/>
      <c r="B3552" s="275"/>
      <c r="C3552" s="275"/>
      <c r="D3552" s="275"/>
      <c r="E3552" s="275"/>
      <c r="F3552" s="275"/>
      <c r="G3552" s="275"/>
      <c r="H3552" s="275"/>
      <c r="I3552" s="275"/>
      <c r="J3552" s="275"/>
      <c r="K3552" s="275"/>
      <c r="L3552" s="275"/>
      <c r="M3552" s="275"/>
      <c r="N3552" s="275"/>
      <c r="O3552" s="275"/>
      <c r="P3552" s="275"/>
      <c r="Q3552" s="275"/>
      <c r="R3552" s="275"/>
      <c r="S3552" s="275"/>
      <c r="T3552" s="275"/>
      <c r="X3552" s="275"/>
      <c r="Y3552" s="275"/>
      <c r="AG3552" s="665"/>
    </row>
    <row r="3553" spans="1:33" x14ac:dyDescent="0.2">
      <c r="A3553" s="275"/>
      <c r="B3553" s="275"/>
      <c r="C3553" s="275"/>
      <c r="D3553" s="275"/>
      <c r="E3553" s="275"/>
      <c r="F3553" s="275"/>
      <c r="G3553" s="275"/>
      <c r="H3553" s="275"/>
      <c r="I3553" s="275"/>
      <c r="J3553" s="275"/>
      <c r="K3553" s="275"/>
      <c r="L3553" s="275"/>
      <c r="M3553" s="275"/>
      <c r="N3553" s="275"/>
      <c r="O3553" s="275"/>
      <c r="P3553" s="275"/>
      <c r="Q3553" s="275"/>
      <c r="R3553" s="275"/>
      <c r="S3553" s="275"/>
      <c r="T3553" s="275"/>
      <c r="X3553" s="275"/>
      <c r="Y3553" s="275"/>
      <c r="AG3553" s="665"/>
    </row>
    <row r="3554" spans="1:33" x14ac:dyDescent="0.2">
      <c r="A3554" s="275"/>
      <c r="B3554" s="275"/>
      <c r="C3554" s="275"/>
      <c r="D3554" s="275"/>
      <c r="E3554" s="275"/>
      <c r="F3554" s="275"/>
      <c r="G3554" s="275"/>
      <c r="H3554" s="275"/>
      <c r="I3554" s="275"/>
      <c r="J3554" s="275"/>
      <c r="K3554" s="275"/>
      <c r="L3554" s="275"/>
      <c r="M3554" s="275"/>
      <c r="N3554" s="275"/>
      <c r="O3554" s="275"/>
      <c r="P3554" s="275"/>
      <c r="Q3554" s="275"/>
      <c r="R3554" s="275"/>
      <c r="S3554" s="275"/>
      <c r="T3554" s="275"/>
      <c r="X3554" s="275"/>
      <c r="Y3554" s="275"/>
      <c r="AG3554" s="665"/>
    </row>
    <row r="3555" spans="1:33" x14ac:dyDescent="0.2">
      <c r="A3555" s="275"/>
      <c r="B3555" s="275"/>
      <c r="C3555" s="275"/>
      <c r="D3555" s="275"/>
      <c r="E3555" s="275"/>
      <c r="F3555" s="275"/>
      <c r="G3555" s="275"/>
      <c r="H3555" s="275"/>
      <c r="I3555" s="275"/>
      <c r="J3555" s="275"/>
      <c r="K3555" s="275"/>
      <c r="L3555" s="275"/>
      <c r="M3555" s="275"/>
      <c r="N3555" s="275"/>
      <c r="O3555" s="275"/>
      <c r="P3555" s="275"/>
      <c r="Q3555" s="275"/>
      <c r="R3555" s="275"/>
      <c r="S3555" s="275"/>
      <c r="T3555" s="275"/>
      <c r="X3555" s="275"/>
      <c r="Y3555" s="275"/>
      <c r="AG3555" s="665"/>
    </row>
    <row r="3556" spans="1:33" x14ac:dyDescent="0.2">
      <c r="A3556" s="275"/>
      <c r="B3556" s="275"/>
      <c r="C3556" s="275"/>
      <c r="D3556" s="275"/>
      <c r="E3556" s="275"/>
      <c r="F3556" s="275"/>
      <c r="G3556" s="275"/>
      <c r="H3556" s="275"/>
      <c r="I3556" s="275"/>
      <c r="J3556" s="275"/>
      <c r="K3556" s="275"/>
      <c r="L3556" s="275"/>
      <c r="M3556" s="275"/>
      <c r="N3556" s="275"/>
      <c r="O3556" s="275"/>
      <c r="P3556" s="275"/>
      <c r="Q3556" s="275"/>
      <c r="R3556" s="275"/>
      <c r="S3556" s="275"/>
      <c r="T3556" s="275"/>
      <c r="X3556" s="275"/>
      <c r="Y3556" s="275"/>
      <c r="AG3556" s="665"/>
    </row>
    <row r="3557" spans="1:33" x14ac:dyDescent="0.2">
      <c r="A3557" s="275"/>
      <c r="B3557" s="275"/>
      <c r="C3557" s="275"/>
      <c r="D3557" s="275"/>
      <c r="E3557" s="275"/>
      <c r="F3557" s="275"/>
      <c r="G3557" s="275"/>
      <c r="H3557" s="275"/>
      <c r="I3557" s="275"/>
      <c r="J3557" s="275"/>
      <c r="K3557" s="275"/>
      <c r="L3557" s="275"/>
      <c r="M3557" s="275"/>
      <c r="N3557" s="275"/>
      <c r="O3557" s="275"/>
      <c r="P3557" s="275"/>
      <c r="Q3557" s="275"/>
      <c r="R3557" s="275"/>
      <c r="S3557" s="275"/>
      <c r="T3557" s="275"/>
      <c r="X3557" s="275"/>
      <c r="Y3557" s="275"/>
      <c r="AG3557" s="665"/>
    </row>
    <row r="3558" spans="1:33" x14ac:dyDescent="0.2">
      <c r="A3558" s="275"/>
      <c r="B3558" s="275"/>
      <c r="C3558" s="275"/>
      <c r="D3558" s="275"/>
      <c r="E3558" s="275"/>
      <c r="F3558" s="275"/>
      <c r="G3558" s="275"/>
      <c r="H3558" s="275"/>
      <c r="I3558" s="275"/>
      <c r="J3558" s="275"/>
      <c r="K3558" s="275"/>
      <c r="L3558" s="275"/>
      <c r="M3558" s="275"/>
      <c r="N3558" s="275"/>
      <c r="O3558" s="275"/>
      <c r="P3558" s="275"/>
      <c r="Q3558" s="275"/>
      <c r="R3558" s="275"/>
      <c r="S3558" s="275"/>
      <c r="T3558" s="275"/>
      <c r="X3558" s="275"/>
      <c r="Y3558" s="275"/>
      <c r="AG3558" s="665"/>
    </row>
    <row r="3559" spans="1:33" x14ac:dyDescent="0.2">
      <c r="A3559" s="275"/>
      <c r="B3559" s="275"/>
      <c r="C3559" s="275"/>
      <c r="D3559" s="275"/>
      <c r="E3559" s="275"/>
      <c r="F3559" s="275"/>
      <c r="G3559" s="275"/>
      <c r="H3559" s="275"/>
      <c r="I3559" s="275"/>
      <c r="J3559" s="275"/>
      <c r="K3559" s="275"/>
      <c r="L3559" s="275"/>
      <c r="M3559" s="275"/>
      <c r="N3559" s="275"/>
      <c r="O3559" s="275"/>
      <c r="P3559" s="275"/>
      <c r="Q3559" s="275"/>
      <c r="R3559" s="275"/>
      <c r="S3559" s="275"/>
      <c r="T3559" s="275"/>
      <c r="X3559" s="275"/>
      <c r="Y3559" s="275"/>
      <c r="AG3559" s="665"/>
    </row>
    <row r="3560" spans="1:33" x14ac:dyDescent="0.2">
      <c r="A3560" s="275"/>
      <c r="B3560" s="275"/>
      <c r="C3560" s="275"/>
      <c r="D3560" s="275"/>
      <c r="E3560" s="275"/>
      <c r="F3560" s="275"/>
      <c r="G3560" s="275"/>
      <c r="H3560" s="275"/>
      <c r="I3560" s="275"/>
      <c r="J3560" s="275"/>
      <c r="K3560" s="275"/>
      <c r="L3560" s="275"/>
      <c r="M3560" s="275"/>
      <c r="N3560" s="275"/>
      <c r="O3560" s="275"/>
      <c r="P3560" s="275"/>
      <c r="Q3560" s="275"/>
      <c r="R3560" s="275"/>
      <c r="S3560" s="275"/>
      <c r="T3560" s="275"/>
      <c r="X3560" s="275"/>
      <c r="Y3560" s="275"/>
      <c r="AG3560" s="665"/>
    </row>
    <row r="3561" spans="1:33" x14ac:dyDescent="0.2">
      <c r="A3561" s="275"/>
      <c r="B3561" s="275"/>
      <c r="C3561" s="275"/>
      <c r="D3561" s="275"/>
      <c r="E3561" s="275"/>
      <c r="F3561" s="275"/>
      <c r="G3561" s="275"/>
      <c r="H3561" s="275"/>
      <c r="I3561" s="275"/>
      <c r="J3561" s="275"/>
      <c r="K3561" s="275"/>
      <c r="L3561" s="275"/>
      <c r="M3561" s="275"/>
      <c r="N3561" s="275"/>
      <c r="O3561" s="275"/>
      <c r="P3561" s="275"/>
      <c r="Q3561" s="275"/>
      <c r="R3561" s="275"/>
      <c r="S3561" s="275"/>
      <c r="T3561" s="275"/>
      <c r="X3561" s="275"/>
      <c r="Y3561" s="275"/>
      <c r="AG3561" s="665"/>
    </row>
    <row r="3562" spans="1:33" x14ac:dyDescent="0.2">
      <c r="A3562" s="275"/>
      <c r="B3562" s="275"/>
      <c r="C3562" s="275"/>
      <c r="D3562" s="275"/>
      <c r="E3562" s="275"/>
      <c r="F3562" s="275"/>
      <c r="G3562" s="275"/>
      <c r="H3562" s="275"/>
      <c r="I3562" s="275"/>
      <c r="J3562" s="275"/>
      <c r="K3562" s="275"/>
      <c r="L3562" s="275"/>
      <c r="M3562" s="275"/>
      <c r="N3562" s="275"/>
      <c r="O3562" s="275"/>
      <c r="P3562" s="275"/>
      <c r="Q3562" s="275"/>
      <c r="R3562" s="275"/>
      <c r="S3562" s="275"/>
      <c r="T3562" s="275"/>
      <c r="X3562" s="275"/>
      <c r="Y3562" s="275"/>
      <c r="AG3562" s="665"/>
    </row>
    <row r="3563" spans="1:33" x14ac:dyDescent="0.2">
      <c r="A3563" s="275"/>
      <c r="B3563" s="275"/>
      <c r="C3563" s="275"/>
      <c r="D3563" s="275"/>
      <c r="E3563" s="275"/>
      <c r="F3563" s="275"/>
      <c r="G3563" s="275"/>
      <c r="H3563" s="275"/>
      <c r="I3563" s="275"/>
      <c r="J3563" s="275"/>
      <c r="K3563" s="275"/>
      <c r="L3563" s="275"/>
      <c r="M3563" s="275"/>
      <c r="N3563" s="275"/>
      <c r="O3563" s="275"/>
      <c r="P3563" s="275"/>
      <c r="Q3563" s="275"/>
      <c r="R3563" s="275"/>
      <c r="S3563" s="275"/>
      <c r="T3563" s="275"/>
      <c r="X3563" s="275"/>
      <c r="Y3563" s="275"/>
      <c r="AG3563" s="665"/>
    </row>
    <row r="3564" spans="1:33" x14ac:dyDescent="0.2">
      <c r="A3564" s="275"/>
      <c r="B3564" s="275"/>
      <c r="C3564" s="275"/>
      <c r="D3564" s="275"/>
      <c r="E3564" s="275"/>
      <c r="F3564" s="275"/>
      <c r="G3564" s="275"/>
      <c r="H3564" s="275"/>
      <c r="I3564" s="275"/>
      <c r="J3564" s="275"/>
      <c r="K3564" s="275"/>
      <c r="L3564" s="275"/>
      <c r="M3564" s="275"/>
      <c r="N3564" s="275"/>
      <c r="O3564" s="275"/>
      <c r="P3564" s="275"/>
      <c r="Q3564" s="275"/>
      <c r="R3564" s="275"/>
      <c r="S3564" s="275"/>
      <c r="T3564" s="275"/>
      <c r="X3564" s="275"/>
      <c r="Y3564" s="275"/>
      <c r="AG3564" s="665"/>
    </row>
    <row r="3565" spans="1:33" x14ac:dyDescent="0.2">
      <c r="A3565" s="275"/>
      <c r="B3565" s="275"/>
      <c r="C3565" s="275"/>
      <c r="D3565" s="275"/>
      <c r="E3565" s="275"/>
      <c r="F3565" s="275"/>
      <c r="G3565" s="275"/>
      <c r="H3565" s="275"/>
      <c r="I3565" s="275"/>
      <c r="J3565" s="275"/>
      <c r="K3565" s="275"/>
      <c r="L3565" s="275"/>
      <c r="M3565" s="275"/>
      <c r="N3565" s="275"/>
      <c r="O3565" s="275"/>
      <c r="P3565" s="275"/>
      <c r="Q3565" s="275"/>
      <c r="R3565" s="275"/>
      <c r="S3565" s="275"/>
      <c r="T3565" s="275"/>
      <c r="X3565" s="275"/>
      <c r="Y3565" s="275"/>
      <c r="AG3565" s="665"/>
    </row>
    <row r="3566" spans="1:33" x14ac:dyDescent="0.2">
      <c r="A3566" s="275"/>
      <c r="B3566" s="275"/>
      <c r="C3566" s="275"/>
      <c r="D3566" s="275"/>
      <c r="E3566" s="275"/>
      <c r="F3566" s="275"/>
      <c r="G3566" s="275"/>
      <c r="H3566" s="275"/>
      <c r="I3566" s="275"/>
      <c r="J3566" s="275"/>
      <c r="K3566" s="275"/>
      <c r="L3566" s="275"/>
      <c r="M3566" s="275"/>
      <c r="N3566" s="275"/>
      <c r="O3566" s="275"/>
      <c r="P3566" s="275"/>
      <c r="Q3566" s="275"/>
      <c r="R3566" s="275"/>
      <c r="S3566" s="275"/>
      <c r="T3566" s="275"/>
      <c r="X3566" s="275"/>
      <c r="Y3566" s="275"/>
      <c r="AG3566" s="665"/>
    </row>
    <row r="3567" spans="1:33" x14ac:dyDescent="0.2">
      <c r="A3567" s="275"/>
      <c r="B3567" s="275"/>
      <c r="C3567" s="275"/>
      <c r="D3567" s="275"/>
      <c r="E3567" s="275"/>
      <c r="F3567" s="275"/>
      <c r="G3567" s="275"/>
      <c r="H3567" s="275"/>
      <c r="I3567" s="275"/>
      <c r="J3567" s="275"/>
      <c r="K3567" s="275"/>
      <c r="L3567" s="275"/>
      <c r="M3567" s="275"/>
      <c r="N3567" s="275"/>
      <c r="O3567" s="275"/>
      <c r="P3567" s="275"/>
      <c r="Q3567" s="275"/>
      <c r="R3567" s="275"/>
      <c r="S3567" s="275"/>
      <c r="T3567" s="275"/>
      <c r="X3567" s="275"/>
      <c r="Y3567" s="275"/>
      <c r="AG3567" s="665"/>
    </row>
    <row r="3568" spans="1:33" x14ac:dyDescent="0.2">
      <c r="A3568" s="275"/>
      <c r="B3568" s="275"/>
      <c r="C3568" s="275"/>
      <c r="D3568" s="275"/>
      <c r="E3568" s="275"/>
      <c r="F3568" s="275"/>
      <c r="G3568" s="275"/>
      <c r="H3568" s="275"/>
      <c r="I3568" s="275"/>
      <c r="J3568" s="275"/>
      <c r="K3568" s="275"/>
      <c r="L3568" s="275"/>
      <c r="M3568" s="275"/>
      <c r="N3568" s="275"/>
      <c r="O3568" s="275"/>
      <c r="P3568" s="275"/>
      <c r="Q3568" s="275"/>
      <c r="R3568" s="275"/>
      <c r="S3568" s="275"/>
      <c r="T3568" s="275"/>
      <c r="X3568" s="275"/>
      <c r="Y3568" s="275"/>
      <c r="AG3568" s="665"/>
    </row>
    <row r="3569" spans="1:33" x14ac:dyDescent="0.2">
      <c r="A3569" s="275"/>
      <c r="B3569" s="275"/>
      <c r="C3569" s="275"/>
      <c r="D3569" s="275"/>
      <c r="E3569" s="275"/>
      <c r="F3569" s="275"/>
      <c r="G3569" s="275"/>
      <c r="H3569" s="275"/>
      <c r="I3569" s="275"/>
      <c r="J3569" s="275"/>
      <c r="K3569" s="275"/>
      <c r="L3569" s="275"/>
      <c r="M3569" s="275"/>
      <c r="N3569" s="275"/>
      <c r="O3569" s="275"/>
      <c r="P3569" s="275"/>
      <c r="Q3569" s="275"/>
      <c r="R3569" s="275"/>
      <c r="S3569" s="275"/>
      <c r="T3569" s="275"/>
      <c r="X3569" s="275"/>
      <c r="Y3569" s="275"/>
      <c r="AG3569" s="665"/>
    </row>
    <row r="3570" spans="1:33" x14ac:dyDescent="0.2">
      <c r="A3570" s="275"/>
      <c r="B3570" s="275"/>
      <c r="C3570" s="275"/>
      <c r="D3570" s="275"/>
      <c r="E3570" s="275"/>
      <c r="F3570" s="275"/>
      <c r="G3570" s="275"/>
      <c r="H3570" s="275"/>
      <c r="I3570" s="275"/>
      <c r="J3570" s="275"/>
      <c r="K3570" s="275"/>
      <c r="L3570" s="275"/>
      <c r="M3570" s="275"/>
      <c r="N3570" s="275"/>
      <c r="O3570" s="275"/>
      <c r="P3570" s="275"/>
      <c r="Q3570" s="275"/>
      <c r="R3570" s="275"/>
      <c r="S3570" s="275"/>
      <c r="T3570" s="275"/>
      <c r="X3570" s="275"/>
      <c r="Y3570" s="275"/>
      <c r="AG3570" s="665"/>
    </row>
    <row r="3571" spans="1:33" x14ac:dyDescent="0.2">
      <c r="A3571" s="275"/>
      <c r="B3571" s="275"/>
      <c r="C3571" s="275"/>
      <c r="D3571" s="275"/>
      <c r="E3571" s="275"/>
      <c r="F3571" s="275"/>
      <c r="G3571" s="275"/>
      <c r="H3571" s="275"/>
      <c r="I3571" s="275"/>
      <c r="J3571" s="275"/>
      <c r="K3571" s="275"/>
      <c r="L3571" s="275"/>
      <c r="M3571" s="275"/>
      <c r="N3571" s="275"/>
      <c r="O3571" s="275"/>
      <c r="P3571" s="275"/>
      <c r="Q3571" s="275"/>
      <c r="R3571" s="275"/>
      <c r="S3571" s="275"/>
      <c r="T3571" s="275"/>
      <c r="X3571" s="275"/>
      <c r="Y3571" s="275"/>
      <c r="AG3571" s="665"/>
    </row>
    <row r="3572" spans="1:33" x14ac:dyDescent="0.2">
      <c r="A3572" s="275"/>
      <c r="B3572" s="275"/>
      <c r="C3572" s="275"/>
      <c r="D3572" s="275"/>
      <c r="E3572" s="275"/>
      <c r="F3572" s="275"/>
      <c r="G3572" s="275"/>
      <c r="H3572" s="275"/>
      <c r="I3572" s="275"/>
      <c r="J3572" s="275"/>
      <c r="K3572" s="275"/>
      <c r="L3572" s="275"/>
      <c r="M3572" s="275"/>
      <c r="N3572" s="275"/>
      <c r="O3572" s="275"/>
      <c r="P3572" s="275"/>
      <c r="Q3572" s="275"/>
      <c r="R3572" s="275"/>
      <c r="S3572" s="275"/>
      <c r="T3572" s="275"/>
      <c r="X3572" s="275"/>
      <c r="Y3572" s="275"/>
      <c r="AG3572" s="665"/>
    </row>
    <row r="3573" spans="1:33" x14ac:dyDescent="0.2">
      <c r="A3573" s="275"/>
      <c r="B3573" s="275"/>
      <c r="C3573" s="275"/>
      <c r="D3573" s="275"/>
      <c r="E3573" s="275"/>
      <c r="F3573" s="275"/>
      <c r="G3573" s="275"/>
      <c r="H3573" s="275"/>
      <c r="I3573" s="275"/>
      <c r="J3573" s="275"/>
      <c r="K3573" s="275"/>
      <c r="L3573" s="275"/>
      <c r="M3573" s="275"/>
      <c r="N3573" s="275"/>
      <c r="O3573" s="275"/>
      <c r="P3573" s="275"/>
      <c r="Q3573" s="275"/>
      <c r="R3573" s="275"/>
      <c r="S3573" s="275"/>
      <c r="T3573" s="275"/>
      <c r="X3573" s="275"/>
      <c r="Y3573" s="275"/>
      <c r="AG3573" s="665"/>
    </row>
  </sheetData>
  <mergeCells count="6">
    <mergeCell ref="A168:F168"/>
    <mergeCell ref="A1:Y1"/>
    <mergeCell ref="A160:AB160"/>
    <mergeCell ref="A161:AB161"/>
    <mergeCell ref="A162:I162"/>
    <mergeCell ref="A164:I16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4"/>
  <sheetViews>
    <sheetView topLeftCell="A112" zoomScale="90" zoomScaleNormal="90" workbookViewId="0">
      <pane xSplit="1" topLeftCell="AI1" activePane="topRight" state="frozen"/>
      <selection activeCell="A85" sqref="A85"/>
      <selection pane="topRight" activeCell="AJ112" sqref="AJ1:AJ1048576"/>
    </sheetView>
  </sheetViews>
  <sheetFormatPr defaultColWidth="9.109375" defaultRowHeight="14.4" x14ac:dyDescent="0.25"/>
  <cols>
    <col min="1" max="1" width="40.109375" style="480" customWidth="1"/>
    <col min="2" max="5" width="11.33203125" style="2" customWidth="1"/>
    <col min="6" max="7" width="7.6640625" style="2" bestFit="1" customWidth="1"/>
    <col min="8" max="23" width="11.33203125" style="2" customWidth="1"/>
    <col min="24" max="25" width="11.33203125" style="4" customWidth="1"/>
    <col min="26" max="28" width="11.33203125" style="2" customWidth="1"/>
    <col min="29" max="32" width="11.33203125" style="27" customWidth="1"/>
    <col min="33" max="34" width="11.33203125" style="97" customWidth="1"/>
    <col min="35" max="35" width="12.33203125" style="97" customWidth="1"/>
    <col min="36" max="36" width="19.332031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J1" s="12"/>
    </row>
    <row r="2" spans="1:36" s="13" customFormat="1" ht="17.7" x14ac:dyDescent="0.3">
      <c r="A2" s="1776" t="s">
        <v>218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7"/>
      <c r="W2" s="1777"/>
      <c r="X2" s="1777"/>
      <c r="Y2" s="1777"/>
      <c r="Z2" s="2"/>
      <c r="AA2" s="2"/>
      <c r="AB2" s="2"/>
      <c r="AC2" s="12"/>
      <c r="AD2" s="12"/>
      <c r="AE2" s="12"/>
      <c r="AF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J3" s="12"/>
    </row>
    <row r="4" spans="1:36" s="481" customFormat="1" ht="28.15" x14ac:dyDescent="0.3">
      <c r="A4" s="768"/>
      <c r="B4" s="768">
        <v>1991</v>
      </c>
      <c r="C4" s="768">
        <v>1992</v>
      </c>
      <c r="D4" s="768">
        <v>1993</v>
      </c>
      <c r="E4" s="768">
        <v>1994</v>
      </c>
      <c r="F4" s="768">
        <v>1995</v>
      </c>
      <c r="G4" s="768">
        <v>1996</v>
      </c>
      <c r="H4" s="768">
        <v>1997</v>
      </c>
      <c r="I4" s="768">
        <v>1998</v>
      </c>
      <c r="J4" s="768">
        <v>1999</v>
      </c>
      <c r="K4" s="768">
        <v>2000</v>
      </c>
      <c r="L4" s="768">
        <v>2001</v>
      </c>
      <c r="M4" s="768">
        <v>2002</v>
      </c>
      <c r="N4" s="768">
        <v>2003</v>
      </c>
      <c r="O4" s="768">
        <v>2004</v>
      </c>
      <c r="P4" s="768">
        <v>2005</v>
      </c>
      <c r="Q4" s="768">
        <v>2006</v>
      </c>
      <c r="R4" s="768">
        <v>2007</v>
      </c>
      <c r="S4" s="768">
        <v>2008</v>
      </c>
      <c r="T4" s="768">
        <v>2009</v>
      </c>
      <c r="U4" s="768">
        <v>2010</v>
      </c>
      <c r="V4" s="768">
        <v>2011</v>
      </c>
      <c r="W4" s="768">
        <v>2012</v>
      </c>
      <c r="X4" s="768">
        <v>2013</v>
      </c>
      <c r="Y4" s="768">
        <v>2014</v>
      </c>
      <c r="Z4" s="768">
        <v>2015</v>
      </c>
      <c r="AA4" s="768">
        <v>2016</v>
      </c>
      <c r="AB4" s="768">
        <v>2017</v>
      </c>
      <c r="AC4" s="768">
        <v>2018</v>
      </c>
      <c r="AD4" s="768">
        <v>2019</v>
      </c>
      <c r="AE4" s="768" t="s">
        <v>234</v>
      </c>
      <c r="AF4" s="768">
        <v>2021</v>
      </c>
      <c r="AG4" s="768">
        <v>2022</v>
      </c>
      <c r="AH4" s="768">
        <v>2023</v>
      </c>
      <c r="AI4" s="462">
        <v>2024</v>
      </c>
      <c r="AJ4" s="462" t="s">
        <v>662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2"/>
      <c r="AH5" s="711"/>
      <c r="AI5" s="711"/>
      <c r="AJ5" s="711"/>
    </row>
    <row r="6" spans="1:36" s="18" customFormat="1" ht="20.3" customHeight="1" x14ac:dyDescent="0.25">
      <c r="A6" s="276" t="s">
        <v>188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41"/>
      <c r="AB6" s="41"/>
      <c r="AC6" s="278"/>
      <c r="AD6" s="278"/>
      <c r="AE6" s="278"/>
      <c r="AH6" s="278"/>
      <c r="AI6" s="278"/>
      <c r="AJ6" s="1482"/>
    </row>
    <row r="7" spans="1:36" s="18" customFormat="1" ht="15.05" x14ac:dyDescent="0.25">
      <c r="A7" s="276" t="s">
        <v>12</v>
      </c>
      <c r="B7" s="279">
        <v>169.2</v>
      </c>
      <c r="C7" s="279">
        <v>169.9</v>
      </c>
      <c r="D7" s="279">
        <v>171</v>
      </c>
      <c r="E7" s="279">
        <v>168</v>
      </c>
      <c r="F7" s="279">
        <v>166.6</v>
      </c>
      <c r="G7" s="279">
        <v>165.5</v>
      </c>
      <c r="H7" s="279">
        <v>160.30000000000001</v>
      </c>
      <c r="I7" s="279">
        <v>151.80000000000001</v>
      </c>
      <c r="J7" s="190">
        <v>149.4</v>
      </c>
      <c r="K7" s="190">
        <v>145.5</v>
      </c>
      <c r="L7" s="190">
        <v>143.19999999999999</v>
      </c>
      <c r="M7" s="190">
        <v>141.6</v>
      </c>
      <c r="N7" s="190">
        <v>140.9</v>
      </c>
      <c r="O7" s="190">
        <v>140.80000000000001</v>
      </c>
      <c r="P7" s="190">
        <v>140.80000000000001</v>
      </c>
      <c r="Q7" s="190">
        <v>141.4</v>
      </c>
      <c r="R7" s="190">
        <v>142.69999999999999</v>
      </c>
      <c r="S7" s="190">
        <v>142.30000000000001</v>
      </c>
      <c r="T7" s="876">
        <v>143.19999999999999</v>
      </c>
      <c r="U7" s="1306">
        <v>144.6</v>
      </c>
      <c r="V7" s="934">
        <v>146.4</v>
      </c>
      <c r="W7" s="876">
        <v>147</v>
      </c>
      <c r="X7" s="1306">
        <v>149.1</v>
      </c>
      <c r="Y7" s="1306">
        <v>150.9</v>
      </c>
      <c r="Z7" s="1306">
        <v>152.69999999999999</v>
      </c>
      <c r="AA7" s="1306">
        <v>152.6</v>
      </c>
      <c r="AB7" s="1305">
        <v>152.9</v>
      </c>
      <c r="AC7" s="872">
        <v>153</v>
      </c>
      <c r="AD7" s="872">
        <v>152.9</v>
      </c>
      <c r="AE7" s="872">
        <v>152.4</v>
      </c>
      <c r="AF7" s="1306" t="s">
        <v>538</v>
      </c>
      <c r="AG7" s="863">
        <v>145.5</v>
      </c>
      <c r="AH7" s="392">
        <v>145.1</v>
      </c>
      <c r="AI7" s="871">
        <v>144.4</v>
      </c>
      <c r="AJ7" s="1598">
        <v>143.19999999999999</v>
      </c>
    </row>
    <row r="8" spans="1:36" s="18" customFormat="1" ht="13.1" x14ac:dyDescent="0.25">
      <c r="A8" s="276" t="s">
        <v>13</v>
      </c>
      <c r="B8" s="281">
        <v>100</v>
      </c>
      <c r="C8" s="281">
        <v>100.4</v>
      </c>
      <c r="D8" s="281">
        <v>100.6</v>
      </c>
      <c r="E8" s="281">
        <v>98.2</v>
      </c>
      <c r="F8" s="281">
        <v>99.2</v>
      </c>
      <c r="G8" s="281">
        <v>99.3</v>
      </c>
      <c r="H8" s="281">
        <v>96.9</v>
      </c>
      <c r="I8" s="281">
        <v>94.7</v>
      </c>
      <c r="J8" s="281">
        <v>98.4</v>
      </c>
      <c r="K8" s="281">
        <v>97.4</v>
      </c>
      <c r="L8" s="281">
        <v>98.4</v>
      </c>
      <c r="M8" s="281">
        <v>98.9</v>
      </c>
      <c r="N8" s="281">
        <v>99.5</v>
      </c>
      <c r="O8" s="281">
        <v>99.9</v>
      </c>
      <c r="P8" s="281">
        <v>100</v>
      </c>
      <c r="Q8" s="281">
        <v>100.4</v>
      </c>
      <c r="R8" s="281">
        <v>100.9</v>
      </c>
      <c r="S8" s="281">
        <v>99.7</v>
      </c>
      <c r="T8" s="1295">
        <v>100.6</v>
      </c>
      <c r="U8" s="1295">
        <v>101</v>
      </c>
      <c r="V8" s="1295">
        <v>101.2</v>
      </c>
      <c r="W8" s="1295">
        <v>100.4</v>
      </c>
      <c r="X8" s="1295">
        <v>101.4</v>
      </c>
      <c r="Y8" s="1295">
        <v>101.2</v>
      </c>
      <c r="Z8" s="1307">
        <v>101.2</v>
      </c>
      <c r="AA8" s="1295">
        <v>99.9</v>
      </c>
      <c r="AB8" s="1295">
        <v>100.2</v>
      </c>
      <c r="AC8" s="871">
        <v>100.1</v>
      </c>
      <c r="AD8" s="871">
        <v>99.9</v>
      </c>
      <c r="AE8" s="871">
        <v>99.7</v>
      </c>
      <c r="AF8" s="871">
        <v>99.4</v>
      </c>
      <c r="AG8" s="863">
        <v>99.6</v>
      </c>
      <c r="AH8" s="392">
        <v>99.7</v>
      </c>
      <c r="AI8" s="871">
        <v>99.5</v>
      </c>
      <c r="AJ8" s="1598">
        <v>99.2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352"/>
      <c r="L9" s="352"/>
      <c r="M9" s="352"/>
      <c r="N9" s="352"/>
      <c r="O9" s="352"/>
      <c r="P9" s="352"/>
      <c r="Q9" s="352"/>
      <c r="R9" s="352"/>
      <c r="S9" s="352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1"/>
      <c r="AE9" s="871"/>
      <c r="AF9" s="871"/>
      <c r="AG9" s="871"/>
      <c r="AH9" s="392"/>
      <c r="AI9" s="278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352"/>
      <c r="L10" s="352"/>
      <c r="M10" s="352"/>
      <c r="N10" s="352"/>
      <c r="O10" s="352"/>
      <c r="P10" s="352"/>
      <c r="Q10" s="352"/>
      <c r="R10" s="352"/>
      <c r="S10" s="352"/>
      <c r="T10" s="1303">
        <v>2297</v>
      </c>
      <c r="U10" s="1303">
        <v>2236</v>
      </c>
      <c r="V10" s="1303">
        <v>2421</v>
      </c>
      <c r="W10" s="1303">
        <v>2440</v>
      </c>
      <c r="X10" s="1303">
        <v>2564</v>
      </c>
      <c r="Y10" s="1303">
        <v>2552</v>
      </c>
      <c r="Z10" s="1303">
        <v>2577</v>
      </c>
      <c r="AA10" s="1303">
        <v>2426</v>
      </c>
      <c r="AB10" s="1303">
        <v>2349</v>
      </c>
      <c r="AC10" s="1303">
        <v>2269</v>
      </c>
      <c r="AD10" s="1303">
        <v>2255</v>
      </c>
      <c r="AE10" s="1303">
        <v>2457</v>
      </c>
      <c r="AF10" s="1303">
        <v>2390</v>
      </c>
      <c r="AG10" s="1303">
        <v>2257</v>
      </c>
      <c r="AH10" s="1303">
        <v>2031</v>
      </c>
      <c r="AI10" s="865">
        <v>1781</v>
      </c>
      <c r="AJ10" s="1625">
        <v>1782</v>
      </c>
    </row>
    <row r="11" spans="1:36" s="2" customFormat="1" ht="26.2" x14ac:dyDescent="0.25">
      <c r="A11" s="276" t="s">
        <v>68</v>
      </c>
      <c r="B11" s="283">
        <v>15.8</v>
      </c>
      <c r="C11" s="283">
        <v>15</v>
      </c>
      <c r="D11" s="283">
        <v>14.5</v>
      </c>
      <c r="E11" s="283">
        <v>14.6</v>
      </c>
      <c r="F11" s="283">
        <v>14.7</v>
      </c>
      <c r="G11" s="283">
        <v>13.9</v>
      </c>
      <c r="H11" s="283">
        <v>11.5</v>
      </c>
      <c r="I11" s="283">
        <v>11.8</v>
      </c>
      <c r="J11" s="283">
        <v>11.7</v>
      </c>
      <c r="K11" s="284">
        <v>11.5</v>
      </c>
      <c r="L11" s="284">
        <v>12.1</v>
      </c>
      <c r="M11" s="284">
        <v>12.5</v>
      </c>
      <c r="N11" s="284">
        <v>13.2</v>
      </c>
      <c r="O11" s="284">
        <v>14.4</v>
      </c>
      <c r="P11" s="284">
        <v>13.6</v>
      </c>
      <c r="Q11" s="284">
        <v>14.5</v>
      </c>
      <c r="R11" s="284">
        <v>15.8</v>
      </c>
      <c r="S11" s="284">
        <v>17.600000000000001</v>
      </c>
      <c r="T11" s="1431">
        <v>16.079999999999998</v>
      </c>
      <c r="U11" s="1431">
        <v>15.53</v>
      </c>
      <c r="V11" s="1431">
        <v>16.63</v>
      </c>
      <c r="W11" s="1431">
        <v>16.62</v>
      </c>
      <c r="X11" s="1431">
        <v>17.309999999999999</v>
      </c>
      <c r="Y11" s="1431">
        <v>17</v>
      </c>
      <c r="Z11" s="1431">
        <v>16.97</v>
      </c>
      <c r="AA11" s="1431">
        <v>15.88</v>
      </c>
      <c r="AB11" s="1431">
        <v>15.37</v>
      </c>
      <c r="AC11" s="1431">
        <v>14.83</v>
      </c>
      <c r="AD11" s="1431">
        <v>14.74</v>
      </c>
      <c r="AE11" s="1431">
        <v>16.09</v>
      </c>
      <c r="AF11" s="1431">
        <v>15.72</v>
      </c>
      <c r="AG11" s="1431">
        <v>15.48</v>
      </c>
      <c r="AH11" s="1431">
        <v>13.98</v>
      </c>
      <c r="AI11" s="305">
        <v>12.3</v>
      </c>
      <c r="AJ11" s="1593">
        <v>12.4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284"/>
      <c r="L12" s="284"/>
      <c r="M12" s="284"/>
      <c r="N12" s="284"/>
      <c r="O12" s="284"/>
      <c r="P12" s="284"/>
      <c r="Q12" s="284"/>
      <c r="R12" s="284"/>
      <c r="S12" s="284"/>
      <c r="T12" s="934"/>
      <c r="U12" s="934"/>
      <c r="V12" s="934"/>
      <c r="W12" s="934"/>
      <c r="X12" s="934"/>
      <c r="Y12" s="283"/>
      <c r="Z12" s="283"/>
      <c r="AA12" s="283"/>
      <c r="AB12" s="283"/>
      <c r="AC12" s="1308"/>
      <c r="AD12" s="1308"/>
      <c r="AE12" s="1304"/>
      <c r="AF12" s="1304"/>
      <c r="AG12" s="1304"/>
      <c r="AH12" s="393"/>
      <c r="AI12" s="1304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4"/>
      <c r="L13" s="284"/>
      <c r="M13" s="284"/>
      <c r="N13" s="284"/>
      <c r="O13" s="284"/>
      <c r="P13" s="284"/>
      <c r="Q13" s="284"/>
      <c r="R13" s="284"/>
      <c r="S13" s="284"/>
      <c r="T13" s="1303">
        <v>1297</v>
      </c>
      <c r="U13" s="1303">
        <v>1438</v>
      </c>
      <c r="V13" s="1303">
        <v>1440</v>
      </c>
      <c r="W13" s="1303">
        <v>1407</v>
      </c>
      <c r="X13" s="1303">
        <v>1279</v>
      </c>
      <c r="Y13" s="1303">
        <v>1314</v>
      </c>
      <c r="Z13" s="1303">
        <v>1227</v>
      </c>
      <c r="AA13" s="1303">
        <v>1292</v>
      </c>
      <c r="AB13" s="1303">
        <v>1206</v>
      </c>
      <c r="AC13" s="1303">
        <v>1319</v>
      </c>
      <c r="AD13" s="1303">
        <v>1273</v>
      </c>
      <c r="AE13" s="1303">
        <v>1521</v>
      </c>
      <c r="AF13" s="1303">
        <v>1829</v>
      </c>
      <c r="AG13" s="1303">
        <v>1400</v>
      </c>
      <c r="AH13" s="1303">
        <v>1283</v>
      </c>
      <c r="AI13" s="865">
        <v>1283</v>
      </c>
      <c r="AJ13" s="1625">
        <v>1261</v>
      </c>
    </row>
    <row r="14" spans="1:36" s="2" customFormat="1" ht="26.2" x14ac:dyDescent="0.25">
      <c r="A14" s="276" t="s">
        <v>69</v>
      </c>
      <c r="B14" s="283">
        <v>6.2</v>
      </c>
      <c r="C14" s="283">
        <v>6.3</v>
      </c>
      <c r="D14" s="283">
        <v>7.5</v>
      </c>
      <c r="E14" s="283">
        <v>8.1</v>
      </c>
      <c r="F14" s="283">
        <v>8.8000000000000007</v>
      </c>
      <c r="G14" s="283">
        <v>8.8000000000000007</v>
      </c>
      <c r="H14" s="283">
        <v>8.8000000000000007</v>
      </c>
      <c r="I14" s="283">
        <v>8.8000000000000007</v>
      </c>
      <c r="J14" s="283">
        <v>8.4</v>
      </c>
      <c r="K14" s="284">
        <v>8.9</v>
      </c>
      <c r="L14" s="284">
        <v>9.5</v>
      </c>
      <c r="M14" s="284">
        <v>8.6</v>
      </c>
      <c r="N14" s="284">
        <v>9.8000000000000007</v>
      </c>
      <c r="O14" s="284">
        <v>10.199999999999999</v>
      </c>
      <c r="P14" s="284">
        <v>10.4</v>
      </c>
      <c r="Q14" s="284">
        <v>11.3</v>
      </c>
      <c r="R14" s="284">
        <v>11</v>
      </c>
      <c r="S14" s="284">
        <v>9.6999999999999993</v>
      </c>
      <c r="T14" s="1308">
        <v>9.08</v>
      </c>
      <c r="U14" s="1308">
        <v>9.99</v>
      </c>
      <c r="V14" s="1308">
        <v>9.89</v>
      </c>
      <c r="W14" s="1308">
        <v>9.58</v>
      </c>
      <c r="X14" s="1308">
        <v>8.6300000000000008</v>
      </c>
      <c r="Y14" s="1308">
        <v>8.75</v>
      </c>
      <c r="Z14" s="1308">
        <v>8.08</v>
      </c>
      <c r="AA14" s="1308">
        <v>8.4600000000000009</v>
      </c>
      <c r="AB14" s="1308">
        <v>7.89</v>
      </c>
      <c r="AC14" s="1308">
        <v>8.6199999999999992</v>
      </c>
      <c r="AD14" s="1308">
        <v>8.32</v>
      </c>
      <c r="AE14" s="1308">
        <v>9.9600000000000009</v>
      </c>
      <c r="AF14" s="1308">
        <v>12.03</v>
      </c>
      <c r="AG14" s="1308">
        <v>9.6</v>
      </c>
      <c r="AH14" s="1308">
        <v>8.83</v>
      </c>
      <c r="AI14" s="305">
        <v>8.86</v>
      </c>
      <c r="AJ14" s="1593">
        <v>8.8000000000000007</v>
      </c>
    </row>
    <row r="15" spans="1:36" s="36" customFormat="1" ht="26.2" x14ac:dyDescent="0.25">
      <c r="A15" s="276" t="s">
        <v>14</v>
      </c>
      <c r="B15" s="202" t="s">
        <v>99</v>
      </c>
      <c r="C15" s="202" t="s">
        <v>99</v>
      </c>
      <c r="D15" s="202" t="s">
        <v>99</v>
      </c>
      <c r="E15" s="202" t="s">
        <v>99</v>
      </c>
      <c r="F15" s="202" t="s">
        <v>99</v>
      </c>
      <c r="G15" s="202" t="s">
        <v>99</v>
      </c>
      <c r="H15" s="202" t="s">
        <v>99</v>
      </c>
      <c r="I15" s="202" t="s">
        <v>99</v>
      </c>
      <c r="J15" s="26">
        <v>15.8</v>
      </c>
      <c r="K15" s="190">
        <v>22.9</v>
      </c>
      <c r="L15" s="26">
        <v>27.7</v>
      </c>
      <c r="M15" s="190">
        <v>16.3</v>
      </c>
      <c r="N15" s="190">
        <v>17.100000000000001</v>
      </c>
      <c r="O15" s="190">
        <v>16.36</v>
      </c>
      <c r="P15" s="26">
        <v>11.1</v>
      </c>
      <c r="Q15" s="26">
        <v>18.600000000000001</v>
      </c>
      <c r="R15" s="26">
        <v>6.2</v>
      </c>
      <c r="S15" s="26">
        <v>17.8</v>
      </c>
      <c r="T15" s="283">
        <v>13</v>
      </c>
      <c r="U15" s="934">
        <v>9.8000000000000007</v>
      </c>
      <c r="V15" s="283">
        <v>10</v>
      </c>
      <c r="W15" s="934">
        <v>9.9</v>
      </c>
      <c r="X15" s="934">
        <v>11.4</v>
      </c>
      <c r="Y15" s="934">
        <v>7.8</v>
      </c>
      <c r="Z15" s="1306">
        <v>8.5</v>
      </c>
      <c r="AA15" s="1307">
        <v>7.3</v>
      </c>
      <c r="AB15" s="283">
        <v>8</v>
      </c>
      <c r="AC15" s="1308">
        <v>8.3000000000000007</v>
      </c>
      <c r="AD15" s="1308">
        <v>5.3</v>
      </c>
      <c r="AE15" s="1304">
        <v>7.4</v>
      </c>
      <c r="AF15" s="1304">
        <v>7.9</v>
      </c>
      <c r="AG15" s="1304">
        <v>5.7</v>
      </c>
      <c r="AH15" s="394">
        <v>7.8</v>
      </c>
      <c r="AI15" s="1304">
        <v>8.6</v>
      </c>
      <c r="AJ15" s="1593">
        <v>2.8</v>
      </c>
    </row>
    <row r="16" spans="1:36" s="36" customFormat="1" x14ac:dyDescent="0.25">
      <c r="A16" s="276" t="s">
        <v>15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3"/>
      <c r="L16" s="283"/>
      <c r="M16" s="283"/>
      <c r="N16" s="283"/>
      <c r="O16" s="283"/>
      <c r="P16" s="283"/>
      <c r="Q16" s="283"/>
      <c r="R16" s="283"/>
      <c r="S16" s="283"/>
      <c r="T16" s="1297"/>
      <c r="U16" s="1297"/>
      <c r="V16" s="934"/>
      <c r="W16" s="1306"/>
      <c r="X16" s="1306"/>
      <c r="Y16" s="1306"/>
      <c r="Z16" s="1306"/>
      <c r="AA16" s="1297"/>
      <c r="AB16" s="1297"/>
      <c r="AC16" s="1308"/>
      <c r="AD16" s="1308"/>
      <c r="AE16" s="1304"/>
      <c r="AF16" s="1304"/>
      <c r="AG16" s="1304"/>
      <c r="AH16" s="394"/>
      <c r="AI16" s="1304"/>
      <c r="AJ16" s="1593"/>
    </row>
    <row r="17" spans="1:36" s="36" customFormat="1" x14ac:dyDescent="0.25">
      <c r="A17" s="276" t="s">
        <v>16</v>
      </c>
      <c r="B17" s="106">
        <v>1646</v>
      </c>
      <c r="C17" s="106">
        <v>1503</v>
      </c>
      <c r="D17" s="106">
        <v>1237</v>
      </c>
      <c r="E17" s="106">
        <v>1125</v>
      </c>
      <c r="F17" s="106">
        <v>1027</v>
      </c>
      <c r="G17" s="106">
        <v>881</v>
      </c>
      <c r="H17" s="106">
        <v>461</v>
      </c>
      <c r="I17" s="106">
        <v>494</v>
      </c>
      <c r="J17" s="106">
        <v>510</v>
      </c>
      <c r="K17" s="106">
        <v>381</v>
      </c>
      <c r="L17" s="106">
        <v>374</v>
      </c>
      <c r="M17" s="106">
        <v>565</v>
      </c>
      <c r="N17" s="106">
        <v>493</v>
      </c>
      <c r="O17" s="106">
        <v>549</v>
      </c>
      <c r="P17" s="106">
        <v>451</v>
      </c>
      <c r="Q17" s="106">
        <v>448</v>
      </c>
      <c r="R17" s="106">
        <v>683</v>
      </c>
      <c r="S17" s="106">
        <v>1134</v>
      </c>
      <c r="T17" s="1303">
        <v>1000</v>
      </c>
      <c r="U17" s="1303">
        <v>798</v>
      </c>
      <c r="V17" s="1303">
        <v>981</v>
      </c>
      <c r="W17" s="1303">
        <v>1033</v>
      </c>
      <c r="X17" s="1303">
        <v>1285</v>
      </c>
      <c r="Y17" s="1303">
        <v>1238</v>
      </c>
      <c r="Z17" s="1303">
        <v>1350</v>
      </c>
      <c r="AA17" s="1303">
        <v>1134</v>
      </c>
      <c r="AB17" s="1303">
        <v>1143</v>
      </c>
      <c r="AC17" s="1303">
        <v>950</v>
      </c>
      <c r="AD17" s="1303">
        <v>982</v>
      </c>
      <c r="AE17" s="1303">
        <v>936</v>
      </c>
      <c r="AF17" s="1303">
        <v>561</v>
      </c>
      <c r="AG17" s="1303">
        <v>857</v>
      </c>
      <c r="AH17" s="1303">
        <v>748</v>
      </c>
      <c r="AI17" s="865">
        <v>498</v>
      </c>
      <c r="AJ17" s="1593">
        <v>521</v>
      </c>
    </row>
    <row r="18" spans="1:36" s="36" customFormat="1" x14ac:dyDescent="0.25">
      <c r="A18" s="276" t="s">
        <v>17</v>
      </c>
      <c r="B18" s="283">
        <v>9.6</v>
      </c>
      <c r="C18" s="283">
        <v>8.6999999999999993</v>
      </c>
      <c r="D18" s="283">
        <v>7</v>
      </c>
      <c r="E18" s="283">
        <v>6.5</v>
      </c>
      <c r="F18" s="283">
        <v>5.9</v>
      </c>
      <c r="G18" s="283">
        <v>5.0999999999999996</v>
      </c>
      <c r="H18" s="283">
        <v>2.7</v>
      </c>
      <c r="I18" s="283">
        <v>3</v>
      </c>
      <c r="J18" s="283">
        <v>3.4</v>
      </c>
      <c r="K18" s="283">
        <v>2.6</v>
      </c>
      <c r="L18" s="283">
        <v>2.6</v>
      </c>
      <c r="M18" s="283">
        <v>4</v>
      </c>
      <c r="N18" s="283">
        <v>3.5</v>
      </c>
      <c r="O18" s="283">
        <v>3.9</v>
      </c>
      <c r="P18" s="283">
        <v>3.2</v>
      </c>
      <c r="Q18" s="283">
        <v>3.2</v>
      </c>
      <c r="R18" s="283">
        <v>4.8</v>
      </c>
      <c r="S18" s="283">
        <v>7.9</v>
      </c>
      <c r="T18" s="1440">
        <v>7</v>
      </c>
      <c r="U18" s="1431">
        <v>5.54</v>
      </c>
      <c r="V18" s="1431">
        <v>6.74</v>
      </c>
      <c r="W18" s="1431">
        <v>7.04</v>
      </c>
      <c r="X18" s="1431">
        <v>8.67</v>
      </c>
      <c r="Y18" s="1431">
        <v>8.25</v>
      </c>
      <c r="Z18" s="1431">
        <v>8.89</v>
      </c>
      <c r="AA18" s="1431">
        <v>7.42</v>
      </c>
      <c r="AB18" s="1431">
        <v>7.48</v>
      </c>
      <c r="AC18" s="1431">
        <v>6.21</v>
      </c>
      <c r="AD18" s="1431">
        <v>6.42</v>
      </c>
      <c r="AE18" s="1431">
        <v>6.13</v>
      </c>
      <c r="AF18" s="1431">
        <v>3.69</v>
      </c>
      <c r="AG18" s="1431">
        <v>5.88</v>
      </c>
      <c r="AH18" s="1431">
        <v>5.15</v>
      </c>
      <c r="AI18" s="305">
        <v>3.44</v>
      </c>
      <c r="AJ18" s="1593">
        <v>3.6</v>
      </c>
    </row>
    <row r="19" spans="1:36" s="2" customFormat="1" ht="13.1" x14ac:dyDescent="0.25">
      <c r="A19" s="276" t="s">
        <v>70</v>
      </c>
      <c r="B19" s="283">
        <v>9.1999999999999993</v>
      </c>
      <c r="C19" s="283">
        <v>7.9</v>
      </c>
      <c r="D19" s="283">
        <v>8.9</v>
      </c>
      <c r="E19" s="283">
        <v>7.9</v>
      </c>
      <c r="F19" s="283">
        <v>7.8</v>
      </c>
      <c r="G19" s="283">
        <v>6.1</v>
      </c>
      <c r="H19" s="283">
        <v>6.5</v>
      </c>
      <c r="I19" s="283">
        <v>6.1</v>
      </c>
      <c r="J19" s="283">
        <v>6.3</v>
      </c>
      <c r="K19" s="283">
        <v>6</v>
      </c>
      <c r="L19" s="283">
        <v>6.7</v>
      </c>
      <c r="M19" s="283">
        <v>5.7</v>
      </c>
      <c r="N19" s="283">
        <v>6.6</v>
      </c>
      <c r="O19" s="283">
        <v>6.6</v>
      </c>
      <c r="P19" s="283">
        <v>7.3</v>
      </c>
      <c r="Q19" s="283">
        <v>8.6</v>
      </c>
      <c r="R19" s="283">
        <v>9.1999999999999993</v>
      </c>
      <c r="S19" s="283">
        <v>7.8</v>
      </c>
      <c r="T19" s="116">
        <v>8.1999999999999993</v>
      </c>
      <c r="U19" s="116">
        <v>8.9</v>
      </c>
      <c r="V19" s="190">
        <v>9.5</v>
      </c>
      <c r="W19" s="26">
        <v>9.6</v>
      </c>
      <c r="X19" s="83">
        <v>9.6999999999999993</v>
      </c>
      <c r="Y19" s="83">
        <v>8.8000000000000007</v>
      </c>
      <c r="Z19" s="83">
        <v>8.3000000000000007</v>
      </c>
      <c r="AA19" s="116">
        <v>6.88</v>
      </c>
      <c r="AB19" s="116">
        <v>7.3</v>
      </c>
      <c r="AC19" s="285">
        <v>7</v>
      </c>
      <c r="AD19" s="285">
        <v>6.9</v>
      </c>
      <c r="AE19" s="286">
        <v>6.6</v>
      </c>
      <c r="AF19" s="286">
        <v>6.6</v>
      </c>
      <c r="AG19" s="34">
        <v>6.4</v>
      </c>
      <c r="AH19" s="393">
        <v>6</v>
      </c>
      <c r="AI19" s="1304">
        <v>6.6</v>
      </c>
      <c r="AJ19" s="1593">
        <v>937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106">
        <v>1172</v>
      </c>
      <c r="U20" s="106">
        <v>1278</v>
      </c>
      <c r="V20" s="106">
        <v>1384</v>
      </c>
      <c r="W20" s="106">
        <v>1411</v>
      </c>
      <c r="X20" s="106">
        <v>1441</v>
      </c>
      <c r="Y20" s="106">
        <v>1312</v>
      </c>
      <c r="Z20" s="106">
        <v>1256</v>
      </c>
      <c r="AA20" s="106">
        <v>1051</v>
      </c>
      <c r="AB20" s="106">
        <v>1109</v>
      </c>
      <c r="AC20" s="106">
        <v>1077</v>
      </c>
      <c r="AD20" s="106">
        <v>1049</v>
      </c>
      <c r="AE20" s="106">
        <v>1000</v>
      </c>
      <c r="AF20" s="106">
        <v>996</v>
      </c>
      <c r="AG20" s="48">
        <v>927</v>
      </c>
      <c r="AH20" s="395">
        <v>872</v>
      </c>
      <c r="AI20" s="1304">
        <v>961</v>
      </c>
      <c r="AJ20" s="1593">
        <v>6.5</v>
      </c>
    </row>
    <row r="21" spans="1:36" s="2" customFormat="1" ht="13.1" x14ac:dyDescent="0.25">
      <c r="A21" s="276" t="s">
        <v>71</v>
      </c>
      <c r="B21" s="283">
        <v>4.4000000000000004</v>
      </c>
      <c r="C21" s="283">
        <v>4.9000000000000004</v>
      </c>
      <c r="D21" s="283">
        <v>4.3</v>
      </c>
      <c r="E21" s="283">
        <v>4.3</v>
      </c>
      <c r="F21" s="283">
        <v>4</v>
      </c>
      <c r="G21" s="283">
        <v>5</v>
      </c>
      <c r="H21" s="283">
        <v>4.3</v>
      </c>
      <c r="I21" s="283">
        <v>4.5</v>
      </c>
      <c r="J21" s="283">
        <v>3</v>
      </c>
      <c r="K21" s="283">
        <v>2.9</v>
      </c>
      <c r="L21" s="283">
        <v>3.4</v>
      </c>
      <c r="M21" s="283">
        <v>3</v>
      </c>
      <c r="N21" s="283">
        <v>3</v>
      </c>
      <c r="O21" s="283">
        <v>2.9</v>
      </c>
      <c r="P21" s="283">
        <v>3.1</v>
      </c>
      <c r="Q21" s="283">
        <v>3.3</v>
      </c>
      <c r="R21" s="283">
        <v>3.7</v>
      </c>
      <c r="S21" s="283">
        <v>3.2</v>
      </c>
      <c r="T21" s="116">
        <v>3.9</v>
      </c>
      <c r="U21" s="116">
        <v>3.8</v>
      </c>
      <c r="V21" s="190">
        <v>4.5999999999999996</v>
      </c>
      <c r="W21" s="26">
        <v>4.7</v>
      </c>
      <c r="X21" s="83">
        <v>4.5999999999999996</v>
      </c>
      <c r="Y21" s="83">
        <v>5.0999999999999996</v>
      </c>
      <c r="Z21" s="83">
        <v>4.8</v>
      </c>
      <c r="AA21" s="116">
        <v>4.05</v>
      </c>
      <c r="AB21" s="116">
        <v>4.3</v>
      </c>
      <c r="AC21" s="285">
        <v>4.7</v>
      </c>
      <c r="AD21" s="285">
        <v>5</v>
      </c>
      <c r="AE21" s="286">
        <v>3.9</v>
      </c>
      <c r="AF21" s="286">
        <v>4.0999999999999996</v>
      </c>
      <c r="AG21" s="34">
        <v>3.6</v>
      </c>
      <c r="AH21" s="394">
        <v>2.9</v>
      </c>
      <c r="AI21" s="1304">
        <v>3.1</v>
      </c>
      <c r="AJ21" s="1593">
        <v>517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106">
        <v>551</v>
      </c>
      <c r="U22" s="106">
        <v>553</v>
      </c>
      <c r="V22" s="106">
        <v>668</v>
      </c>
      <c r="W22" s="106">
        <v>689</v>
      </c>
      <c r="X22" s="106">
        <v>673</v>
      </c>
      <c r="Y22" s="106">
        <v>765</v>
      </c>
      <c r="Z22" s="106">
        <v>731</v>
      </c>
      <c r="AA22" s="106">
        <v>618</v>
      </c>
      <c r="AB22" s="106">
        <v>656</v>
      </c>
      <c r="AC22" s="106">
        <v>723</v>
      </c>
      <c r="AD22" s="106">
        <v>762</v>
      </c>
      <c r="AE22" s="106">
        <v>602</v>
      </c>
      <c r="AF22" s="106">
        <v>625</v>
      </c>
      <c r="AG22" s="48">
        <v>519</v>
      </c>
      <c r="AH22" s="394">
        <v>427</v>
      </c>
      <c r="AI22" s="1304">
        <v>450</v>
      </c>
      <c r="AJ22" s="1593">
        <v>3.6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353"/>
      <c r="U23" s="116"/>
      <c r="V23" s="190"/>
      <c r="W23" s="26"/>
      <c r="X23" s="83"/>
      <c r="Y23" s="83"/>
      <c r="Z23" s="83"/>
      <c r="AA23" s="116"/>
      <c r="AB23" s="116"/>
      <c r="AC23" s="285"/>
      <c r="AD23" s="285"/>
      <c r="AE23" s="286"/>
      <c r="AF23" s="286"/>
      <c r="AG23" s="34"/>
      <c r="AH23" s="394"/>
      <c r="AI23" s="1304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106">
        <v>2544</v>
      </c>
      <c r="U24" s="106">
        <v>2837</v>
      </c>
      <c r="V24" s="106">
        <v>3402</v>
      </c>
      <c r="W24" s="106">
        <v>2083</v>
      </c>
      <c r="X24" s="106">
        <v>3494</v>
      </c>
      <c r="Y24" s="106">
        <v>3187</v>
      </c>
      <c r="Z24" s="106">
        <v>3087</v>
      </c>
      <c r="AA24" s="106">
        <v>3273</v>
      </c>
      <c r="AB24" s="106">
        <v>4813</v>
      </c>
      <c r="AC24" s="106">
        <v>5496</v>
      </c>
      <c r="AD24" s="106">
        <v>6962</v>
      </c>
      <c r="AE24" s="106">
        <v>4302</v>
      </c>
      <c r="AF24" s="106">
        <v>3521</v>
      </c>
      <c r="AG24" s="48">
        <v>3246</v>
      </c>
      <c r="AH24" s="106">
        <v>3931</v>
      </c>
      <c r="AI24" s="1303">
        <v>5294</v>
      </c>
      <c r="AJ24" s="1642">
        <v>5424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106">
        <v>2557</v>
      </c>
      <c r="U25" s="106">
        <v>2329</v>
      </c>
      <c r="V25" s="106">
        <v>2495</v>
      </c>
      <c r="W25" s="106">
        <v>2554</v>
      </c>
      <c r="X25" s="106">
        <v>2662</v>
      </c>
      <c r="Y25" s="106">
        <v>2660</v>
      </c>
      <c r="Z25" s="106">
        <v>2602</v>
      </c>
      <c r="AA25" s="106">
        <v>4549</v>
      </c>
      <c r="AB25" s="106">
        <v>5697</v>
      </c>
      <c r="AC25" s="106">
        <v>6324</v>
      </c>
      <c r="AD25" s="106">
        <v>8059</v>
      </c>
      <c r="AE25" s="106">
        <v>5648</v>
      </c>
      <c r="AF25" s="106">
        <v>5042</v>
      </c>
      <c r="AG25" s="48">
        <v>4762</v>
      </c>
      <c r="AH25" s="106">
        <v>5111</v>
      </c>
      <c r="AI25" s="1303">
        <v>6429</v>
      </c>
      <c r="AJ25" s="1642">
        <v>7140</v>
      </c>
    </row>
    <row r="26" spans="1:36" s="2" customFormat="1" ht="13.1" x14ac:dyDescent="0.25">
      <c r="A26" s="276" t="s">
        <v>72</v>
      </c>
      <c r="B26" s="106" t="s">
        <v>99</v>
      </c>
      <c r="C26" s="106" t="s">
        <v>99</v>
      </c>
      <c r="D26" s="106" t="s">
        <v>99</v>
      </c>
      <c r="E26" s="106" t="s">
        <v>99</v>
      </c>
      <c r="F26" s="106" t="s">
        <v>99</v>
      </c>
      <c r="G26" s="216">
        <v>23</v>
      </c>
      <c r="H26" s="216">
        <v>-2565</v>
      </c>
      <c r="I26" s="216">
        <v>-1885</v>
      </c>
      <c r="J26" s="216">
        <v>-3643</v>
      </c>
      <c r="K26" s="216">
        <v>-3632</v>
      </c>
      <c r="L26" s="216">
        <v>-2614</v>
      </c>
      <c r="M26" s="216">
        <v>-2162</v>
      </c>
      <c r="N26" s="216">
        <v>-1718</v>
      </c>
      <c r="O26" s="216">
        <v>-672</v>
      </c>
      <c r="P26" s="216">
        <v>-400</v>
      </c>
      <c r="Q26" s="216">
        <v>207</v>
      </c>
      <c r="R26" s="216">
        <v>544</v>
      </c>
      <c r="S26" s="106">
        <v>97</v>
      </c>
      <c r="T26" s="48">
        <v>-12</v>
      </c>
      <c r="U26" s="216">
        <v>508</v>
      </c>
      <c r="V26" s="106">
        <v>907</v>
      </c>
      <c r="W26" s="216">
        <v>-471</v>
      </c>
      <c r="X26" s="216">
        <v>832</v>
      </c>
      <c r="Y26" s="216">
        <v>527</v>
      </c>
      <c r="Z26" s="216">
        <v>485</v>
      </c>
      <c r="AA26" s="216">
        <v>-1276</v>
      </c>
      <c r="AB26" s="106">
        <v>-884</v>
      </c>
      <c r="AC26" s="286">
        <v>-828</v>
      </c>
      <c r="AD26" s="46">
        <v>-1097</v>
      </c>
      <c r="AE26" s="46">
        <v>-1346</v>
      </c>
      <c r="AF26" s="46">
        <v>-1521</v>
      </c>
      <c r="AG26" s="45">
        <v>-1516</v>
      </c>
      <c r="AH26" s="46">
        <v>-1180</v>
      </c>
      <c r="AI26" s="1303">
        <v>-1135</v>
      </c>
      <c r="AJ26" s="1642">
        <v>-1716</v>
      </c>
    </row>
    <row r="27" spans="1:36" s="2" customFormat="1" ht="15.05" x14ac:dyDescent="0.25">
      <c r="A27" s="276" t="s">
        <v>308</v>
      </c>
      <c r="B27" s="106" t="s">
        <v>99</v>
      </c>
      <c r="C27" s="106" t="s">
        <v>99</v>
      </c>
      <c r="D27" s="106" t="s">
        <v>99</v>
      </c>
      <c r="E27" s="106" t="s">
        <v>99</v>
      </c>
      <c r="F27" s="106" t="s">
        <v>99</v>
      </c>
      <c r="G27" s="106" t="s">
        <v>99</v>
      </c>
      <c r="H27" s="106" t="s">
        <v>99</v>
      </c>
      <c r="I27" s="106" t="s">
        <v>99</v>
      </c>
      <c r="J27" s="106" t="s">
        <v>99</v>
      </c>
      <c r="K27" s="287">
        <v>13</v>
      </c>
      <c r="L27" s="287">
        <v>15</v>
      </c>
      <c r="M27" s="288">
        <v>15</v>
      </c>
      <c r="N27" s="287">
        <v>15</v>
      </c>
      <c r="O27" s="288">
        <v>14</v>
      </c>
      <c r="P27" s="288">
        <v>14</v>
      </c>
      <c r="Q27" s="288">
        <v>12</v>
      </c>
      <c r="R27" s="288">
        <v>12</v>
      </c>
      <c r="S27" s="288">
        <v>12</v>
      </c>
      <c r="T27" s="288">
        <v>12</v>
      </c>
      <c r="U27" s="288">
        <v>12</v>
      </c>
      <c r="V27" s="288">
        <v>12</v>
      </c>
      <c r="W27" s="288">
        <v>11</v>
      </c>
      <c r="X27" s="289">
        <v>8</v>
      </c>
      <c r="Y27" s="289">
        <v>7</v>
      </c>
      <c r="Z27" s="289">
        <v>7</v>
      </c>
      <c r="AA27" s="289">
        <v>7</v>
      </c>
      <c r="AB27" s="289">
        <v>6</v>
      </c>
      <c r="AC27" s="289">
        <v>6</v>
      </c>
      <c r="AD27" s="289">
        <v>5</v>
      </c>
      <c r="AE27" s="46">
        <v>5</v>
      </c>
      <c r="AF27" s="46">
        <v>5</v>
      </c>
      <c r="AG27" s="45">
        <v>5</v>
      </c>
      <c r="AH27" s="394">
        <v>5</v>
      </c>
      <c r="AI27" s="394">
        <v>5</v>
      </c>
      <c r="AJ27" s="1664" t="s">
        <v>99</v>
      </c>
    </row>
    <row r="28" spans="1:36" s="164" customFormat="1" ht="15.05" x14ac:dyDescent="0.25">
      <c r="A28" s="290" t="s">
        <v>309</v>
      </c>
      <c r="B28" s="106" t="s">
        <v>99</v>
      </c>
      <c r="C28" s="106" t="s">
        <v>99</v>
      </c>
      <c r="D28" s="106" t="s">
        <v>99</v>
      </c>
      <c r="E28" s="106" t="s">
        <v>99</v>
      </c>
      <c r="F28" s="106" t="s">
        <v>99</v>
      </c>
      <c r="G28" s="106" t="s">
        <v>99</v>
      </c>
      <c r="H28" s="106" t="s">
        <v>99</v>
      </c>
      <c r="I28" s="106" t="s">
        <v>99</v>
      </c>
      <c r="J28" s="106" t="s">
        <v>99</v>
      </c>
      <c r="K28" s="291">
        <v>887</v>
      </c>
      <c r="L28" s="291">
        <v>945</v>
      </c>
      <c r="M28" s="292">
        <v>975</v>
      </c>
      <c r="N28" s="291">
        <v>975</v>
      </c>
      <c r="O28" s="292">
        <v>966</v>
      </c>
      <c r="P28" s="292">
        <v>965</v>
      </c>
      <c r="Q28" s="292">
        <v>947</v>
      </c>
      <c r="R28" s="292">
        <v>920</v>
      </c>
      <c r="S28" s="292">
        <v>923</v>
      </c>
      <c r="T28" s="292">
        <v>924</v>
      </c>
      <c r="U28" s="292">
        <v>884</v>
      </c>
      <c r="V28" s="292">
        <v>874</v>
      </c>
      <c r="W28" s="292">
        <v>825</v>
      </c>
      <c r="X28" s="289">
        <v>704</v>
      </c>
      <c r="Y28" s="289">
        <v>637</v>
      </c>
      <c r="Z28" s="289">
        <v>597</v>
      </c>
      <c r="AA28" s="289">
        <v>546</v>
      </c>
      <c r="AB28" s="59">
        <v>485</v>
      </c>
      <c r="AC28" s="59">
        <v>448</v>
      </c>
      <c r="AD28" s="59">
        <v>445</v>
      </c>
      <c r="AE28" s="46">
        <v>715</v>
      </c>
      <c r="AF28" s="46">
        <v>711</v>
      </c>
      <c r="AG28" s="45">
        <v>443</v>
      </c>
      <c r="AH28" s="394">
        <v>437</v>
      </c>
      <c r="AI28" s="394">
        <v>438</v>
      </c>
      <c r="AJ28" s="1664" t="s">
        <v>99</v>
      </c>
    </row>
    <row r="29" spans="1:36" s="36" customFormat="1" ht="28.15" x14ac:dyDescent="0.25">
      <c r="A29" s="276" t="s">
        <v>310</v>
      </c>
      <c r="B29" s="106">
        <v>86</v>
      </c>
      <c r="C29" s="106">
        <v>87</v>
      </c>
      <c r="D29" s="106">
        <v>85</v>
      </c>
      <c r="E29" s="106">
        <v>73</v>
      </c>
      <c r="F29" s="106">
        <v>58</v>
      </c>
      <c r="G29" s="106" t="s">
        <v>99</v>
      </c>
      <c r="H29" s="106">
        <v>29</v>
      </c>
      <c r="I29" s="106">
        <v>22</v>
      </c>
      <c r="J29" s="106">
        <v>22</v>
      </c>
      <c r="K29" s="106">
        <v>19</v>
      </c>
      <c r="L29" s="106">
        <v>17</v>
      </c>
      <c r="M29" s="106">
        <v>16</v>
      </c>
      <c r="N29" s="106">
        <v>15</v>
      </c>
      <c r="O29" s="106">
        <v>15</v>
      </c>
      <c r="P29" s="106">
        <v>15</v>
      </c>
      <c r="Q29" s="106">
        <v>16</v>
      </c>
      <c r="R29" s="106">
        <v>19</v>
      </c>
      <c r="S29" s="106">
        <v>20</v>
      </c>
      <c r="T29" s="106">
        <v>22</v>
      </c>
      <c r="U29" s="106">
        <v>38</v>
      </c>
      <c r="V29" s="106">
        <v>41</v>
      </c>
      <c r="W29" s="106">
        <v>45</v>
      </c>
      <c r="X29" s="106">
        <v>45</v>
      </c>
      <c r="Y29" s="106">
        <v>46</v>
      </c>
      <c r="Z29" s="106">
        <v>46</v>
      </c>
      <c r="AA29" s="106">
        <v>45</v>
      </c>
      <c r="AB29" s="106">
        <v>45</v>
      </c>
      <c r="AC29" s="106">
        <v>45</v>
      </c>
      <c r="AD29" s="106">
        <v>45</v>
      </c>
      <c r="AE29" s="46">
        <v>45</v>
      </c>
      <c r="AF29" s="46">
        <v>45</v>
      </c>
      <c r="AG29" s="241" t="s">
        <v>99</v>
      </c>
      <c r="AH29" s="394" t="s">
        <v>99</v>
      </c>
      <c r="AI29" s="394" t="s">
        <v>99</v>
      </c>
      <c r="AJ29" s="1664" t="s">
        <v>99</v>
      </c>
    </row>
    <row r="30" spans="1:36" s="36" customFormat="1" ht="28.15" x14ac:dyDescent="0.25">
      <c r="A30" s="276" t="s">
        <v>311</v>
      </c>
      <c r="B30" s="106">
        <v>14890</v>
      </c>
      <c r="C30" s="106">
        <v>12492</v>
      </c>
      <c r="D30" s="106">
        <v>12074</v>
      </c>
      <c r="E30" s="106">
        <v>8875</v>
      </c>
      <c r="F30" s="106">
        <v>9005</v>
      </c>
      <c r="G30" s="106" t="s">
        <v>99</v>
      </c>
      <c r="H30" s="106">
        <v>4459</v>
      </c>
      <c r="I30" s="106">
        <v>3833</v>
      </c>
      <c r="J30" s="106">
        <v>3082</v>
      </c>
      <c r="K30" s="106">
        <v>2997</v>
      </c>
      <c r="L30" s="106">
        <v>2475</v>
      </c>
      <c r="M30" s="106">
        <v>2339</v>
      </c>
      <c r="N30" s="106">
        <v>2651</v>
      </c>
      <c r="O30" s="106">
        <v>3107</v>
      </c>
      <c r="P30" s="106">
        <v>3428</v>
      </c>
      <c r="Q30" s="106">
        <v>3709</v>
      </c>
      <c r="R30" s="106">
        <v>4305</v>
      </c>
      <c r="S30" s="106">
        <v>4621</v>
      </c>
      <c r="T30" s="106">
        <v>4869</v>
      </c>
      <c r="U30" s="106">
        <v>6951</v>
      </c>
      <c r="V30" s="106">
        <v>6879</v>
      </c>
      <c r="W30" s="106">
        <v>7476</v>
      </c>
      <c r="X30" s="106">
        <v>7350</v>
      </c>
      <c r="Y30" s="106">
        <v>7690</v>
      </c>
      <c r="Z30" s="106" t="s">
        <v>301</v>
      </c>
      <c r="AA30" s="106">
        <v>7665</v>
      </c>
      <c r="AB30" s="106">
        <v>7795</v>
      </c>
      <c r="AC30" s="106">
        <v>7796</v>
      </c>
      <c r="AD30" s="106">
        <v>7165</v>
      </c>
      <c r="AE30" s="46">
        <v>6564</v>
      </c>
      <c r="AF30" s="46">
        <v>6527</v>
      </c>
      <c r="AG30" s="241" t="s">
        <v>99</v>
      </c>
      <c r="AH30" s="394" t="s">
        <v>99</v>
      </c>
      <c r="AI30" s="394" t="s">
        <v>99</v>
      </c>
      <c r="AJ30" s="1664" t="s">
        <v>99</v>
      </c>
    </row>
    <row r="31" spans="1:36" s="36" customFormat="1" ht="15.05" x14ac:dyDescent="0.25">
      <c r="A31" s="276" t="s">
        <v>312</v>
      </c>
      <c r="B31" s="106" t="s">
        <v>99</v>
      </c>
      <c r="C31" s="106" t="s">
        <v>99</v>
      </c>
      <c r="D31" s="106" t="s">
        <v>99</v>
      </c>
      <c r="E31" s="106" t="s">
        <v>539</v>
      </c>
      <c r="F31" s="106" t="s">
        <v>540</v>
      </c>
      <c r="G31" s="106" t="s">
        <v>540</v>
      </c>
      <c r="H31" s="106" t="s">
        <v>541</v>
      </c>
      <c r="I31" s="106" t="s">
        <v>541</v>
      </c>
      <c r="J31" s="106" t="s">
        <v>99</v>
      </c>
      <c r="K31" s="106">
        <v>55</v>
      </c>
      <c r="L31" s="106">
        <v>55</v>
      </c>
      <c r="M31" s="106">
        <v>52</v>
      </c>
      <c r="N31" s="106">
        <v>52</v>
      </c>
      <c r="O31" s="106">
        <v>56</v>
      </c>
      <c r="P31" s="106">
        <v>54</v>
      </c>
      <c r="Q31" s="106">
        <v>55</v>
      </c>
      <c r="R31" s="106">
        <v>54</v>
      </c>
      <c r="S31" s="106">
        <v>52</v>
      </c>
      <c r="T31" s="106">
        <v>52</v>
      </c>
      <c r="U31" s="106">
        <v>52</v>
      </c>
      <c r="V31" s="106">
        <v>53</v>
      </c>
      <c r="W31" s="106">
        <v>52</v>
      </c>
      <c r="X31" s="106">
        <v>51</v>
      </c>
      <c r="Y31" s="106">
        <v>46</v>
      </c>
      <c r="Z31" s="106">
        <v>47</v>
      </c>
      <c r="AA31" s="106">
        <v>49</v>
      </c>
      <c r="AB31" s="106">
        <v>48</v>
      </c>
      <c r="AC31" s="106">
        <v>44</v>
      </c>
      <c r="AD31" s="106">
        <v>44</v>
      </c>
      <c r="AE31" s="46">
        <v>44</v>
      </c>
      <c r="AF31" s="46">
        <v>45</v>
      </c>
      <c r="AG31" s="45">
        <v>45</v>
      </c>
      <c r="AH31" s="394">
        <v>46</v>
      </c>
      <c r="AI31" s="394">
        <v>46</v>
      </c>
      <c r="AJ31" s="1664">
        <v>46</v>
      </c>
    </row>
    <row r="32" spans="1:36" s="36" customFormat="1" ht="15.05" x14ac:dyDescent="0.25">
      <c r="A32" s="276" t="s">
        <v>316</v>
      </c>
      <c r="B32" s="106" t="s">
        <v>99</v>
      </c>
      <c r="C32" s="106" t="s">
        <v>99</v>
      </c>
      <c r="D32" s="106" t="s">
        <v>99</v>
      </c>
      <c r="E32" s="106" t="s">
        <v>542</v>
      </c>
      <c r="F32" s="106" t="s">
        <v>543</v>
      </c>
      <c r="G32" s="106" t="s">
        <v>544</v>
      </c>
      <c r="H32" s="106" t="s">
        <v>545</v>
      </c>
      <c r="I32" s="106" t="s">
        <v>546</v>
      </c>
      <c r="J32" s="106" t="s">
        <v>99</v>
      </c>
      <c r="K32" s="106">
        <v>31651</v>
      </c>
      <c r="L32" s="106">
        <v>28507</v>
      </c>
      <c r="M32" s="106">
        <v>28022</v>
      </c>
      <c r="N32" s="106">
        <v>25983</v>
      </c>
      <c r="O32" s="106">
        <v>24279</v>
      </c>
      <c r="P32" s="106">
        <v>22624</v>
      </c>
      <c r="Q32" s="106">
        <v>21285</v>
      </c>
      <c r="R32" s="106">
        <v>20350</v>
      </c>
      <c r="S32" s="106">
        <v>19593</v>
      </c>
      <c r="T32" s="106">
        <v>19115</v>
      </c>
      <c r="U32" s="106">
        <v>18843</v>
      </c>
      <c r="V32" s="106">
        <v>18478</v>
      </c>
      <c r="W32" s="106">
        <v>18175</v>
      </c>
      <c r="X32" s="106">
        <v>18065</v>
      </c>
      <c r="Y32" s="106">
        <v>18395</v>
      </c>
      <c r="Z32" s="106">
        <v>19019</v>
      </c>
      <c r="AA32" s="106">
        <v>19734</v>
      </c>
      <c r="AB32" s="106">
        <v>20214</v>
      </c>
      <c r="AC32" s="106">
        <v>20869</v>
      </c>
      <c r="AD32" s="106">
        <v>22578</v>
      </c>
      <c r="AE32" s="46">
        <v>23127</v>
      </c>
      <c r="AF32" s="46">
        <v>23373</v>
      </c>
      <c r="AG32" s="45">
        <v>23477</v>
      </c>
      <c r="AH32" s="435">
        <v>23872</v>
      </c>
      <c r="AI32" s="435">
        <v>24069</v>
      </c>
      <c r="AJ32" s="1665">
        <v>24267</v>
      </c>
    </row>
    <row r="33" spans="1:36" s="36" customFormat="1" ht="15.05" x14ac:dyDescent="0.25">
      <c r="A33" s="276" t="s">
        <v>322</v>
      </c>
      <c r="B33" s="289">
        <v>3</v>
      </c>
      <c r="C33" s="289">
        <v>3</v>
      </c>
      <c r="D33" s="289">
        <v>3</v>
      </c>
      <c r="E33" s="289">
        <v>3</v>
      </c>
      <c r="F33" s="289">
        <v>3</v>
      </c>
      <c r="G33" s="289">
        <v>3</v>
      </c>
      <c r="H33" s="289">
        <v>2</v>
      </c>
      <c r="I33" s="289">
        <v>2</v>
      </c>
      <c r="J33" s="289">
        <v>3</v>
      </c>
      <c r="K33" s="289">
        <v>4</v>
      </c>
      <c r="L33" s="293">
        <v>4</v>
      </c>
      <c r="M33" s="106">
        <v>4</v>
      </c>
      <c r="N33" s="106">
        <v>4</v>
      </c>
      <c r="O33" s="106">
        <v>4</v>
      </c>
      <c r="P33" s="106">
        <v>4</v>
      </c>
      <c r="Q33" s="106">
        <v>5</v>
      </c>
      <c r="R33" s="106">
        <v>5</v>
      </c>
      <c r="S33" s="106">
        <v>5</v>
      </c>
      <c r="T33" s="293">
        <v>5</v>
      </c>
      <c r="U33" s="106">
        <v>5</v>
      </c>
      <c r="V33" s="106">
        <v>5</v>
      </c>
      <c r="W33" s="106">
        <v>5</v>
      </c>
      <c r="X33" s="106">
        <v>7</v>
      </c>
      <c r="Y33" s="106">
        <v>7</v>
      </c>
      <c r="Z33" s="106">
        <v>7</v>
      </c>
      <c r="AA33" s="106">
        <v>7</v>
      </c>
      <c r="AB33" s="106">
        <v>7</v>
      </c>
      <c r="AC33" s="106">
        <v>7</v>
      </c>
      <c r="AD33" s="106">
        <v>6</v>
      </c>
      <c r="AE33" s="46">
        <v>6</v>
      </c>
      <c r="AF33" s="46">
        <v>6</v>
      </c>
      <c r="AG33" s="45">
        <v>6</v>
      </c>
      <c r="AH33" s="435">
        <v>6</v>
      </c>
      <c r="AI33" s="435">
        <v>5</v>
      </c>
      <c r="AJ33" s="1665">
        <v>5</v>
      </c>
    </row>
    <row r="34" spans="1:36" s="36" customFormat="1" ht="15.05" x14ac:dyDescent="0.25">
      <c r="A34" s="276" t="s">
        <v>323</v>
      </c>
      <c r="B34" s="106">
        <v>2784</v>
      </c>
      <c r="C34" s="106">
        <v>2504</v>
      </c>
      <c r="D34" s="106">
        <v>2133</v>
      </c>
      <c r="E34" s="106">
        <v>1838</v>
      </c>
      <c r="F34" s="106">
        <v>1646</v>
      </c>
      <c r="G34" s="106">
        <v>1363</v>
      </c>
      <c r="H34" s="106">
        <v>1099</v>
      </c>
      <c r="I34" s="106">
        <v>909</v>
      </c>
      <c r="J34" s="106">
        <v>1079</v>
      </c>
      <c r="K34" s="106">
        <v>1533</v>
      </c>
      <c r="L34" s="106">
        <v>2302</v>
      </c>
      <c r="M34" s="106">
        <v>2819</v>
      </c>
      <c r="N34" s="106">
        <v>3742</v>
      </c>
      <c r="O34" s="106">
        <v>4782</v>
      </c>
      <c r="P34" s="106">
        <v>5244</v>
      </c>
      <c r="Q34" s="106">
        <v>5310</v>
      </c>
      <c r="R34" s="106">
        <v>5052</v>
      </c>
      <c r="S34" s="106">
        <v>4730</v>
      </c>
      <c r="T34" s="106">
        <v>4500</v>
      </c>
      <c r="U34" s="106">
        <v>4691</v>
      </c>
      <c r="V34" s="106">
        <v>4681</v>
      </c>
      <c r="W34" s="106">
        <v>4579</v>
      </c>
      <c r="X34" s="106">
        <v>4902</v>
      </c>
      <c r="Y34" s="106">
        <v>4440</v>
      </c>
      <c r="Z34" s="106">
        <v>3975</v>
      </c>
      <c r="AA34" s="106">
        <v>3697</v>
      </c>
      <c r="AB34" s="106">
        <v>3619</v>
      </c>
      <c r="AC34" s="106">
        <v>3640</v>
      </c>
      <c r="AD34" s="106">
        <v>3328</v>
      </c>
      <c r="AE34" s="46">
        <v>3380</v>
      </c>
      <c r="AF34" s="46">
        <v>3326</v>
      </c>
      <c r="AG34" s="45">
        <v>3456</v>
      </c>
      <c r="AH34" s="435">
        <v>3566</v>
      </c>
      <c r="AI34" s="435">
        <v>3441</v>
      </c>
      <c r="AJ34" s="1665">
        <v>3348</v>
      </c>
    </row>
    <row r="35" spans="1:36" s="36" customFormat="1" ht="15.05" x14ac:dyDescent="0.25">
      <c r="A35" s="276" t="s">
        <v>89</v>
      </c>
      <c r="B35" s="106">
        <v>1</v>
      </c>
      <c r="C35" s="106">
        <v>1</v>
      </c>
      <c r="D35" s="106">
        <v>1</v>
      </c>
      <c r="E35" s="106">
        <v>1</v>
      </c>
      <c r="F35" s="106">
        <v>1</v>
      </c>
      <c r="G35" s="106" t="s">
        <v>547</v>
      </c>
      <c r="H35" s="106">
        <v>2</v>
      </c>
      <c r="I35" s="106">
        <v>2</v>
      </c>
      <c r="J35" s="106">
        <v>2</v>
      </c>
      <c r="K35" s="106">
        <v>1</v>
      </c>
      <c r="L35" s="106">
        <v>1</v>
      </c>
      <c r="M35" s="106">
        <v>1</v>
      </c>
      <c r="N35" s="106">
        <v>1</v>
      </c>
      <c r="O35" s="106">
        <v>1</v>
      </c>
      <c r="P35" s="106">
        <v>1</v>
      </c>
      <c r="Q35" s="106">
        <v>1</v>
      </c>
      <c r="R35" s="106">
        <v>1</v>
      </c>
      <c r="S35" s="106">
        <v>1</v>
      </c>
      <c r="T35" s="106">
        <v>1</v>
      </c>
      <c r="U35" s="106">
        <v>1</v>
      </c>
      <c r="V35" s="106">
        <v>1</v>
      </c>
      <c r="W35" s="106">
        <v>1</v>
      </c>
      <c r="X35" s="106">
        <v>1</v>
      </c>
      <c r="Y35" s="106">
        <v>1</v>
      </c>
      <c r="Z35" s="106">
        <v>1</v>
      </c>
      <c r="AA35" s="106">
        <v>1</v>
      </c>
      <c r="AB35" s="106">
        <v>1</v>
      </c>
      <c r="AC35" s="106">
        <v>1</v>
      </c>
      <c r="AD35" s="106">
        <v>1</v>
      </c>
      <c r="AE35" s="46">
        <v>1</v>
      </c>
      <c r="AF35" s="46">
        <v>1</v>
      </c>
      <c r="AG35" s="45">
        <v>1</v>
      </c>
      <c r="AH35" s="435">
        <v>1</v>
      </c>
      <c r="AI35" s="435">
        <v>1</v>
      </c>
      <c r="AJ35" s="1665">
        <v>1</v>
      </c>
    </row>
    <row r="36" spans="1:36" s="36" customFormat="1" ht="15.05" x14ac:dyDescent="0.25">
      <c r="A36" s="294" t="s">
        <v>83</v>
      </c>
      <c r="B36" s="106">
        <v>354</v>
      </c>
      <c r="C36" s="106">
        <v>292</v>
      </c>
      <c r="D36" s="106">
        <v>211</v>
      </c>
      <c r="E36" s="106">
        <v>495</v>
      </c>
      <c r="F36" s="106">
        <v>584</v>
      </c>
      <c r="G36" s="106" t="s">
        <v>548</v>
      </c>
      <c r="H36" s="106">
        <v>1645</v>
      </c>
      <c r="I36" s="106">
        <v>1816</v>
      </c>
      <c r="J36" s="106">
        <v>643</v>
      </c>
      <c r="K36" s="106">
        <v>1843</v>
      </c>
      <c r="L36" s="106">
        <v>2700</v>
      </c>
      <c r="M36" s="106">
        <v>2536</v>
      </c>
      <c r="N36" s="106">
        <v>2275</v>
      </c>
      <c r="O36" s="106">
        <v>3916</v>
      </c>
      <c r="P36" s="106">
        <v>3939</v>
      </c>
      <c r="Q36" s="106">
        <v>3999</v>
      </c>
      <c r="R36" s="106">
        <v>1865</v>
      </c>
      <c r="S36" s="106">
        <v>1876</v>
      </c>
      <c r="T36" s="106">
        <v>1742</v>
      </c>
      <c r="U36" s="106">
        <v>1713</v>
      </c>
      <c r="V36" s="106">
        <v>1599</v>
      </c>
      <c r="W36" s="106">
        <v>1246</v>
      </c>
      <c r="X36" s="106">
        <v>1142</v>
      </c>
      <c r="Y36" s="106">
        <v>1045</v>
      </c>
      <c r="Z36" s="106">
        <v>974</v>
      </c>
      <c r="AA36" s="106">
        <v>1184</v>
      </c>
      <c r="AB36" s="106">
        <v>1253</v>
      </c>
      <c r="AC36" s="106">
        <v>1400</v>
      </c>
      <c r="AD36" s="106">
        <v>1582</v>
      </c>
      <c r="AE36" s="46">
        <v>1464</v>
      </c>
      <c r="AF36" s="46">
        <v>1429</v>
      </c>
      <c r="AG36" s="45">
        <v>1442</v>
      </c>
      <c r="AH36" s="435">
        <v>1396</v>
      </c>
      <c r="AI36" s="435">
        <v>1473</v>
      </c>
      <c r="AJ36" s="1665">
        <v>1516</v>
      </c>
    </row>
    <row r="37" spans="1:36" s="36" customFormat="1" x14ac:dyDescent="0.25">
      <c r="A37" s="276" t="s">
        <v>18</v>
      </c>
      <c r="B37" s="106" t="s">
        <v>99</v>
      </c>
      <c r="C37" s="106" t="s">
        <v>99</v>
      </c>
      <c r="D37" s="106" t="s">
        <v>99</v>
      </c>
      <c r="E37" s="106" t="s">
        <v>99</v>
      </c>
      <c r="F37" s="106" t="s">
        <v>99</v>
      </c>
      <c r="G37" s="106">
        <v>2819</v>
      </c>
      <c r="H37" s="106">
        <v>2436</v>
      </c>
      <c r="I37" s="106">
        <v>1808</v>
      </c>
      <c r="J37" s="106">
        <v>2215</v>
      </c>
      <c r="K37" s="59">
        <v>1917</v>
      </c>
      <c r="L37" s="59">
        <v>1948</v>
      </c>
      <c r="M37" s="59">
        <v>1803</v>
      </c>
      <c r="N37" s="106">
        <v>1570</v>
      </c>
      <c r="O37" s="106">
        <v>3041</v>
      </c>
      <c r="P37" s="106">
        <v>2270</v>
      </c>
      <c r="Q37" s="106">
        <v>2670</v>
      </c>
      <c r="R37" s="106">
        <v>2541</v>
      </c>
      <c r="S37" s="106">
        <v>2532</v>
      </c>
      <c r="T37" s="106">
        <v>2073</v>
      </c>
      <c r="U37" s="106">
        <v>1779</v>
      </c>
      <c r="V37" s="106">
        <v>2110</v>
      </c>
      <c r="W37" s="106">
        <v>2549</v>
      </c>
      <c r="X37" s="106">
        <v>3349</v>
      </c>
      <c r="Y37" s="106">
        <v>2560</v>
      </c>
      <c r="Z37" s="106">
        <v>2849</v>
      </c>
      <c r="AA37" s="106">
        <v>2148</v>
      </c>
      <c r="AB37" s="106">
        <v>1994</v>
      </c>
      <c r="AC37" s="106">
        <v>1859</v>
      </c>
      <c r="AD37" s="106">
        <v>1336</v>
      </c>
      <c r="AE37" s="46">
        <v>894</v>
      </c>
      <c r="AF37" s="46">
        <v>841</v>
      </c>
      <c r="AG37" s="45">
        <v>794</v>
      </c>
      <c r="AH37" s="394">
        <v>791</v>
      </c>
      <c r="AI37" s="394">
        <v>823</v>
      </c>
      <c r="AJ37" s="1665">
        <v>890</v>
      </c>
    </row>
    <row r="38" spans="1:36" s="13" customFormat="1" ht="15.75" x14ac:dyDescent="0.3">
      <c r="A38" s="711" t="s">
        <v>76</v>
      </c>
      <c r="B38" s="711"/>
      <c r="C38" s="711"/>
      <c r="D38" s="711"/>
      <c r="E38" s="711"/>
      <c r="F38" s="711"/>
      <c r="G38" s="711"/>
      <c r="H38" s="711"/>
      <c r="I38" s="711"/>
      <c r="J38" s="711"/>
      <c r="K38" s="71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  <c r="AA38" s="711"/>
      <c r="AB38" s="711"/>
      <c r="AC38" s="711"/>
      <c r="AD38" s="711"/>
      <c r="AE38" s="711"/>
      <c r="AF38" s="711"/>
      <c r="AG38" s="712"/>
      <c r="AH38" s="711"/>
      <c r="AI38" s="711"/>
      <c r="AJ38" s="711"/>
    </row>
    <row r="39" spans="1:36" s="35" customFormat="1" x14ac:dyDescent="0.25">
      <c r="A39" s="295" t="s">
        <v>20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89"/>
      <c r="U39" s="289"/>
      <c r="V39" s="289"/>
      <c r="W39" s="289"/>
      <c r="X39" s="289"/>
      <c r="Y39" s="289"/>
      <c r="Z39" s="289"/>
      <c r="AA39" s="59"/>
      <c r="AB39" s="26"/>
      <c r="AC39" s="282"/>
      <c r="AD39" s="282"/>
      <c r="AE39" s="286"/>
      <c r="AF39" s="286"/>
      <c r="AG39" s="120"/>
      <c r="AH39" s="41"/>
      <c r="AI39" s="1307"/>
      <c r="AJ39" s="1483"/>
    </row>
    <row r="40" spans="1:36" s="35" customFormat="1" ht="15.05" x14ac:dyDescent="0.25">
      <c r="A40" s="295" t="s">
        <v>549</v>
      </c>
      <c r="B40" s="106" t="s">
        <v>99</v>
      </c>
      <c r="C40" s="106" t="s">
        <v>99</v>
      </c>
      <c r="D40" s="106" t="s">
        <v>99</v>
      </c>
      <c r="E40" s="106" t="s">
        <v>99</v>
      </c>
      <c r="F40" s="106" t="s">
        <v>99</v>
      </c>
      <c r="G40" s="106" t="s">
        <v>99</v>
      </c>
      <c r="H40" s="106" t="s">
        <v>99</v>
      </c>
      <c r="I40" s="106" t="s">
        <v>99</v>
      </c>
      <c r="J40" s="106" t="s">
        <v>99</v>
      </c>
      <c r="K40" s="106" t="s">
        <v>99</v>
      </c>
      <c r="L40" s="106" t="s">
        <v>99</v>
      </c>
      <c r="M40" s="106" t="s">
        <v>99</v>
      </c>
      <c r="N40" s="106">
        <v>4832</v>
      </c>
      <c r="O40" s="106">
        <v>5116</v>
      </c>
      <c r="P40" s="106">
        <v>5640</v>
      </c>
      <c r="Q40" s="106">
        <v>8032</v>
      </c>
      <c r="R40" s="106">
        <v>8960</v>
      </c>
      <c r="S40" s="106">
        <v>11374</v>
      </c>
      <c r="T40" s="106">
        <v>11528</v>
      </c>
      <c r="U40" s="106">
        <v>12234</v>
      </c>
      <c r="V40" s="106">
        <v>15335</v>
      </c>
      <c r="W40" s="106">
        <v>16654</v>
      </c>
      <c r="X40" s="106">
        <v>17756</v>
      </c>
      <c r="Y40" s="106">
        <v>18436</v>
      </c>
      <c r="Z40" s="106">
        <v>18428</v>
      </c>
      <c r="AA40" s="106">
        <v>20606</v>
      </c>
      <c r="AB40" s="106">
        <v>23021</v>
      </c>
      <c r="AC40" s="106">
        <v>25419</v>
      </c>
      <c r="AD40" s="106">
        <v>26601</v>
      </c>
      <c r="AE40" s="46">
        <v>31202</v>
      </c>
      <c r="AF40" s="59">
        <v>39381</v>
      </c>
      <c r="AG40" s="65">
        <v>46567</v>
      </c>
      <c r="AH40" s="216">
        <v>49458</v>
      </c>
      <c r="AI40" s="865">
        <v>50178</v>
      </c>
      <c r="AJ40" s="1403">
        <v>53404</v>
      </c>
    </row>
    <row r="41" spans="1:36" s="67" customFormat="1" ht="15.75" x14ac:dyDescent="0.3">
      <c r="A41" s="711" t="s">
        <v>79</v>
      </c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1"/>
      <c r="X41" s="711"/>
      <c r="Y41" s="711"/>
      <c r="Z41" s="711"/>
      <c r="AA41" s="711"/>
      <c r="AB41" s="711"/>
      <c r="AC41" s="711"/>
      <c r="AD41" s="711"/>
      <c r="AE41" s="711"/>
      <c r="AF41" s="711"/>
      <c r="AG41" s="712"/>
      <c r="AH41" s="711"/>
      <c r="AI41" s="711"/>
      <c r="AJ41" s="711"/>
    </row>
    <row r="42" spans="1:36" s="35" customFormat="1" x14ac:dyDescent="0.25">
      <c r="A42" s="296" t="s">
        <v>73</v>
      </c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86"/>
      <c r="X42" s="286"/>
      <c r="Y42" s="41"/>
      <c r="Z42" s="286"/>
      <c r="AA42" s="298"/>
      <c r="AB42" s="41"/>
      <c r="AC42" s="286"/>
      <c r="AD42" s="286"/>
      <c r="AE42" s="286"/>
      <c r="AF42" s="286"/>
      <c r="AG42" s="34"/>
      <c r="AH42" s="426"/>
      <c r="AI42" s="1432"/>
      <c r="AJ42" s="1483"/>
    </row>
    <row r="43" spans="1:36" s="35" customFormat="1" ht="15.05" x14ac:dyDescent="0.25">
      <c r="A43" s="296" t="s">
        <v>12</v>
      </c>
      <c r="B43" s="106" t="s">
        <v>100</v>
      </c>
      <c r="C43" s="106" t="s">
        <v>100</v>
      </c>
      <c r="D43" s="106" t="s">
        <v>100</v>
      </c>
      <c r="E43" s="106" t="s">
        <v>100</v>
      </c>
      <c r="F43" s="106" t="s">
        <v>100</v>
      </c>
      <c r="G43" s="106" t="s">
        <v>100</v>
      </c>
      <c r="H43" s="106" t="s">
        <v>100</v>
      </c>
      <c r="I43" s="106" t="s">
        <v>100</v>
      </c>
      <c r="J43" s="106" t="s">
        <v>100</v>
      </c>
      <c r="K43" s="106" t="s">
        <v>100</v>
      </c>
      <c r="L43" s="106" t="s">
        <v>100</v>
      </c>
      <c r="M43" s="106" t="s">
        <v>100</v>
      </c>
      <c r="N43" s="106" t="s">
        <v>100</v>
      </c>
      <c r="O43" s="106" t="s">
        <v>100</v>
      </c>
      <c r="P43" s="106" t="s">
        <v>100</v>
      </c>
      <c r="Q43" s="106" t="s">
        <v>100</v>
      </c>
      <c r="R43" s="106" t="s">
        <v>100</v>
      </c>
      <c r="S43" s="106" t="s">
        <v>100</v>
      </c>
      <c r="T43" s="106" t="s">
        <v>100</v>
      </c>
      <c r="U43" s="106" t="s">
        <v>100</v>
      </c>
      <c r="V43" s="106" t="s">
        <v>100</v>
      </c>
      <c r="W43" s="106" t="s">
        <v>100</v>
      </c>
      <c r="X43" s="106" t="s">
        <v>100</v>
      </c>
      <c r="Y43" s="116">
        <v>83.3</v>
      </c>
      <c r="Z43" s="116" t="s">
        <v>550</v>
      </c>
      <c r="AA43" s="174">
        <v>82.9</v>
      </c>
      <c r="AB43" s="299">
        <v>82.8</v>
      </c>
      <c r="AC43" s="299">
        <v>82.5</v>
      </c>
      <c r="AD43" s="299">
        <v>83.3</v>
      </c>
      <c r="AE43" s="26">
        <v>81.8</v>
      </c>
      <c r="AF43" s="286">
        <v>81.5</v>
      </c>
      <c r="AG43" s="34">
        <v>75.7</v>
      </c>
      <c r="AH43" s="394">
        <v>75.7</v>
      </c>
      <c r="AI43" s="1432">
        <v>75.599999999999994</v>
      </c>
      <c r="AJ43" s="1488" t="s">
        <v>99</v>
      </c>
    </row>
    <row r="44" spans="1:36" s="35" customFormat="1" ht="15.05" x14ac:dyDescent="0.25">
      <c r="A44" s="296" t="s">
        <v>13</v>
      </c>
      <c r="B44" s="106"/>
      <c r="C44" s="106"/>
      <c r="D44" s="106"/>
      <c r="E44" s="106"/>
      <c r="F44" s="612"/>
      <c r="G44" s="300"/>
      <c r="H44" s="300"/>
      <c r="I44" s="300"/>
      <c r="J44" s="300"/>
      <c r="K44" s="300"/>
      <c r="L44" s="300"/>
      <c r="M44" s="612"/>
      <c r="N44" s="612"/>
      <c r="O44" s="612"/>
      <c r="P44" s="612"/>
      <c r="Q44" s="612"/>
      <c r="R44" s="612"/>
      <c r="S44" s="612"/>
      <c r="T44" s="612"/>
      <c r="U44" s="612"/>
      <c r="V44" s="612"/>
      <c r="W44" s="612"/>
      <c r="X44" s="612"/>
      <c r="Y44" s="303" t="s">
        <v>100</v>
      </c>
      <c r="Z44" s="174" t="s">
        <v>551</v>
      </c>
      <c r="AA44" s="174">
        <v>100.2</v>
      </c>
      <c r="AB44" s="174">
        <v>99.9</v>
      </c>
      <c r="AC44" s="174">
        <v>99.6</v>
      </c>
      <c r="AD44" s="301">
        <v>101</v>
      </c>
      <c r="AE44" s="26">
        <v>98.2</v>
      </c>
      <c r="AF44" s="286">
        <v>99.6</v>
      </c>
      <c r="AG44" s="34">
        <v>92.9</v>
      </c>
      <c r="AH44" s="393">
        <v>100</v>
      </c>
      <c r="AI44" s="1432">
        <v>99.9</v>
      </c>
      <c r="AJ44" s="1488" t="s">
        <v>99</v>
      </c>
    </row>
    <row r="45" spans="1:36" s="35" customFormat="1" x14ac:dyDescent="0.25">
      <c r="A45" s="296" t="s">
        <v>21</v>
      </c>
      <c r="B45" s="106"/>
      <c r="C45" s="106"/>
      <c r="D45" s="106"/>
      <c r="E45" s="283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116"/>
      <c r="Z45" s="116"/>
      <c r="AA45" s="116"/>
      <c r="AB45" s="116"/>
      <c r="AC45" s="286"/>
      <c r="AD45" s="302"/>
      <c r="AE45" s="26"/>
      <c r="AF45" s="286"/>
      <c r="AG45" s="120"/>
      <c r="AH45" s="426"/>
      <c r="AI45" s="1432"/>
      <c r="AJ45" s="1483"/>
    </row>
    <row r="46" spans="1:36" s="35" customFormat="1" ht="15.05" x14ac:dyDescent="0.25">
      <c r="A46" s="296" t="s">
        <v>12</v>
      </c>
      <c r="B46" s="106" t="s">
        <v>100</v>
      </c>
      <c r="C46" s="106" t="s">
        <v>100</v>
      </c>
      <c r="D46" s="106" t="s">
        <v>100</v>
      </c>
      <c r="E46" s="106" t="s">
        <v>100</v>
      </c>
      <c r="F46" s="106" t="s">
        <v>100</v>
      </c>
      <c r="G46" s="106" t="s">
        <v>100</v>
      </c>
      <c r="H46" s="106" t="s">
        <v>100</v>
      </c>
      <c r="I46" s="106" t="s">
        <v>100</v>
      </c>
      <c r="J46" s="106" t="s">
        <v>100</v>
      </c>
      <c r="K46" s="106" t="s">
        <v>100</v>
      </c>
      <c r="L46" s="106" t="s">
        <v>100</v>
      </c>
      <c r="M46" s="106" t="s">
        <v>100</v>
      </c>
      <c r="N46" s="106" t="s">
        <v>100</v>
      </c>
      <c r="O46" s="106" t="s">
        <v>100</v>
      </c>
      <c r="P46" s="106" t="s">
        <v>100</v>
      </c>
      <c r="Q46" s="106" t="s">
        <v>100</v>
      </c>
      <c r="R46" s="106" t="s">
        <v>100</v>
      </c>
      <c r="S46" s="106" t="s">
        <v>100</v>
      </c>
      <c r="T46" s="106" t="s">
        <v>100</v>
      </c>
      <c r="U46" s="106" t="s">
        <v>100</v>
      </c>
      <c r="V46" s="106" t="s">
        <v>100</v>
      </c>
      <c r="W46" s="106" t="s">
        <v>100</v>
      </c>
      <c r="X46" s="106" t="s">
        <v>100</v>
      </c>
      <c r="Y46" s="299">
        <v>79.099999999999994</v>
      </c>
      <c r="Z46" s="303" t="s">
        <v>552</v>
      </c>
      <c r="AA46" s="174">
        <v>78.7</v>
      </c>
      <c r="AB46" s="303">
        <v>78.8</v>
      </c>
      <c r="AC46" s="303">
        <v>78.400000000000006</v>
      </c>
      <c r="AD46" s="303">
        <v>79.3</v>
      </c>
      <c r="AE46" s="26">
        <v>77.8</v>
      </c>
      <c r="AF46" s="286">
        <v>77.5</v>
      </c>
      <c r="AG46" s="34">
        <v>72.099999999999994</v>
      </c>
      <c r="AH46" s="393">
        <v>72</v>
      </c>
      <c r="AI46" s="1432">
        <v>71.900000000000006</v>
      </c>
      <c r="AJ46" s="1488" t="s">
        <v>99</v>
      </c>
    </row>
    <row r="47" spans="1:36" s="35" customFormat="1" ht="15.05" x14ac:dyDescent="0.25">
      <c r="A47" s="296" t="s">
        <v>13</v>
      </c>
      <c r="B47" s="106"/>
      <c r="C47" s="106"/>
      <c r="D47" s="106"/>
      <c r="E47" s="106"/>
      <c r="F47" s="304"/>
      <c r="G47" s="304"/>
      <c r="H47" s="304"/>
      <c r="I47" s="304"/>
      <c r="J47" s="304"/>
      <c r="K47" s="304"/>
      <c r="L47" s="304"/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299" t="s">
        <v>100</v>
      </c>
      <c r="Z47" s="303" t="s">
        <v>553</v>
      </c>
      <c r="AA47" s="303">
        <v>100.4</v>
      </c>
      <c r="AB47" s="303">
        <v>100.1</v>
      </c>
      <c r="AC47" s="303">
        <v>99.5</v>
      </c>
      <c r="AD47" s="303">
        <v>101.1</v>
      </c>
      <c r="AE47" s="26">
        <v>98.1</v>
      </c>
      <c r="AF47" s="286">
        <v>99.6</v>
      </c>
      <c r="AG47" s="69">
        <v>93</v>
      </c>
      <c r="AH47" s="394">
        <v>99.9</v>
      </c>
      <c r="AI47" s="1432">
        <v>99.9</v>
      </c>
      <c r="AJ47" s="1488" t="s">
        <v>99</v>
      </c>
    </row>
    <row r="48" spans="1:36" s="35" customFormat="1" x14ac:dyDescent="0.25">
      <c r="A48" s="296" t="s">
        <v>22</v>
      </c>
      <c r="B48" s="106"/>
      <c r="C48" s="106"/>
      <c r="D48" s="106"/>
      <c r="E48" s="305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116"/>
      <c r="Z48" s="116"/>
      <c r="AA48" s="116"/>
      <c r="AB48" s="299"/>
      <c r="AC48" s="286"/>
      <c r="AD48" s="302"/>
      <c r="AE48" s="26"/>
      <c r="AF48" s="286"/>
      <c r="AG48" s="120"/>
      <c r="AH48" s="426"/>
      <c r="AI48" s="1432"/>
      <c r="AJ48" s="1483"/>
    </row>
    <row r="49" spans="1:36" s="35" customFormat="1" ht="15.05" x14ac:dyDescent="0.25">
      <c r="A49" s="296" t="s">
        <v>12</v>
      </c>
      <c r="B49" s="106" t="s">
        <v>100</v>
      </c>
      <c r="C49" s="106" t="s">
        <v>100</v>
      </c>
      <c r="D49" s="106" t="s">
        <v>100</v>
      </c>
      <c r="E49" s="106" t="s">
        <v>100</v>
      </c>
      <c r="F49" s="106" t="s">
        <v>100</v>
      </c>
      <c r="G49" s="106" t="s">
        <v>100</v>
      </c>
      <c r="H49" s="106" t="s">
        <v>100</v>
      </c>
      <c r="I49" s="106" t="s">
        <v>100</v>
      </c>
      <c r="J49" s="106" t="s">
        <v>100</v>
      </c>
      <c r="K49" s="106" t="s">
        <v>100</v>
      </c>
      <c r="L49" s="106" t="s">
        <v>100</v>
      </c>
      <c r="M49" s="106" t="s">
        <v>100</v>
      </c>
      <c r="N49" s="106" t="s">
        <v>100</v>
      </c>
      <c r="O49" s="106" t="s">
        <v>100</v>
      </c>
      <c r="P49" s="106" t="s">
        <v>100</v>
      </c>
      <c r="Q49" s="106" t="s">
        <v>100</v>
      </c>
      <c r="R49" s="106" t="s">
        <v>100</v>
      </c>
      <c r="S49" s="106" t="s">
        <v>100</v>
      </c>
      <c r="T49" s="106" t="s">
        <v>100</v>
      </c>
      <c r="U49" s="106" t="s">
        <v>100</v>
      </c>
      <c r="V49" s="106" t="s">
        <v>100</v>
      </c>
      <c r="W49" s="106" t="s">
        <v>100</v>
      </c>
      <c r="X49" s="106" t="s">
        <v>100</v>
      </c>
      <c r="Y49" s="116">
        <v>70.2</v>
      </c>
      <c r="Z49" s="303" t="s">
        <v>554</v>
      </c>
      <c r="AA49" s="174">
        <v>70.900000000000006</v>
      </c>
      <c r="AB49" s="303">
        <v>71.5</v>
      </c>
      <c r="AC49" s="303">
        <v>71.599999999999994</v>
      </c>
      <c r="AD49" s="303">
        <v>72.8</v>
      </c>
      <c r="AE49" s="26">
        <v>71.599999999999994</v>
      </c>
      <c r="AF49" s="286">
        <v>71.2</v>
      </c>
      <c r="AG49" s="34">
        <v>66.3</v>
      </c>
      <c r="AH49" s="394">
        <v>66.400000000000006</v>
      </c>
      <c r="AI49" s="1432">
        <v>66.400000000000006</v>
      </c>
      <c r="AJ49" s="1488" t="s">
        <v>99</v>
      </c>
    </row>
    <row r="50" spans="1:36" s="35" customFormat="1" ht="15.05" x14ac:dyDescent="0.25">
      <c r="A50" s="296" t="s">
        <v>13</v>
      </c>
      <c r="B50" s="106"/>
      <c r="C50" s="106"/>
      <c r="D50" s="106"/>
      <c r="E50" s="305"/>
      <c r="F50" s="305"/>
      <c r="G50" s="305"/>
      <c r="H50" s="305"/>
      <c r="I50" s="305"/>
      <c r="J50" s="305"/>
      <c r="K50" s="305"/>
      <c r="L50" s="300"/>
      <c r="M50" s="306"/>
      <c r="N50" s="307"/>
      <c r="O50" s="307"/>
      <c r="P50" s="307"/>
      <c r="Q50" s="307"/>
      <c r="R50" s="300"/>
      <c r="S50" s="300"/>
      <c r="T50" s="300"/>
      <c r="U50" s="300"/>
      <c r="V50" s="300"/>
      <c r="W50" s="300"/>
      <c r="X50" s="300"/>
      <c r="Y50" s="299" t="s">
        <v>100</v>
      </c>
      <c r="Z50" s="303" t="s">
        <v>555</v>
      </c>
      <c r="AA50" s="303">
        <v>100.3</v>
      </c>
      <c r="AB50" s="303">
        <v>100.8</v>
      </c>
      <c r="AC50" s="303">
        <v>100.1</v>
      </c>
      <c r="AD50" s="303">
        <v>101.7</v>
      </c>
      <c r="AE50" s="26">
        <v>98.4</v>
      </c>
      <c r="AF50" s="286">
        <v>99.4</v>
      </c>
      <c r="AG50" s="34">
        <v>93.1</v>
      </c>
      <c r="AH50" s="394">
        <v>100.2</v>
      </c>
      <c r="AI50" s="1431">
        <v>100</v>
      </c>
      <c r="AJ50" s="1488" t="s">
        <v>99</v>
      </c>
    </row>
    <row r="51" spans="1:36" s="35" customFormat="1" x14ac:dyDescent="0.25">
      <c r="A51" s="296" t="s">
        <v>50</v>
      </c>
      <c r="B51" s="106"/>
      <c r="C51" s="106"/>
      <c r="D51" s="106"/>
      <c r="E51" s="305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116"/>
      <c r="Z51" s="116"/>
      <c r="AA51" s="116"/>
      <c r="AB51" s="299"/>
      <c r="AC51" s="286"/>
      <c r="AD51" s="302"/>
      <c r="AE51" s="26"/>
      <c r="AF51" s="286"/>
      <c r="AG51" s="120"/>
      <c r="AH51" s="427"/>
      <c r="AI51" s="1432"/>
      <c r="AJ51" s="1483"/>
    </row>
    <row r="52" spans="1:36" s="35" customFormat="1" ht="15.05" x14ac:dyDescent="0.25">
      <c r="A52" s="296" t="s">
        <v>12</v>
      </c>
      <c r="B52" s="106" t="s">
        <v>100</v>
      </c>
      <c r="C52" s="106" t="s">
        <v>100</v>
      </c>
      <c r="D52" s="106" t="s">
        <v>100</v>
      </c>
      <c r="E52" s="106" t="s">
        <v>100</v>
      </c>
      <c r="F52" s="106" t="s">
        <v>100</v>
      </c>
      <c r="G52" s="106" t="s">
        <v>100</v>
      </c>
      <c r="H52" s="106" t="s">
        <v>100</v>
      </c>
      <c r="I52" s="106" t="s">
        <v>100</v>
      </c>
      <c r="J52" s="106" t="s">
        <v>100</v>
      </c>
      <c r="K52" s="106" t="s">
        <v>100</v>
      </c>
      <c r="L52" s="106" t="s">
        <v>100</v>
      </c>
      <c r="M52" s="106" t="s">
        <v>100</v>
      </c>
      <c r="N52" s="106" t="s">
        <v>100</v>
      </c>
      <c r="O52" s="106" t="s">
        <v>100</v>
      </c>
      <c r="P52" s="106" t="s">
        <v>100</v>
      </c>
      <c r="Q52" s="106" t="s">
        <v>100</v>
      </c>
      <c r="R52" s="106" t="s">
        <v>100</v>
      </c>
      <c r="S52" s="106" t="s">
        <v>100</v>
      </c>
      <c r="T52" s="106" t="s">
        <v>100</v>
      </c>
      <c r="U52" s="106" t="s">
        <v>100</v>
      </c>
      <c r="V52" s="106" t="s">
        <v>100</v>
      </c>
      <c r="W52" s="106" t="s">
        <v>100</v>
      </c>
      <c r="X52" s="106" t="s">
        <v>100</v>
      </c>
      <c r="Y52" s="116">
        <v>8.9</v>
      </c>
      <c r="Z52" s="303" t="s">
        <v>382</v>
      </c>
      <c r="AA52" s="174">
        <v>7.8</v>
      </c>
      <c r="AB52" s="303">
        <v>7.3</v>
      </c>
      <c r="AC52" s="303">
        <v>6.8</v>
      </c>
      <c r="AD52" s="303">
        <v>6.5</v>
      </c>
      <c r="AE52" s="26">
        <v>6.2</v>
      </c>
      <c r="AF52" s="286">
        <v>6.3</v>
      </c>
      <c r="AG52" s="34">
        <v>5.8</v>
      </c>
      <c r="AH52" s="394">
        <v>5.6</v>
      </c>
      <c r="AI52" s="1432">
        <v>5.5</v>
      </c>
      <c r="AJ52" s="1488" t="s">
        <v>99</v>
      </c>
    </row>
    <row r="53" spans="1:36" s="35" customFormat="1" ht="15.05" x14ac:dyDescent="0.25">
      <c r="A53" s="296" t="s">
        <v>13</v>
      </c>
      <c r="B53" s="106"/>
      <c r="C53" s="106"/>
      <c r="D53" s="106"/>
      <c r="E53" s="305"/>
      <c r="F53" s="305"/>
      <c r="G53" s="305"/>
      <c r="H53" s="305"/>
      <c r="I53" s="305"/>
      <c r="J53" s="305"/>
      <c r="K53" s="305"/>
      <c r="L53" s="306"/>
      <c r="M53" s="306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299" t="s">
        <v>100</v>
      </c>
      <c r="Z53" s="303" t="s">
        <v>556</v>
      </c>
      <c r="AA53" s="303">
        <v>100</v>
      </c>
      <c r="AB53" s="303">
        <v>93.6</v>
      </c>
      <c r="AC53" s="303">
        <v>93.2</v>
      </c>
      <c r="AD53" s="303">
        <v>95.6</v>
      </c>
      <c r="AE53" s="26">
        <v>95.4</v>
      </c>
      <c r="AF53" s="286">
        <v>101.6</v>
      </c>
      <c r="AG53" s="34">
        <v>92.1</v>
      </c>
      <c r="AH53" s="394">
        <v>96.6</v>
      </c>
      <c r="AI53" s="1432">
        <v>98.2</v>
      </c>
      <c r="AJ53" s="1488" t="s">
        <v>99</v>
      </c>
    </row>
    <row r="54" spans="1:36" s="35" customFormat="1" x14ac:dyDescent="0.25">
      <c r="A54" s="296" t="s">
        <v>23</v>
      </c>
      <c r="B54" s="283"/>
      <c r="C54" s="283"/>
      <c r="D54" s="283"/>
      <c r="E54" s="305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116"/>
      <c r="Z54" s="116"/>
      <c r="AA54" s="116"/>
      <c r="AB54" s="299"/>
      <c r="AC54" s="286"/>
      <c r="AD54" s="302"/>
      <c r="AE54" s="26"/>
      <c r="AF54" s="286"/>
      <c r="AG54" s="120"/>
      <c r="AH54" s="426"/>
      <c r="AI54" s="1432"/>
      <c r="AJ54" s="1483"/>
    </row>
    <row r="55" spans="1:36" s="35" customFormat="1" ht="15.05" x14ac:dyDescent="0.25">
      <c r="A55" s="296" t="s">
        <v>12</v>
      </c>
      <c r="B55" s="106" t="s">
        <v>100</v>
      </c>
      <c r="C55" s="106" t="s">
        <v>100</v>
      </c>
      <c r="D55" s="106" t="s">
        <v>100</v>
      </c>
      <c r="E55" s="106" t="s">
        <v>100</v>
      </c>
      <c r="F55" s="106" t="s">
        <v>100</v>
      </c>
      <c r="G55" s="106" t="s">
        <v>100</v>
      </c>
      <c r="H55" s="106" t="s">
        <v>100</v>
      </c>
      <c r="I55" s="106" t="s">
        <v>100</v>
      </c>
      <c r="J55" s="106" t="s">
        <v>100</v>
      </c>
      <c r="K55" s="106" t="s">
        <v>100</v>
      </c>
      <c r="L55" s="106" t="s">
        <v>100</v>
      </c>
      <c r="M55" s="106" t="s">
        <v>100</v>
      </c>
      <c r="N55" s="106" t="s">
        <v>100</v>
      </c>
      <c r="O55" s="106" t="s">
        <v>100</v>
      </c>
      <c r="P55" s="106" t="s">
        <v>100</v>
      </c>
      <c r="Q55" s="106" t="s">
        <v>100</v>
      </c>
      <c r="R55" s="106" t="s">
        <v>100</v>
      </c>
      <c r="S55" s="106" t="s">
        <v>100</v>
      </c>
      <c r="T55" s="106" t="s">
        <v>100</v>
      </c>
      <c r="U55" s="106" t="s">
        <v>100</v>
      </c>
      <c r="V55" s="106" t="s">
        <v>100</v>
      </c>
      <c r="W55" s="106" t="s">
        <v>100</v>
      </c>
      <c r="X55" s="106" t="s">
        <v>100</v>
      </c>
      <c r="Y55" s="614">
        <v>4.3</v>
      </c>
      <c r="Z55" s="303" t="s">
        <v>484</v>
      </c>
      <c r="AA55" s="174">
        <v>4.2</v>
      </c>
      <c r="AB55" s="303">
        <v>4.0999999999999996</v>
      </c>
      <c r="AC55" s="303">
        <v>4</v>
      </c>
      <c r="AD55" s="303">
        <v>4</v>
      </c>
      <c r="AE55" s="116">
        <v>4</v>
      </c>
      <c r="AF55" s="285">
        <v>4</v>
      </c>
      <c r="AG55" s="38">
        <v>3.6</v>
      </c>
      <c r="AH55" s="394">
        <v>3.6</v>
      </c>
      <c r="AI55" s="1432">
        <v>3.6</v>
      </c>
      <c r="AJ55" s="1488" t="s">
        <v>99</v>
      </c>
    </row>
    <row r="56" spans="1:36" s="35" customFormat="1" ht="15.05" x14ac:dyDescent="0.25">
      <c r="A56" s="296" t="s">
        <v>13</v>
      </c>
      <c r="B56" s="106"/>
      <c r="C56" s="106"/>
      <c r="D56" s="106"/>
      <c r="E56" s="106"/>
      <c r="F56" s="308"/>
      <c r="G56" s="308"/>
      <c r="H56" s="308"/>
      <c r="I56" s="308"/>
      <c r="J56" s="308"/>
      <c r="K56" s="308"/>
      <c r="L56" s="308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299" t="s">
        <v>100</v>
      </c>
      <c r="Z56" s="303" t="s">
        <v>368</v>
      </c>
      <c r="AA56" s="303">
        <v>97.7</v>
      </c>
      <c r="AB56" s="303">
        <v>97.6</v>
      </c>
      <c r="AC56" s="303">
        <v>97.6</v>
      </c>
      <c r="AD56" s="303">
        <v>100</v>
      </c>
      <c r="AE56" s="116">
        <v>100</v>
      </c>
      <c r="AF56" s="285">
        <v>100</v>
      </c>
      <c r="AG56" s="38">
        <v>90</v>
      </c>
      <c r="AH56" s="393">
        <v>100</v>
      </c>
      <c r="AI56" s="1431">
        <v>100</v>
      </c>
      <c r="AJ56" s="1488" t="s">
        <v>99</v>
      </c>
    </row>
    <row r="57" spans="1:36" s="185" customFormat="1" ht="28.15" x14ac:dyDescent="0.25">
      <c r="A57" s="296" t="s">
        <v>336</v>
      </c>
      <c r="B57" s="106" t="s">
        <v>100</v>
      </c>
      <c r="C57" s="106" t="s">
        <v>100</v>
      </c>
      <c r="D57" s="106" t="s">
        <v>100</v>
      </c>
      <c r="E57" s="106" t="s">
        <v>100</v>
      </c>
      <c r="F57" s="106" t="s">
        <v>100</v>
      </c>
      <c r="G57" s="106" t="s">
        <v>100</v>
      </c>
      <c r="H57" s="106" t="s">
        <v>100</v>
      </c>
      <c r="I57" s="106" t="s">
        <v>100</v>
      </c>
      <c r="J57" s="106" t="s">
        <v>100</v>
      </c>
      <c r="K57" s="106" t="s">
        <v>100</v>
      </c>
      <c r="L57" s="106" t="s">
        <v>100</v>
      </c>
      <c r="M57" s="106" t="s">
        <v>100</v>
      </c>
      <c r="N57" s="285">
        <v>2.2000000000000002</v>
      </c>
      <c r="O57" s="285">
        <v>2.1</v>
      </c>
      <c r="P57" s="116">
        <v>2.2000000000000002</v>
      </c>
      <c r="Q57" s="116">
        <v>2.1</v>
      </c>
      <c r="R57" s="116">
        <v>1.2</v>
      </c>
      <c r="S57" s="116">
        <v>0.7</v>
      </c>
      <c r="T57" s="116">
        <v>0.9</v>
      </c>
      <c r="U57" s="116">
        <v>0.5</v>
      </c>
      <c r="V57" s="116">
        <v>0.5</v>
      </c>
      <c r="W57" s="116">
        <v>0.3</v>
      </c>
      <c r="X57" s="116">
        <v>0.2</v>
      </c>
      <c r="Y57" s="116">
        <v>0.4</v>
      </c>
      <c r="Z57" s="116">
        <v>0.5</v>
      </c>
      <c r="AA57" s="116">
        <v>0.5</v>
      </c>
      <c r="AB57" s="116">
        <v>0.6</v>
      </c>
      <c r="AC57" s="309" t="s">
        <v>100</v>
      </c>
      <c r="AD57" s="310" t="s">
        <v>100</v>
      </c>
      <c r="AE57" s="26" t="s">
        <v>100</v>
      </c>
      <c r="AF57" s="310" t="s">
        <v>100</v>
      </c>
      <c r="AG57" s="52" t="s">
        <v>100</v>
      </c>
      <c r="AH57" s="41" t="s">
        <v>100</v>
      </c>
      <c r="AI57" s="1307" t="s">
        <v>100</v>
      </c>
      <c r="AJ57" s="1488" t="s">
        <v>100</v>
      </c>
    </row>
    <row r="58" spans="1:36" s="230" customFormat="1" ht="41.25" x14ac:dyDescent="0.25">
      <c r="A58" s="296" t="s">
        <v>557</v>
      </c>
      <c r="B58" s="311" t="s">
        <v>100</v>
      </c>
      <c r="C58" s="311" t="s">
        <v>100</v>
      </c>
      <c r="D58" s="311" t="s">
        <v>100</v>
      </c>
      <c r="E58" s="311" t="s">
        <v>100</v>
      </c>
      <c r="F58" s="311" t="s">
        <v>100</v>
      </c>
      <c r="G58" s="311" t="s">
        <v>100</v>
      </c>
      <c r="H58" s="311" t="s">
        <v>100</v>
      </c>
      <c r="I58" s="311" t="s">
        <v>100</v>
      </c>
      <c r="J58" s="311" t="s">
        <v>100</v>
      </c>
      <c r="K58" s="311" t="s">
        <v>100</v>
      </c>
      <c r="L58" s="311" t="s">
        <v>100</v>
      </c>
      <c r="M58" s="311" t="s">
        <v>100</v>
      </c>
      <c r="N58" s="285">
        <v>1.9</v>
      </c>
      <c r="O58" s="285">
        <v>1.7</v>
      </c>
      <c r="P58" s="285">
        <v>1.6</v>
      </c>
      <c r="Q58" s="285">
        <v>1.6</v>
      </c>
      <c r="R58" s="285">
        <v>0.9</v>
      </c>
      <c r="S58" s="285">
        <v>0.6</v>
      </c>
      <c r="T58" s="285">
        <v>0.8</v>
      </c>
      <c r="U58" s="285">
        <v>0.4</v>
      </c>
      <c r="V58" s="285">
        <v>0.4</v>
      </c>
      <c r="W58" s="285">
        <v>0.3</v>
      </c>
      <c r="X58" s="285">
        <v>0.2</v>
      </c>
      <c r="Y58" s="285">
        <v>0.3</v>
      </c>
      <c r="Z58" s="285">
        <v>0.4</v>
      </c>
      <c r="AA58" s="285">
        <v>0.4</v>
      </c>
      <c r="AB58" s="285">
        <v>0.5</v>
      </c>
      <c r="AC58" s="312">
        <v>0.7</v>
      </c>
      <c r="AD58" s="303">
        <v>0.4</v>
      </c>
      <c r="AE58" s="116">
        <v>0.5</v>
      </c>
      <c r="AF58" s="303">
        <v>0.4</v>
      </c>
      <c r="AG58" s="245">
        <v>0.5</v>
      </c>
      <c r="AH58" s="429" t="s">
        <v>296</v>
      </c>
      <c r="AI58" s="1431">
        <v>1</v>
      </c>
      <c r="AJ58" s="1484">
        <v>1.5</v>
      </c>
    </row>
    <row r="59" spans="1:36" s="35" customFormat="1" ht="15.05" x14ac:dyDescent="0.25">
      <c r="A59" s="296" t="s">
        <v>24</v>
      </c>
      <c r="B59" s="106" t="s">
        <v>100</v>
      </c>
      <c r="C59" s="106" t="s">
        <v>100</v>
      </c>
      <c r="D59" s="106" t="s">
        <v>100</v>
      </c>
      <c r="E59" s="106" t="s">
        <v>100</v>
      </c>
      <c r="F59" s="106" t="s">
        <v>100</v>
      </c>
      <c r="G59" s="106" t="s">
        <v>100</v>
      </c>
      <c r="H59" s="106" t="s">
        <v>100</v>
      </c>
      <c r="I59" s="106" t="s">
        <v>100</v>
      </c>
      <c r="J59" s="106" t="s">
        <v>100</v>
      </c>
      <c r="K59" s="106" t="s">
        <v>100</v>
      </c>
      <c r="L59" s="106" t="s">
        <v>100</v>
      </c>
      <c r="M59" s="106" t="s">
        <v>100</v>
      </c>
      <c r="N59" s="106" t="s">
        <v>100</v>
      </c>
      <c r="O59" s="106" t="s">
        <v>100</v>
      </c>
      <c r="P59" s="106" t="s">
        <v>100</v>
      </c>
      <c r="Q59" s="106" t="s">
        <v>100</v>
      </c>
      <c r="R59" s="106" t="s">
        <v>100</v>
      </c>
      <c r="S59" s="106" t="s">
        <v>100</v>
      </c>
      <c r="T59" s="106" t="s">
        <v>100</v>
      </c>
      <c r="U59" s="106" t="s">
        <v>100</v>
      </c>
      <c r="V59" s="106" t="s">
        <v>100</v>
      </c>
      <c r="W59" s="106" t="s">
        <v>100</v>
      </c>
      <c r="X59" s="106" t="s">
        <v>100</v>
      </c>
      <c r="Y59" s="116">
        <v>5.0999999999999996</v>
      </c>
      <c r="Z59" s="303" t="s">
        <v>431</v>
      </c>
      <c r="AA59" s="174">
        <v>5.0999999999999996</v>
      </c>
      <c r="AB59" s="303">
        <v>4.9000000000000004</v>
      </c>
      <c r="AC59" s="303">
        <v>4.9000000000000004</v>
      </c>
      <c r="AD59" s="303">
        <v>4.8</v>
      </c>
      <c r="AE59" s="26">
        <v>4.9000000000000004</v>
      </c>
      <c r="AF59" s="286">
        <v>4.9000000000000004</v>
      </c>
      <c r="AG59" s="34">
        <v>4.8</v>
      </c>
      <c r="AH59" s="394">
        <v>4.8</v>
      </c>
      <c r="AI59" s="1432">
        <v>4.8</v>
      </c>
      <c r="AJ59" s="1488" t="s">
        <v>99</v>
      </c>
    </row>
    <row r="60" spans="1:36" s="35" customFormat="1" ht="28.15" x14ac:dyDescent="0.25">
      <c r="A60" s="49" t="s">
        <v>339</v>
      </c>
      <c r="B60" s="106" t="s">
        <v>100</v>
      </c>
      <c r="C60" s="106" t="s">
        <v>100</v>
      </c>
      <c r="D60" s="106" t="s">
        <v>100</v>
      </c>
      <c r="E60" s="106" t="s">
        <v>100</v>
      </c>
      <c r="F60" s="106" t="s">
        <v>100</v>
      </c>
      <c r="G60" s="106" t="s">
        <v>100</v>
      </c>
      <c r="H60" s="106" t="s">
        <v>100</v>
      </c>
      <c r="I60" s="106" t="s">
        <v>100</v>
      </c>
      <c r="J60" s="106" t="s">
        <v>100</v>
      </c>
      <c r="K60" s="106" t="s">
        <v>100</v>
      </c>
      <c r="L60" s="106" t="s">
        <v>100</v>
      </c>
      <c r="M60" s="106" t="s">
        <v>100</v>
      </c>
      <c r="N60" s="106" t="s">
        <v>100</v>
      </c>
      <c r="O60" s="106" t="s">
        <v>100</v>
      </c>
      <c r="P60" s="106" t="s">
        <v>100</v>
      </c>
      <c r="Q60" s="106" t="s">
        <v>100</v>
      </c>
      <c r="R60" s="106" t="s">
        <v>100</v>
      </c>
      <c r="S60" s="106" t="s">
        <v>100</v>
      </c>
      <c r="T60" s="106" t="s">
        <v>100</v>
      </c>
      <c r="U60" s="106" t="s">
        <v>100</v>
      </c>
      <c r="V60" s="106" t="s">
        <v>100</v>
      </c>
      <c r="W60" s="106" t="s">
        <v>100</v>
      </c>
      <c r="X60" s="106" t="s">
        <v>100</v>
      </c>
      <c r="Y60" s="116">
        <v>0.8</v>
      </c>
      <c r="Z60" s="303" t="s">
        <v>536</v>
      </c>
      <c r="AA60" s="174">
        <v>2.2000000000000002</v>
      </c>
      <c r="AB60" s="303">
        <v>3.3</v>
      </c>
      <c r="AC60" s="303">
        <v>3.2</v>
      </c>
      <c r="AD60" s="303">
        <v>2.2000000000000002</v>
      </c>
      <c r="AE60" s="26">
        <v>2.2999999999999998</v>
      </c>
      <c r="AF60" s="26">
        <v>2.5</v>
      </c>
      <c r="AG60" s="83">
        <v>2.4</v>
      </c>
      <c r="AH60" s="394">
        <v>2.5</v>
      </c>
      <c r="AI60" s="1432">
        <v>2.6</v>
      </c>
      <c r="AJ60" s="1488" t="s">
        <v>99</v>
      </c>
    </row>
    <row r="61" spans="1:36" s="35" customFormat="1" ht="28.15" x14ac:dyDescent="0.25">
      <c r="A61" s="49" t="s">
        <v>610</v>
      </c>
      <c r="B61" s="106" t="s">
        <v>100</v>
      </c>
      <c r="C61" s="106" t="s">
        <v>100</v>
      </c>
      <c r="D61" s="106" t="s">
        <v>100</v>
      </c>
      <c r="E61" s="106" t="s">
        <v>100</v>
      </c>
      <c r="F61" s="106" t="s">
        <v>100</v>
      </c>
      <c r="G61" s="106" t="s">
        <v>100</v>
      </c>
      <c r="H61" s="106" t="s">
        <v>100</v>
      </c>
      <c r="I61" s="106" t="s">
        <v>100</v>
      </c>
      <c r="J61" s="106" t="s">
        <v>100</v>
      </c>
      <c r="K61" s="106" t="s">
        <v>100</v>
      </c>
      <c r="L61" s="106" t="s">
        <v>100</v>
      </c>
      <c r="M61" s="106" t="s">
        <v>100</v>
      </c>
      <c r="N61" s="106" t="s">
        <v>100</v>
      </c>
      <c r="O61" s="106" t="s">
        <v>100</v>
      </c>
      <c r="P61" s="106" t="s">
        <v>100</v>
      </c>
      <c r="Q61" s="106" t="s">
        <v>100</v>
      </c>
      <c r="R61" s="106" t="s">
        <v>100</v>
      </c>
      <c r="S61" s="106" t="s">
        <v>100</v>
      </c>
      <c r="T61" s="106" t="s">
        <v>100</v>
      </c>
      <c r="U61" s="106" t="s">
        <v>100</v>
      </c>
      <c r="V61" s="106" t="s">
        <v>100</v>
      </c>
      <c r="W61" s="106" t="s">
        <v>100</v>
      </c>
      <c r="X61" s="106" t="s">
        <v>100</v>
      </c>
      <c r="Y61" s="116">
        <v>3.2</v>
      </c>
      <c r="Z61" s="303" t="s">
        <v>558</v>
      </c>
      <c r="AA61" s="174">
        <v>3.1</v>
      </c>
      <c r="AB61" s="303">
        <v>3.7</v>
      </c>
      <c r="AC61" s="303">
        <v>4</v>
      </c>
      <c r="AD61" s="303">
        <v>2.2000000000000002</v>
      </c>
      <c r="AE61" s="26">
        <v>2.4</v>
      </c>
      <c r="AF61" s="286">
        <v>2.4</v>
      </c>
      <c r="AG61" s="34">
        <v>2.4</v>
      </c>
      <c r="AH61" s="394">
        <v>2.5</v>
      </c>
      <c r="AI61" s="1432">
        <v>2.5</v>
      </c>
      <c r="AJ61" s="1488" t="s">
        <v>99</v>
      </c>
    </row>
    <row r="62" spans="1:36" s="35" customFormat="1" ht="28.15" x14ac:dyDescent="0.25">
      <c r="A62" s="296" t="s">
        <v>342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302"/>
      <c r="AE62" s="26"/>
      <c r="AF62" s="286"/>
      <c r="AG62" s="120"/>
      <c r="AH62" s="426"/>
      <c r="AI62" s="1432"/>
      <c r="AJ62" s="1488" t="s">
        <v>99</v>
      </c>
    </row>
    <row r="63" spans="1:36" s="35" customFormat="1" x14ac:dyDescent="0.25">
      <c r="A63" s="296" t="s">
        <v>19</v>
      </c>
      <c r="B63" s="106" t="s">
        <v>100</v>
      </c>
      <c r="C63" s="106" t="s">
        <v>100</v>
      </c>
      <c r="D63" s="106" t="s">
        <v>100</v>
      </c>
      <c r="E63" s="106" t="s">
        <v>100</v>
      </c>
      <c r="F63" s="289">
        <v>10775</v>
      </c>
      <c r="G63" s="289">
        <v>13109</v>
      </c>
      <c r="H63" s="289">
        <v>13393</v>
      </c>
      <c r="I63" s="615">
        <v>15341</v>
      </c>
      <c r="J63" s="615">
        <v>14651</v>
      </c>
      <c r="K63" s="615">
        <v>17751</v>
      </c>
      <c r="L63" s="615">
        <v>20111</v>
      </c>
      <c r="M63" s="615">
        <v>22163</v>
      </c>
      <c r="N63" s="289">
        <v>24330</v>
      </c>
      <c r="O63" s="289">
        <v>28517</v>
      </c>
      <c r="P63" s="289">
        <v>32200</v>
      </c>
      <c r="Q63" s="289">
        <v>38083</v>
      </c>
      <c r="R63" s="289">
        <v>48133</v>
      </c>
      <c r="S63" s="289">
        <v>56382</v>
      </c>
      <c r="T63" s="289">
        <v>58072</v>
      </c>
      <c r="U63" s="289">
        <v>68261</v>
      </c>
      <c r="V63" s="289">
        <v>77006</v>
      </c>
      <c r="W63" s="289">
        <v>89939</v>
      </c>
      <c r="X63" s="46">
        <v>98735</v>
      </c>
      <c r="Y63" s="46">
        <v>112551</v>
      </c>
      <c r="Z63" s="46">
        <v>122849</v>
      </c>
      <c r="AA63" s="46">
        <v>140145</v>
      </c>
      <c r="AB63" s="46">
        <v>154303</v>
      </c>
      <c r="AC63" s="46">
        <v>169564</v>
      </c>
      <c r="AD63" s="616">
        <v>185157</v>
      </c>
      <c r="AE63" s="106">
        <v>223797</v>
      </c>
      <c r="AF63" s="106">
        <v>259000</v>
      </c>
      <c r="AG63" s="56">
        <v>312901</v>
      </c>
      <c r="AH63" s="476">
        <v>393160</v>
      </c>
      <c r="AI63" s="1433">
        <v>449581</v>
      </c>
      <c r="AJ63" s="1488" t="s">
        <v>99</v>
      </c>
    </row>
    <row r="64" spans="1:36" s="35" customFormat="1" x14ac:dyDescent="0.25">
      <c r="A64" s="313" t="s">
        <v>284</v>
      </c>
      <c r="B64" s="106" t="s">
        <v>100</v>
      </c>
      <c r="C64" s="106" t="s">
        <v>100</v>
      </c>
      <c r="D64" s="106" t="s">
        <v>100</v>
      </c>
      <c r="E64" s="106" t="s">
        <v>100</v>
      </c>
      <c r="F64" s="617">
        <v>176.78424938474157</v>
      </c>
      <c r="G64" s="617">
        <v>194.78454680534918</v>
      </c>
      <c r="H64" s="617">
        <v>177.53181336161188</v>
      </c>
      <c r="I64" s="617">
        <v>195.92592592592592</v>
      </c>
      <c r="J64" s="617">
        <v>122.58199464524766</v>
      </c>
      <c r="K64" s="617">
        <v>124.89270386266095</v>
      </c>
      <c r="L64" s="617">
        <v>137.05192858116396</v>
      </c>
      <c r="M64" s="617">
        <v>144.59159707724424</v>
      </c>
      <c r="N64" s="617">
        <v>162.6554352186121</v>
      </c>
      <c r="O64" s="617">
        <v>209.62216995001472</v>
      </c>
      <c r="P64" s="617">
        <v>242.32390126429863</v>
      </c>
      <c r="Q64" s="617">
        <v>302.0302958204457</v>
      </c>
      <c r="R64" s="617">
        <v>392.76213790289677</v>
      </c>
      <c r="S64" s="617">
        <v>468.67830423940148</v>
      </c>
      <c r="T64" s="617">
        <v>393.70847457627121</v>
      </c>
      <c r="U64" s="617">
        <v>463.25755005089923</v>
      </c>
      <c r="V64" s="617">
        <v>525.20802073386983</v>
      </c>
      <c r="W64" s="617">
        <v>603.17215478505796</v>
      </c>
      <c r="X64" s="617">
        <v>649.01728784592126</v>
      </c>
      <c r="Y64" s="617">
        <v>628.10982755734142</v>
      </c>
      <c r="Z64" s="617">
        <v>554.04771569025399</v>
      </c>
      <c r="AA64" s="617">
        <v>409.58908113163432</v>
      </c>
      <c r="AB64" s="617">
        <v>473.32208588957053</v>
      </c>
      <c r="AC64" s="617">
        <v>491.90333903861222</v>
      </c>
      <c r="AD64" s="617">
        <v>483.75440888308293</v>
      </c>
      <c r="AE64" s="617">
        <v>541.94696694515073</v>
      </c>
      <c r="AF64" s="617">
        <v>607.93840809332676</v>
      </c>
      <c r="AG64" s="618">
        <v>679.51051077136901</v>
      </c>
      <c r="AH64" s="476">
        <f>AH63/456.31</f>
        <v>861.60724069163507</v>
      </c>
      <c r="AI64" s="1432">
        <v>958</v>
      </c>
      <c r="AJ64" s="1488" t="s">
        <v>99</v>
      </c>
    </row>
    <row r="65" spans="1:36" s="35" customFormat="1" ht="28.15" x14ac:dyDescent="0.25">
      <c r="A65" s="313" t="s">
        <v>343</v>
      </c>
      <c r="B65" s="106" t="s">
        <v>100</v>
      </c>
      <c r="C65" s="106" t="s">
        <v>100</v>
      </c>
      <c r="D65" s="106" t="s">
        <v>100</v>
      </c>
      <c r="E65" s="106" t="s">
        <v>100</v>
      </c>
      <c r="F65" s="106" t="s">
        <v>100</v>
      </c>
      <c r="G65" s="202">
        <v>121.7</v>
      </c>
      <c r="H65" s="202">
        <v>102.2</v>
      </c>
      <c r="I65" s="202">
        <v>114.5</v>
      </c>
      <c r="J65" s="202">
        <v>95.5</v>
      </c>
      <c r="K65" s="202">
        <v>121.2</v>
      </c>
      <c r="L65" s="202">
        <v>113.3</v>
      </c>
      <c r="M65" s="202">
        <v>110.2</v>
      </c>
      <c r="N65" s="202">
        <v>109.8</v>
      </c>
      <c r="O65" s="116">
        <v>117.2</v>
      </c>
      <c r="P65" s="116">
        <v>112.9</v>
      </c>
      <c r="Q65" s="116">
        <v>118.3</v>
      </c>
      <c r="R65" s="282">
        <v>126.4</v>
      </c>
      <c r="S65" s="202">
        <v>117.1</v>
      </c>
      <c r="T65" s="202">
        <v>103</v>
      </c>
      <c r="U65" s="202">
        <v>117.5</v>
      </c>
      <c r="V65" s="202">
        <v>112.8</v>
      </c>
      <c r="W65" s="286">
        <v>116.8</v>
      </c>
      <c r="X65" s="286">
        <v>109.8</v>
      </c>
      <c r="Y65" s="285">
        <v>114</v>
      </c>
      <c r="Z65" s="286">
        <v>108.2</v>
      </c>
      <c r="AA65" s="286">
        <v>114.1</v>
      </c>
      <c r="AB65" s="26">
        <v>110.1</v>
      </c>
      <c r="AC65" s="286">
        <v>109.9</v>
      </c>
      <c r="AD65" s="302">
        <v>109.2</v>
      </c>
      <c r="AE65" s="26">
        <v>120.9</v>
      </c>
      <c r="AF65" s="286">
        <v>115.7</v>
      </c>
      <c r="AG65" s="34">
        <v>120.8</v>
      </c>
      <c r="AH65" s="619">
        <v>125.6</v>
      </c>
      <c r="AI65" s="1432">
        <v>114.4</v>
      </c>
      <c r="AJ65" s="1488" t="s">
        <v>99</v>
      </c>
    </row>
    <row r="66" spans="1:36" s="35" customFormat="1" ht="28.15" x14ac:dyDescent="0.25">
      <c r="A66" s="313" t="s">
        <v>344</v>
      </c>
      <c r="B66" s="106" t="s">
        <v>100</v>
      </c>
      <c r="C66" s="106" t="s">
        <v>100</v>
      </c>
      <c r="D66" s="106" t="s">
        <v>100</v>
      </c>
      <c r="E66" s="106" t="s">
        <v>100</v>
      </c>
      <c r="F66" s="106" t="s">
        <v>100</v>
      </c>
      <c r="G66" s="202">
        <v>87.1</v>
      </c>
      <c r="H66" s="202">
        <v>87.4</v>
      </c>
      <c r="I66" s="202">
        <v>110.5</v>
      </c>
      <c r="J66" s="202">
        <v>90.2</v>
      </c>
      <c r="K66" s="202">
        <v>106.7</v>
      </c>
      <c r="L66" s="202">
        <v>105.9</v>
      </c>
      <c r="M66" s="202">
        <v>106</v>
      </c>
      <c r="N66" s="202">
        <v>103.9</v>
      </c>
      <c r="O66" s="116">
        <v>110.3</v>
      </c>
      <c r="P66" s="116">
        <v>104.9</v>
      </c>
      <c r="Q66" s="116">
        <v>109.9</v>
      </c>
      <c r="R66" s="202">
        <v>114.9</v>
      </c>
      <c r="S66" s="202">
        <v>99.9</v>
      </c>
      <c r="T66" s="202">
        <v>96.3</v>
      </c>
      <c r="U66" s="202">
        <v>109.9</v>
      </c>
      <c r="V66" s="202">
        <v>104.6</v>
      </c>
      <c r="W66" s="286">
        <v>110.7</v>
      </c>
      <c r="X66" s="286">
        <v>103.9</v>
      </c>
      <c r="Y66" s="286">
        <v>106.4</v>
      </c>
      <c r="Z66" s="286">
        <v>102.1</v>
      </c>
      <c r="AA66" s="286">
        <v>100.1</v>
      </c>
      <c r="AB66" s="26">
        <v>101.8</v>
      </c>
      <c r="AC66" s="286">
        <v>103.7</v>
      </c>
      <c r="AD66" s="620">
        <v>104</v>
      </c>
      <c r="AE66" s="116">
        <v>113</v>
      </c>
      <c r="AF66" s="286">
        <v>107.1</v>
      </c>
      <c r="AG66" s="34">
        <v>105.5</v>
      </c>
      <c r="AH66" s="619">
        <v>109.6</v>
      </c>
      <c r="AI66" s="1431">
        <v>105</v>
      </c>
      <c r="AJ66" s="1488" t="s">
        <v>99</v>
      </c>
    </row>
    <row r="67" spans="1:36" s="35" customFormat="1" ht="26.2" x14ac:dyDescent="0.25">
      <c r="A67" s="313" t="s">
        <v>285</v>
      </c>
      <c r="B67" s="106" t="s">
        <v>100</v>
      </c>
      <c r="C67" s="106" t="s">
        <v>100</v>
      </c>
      <c r="D67" s="106" t="s">
        <v>100</v>
      </c>
      <c r="E67" s="106" t="s">
        <v>100</v>
      </c>
      <c r="F67" s="106" t="s">
        <v>100</v>
      </c>
      <c r="G67" s="106" t="s">
        <v>100</v>
      </c>
      <c r="H67" s="202">
        <v>87.4</v>
      </c>
      <c r="I67" s="202">
        <v>96.6</v>
      </c>
      <c r="J67" s="202">
        <v>87.1</v>
      </c>
      <c r="K67" s="202">
        <v>92.9</v>
      </c>
      <c r="L67" s="202">
        <v>98.4</v>
      </c>
      <c r="M67" s="202">
        <v>104.3</v>
      </c>
      <c r="N67" s="202">
        <v>108.4</v>
      </c>
      <c r="O67" s="116">
        <v>119.6</v>
      </c>
      <c r="P67" s="116">
        <v>125.5</v>
      </c>
      <c r="Q67" s="116">
        <v>137.9</v>
      </c>
      <c r="R67" s="202">
        <v>158.4</v>
      </c>
      <c r="S67" s="202">
        <v>158.19999999999999</v>
      </c>
      <c r="T67" s="202">
        <v>152.30000000000001</v>
      </c>
      <c r="U67" s="202">
        <v>167.4</v>
      </c>
      <c r="V67" s="202">
        <v>175.1</v>
      </c>
      <c r="W67" s="286">
        <v>193.8</v>
      </c>
      <c r="X67" s="286">
        <v>201.4</v>
      </c>
      <c r="Y67" s="286">
        <v>214.3</v>
      </c>
      <c r="Z67" s="286">
        <v>218.8</v>
      </c>
      <c r="AA67" s="285">
        <v>219</v>
      </c>
      <c r="AB67" s="26">
        <v>222.9</v>
      </c>
      <c r="AC67" s="286">
        <v>231.1</v>
      </c>
      <c r="AD67" s="620">
        <v>240.3</v>
      </c>
      <c r="AE67" s="116">
        <v>271.5</v>
      </c>
      <c r="AF67" s="286">
        <v>290.8</v>
      </c>
      <c r="AG67" s="34">
        <v>306.8</v>
      </c>
      <c r="AH67" s="394">
        <v>336.3</v>
      </c>
      <c r="AI67" s="1432">
        <v>353.1</v>
      </c>
      <c r="AJ67" s="1488" t="s">
        <v>99</v>
      </c>
    </row>
    <row r="68" spans="1:36" s="35" customFormat="1" ht="32.25" customHeight="1" x14ac:dyDescent="0.25">
      <c r="A68" s="296" t="s">
        <v>25</v>
      </c>
      <c r="B68" s="106" t="s">
        <v>100</v>
      </c>
      <c r="C68" s="106" t="s">
        <v>100</v>
      </c>
      <c r="D68" s="289">
        <v>13</v>
      </c>
      <c r="E68" s="289">
        <v>122</v>
      </c>
      <c r="F68" s="289">
        <v>262</v>
      </c>
      <c r="G68" s="289">
        <v>1550</v>
      </c>
      <c r="H68" s="289">
        <v>2129</v>
      </c>
      <c r="I68" s="289">
        <v>2395</v>
      </c>
      <c r="J68" s="289">
        <v>2605</v>
      </c>
      <c r="K68" s="289">
        <v>2680</v>
      </c>
      <c r="L68" s="289">
        <v>3484</v>
      </c>
      <c r="M68" s="289">
        <v>4181</v>
      </c>
      <c r="N68" s="289">
        <v>5000</v>
      </c>
      <c r="O68" s="289">
        <v>6600</v>
      </c>
      <c r="P68" s="297" t="s">
        <v>178</v>
      </c>
      <c r="Q68" s="289">
        <v>9200</v>
      </c>
      <c r="R68" s="289">
        <v>9752</v>
      </c>
      <c r="S68" s="297" t="s">
        <v>179</v>
      </c>
      <c r="T68" s="297" t="s">
        <v>180</v>
      </c>
      <c r="U68" s="289">
        <v>14952</v>
      </c>
      <c r="V68" s="289">
        <v>15999</v>
      </c>
      <c r="W68" s="289">
        <v>17439</v>
      </c>
      <c r="X68" s="59">
        <v>18660</v>
      </c>
      <c r="Y68" s="59">
        <v>19966</v>
      </c>
      <c r="Z68" s="59">
        <v>21364</v>
      </c>
      <c r="AA68" s="59">
        <v>22859</v>
      </c>
      <c r="AB68" s="59">
        <v>24459</v>
      </c>
      <c r="AC68" s="46">
        <v>28284</v>
      </c>
      <c r="AD68" s="616">
        <v>42500</v>
      </c>
      <c r="AE68" s="106">
        <v>42500</v>
      </c>
      <c r="AF68" s="106">
        <v>42500</v>
      </c>
      <c r="AG68" s="48">
        <v>60000</v>
      </c>
      <c r="AH68" s="478">
        <v>70000</v>
      </c>
      <c r="AI68" s="1433">
        <v>85000</v>
      </c>
      <c r="AJ68" s="1490">
        <v>85000</v>
      </c>
    </row>
    <row r="69" spans="1:36" s="13" customFormat="1" ht="15.75" x14ac:dyDescent="0.3">
      <c r="A69" s="1437" t="s">
        <v>80</v>
      </c>
      <c r="B69" s="1437"/>
      <c r="C69" s="1437"/>
      <c r="D69" s="1437"/>
      <c r="E69" s="1437"/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1437"/>
      <c r="V69" s="1437"/>
      <c r="W69" s="1437"/>
      <c r="X69" s="1437"/>
      <c r="Y69" s="1437"/>
      <c r="Z69" s="1437"/>
      <c r="AA69" s="1437"/>
      <c r="AB69" s="1437"/>
      <c r="AC69" s="1437"/>
      <c r="AD69" s="1437"/>
      <c r="AE69" s="1437"/>
      <c r="AF69" s="1437"/>
      <c r="AG69" s="1437"/>
      <c r="AH69" s="1437"/>
      <c r="AI69" s="1437"/>
      <c r="AJ69" s="1437"/>
    </row>
    <row r="70" spans="1:36" s="35" customFormat="1" x14ac:dyDescent="0.25">
      <c r="A70" s="276" t="s">
        <v>673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41"/>
      <c r="AC70" s="286"/>
      <c r="AD70" s="314"/>
      <c r="AE70" s="286"/>
      <c r="AF70" s="286"/>
      <c r="AG70" s="120"/>
      <c r="AH70" s="377"/>
      <c r="AI70" s="1068"/>
      <c r="AJ70" s="1483"/>
    </row>
    <row r="71" spans="1:36" s="36" customFormat="1" x14ac:dyDescent="0.25">
      <c r="A71" s="276" t="s">
        <v>26</v>
      </c>
      <c r="B71" s="883" t="s">
        <v>99</v>
      </c>
      <c r="C71" s="883" t="s">
        <v>99</v>
      </c>
      <c r="D71" s="883" t="s">
        <v>99</v>
      </c>
      <c r="E71" s="883" t="s">
        <v>99</v>
      </c>
      <c r="F71" s="883" t="s">
        <v>99</v>
      </c>
      <c r="G71" s="883" t="s">
        <v>99</v>
      </c>
      <c r="H71" s="883" t="s">
        <v>99</v>
      </c>
      <c r="I71" s="883" t="s">
        <v>99</v>
      </c>
      <c r="J71" s="883" t="s">
        <v>99</v>
      </c>
      <c r="K71" s="887">
        <v>7944</v>
      </c>
      <c r="L71" s="887">
        <v>5494</v>
      </c>
      <c r="M71" s="887">
        <v>4039</v>
      </c>
      <c r="N71" s="887">
        <v>8251</v>
      </c>
      <c r="O71" s="887">
        <v>10719</v>
      </c>
      <c r="P71" s="887">
        <v>13157</v>
      </c>
      <c r="Q71" s="887">
        <v>12784</v>
      </c>
      <c r="R71" s="887">
        <v>15956</v>
      </c>
      <c r="S71" s="887">
        <v>20790</v>
      </c>
      <c r="T71" s="887">
        <v>25021</v>
      </c>
      <c r="U71" s="887">
        <v>50836</v>
      </c>
      <c r="V71" s="887">
        <v>83580</v>
      </c>
      <c r="W71" s="887">
        <v>120621</v>
      </c>
      <c r="X71" s="887">
        <v>144896</v>
      </c>
      <c r="Y71" s="887">
        <v>187861</v>
      </c>
      <c r="Z71" s="887">
        <v>250708</v>
      </c>
      <c r="AA71" s="890">
        <v>214442</v>
      </c>
      <c r="AB71" s="886">
        <v>154410</v>
      </c>
      <c r="AC71" s="881">
        <v>108690</v>
      </c>
      <c r="AD71" s="881">
        <v>145730</v>
      </c>
      <c r="AE71" s="881">
        <v>145274</v>
      </c>
      <c r="AF71" s="881">
        <v>206515</v>
      </c>
      <c r="AG71" s="888">
        <v>271700</v>
      </c>
      <c r="AH71" s="375">
        <v>284257</v>
      </c>
      <c r="AI71" s="881">
        <v>327503</v>
      </c>
      <c r="AJ71" s="1303">
        <v>429799</v>
      </c>
    </row>
    <row r="72" spans="1:36" s="36" customFormat="1" ht="28.15" x14ac:dyDescent="0.25">
      <c r="A72" s="276" t="s">
        <v>677</v>
      </c>
      <c r="B72" s="883" t="s">
        <v>99</v>
      </c>
      <c r="C72" s="883" t="s">
        <v>99</v>
      </c>
      <c r="D72" s="883" t="s">
        <v>99</v>
      </c>
      <c r="E72" s="883" t="s">
        <v>99</v>
      </c>
      <c r="F72" s="883" t="s">
        <v>99</v>
      </c>
      <c r="G72" s="883" t="s">
        <v>99</v>
      </c>
      <c r="H72" s="883" t="s">
        <v>99</v>
      </c>
      <c r="I72" s="883" t="s">
        <v>99</v>
      </c>
      <c r="J72" s="883" t="s">
        <v>99</v>
      </c>
      <c r="K72" s="883" t="s">
        <v>99</v>
      </c>
      <c r="L72" s="883" t="s">
        <v>99</v>
      </c>
      <c r="M72" s="889">
        <v>75.099999999999994</v>
      </c>
      <c r="N72" s="889">
        <v>200.9</v>
      </c>
      <c r="O72" s="889">
        <v>124.4</v>
      </c>
      <c r="P72" s="889">
        <v>113.1</v>
      </c>
      <c r="Q72" s="889">
        <v>92.1</v>
      </c>
      <c r="R72" s="889">
        <v>118.3</v>
      </c>
      <c r="S72" s="889">
        <v>121.3</v>
      </c>
      <c r="T72" s="889">
        <v>114.4</v>
      </c>
      <c r="U72" s="889">
        <v>191.9</v>
      </c>
      <c r="V72" s="889">
        <v>154.4</v>
      </c>
      <c r="W72" s="889">
        <v>137.30000000000001</v>
      </c>
      <c r="X72" s="889">
        <v>114.7</v>
      </c>
      <c r="Y72" s="889">
        <v>122.9</v>
      </c>
      <c r="Z72" s="889">
        <v>129.19999999999999</v>
      </c>
      <c r="AA72" s="884">
        <v>82.3</v>
      </c>
      <c r="AB72" s="885">
        <v>67.7</v>
      </c>
      <c r="AC72" s="882">
        <v>64.7</v>
      </c>
      <c r="AD72" s="882">
        <v>129.9</v>
      </c>
      <c r="AE72" s="882">
        <v>99.5</v>
      </c>
      <c r="AF72" s="891">
        <v>134.69999999999999</v>
      </c>
      <c r="AG72" s="892">
        <v>121.8</v>
      </c>
      <c r="AH72" s="891">
        <v>101</v>
      </c>
      <c r="AI72" s="882">
        <v>114.2</v>
      </c>
      <c r="AJ72" s="1304">
        <v>125.5</v>
      </c>
    </row>
    <row r="73" spans="1:36" s="35" customFormat="1" ht="26.2" x14ac:dyDescent="0.25">
      <c r="A73" s="276" t="s">
        <v>60</v>
      </c>
      <c r="B73" s="1305" t="s">
        <v>99</v>
      </c>
      <c r="C73" s="1305" t="s">
        <v>99</v>
      </c>
      <c r="D73" s="1305" t="s">
        <v>99</v>
      </c>
      <c r="E73" s="1305" t="s">
        <v>99</v>
      </c>
      <c r="F73" s="1305" t="s">
        <v>99</v>
      </c>
      <c r="G73" s="1305" t="s">
        <v>99</v>
      </c>
      <c r="H73" s="1305" t="s">
        <v>99</v>
      </c>
      <c r="I73" s="1305" t="s">
        <v>99</v>
      </c>
      <c r="J73" s="1310">
        <v>1189</v>
      </c>
      <c r="K73" s="1310">
        <v>1297</v>
      </c>
      <c r="L73" s="1310">
        <v>1377</v>
      </c>
      <c r="M73" s="1310">
        <v>1506</v>
      </c>
      <c r="N73" s="1310">
        <v>1586</v>
      </c>
      <c r="O73" s="1310">
        <v>1719</v>
      </c>
      <c r="P73" s="1310">
        <v>1800</v>
      </c>
      <c r="Q73" s="1310">
        <v>1879</v>
      </c>
      <c r="R73" s="1310">
        <v>2002</v>
      </c>
      <c r="S73" s="1310">
        <v>2068</v>
      </c>
      <c r="T73" s="1310">
        <v>2124</v>
      </c>
      <c r="U73" s="1310">
        <v>2011</v>
      </c>
      <c r="V73" s="1310">
        <v>2119</v>
      </c>
      <c r="W73" s="1310">
        <v>2235</v>
      </c>
      <c r="X73" s="1310">
        <v>2371</v>
      </c>
      <c r="Y73" s="1310">
        <v>2153</v>
      </c>
      <c r="Z73" s="1310">
        <v>2217</v>
      </c>
      <c r="AA73" s="1310">
        <v>2342</v>
      </c>
      <c r="AB73" s="1310">
        <v>2512</v>
      </c>
      <c r="AC73" s="1303">
        <v>2685</v>
      </c>
      <c r="AD73" s="1303">
        <v>2821</v>
      </c>
      <c r="AE73" s="1303">
        <v>2988</v>
      </c>
      <c r="AF73" s="1303">
        <v>2878</v>
      </c>
      <c r="AG73" s="1277">
        <v>2846</v>
      </c>
      <c r="AH73" s="1480">
        <v>2802</v>
      </c>
      <c r="AI73" s="1303">
        <v>2737</v>
      </c>
      <c r="AJ73" s="1490">
        <v>2683</v>
      </c>
    </row>
    <row r="74" spans="1:36" s="35" customFormat="1" x14ac:dyDescent="0.25">
      <c r="A74" s="276" t="s">
        <v>225</v>
      </c>
      <c r="B74" s="1305" t="s">
        <v>99</v>
      </c>
      <c r="C74" s="1305" t="s">
        <v>99</v>
      </c>
      <c r="D74" s="1305" t="s">
        <v>99</v>
      </c>
      <c r="E74" s="1305" t="s">
        <v>99</v>
      </c>
      <c r="F74" s="1305" t="s">
        <v>99</v>
      </c>
      <c r="G74" s="1305" t="s">
        <v>99</v>
      </c>
      <c r="H74" s="1305" t="s">
        <v>99</v>
      </c>
      <c r="I74" s="1305" t="s">
        <v>99</v>
      </c>
      <c r="J74" s="1310">
        <v>1000</v>
      </c>
      <c r="K74" s="1310">
        <v>1055</v>
      </c>
      <c r="L74" s="1310">
        <v>1138</v>
      </c>
      <c r="M74" s="1310">
        <v>1188</v>
      </c>
      <c r="N74" s="1310">
        <v>1162</v>
      </c>
      <c r="O74" s="1310">
        <v>1273</v>
      </c>
      <c r="P74" s="1310">
        <v>1297</v>
      </c>
      <c r="Q74" s="1310">
        <v>1294</v>
      </c>
      <c r="R74" s="1310">
        <v>1365</v>
      </c>
      <c r="S74" s="1310">
        <v>1308</v>
      </c>
      <c r="T74" s="1310">
        <v>1446</v>
      </c>
      <c r="U74" s="1310">
        <v>1400</v>
      </c>
      <c r="V74" s="1310">
        <v>1356</v>
      </c>
      <c r="W74" s="1310">
        <v>1388</v>
      </c>
      <c r="X74" s="1310">
        <v>1422</v>
      </c>
      <c r="Y74" s="1310">
        <v>1450</v>
      </c>
      <c r="Z74" s="1310">
        <v>1643</v>
      </c>
      <c r="AA74" s="1310">
        <v>1755</v>
      </c>
      <c r="AB74" s="1310">
        <v>1897</v>
      </c>
      <c r="AC74" s="1303">
        <v>2022</v>
      </c>
      <c r="AD74" s="1303">
        <v>2182</v>
      </c>
      <c r="AE74" s="1303">
        <v>2372</v>
      </c>
      <c r="AF74" s="1303">
        <v>2252</v>
      </c>
      <c r="AG74" s="1277">
        <v>2276</v>
      </c>
      <c r="AH74" s="1303">
        <v>2336</v>
      </c>
      <c r="AI74" s="1303">
        <v>2357</v>
      </c>
      <c r="AJ74" s="1490">
        <v>2356</v>
      </c>
    </row>
    <row r="75" spans="1:36" s="2" customFormat="1" ht="39.299999999999997" x14ac:dyDescent="0.25">
      <c r="A75" s="276" t="s">
        <v>85</v>
      </c>
      <c r="B75" s="190" t="s">
        <v>100</v>
      </c>
      <c r="C75" s="190" t="s">
        <v>100</v>
      </c>
      <c r="D75" s="190" t="s">
        <v>100</v>
      </c>
      <c r="E75" s="190" t="s">
        <v>100</v>
      </c>
      <c r="F75" s="190" t="s">
        <v>100</v>
      </c>
      <c r="G75" s="190" t="s">
        <v>100</v>
      </c>
      <c r="H75" s="190" t="s">
        <v>100</v>
      </c>
      <c r="I75" s="190" t="s">
        <v>100</v>
      </c>
      <c r="J75" s="190" t="s">
        <v>100</v>
      </c>
      <c r="K75" s="190" t="s">
        <v>100</v>
      </c>
      <c r="L75" s="190" t="s">
        <v>100</v>
      </c>
      <c r="M75" s="190" t="s">
        <v>100</v>
      </c>
      <c r="N75" s="190" t="s">
        <v>100</v>
      </c>
      <c r="O75" s="621" t="s">
        <v>100</v>
      </c>
      <c r="P75" s="621" t="s">
        <v>100</v>
      </c>
      <c r="Q75" s="621">
        <v>1.6</v>
      </c>
      <c r="R75" s="621">
        <v>3.2</v>
      </c>
      <c r="S75" s="621">
        <v>5.3</v>
      </c>
      <c r="T75" s="621">
        <v>16.8</v>
      </c>
      <c r="U75" s="621">
        <v>5.6</v>
      </c>
      <c r="V75" s="621">
        <v>6</v>
      </c>
      <c r="W75" s="621">
        <v>5</v>
      </c>
      <c r="X75" s="621">
        <v>11</v>
      </c>
      <c r="Y75" s="621">
        <v>8</v>
      </c>
      <c r="Z75" s="621">
        <v>12.7</v>
      </c>
      <c r="AA75" s="621">
        <v>9.1</v>
      </c>
      <c r="AB75" s="621">
        <v>1.3</v>
      </c>
      <c r="AC75" s="621" t="s">
        <v>220</v>
      </c>
      <c r="AD75" s="385">
        <v>3.5</v>
      </c>
      <c r="AE75" s="385" t="s">
        <v>100</v>
      </c>
      <c r="AF75" s="385" t="s">
        <v>100</v>
      </c>
      <c r="AG75" s="622">
        <v>1</v>
      </c>
      <c r="AH75" s="385">
        <v>1.8</v>
      </c>
      <c r="AI75" s="1452">
        <v>2.7</v>
      </c>
      <c r="AJ75" s="1488" t="s">
        <v>99</v>
      </c>
    </row>
    <row r="76" spans="1:36" s="2" customFormat="1" ht="26.2" x14ac:dyDescent="0.25">
      <c r="A76" s="276" t="s">
        <v>84</v>
      </c>
      <c r="B76" s="190" t="s">
        <v>100</v>
      </c>
      <c r="C76" s="190" t="s">
        <v>100</v>
      </c>
      <c r="D76" s="190" t="s">
        <v>100</v>
      </c>
      <c r="E76" s="190" t="s">
        <v>100</v>
      </c>
      <c r="F76" s="190" t="s">
        <v>100</v>
      </c>
      <c r="G76" s="190" t="s">
        <v>100</v>
      </c>
      <c r="H76" s="190" t="s">
        <v>100</v>
      </c>
      <c r="I76" s="190" t="s">
        <v>100</v>
      </c>
      <c r="J76" s="190" t="s">
        <v>100</v>
      </c>
      <c r="K76" s="190" t="s">
        <v>100</v>
      </c>
      <c r="L76" s="190" t="s">
        <v>100</v>
      </c>
      <c r="M76" s="190" t="s">
        <v>100</v>
      </c>
      <c r="N76" s="190" t="s">
        <v>100</v>
      </c>
      <c r="O76" s="621" t="s">
        <v>100</v>
      </c>
      <c r="P76" s="621" t="s">
        <v>100</v>
      </c>
      <c r="Q76" s="621">
        <v>1</v>
      </c>
      <c r="R76" s="621">
        <v>1</v>
      </c>
      <c r="S76" s="621">
        <v>1</v>
      </c>
      <c r="T76" s="621">
        <v>1</v>
      </c>
      <c r="U76" s="621">
        <v>1</v>
      </c>
      <c r="V76" s="621">
        <v>1</v>
      </c>
      <c r="W76" s="621">
        <v>1</v>
      </c>
      <c r="X76" s="621">
        <v>1</v>
      </c>
      <c r="Y76" s="621">
        <v>1</v>
      </c>
      <c r="Z76" s="621">
        <v>2</v>
      </c>
      <c r="AA76" s="621">
        <v>1</v>
      </c>
      <c r="AB76" s="621">
        <v>1</v>
      </c>
      <c r="AC76" s="621">
        <v>1</v>
      </c>
      <c r="AD76" s="385">
        <v>1</v>
      </c>
      <c r="AE76" s="385" t="s">
        <v>100</v>
      </c>
      <c r="AF76" s="385" t="s">
        <v>100</v>
      </c>
      <c r="AG76" s="471">
        <v>1</v>
      </c>
      <c r="AH76" s="385">
        <v>1</v>
      </c>
      <c r="AI76" s="1452">
        <v>1</v>
      </c>
      <c r="AJ76" s="1488" t="s">
        <v>99</v>
      </c>
    </row>
    <row r="77" spans="1:36" s="2" customFormat="1" ht="13.1" x14ac:dyDescent="0.25">
      <c r="A77" s="276" t="s">
        <v>46</v>
      </c>
      <c r="B77" s="297"/>
      <c r="C77" s="297"/>
      <c r="D77" s="297"/>
      <c r="E77" s="297"/>
      <c r="F77" s="297"/>
      <c r="G77" s="297"/>
      <c r="H77" s="297"/>
      <c r="I77" s="297"/>
      <c r="J77" s="297"/>
      <c r="K77" s="289"/>
      <c r="L77" s="289"/>
      <c r="M77" s="289"/>
      <c r="N77" s="289"/>
      <c r="O77" s="621"/>
      <c r="P77" s="621"/>
      <c r="Q77" s="621"/>
      <c r="R77" s="621"/>
      <c r="S77" s="621"/>
      <c r="T77" s="621"/>
      <c r="U77" s="621"/>
      <c r="V77" s="621"/>
      <c r="W77" s="621"/>
      <c r="X77" s="621"/>
      <c r="Y77" s="621"/>
      <c r="Z77" s="621"/>
      <c r="AA77" s="621"/>
      <c r="AB77" s="621"/>
      <c r="AC77" s="621"/>
      <c r="AD77" s="385"/>
      <c r="AE77" s="385"/>
      <c r="AF77" s="385"/>
      <c r="AG77" s="471"/>
      <c r="AH77" s="385"/>
      <c r="AI77" s="1452"/>
      <c r="AJ77" s="1488"/>
    </row>
    <row r="78" spans="1:36" s="2" customFormat="1" ht="13.1" x14ac:dyDescent="0.25">
      <c r="A78" s="343" t="s">
        <v>279</v>
      </c>
      <c r="B78" s="190" t="s">
        <v>100</v>
      </c>
      <c r="C78" s="190" t="s">
        <v>100</v>
      </c>
      <c r="D78" s="190" t="s">
        <v>100</v>
      </c>
      <c r="E78" s="190" t="s">
        <v>100</v>
      </c>
      <c r="F78" s="190" t="s">
        <v>100</v>
      </c>
      <c r="G78" s="190" t="s">
        <v>100</v>
      </c>
      <c r="H78" s="190" t="s">
        <v>100</v>
      </c>
      <c r="I78" s="190" t="s">
        <v>100</v>
      </c>
      <c r="J78" s="190" t="s">
        <v>100</v>
      </c>
      <c r="K78" s="190" t="s">
        <v>100</v>
      </c>
      <c r="L78" s="190" t="s">
        <v>100</v>
      </c>
      <c r="M78" s="190" t="s">
        <v>100</v>
      </c>
      <c r="N78" s="190" t="s">
        <v>100</v>
      </c>
      <c r="O78" s="621" t="s">
        <v>100</v>
      </c>
      <c r="P78" s="621" t="s">
        <v>100</v>
      </c>
      <c r="Q78" s="621" t="s">
        <v>100</v>
      </c>
      <c r="R78" s="621" t="s">
        <v>100</v>
      </c>
      <c r="S78" s="621" t="s">
        <v>100</v>
      </c>
      <c r="T78" s="621" t="s">
        <v>100</v>
      </c>
      <c r="U78" s="621" t="s">
        <v>100</v>
      </c>
      <c r="V78" s="621" t="s">
        <v>100</v>
      </c>
      <c r="W78" s="621" t="s">
        <v>100</v>
      </c>
      <c r="X78" s="621" t="s">
        <v>100</v>
      </c>
      <c r="Y78" s="621" t="s">
        <v>100</v>
      </c>
      <c r="Z78" s="621" t="s">
        <v>100</v>
      </c>
      <c r="AA78" s="621" t="s">
        <v>100</v>
      </c>
      <c r="AB78" s="621" t="s">
        <v>100</v>
      </c>
      <c r="AC78" s="621" t="s">
        <v>100</v>
      </c>
      <c r="AD78" s="385" t="s">
        <v>100</v>
      </c>
      <c r="AE78" s="385" t="s">
        <v>100</v>
      </c>
      <c r="AF78" s="385" t="s">
        <v>100</v>
      </c>
      <c r="AG78" s="471" t="s">
        <v>100</v>
      </c>
      <c r="AH78" s="385" t="s">
        <v>100</v>
      </c>
      <c r="AI78" s="955" t="s">
        <v>99</v>
      </c>
      <c r="AJ78" s="1488" t="s">
        <v>99</v>
      </c>
    </row>
    <row r="79" spans="1:36" s="2" customFormat="1" ht="26.2" x14ac:dyDescent="0.25">
      <c r="A79" s="343" t="s">
        <v>280</v>
      </c>
      <c r="B79" s="190" t="s">
        <v>100</v>
      </c>
      <c r="C79" s="190" t="s">
        <v>100</v>
      </c>
      <c r="D79" s="190" t="s">
        <v>100</v>
      </c>
      <c r="E79" s="190" t="s">
        <v>100</v>
      </c>
      <c r="F79" s="190" t="s">
        <v>100</v>
      </c>
      <c r="G79" s="190" t="s">
        <v>100</v>
      </c>
      <c r="H79" s="190" t="s">
        <v>100</v>
      </c>
      <c r="I79" s="190" t="s">
        <v>100</v>
      </c>
      <c r="J79" s="190" t="s">
        <v>100</v>
      </c>
      <c r="K79" s="190" t="s">
        <v>100</v>
      </c>
      <c r="L79" s="190" t="s">
        <v>100</v>
      </c>
      <c r="M79" s="190" t="s">
        <v>100</v>
      </c>
      <c r="N79" s="190" t="s">
        <v>100</v>
      </c>
      <c r="O79" s="621" t="s">
        <v>100</v>
      </c>
      <c r="P79" s="621" t="s">
        <v>100</v>
      </c>
      <c r="Q79" s="621">
        <v>1</v>
      </c>
      <c r="R79" s="621">
        <v>1</v>
      </c>
      <c r="S79" s="621">
        <v>1</v>
      </c>
      <c r="T79" s="621">
        <v>1</v>
      </c>
      <c r="U79" s="621">
        <v>1</v>
      </c>
      <c r="V79" s="621">
        <v>1</v>
      </c>
      <c r="W79" s="621">
        <v>1</v>
      </c>
      <c r="X79" s="621">
        <v>1</v>
      </c>
      <c r="Y79" s="621">
        <v>1</v>
      </c>
      <c r="Z79" s="621">
        <v>1</v>
      </c>
      <c r="AA79" s="621">
        <v>1</v>
      </c>
      <c r="AB79" s="621">
        <v>1</v>
      </c>
      <c r="AC79" s="621">
        <v>1</v>
      </c>
      <c r="AD79" s="385">
        <v>1</v>
      </c>
      <c r="AE79" s="385" t="s">
        <v>100</v>
      </c>
      <c r="AF79" s="385" t="s">
        <v>100</v>
      </c>
      <c r="AG79" s="471">
        <v>1</v>
      </c>
      <c r="AH79" s="385">
        <v>1</v>
      </c>
      <c r="AI79" s="1452">
        <v>1</v>
      </c>
      <c r="AJ79" s="1488" t="s">
        <v>99</v>
      </c>
    </row>
    <row r="80" spans="1:36" s="2" customFormat="1" ht="13.1" x14ac:dyDescent="0.25">
      <c r="A80" s="343" t="s">
        <v>48</v>
      </c>
      <c r="B80" s="190" t="s">
        <v>100</v>
      </c>
      <c r="C80" s="190" t="s">
        <v>100</v>
      </c>
      <c r="D80" s="190" t="s">
        <v>100</v>
      </c>
      <c r="E80" s="190" t="s">
        <v>100</v>
      </c>
      <c r="F80" s="190" t="s">
        <v>100</v>
      </c>
      <c r="G80" s="190" t="s">
        <v>100</v>
      </c>
      <c r="H80" s="190" t="s">
        <v>100</v>
      </c>
      <c r="I80" s="190" t="s">
        <v>100</v>
      </c>
      <c r="J80" s="190" t="s">
        <v>100</v>
      </c>
      <c r="K80" s="190" t="s">
        <v>100</v>
      </c>
      <c r="L80" s="190" t="s">
        <v>100</v>
      </c>
      <c r="M80" s="190" t="s">
        <v>100</v>
      </c>
      <c r="N80" s="190" t="s">
        <v>100</v>
      </c>
      <c r="O80" s="621" t="s">
        <v>100</v>
      </c>
      <c r="P80" s="621" t="s">
        <v>100</v>
      </c>
      <c r="Q80" s="621" t="s">
        <v>100</v>
      </c>
      <c r="R80" s="621" t="s">
        <v>100</v>
      </c>
      <c r="S80" s="621" t="s">
        <v>100</v>
      </c>
      <c r="T80" s="621" t="s">
        <v>100</v>
      </c>
      <c r="U80" s="621" t="s">
        <v>100</v>
      </c>
      <c r="V80" s="621" t="s">
        <v>100</v>
      </c>
      <c r="W80" s="621" t="s">
        <v>100</v>
      </c>
      <c r="X80" s="621" t="s">
        <v>100</v>
      </c>
      <c r="Y80" s="621" t="s">
        <v>100</v>
      </c>
      <c r="Z80" s="621">
        <v>1</v>
      </c>
      <c r="AA80" s="621" t="s">
        <v>100</v>
      </c>
      <c r="AB80" s="621" t="s">
        <v>100</v>
      </c>
      <c r="AC80" s="621" t="s">
        <v>100</v>
      </c>
      <c r="AD80" s="385" t="s">
        <v>100</v>
      </c>
      <c r="AE80" s="385" t="s">
        <v>100</v>
      </c>
      <c r="AF80" s="385" t="s">
        <v>100</v>
      </c>
      <c r="AG80" s="471" t="s">
        <v>100</v>
      </c>
      <c r="AH80" s="385" t="s">
        <v>100</v>
      </c>
      <c r="AI80" s="955" t="s">
        <v>100</v>
      </c>
      <c r="AJ80" s="1488" t="s">
        <v>99</v>
      </c>
    </row>
    <row r="81" spans="1:36" s="2" customFormat="1" ht="13.1" x14ac:dyDescent="0.25">
      <c r="A81" s="343" t="s">
        <v>281</v>
      </c>
      <c r="B81" s="190" t="s">
        <v>100</v>
      </c>
      <c r="C81" s="190" t="s">
        <v>100</v>
      </c>
      <c r="D81" s="190" t="s">
        <v>100</v>
      </c>
      <c r="E81" s="190" t="s">
        <v>100</v>
      </c>
      <c r="F81" s="190" t="s">
        <v>100</v>
      </c>
      <c r="G81" s="190" t="s">
        <v>100</v>
      </c>
      <c r="H81" s="190" t="s">
        <v>100</v>
      </c>
      <c r="I81" s="190" t="s">
        <v>100</v>
      </c>
      <c r="J81" s="190" t="s">
        <v>100</v>
      </c>
      <c r="K81" s="190" t="s">
        <v>100</v>
      </c>
      <c r="L81" s="190" t="s">
        <v>100</v>
      </c>
      <c r="M81" s="190" t="s">
        <v>100</v>
      </c>
      <c r="N81" s="190" t="s">
        <v>100</v>
      </c>
      <c r="O81" s="621" t="s">
        <v>100</v>
      </c>
      <c r="P81" s="621" t="s">
        <v>100</v>
      </c>
      <c r="Q81" s="621" t="s">
        <v>100</v>
      </c>
      <c r="R81" s="621" t="s">
        <v>100</v>
      </c>
      <c r="S81" s="621" t="s">
        <v>100</v>
      </c>
      <c r="T81" s="621" t="s">
        <v>100</v>
      </c>
      <c r="U81" s="621" t="s">
        <v>100</v>
      </c>
      <c r="V81" s="621" t="s">
        <v>100</v>
      </c>
      <c r="W81" s="621" t="s">
        <v>100</v>
      </c>
      <c r="X81" s="621" t="s">
        <v>100</v>
      </c>
      <c r="Y81" s="621" t="s">
        <v>100</v>
      </c>
      <c r="Z81" s="621" t="s">
        <v>100</v>
      </c>
      <c r="AA81" s="621" t="s">
        <v>100</v>
      </c>
      <c r="AB81" s="621" t="s">
        <v>100</v>
      </c>
      <c r="AC81" s="621" t="s">
        <v>100</v>
      </c>
      <c r="AD81" s="385" t="s">
        <v>100</v>
      </c>
      <c r="AE81" s="385" t="s">
        <v>100</v>
      </c>
      <c r="AF81" s="385" t="s">
        <v>100</v>
      </c>
      <c r="AG81" s="471" t="s">
        <v>100</v>
      </c>
      <c r="AH81" s="385" t="s">
        <v>100</v>
      </c>
      <c r="AI81" s="955" t="s">
        <v>100</v>
      </c>
      <c r="AJ81" s="1488" t="s">
        <v>99</v>
      </c>
    </row>
    <row r="82" spans="1:36" s="2" customFormat="1" ht="26.2" x14ac:dyDescent="0.25">
      <c r="A82" s="276" t="s">
        <v>86</v>
      </c>
      <c r="B82" s="190" t="s">
        <v>100</v>
      </c>
      <c r="C82" s="190" t="s">
        <v>100</v>
      </c>
      <c r="D82" s="190" t="s">
        <v>100</v>
      </c>
      <c r="E82" s="190" t="s">
        <v>100</v>
      </c>
      <c r="F82" s="190" t="s">
        <v>100</v>
      </c>
      <c r="G82" s="190" t="s">
        <v>100</v>
      </c>
      <c r="H82" s="190" t="s">
        <v>100</v>
      </c>
      <c r="I82" s="190" t="s">
        <v>100</v>
      </c>
      <c r="J82" s="190" t="s">
        <v>100</v>
      </c>
      <c r="K82" s="190" t="s">
        <v>100</v>
      </c>
      <c r="L82" s="190" t="s">
        <v>100</v>
      </c>
      <c r="M82" s="190" t="s">
        <v>100</v>
      </c>
      <c r="N82" s="190" t="s">
        <v>100</v>
      </c>
      <c r="O82" s="621" t="s">
        <v>100</v>
      </c>
      <c r="P82" s="621" t="s">
        <v>100</v>
      </c>
      <c r="Q82" s="621">
        <v>4</v>
      </c>
      <c r="R82" s="621">
        <v>4</v>
      </c>
      <c r="S82" s="621" t="s">
        <v>100</v>
      </c>
      <c r="T82" s="621">
        <v>10</v>
      </c>
      <c r="U82" s="621">
        <v>58</v>
      </c>
      <c r="V82" s="621">
        <v>110</v>
      </c>
      <c r="W82" s="621">
        <v>109</v>
      </c>
      <c r="X82" s="621">
        <v>85</v>
      </c>
      <c r="Y82" s="621">
        <v>81</v>
      </c>
      <c r="Z82" s="621">
        <v>91</v>
      </c>
      <c r="AA82" s="621">
        <v>97</v>
      </c>
      <c r="AB82" s="621">
        <v>91</v>
      </c>
      <c r="AC82" s="621" t="s">
        <v>220</v>
      </c>
      <c r="AD82" s="385">
        <v>112</v>
      </c>
      <c r="AE82" s="385" t="s">
        <v>100</v>
      </c>
      <c r="AF82" s="385" t="s">
        <v>100</v>
      </c>
      <c r="AG82" s="471">
        <v>3</v>
      </c>
      <c r="AH82" s="385">
        <v>3</v>
      </c>
      <c r="AI82" s="1452">
        <v>3</v>
      </c>
      <c r="AJ82" s="1488" t="s">
        <v>99</v>
      </c>
    </row>
    <row r="83" spans="1:36" s="2" customFormat="1" ht="13.1" x14ac:dyDescent="0.25">
      <c r="A83" s="276" t="s">
        <v>190</v>
      </c>
      <c r="B83" s="190" t="s">
        <v>100</v>
      </c>
      <c r="C83" s="190" t="s">
        <v>100</v>
      </c>
      <c r="D83" s="190" t="s">
        <v>100</v>
      </c>
      <c r="E83" s="190" t="s">
        <v>100</v>
      </c>
      <c r="F83" s="190" t="s">
        <v>100</v>
      </c>
      <c r="G83" s="190" t="s">
        <v>100</v>
      </c>
      <c r="H83" s="190" t="s">
        <v>100</v>
      </c>
      <c r="I83" s="190" t="s">
        <v>100</v>
      </c>
      <c r="J83" s="190" t="s">
        <v>100</v>
      </c>
      <c r="K83" s="190" t="s">
        <v>100</v>
      </c>
      <c r="L83" s="190" t="s">
        <v>100</v>
      </c>
      <c r="M83" s="190" t="s">
        <v>100</v>
      </c>
      <c r="N83" s="190" t="s">
        <v>100</v>
      </c>
      <c r="O83" s="621" t="s">
        <v>100</v>
      </c>
      <c r="P83" s="621" t="s">
        <v>100</v>
      </c>
      <c r="Q83" s="621">
        <v>3</v>
      </c>
      <c r="R83" s="621">
        <v>3</v>
      </c>
      <c r="S83" s="621"/>
      <c r="T83" s="621">
        <v>10</v>
      </c>
      <c r="U83" s="621">
        <v>57</v>
      </c>
      <c r="V83" s="621">
        <v>110</v>
      </c>
      <c r="W83" s="621">
        <v>109</v>
      </c>
      <c r="X83" s="621">
        <v>85</v>
      </c>
      <c r="Y83" s="621">
        <v>81</v>
      </c>
      <c r="Z83" s="621">
        <v>91</v>
      </c>
      <c r="AA83" s="621">
        <v>97</v>
      </c>
      <c r="AB83" s="621">
        <v>91</v>
      </c>
      <c r="AC83" s="621" t="s">
        <v>220</v>
      </c>
      <c r="AD83" s="385">
        <v>112</v>
      </c>
      <c r="AE83" s="385" t="s">
        <v>100</v>
      </c>
      <c r="AF83" s="385" t="s">
        <v>100</v>
      </c>
      <c r="AG83" s="471">
        <v>3</v>
      </c>
      <c r="AH83" s="385">
        <v>3</v>
      </c>
      <c r="AI83" s="1452">
        <v>3</v>
      </c>
      <c r="AJ83" s="1488" t="s">
        <v>99</v>
      </c>
    </row>
    <row r="84" spans="1:36" s="2" customFormat="1" ht="13.1" x14ac:dyDescent="0.25">
      <c r="A84" s="343" t="s">
        <v>49</v>
      </c>
      <c r="B84" s="297"/>
      <c r="C84" s="297"/>
      <c r="D84" s="297"/>
      <c r="E84" s="297"/>
      <c r="F84" s="297"/>
      <c r="G84" s="297"/>
      <c r="H84" s="297"/>
      <c r="I84" s="297"/>
      <c r="J84" s="297"/>
      <c r="K84" s="289"/>
      <c r="L84" s="289"/>
      <c r="M84" s="289"/>
      <c r="N84" s="289"/>
      <c r="O84" s="621"/>
      <c r="P84" s="621"/>
      <c r="Q84" s="621"/>
      <c r="R84" s="621"/>
      <c r="S84" s="621"/>
      <c r="T84" s="621"/>
      <c r="U84" s="621"/>
      <c r="V84" s="621"/>
      <c r="W84" s="621"/>
      <c r="X84" s="621"/>
      <c r="Y84" s="621"/>
      <c r="Z84" s="621"/>
      <c r="AA84" s="621"/>
      <c r="AB84" s="621"/>
      <c r="AC84" s="621"/>
      <c r="AD84" s="385"/>
      <c r="AE84" s="385"/>
      <c r="AF84" s="385"/>
      <c r="AG84" s="471"/>
      <c r="AH84" s="385"/>
      <c r="AI84" s="1452"/>
      <c r="AJ84" s="1488"/>
    </row>
    <row r="85" spans="1:36" s="2" customFormat="1" ht="13.1" x14ac:dyDescent="0.25">
      <c r="A85" s="343" t="s">
        <v>191</v>
      </c>
      <c r="B85" s="190" t="s">
        <v>100</v>
      </c>
      <c r="C85" s="190" t="s">
        <v>100</v>
      </c>
      <c r="D85" s="190" t="s">
        <v>100</v>
      </c>
      <c r="E85" s="190" t="s">
        <v>100</v>
      </c>
      <c r="F85" s="190" t="s">
        <v>100</v>
      </c>
      <c r="G85" s="190" t="s">
        <v>100</v>
      </c>
      <c r="H85" s="190" t="s">
        <v>100</v>
      </c>
      <c r="I85" s="190" t="s">
        <v>100</v>
      </c>
      <c r="J85" s="190" t="s">
        <v>100</v>
      </c>
      <c r="K85" s="190" t="s">
        <v>100</v>
      </c>
      <c r="L85" s="190" t="s">
        <v>100</v>
      </c>
      <c r="M85" s="190" t="s">
        <v>100</v>
      </c>
      <c r="N85" s="190" t="s">
        <v>100</v>
      </c>
      <c r="O85" s="621" t="s">
        <v>100</v>
      </c>
      <c r="P85" s="621" t="s">
        <v>100</v>
      </c>
      <c r="Q85" s="621" t="s">
        <v>100</v>
      </c>
      <c r="R85" s="621" t="s">
        <v>100</v>
      </c>
      <c r="S85" s="621" t="s">
        <v>100</v>
      </c>
      <c r="T85" s="621">
        <v>2</v>
      </c>
      <c r="U85" s="621">
        <v>7</v>
      </c>
      <c r="V85" s="621" t="s">
        <v>100</v>
      </c>
      <c r="W85" s="621">
        <v>7</v>
      </c>
      <c r="X85" s="621">
        <v>5</v>
      </c>
      <c r="Y85" s="621">
        <v>5</v>
      </c>
      <c r="Z85" s="621">
        <v>5</v>
      </c>
      <c r="AA85" s="621">
        <v>5</v>
      </c>
      <c r="AB85" s="621">
        <v>4</v>
      </c>
      <c r="AC85" s="621">
        <v>3</v>
      </c>
      <c r="AD85" s="385">
        <v>2</v>
      </c>
      <c r="AE85" s="385" t="s">
        <v>100</v>
      </c>
      <c r="AF85" s="385" t="s">
        <v>100</v>
      </c>
      <c r="AG85" s="471" t="s">
        <v>100</v>
      </c>
      <c r="AH85" s="385" t="s">
        <v>100</v>
      </c>
      <c r="AI85" s="955" t="s">
        <v>100</v>
      </c>
      <c r="AJ85" s="1488" t="s">
        <v>99</v>
      </c>
    </row>
    <row r="86" spans="1:36" s="2" customFormat="1" ht="13.1" x14ac:dyDescent="0.25">
      <c r="A86" s="343" t="s">
        <v>192</v>
      </c>
      <c r="B86" s="190" t="s">
        <v>100</v>
      </c>
      <c r="C86" s="190" t="s">
        <v>100</v>
      </c>
      <c r="D86" s="190" t="s">
        <v>100</v>
      </c>
      <c r="E86" s="190" t="s">
        <v>100</v>
      </c>
      <c r="F86" s="190" t="s">
        <v>100</v>
      </c>
      <c r="G86" s="190" t="s">
        <v>100</v>
      </c>
      <c r="H86" s="190" t="s">
        <v>100</v>
      </c>
      <c r="I86" s="190" t="s">
        <v>100</v>
      </c>
      <c r="J86" s="190" t="s">
        <v>100</v>
      </c>
      <c r="K86" s="190" t="s">
        <v>100</v>
      </c>
      <c r="L86" s="190" t="s">
        <v>100</v>
      </c>
      <c r="M86" s="190" t="s">
        <v>100</v>
      </c>
      <c r="N86" s="190" t="s">
        <v>100</v>
      </c>
      <c r="O86" s="621" t="s">
        <v>100</v>
      </c>
      <c r="P86" s="621" t="s">
        <v>100</v>
      </c>
      <c r="Q86" s="621" t="s">
        <v>100</v>
      </c>
      <c r="R86" s="621" t="s">
        <v>100</v>
      </c>
      <c r="S86" s="621" t="s">
        <v>100</v>
      </c>
      <c r="T86" s="621" t="s">
        <v>100</v>
      </c>
      <c r="U86" s="621" t="s">
        <v>100</v>
      </c>
      <c r="V86" s="621">
        <v>8</v>
      </c>
      <c r="W86" s="621" t="s">
        <v>100</v>
      </c>
      <c r="X86" s="621" t="s">
        <v>100</v>
      </c>
      <c r="Y86" s="621" t="s">
        <v>100</v>
      </c>
      <c r="Z86" s="621" t="s">
        <v>100</v>
      </c>
      <c r="AA86" s="621" t="s">
        <v>100</v>
      </c>
      <c r="AB86" s="621" t="s">
        <v>100</v>
      </c>
      <c r="AC86" s="621" t="s">
        <v>100</v>
      </c>
      <c r="AD86" s="385" t="s">
        <v>100</v>
      </c>
      <c r="AE86" s="385" t="s">
        <v>100</v>
      </c>
      <c r="AF86" s="385" t="s">
        <v>100</v>
      </c>
      <c r="AG86" s="471" t="s">
        <v>100</v>
      </c>
      <c r="AH86" s="385" t="s">
        <v>100</v>
      </c>
      <c r="AI86" s="955" t="s">
        <v>100</v>
      </c>
      <c r="AJ86" s="1488" t="s">
        <v>99</v>
      </c>
    </row>
    <row r="87" spans="1:36" s="2" customFormat="1" ht="13.1" x14ac:dyDescent="0.25">
      <c r="A87" s="343" t="s">
        <v>75</v>
      </c>
      <c r="B87" s="190" t="s">
        <v>100</v>
      </c>
      <c r="C87" s="190" t="s">
        <v>100</v>
      </c>
      <c r="D87" s="190" t="s">
        <v>100</v>
      </c>
      <c r="E87" s="190" t="s">
        <v>100</v>
      </c>
      <c r="F87" s="190" t="s">
        <v>100</v>
      </c>
      <c r="G87" s="190" t="s">
        <v>100</v>
      </c>
      <c r="H87" s="190" t="s">
        <v>100</v>
      </c>
      <c r="I87" s="190" t="s">
        <v>100</v>
      </c>
      <c r="J87" s="190" t="s">
        <v>100</v>
      </c>
      <c r="K87" s="190" t="s">
        <v>100</v>
      </c>
      <c r="L87" s="190" t="s">
        <v>100</v>
      </c>
      <c r="M87" s="190" t="s">
        <v>100</v>
      </c>
      <c r="N87" s="190" t="s">
        <v>100</v>
      </c>
      <c r="O87" s="621" t="s">
        <v>100</v>
      </c>
      <c r="P87" s="621" t="s">
        <v>100</v>
      </c>
      <c r="Q87" s="621" t="s">
        <v>100</v>
      </c>
      <c r="R87" s="621" t="s">
        <v>100</v>
      </c>
      <c r="S87" s="621" t="s">
        <v>100</v>
      </c>
      <c r="T87" s="621" t="s">
        <v>100</v>
      </c>
      <c r="U87" s="621" t="s">
        <v>100</v>
      </c>
      <c r="V87" s="621" t="s">
        <v>100</v>
      </c>
      <c r="W87" s="621" t="s">
        <v>100</v>
      </c>
      <c r="X87" s="621" t="s">
        <v>100</v>
      </c>
      <c r="Y87" s="621" t="s">
        <v>100</v>
      </c>
      <c r="Z87" s="621" t="s">
        <v>100</v>
      </c>
      <c r="AA87" s="621" t="s">
        <v>100</v>
      </c>
      <c r="AB87" s="621" t="s">
        <v>100</v>
      </c>
      <c r="AC87" s="621">
        <v>2</v>
      </c>
      <c r="AD87" s="385">
        <v>4</v>
      </c>
      <c r="AE87" s="385" t="s">
        <v>100</v>
      </c>
      <c r="AF87" s="385" t="s">
        <v>100</v>
      </c>
      <c r="AG87" s="471" t="s">
        <v>100</v>
      </c>
      <c r="AH87" s="385" t="s">
        <v>100</v>
      </c>
      <c r="AI87" s="955" t="s">
        <v>100</v>
      </c>
      <c r="AJ87" s="1488" t="s">
        <v>99</v>
      </c>
    </row>
    <row r="88" spans="1:36" s="2" customFormat="1" ht="13.1" x14ac:dyDescent="0.25">
      <c r="A88" s="343" t="s">
        <v>193</v>
      </c>
      <c r="B88" s="190" t="s">
        <v>100</v>
      </c>
      <c r="C88" s="190" t="s">
        <v>100</v>
      </c>
      <c r="D88" s="190" t="s">
        <v>100</v>
      </c>
      <c r="E88" s="190" t="s">
        <v>100</v>
      </c>
      <c r="F88" s="190" t="s">
        <v>100</v>
      </c>
      <c r="G88" s="190" t="s">
        <v>100</v>
      </c>
      <c r="H88" s="190" t="s">
        <v>100</v>
      </c>
      <c r="I88" s="190" t="s">
        <v>100</v>
      </c>
      <c r="J88" s="190" t="s">
        <v>100</v>
      </c>
      <c r="K88" s="190" t="s">
        <v>100</v>
      </c>
      <c r="L88" s="190" t="s">
        <v>100</v>
      </c>
      <c r="M88" s="190" t="s">
        <v>100</v>
      </c>
      <c r="N88" s="190" t="s">
        <v>100</v>
      </c>
      <c r="O88" s="621" t="s">
        <v>100</v>
      </c>
      <c r="P88" s="621" t="s">
        <v>100</v>
      </c>
      <c r="Q88" s="621">
        <v>1</v>
      </c>
      <c r="R88" s="621">
        <v>1</v>
      </c>
      <c r="S88" s="621" t="s">
        <v>100</v>
      </c>
      <c r="T88" s="621">
        <v>7</v>
      </c>
      <c r="U88" s="621">
        <v>33</v>
      </c>
      <c r="V88" s="621">
        <v>37</v>
      </c>
      <c r="W88" s="621">
        <v>36</v>
      </c>
      <c r="X88" s="621">
        <v>36</v>
      </c>
      <c r="Y88" s="621">
        <v>35</v>
      </c>
      <c r="Z88" s="621">
        <v>45</v>
      </c>
      <c r="AA88" s="621">
        <v>45</v>
      </c>
      <c r="AB88" s="621">
        <v>43</v>
      </c>
      <c r="AC88" s="621" t="s">
        <v>220</v>
      </c>
      <c r="AD88" s="385">
        <v>38</v>
      </c>
      <c r="AE88" s="385" t="s">
        <v>100</v>
      </c>
      <c r="AF88" s="385" t="s">
        <v>100</v>
      </c>
      <c r="AG88" s="471">
        <v>2</v>
      </c>
      <c r="AH88" s="385">
        <v>1</v>
      </c>
      <c r="AI88" s="1452">
        <v>1</v>
      </c>
      <c r="AJ88" s="1488" t="s">
        <v>99</v>
      </c>
    </row>
    <row r="89" spans="1:36" s="2" customFormat="1" ht="13.1" x14ac:dyDescent="0.25">
      <c r="A89" s="343" t="s">
        <v>578</v>
      </c>
      <c r="B89" s="190" t="s">
        <v>100</v>
      </c>
      <c r="C89" s="190" t="s">
        <v>100</v>
      </c>
      <c r="D89" s="190" t="s">
        <v>100</v>
      </c>
      <c r="E89" s="190" t="s">
        <v>100</v>
      </c>
      <c r="F89" s="190" t="s">
        <v>100</v>
      </c>
      <c r="G89" s="190" t="s">
        <v>100</v>
      </c>
      <c r="H89" s="190" t="s">
        <v>100</v>
      </c>
      <c r="I89" s="190" t="s">
        <v>100</v>
      </c>
      <c r="J89" s="190" t="s">
        <v>100</v>
      </c>
      <c r="K89" s="190" t="s">
        <v>100</v>
      </c>
      <c r="L89" s="190" t="s">
        <v>100</v>
      </c>
      <c r="M89" s="190" t="s">
        <v>100</v>
      </c>
      <c r="N89" s="190" t="s">
        <v>100</v>
      </c>
      <c r="O89" s="333" t="s">
        <v>100</v>
      </c>
      <c r="P89" s="333" t="s">
        <v>100</v>
      </c>
      <c r="Q89" s="333" t="s">
        <v>100</v>
      </c>
      <c r="R89" s="333" t="s">
        <v>100</v>
      </c>
      <c r="S89" s="333" t="s">
        <v>100</v>
      </c>
      <c r="T89" s="333" t="s">
        <v>100</v>
      </c>
      <c r="U89" s="333" t="s">
        <v>100</v>
      </c>
      <c r="V89" s="333" t="s">
        <v>100</v>
      </c>
      <c r="W89" s="333" t="s">
        <v>100</v>
      </c>
      <c r="X89" s="333" t="s">
        <v>100</v>
      </c>
      <c r="Y89" s="621">
        <v>8</v>
      </c>
      <c r="Z89" s="621">
        <v>12</v>
      </c>
      <c r="AA89" s="621">
        <v>11</v>
      </c>
      <c r="AB89" s="621">
        <v>17</v>
      </c>
      <c r="AC89" s="621" t="s">
        <v>220</v>
      </c>
      <c r="AD89" s="385">
        <v>37</v>
      </c>
      <c r="AE89" s="385" t="s">
        <v>100</v>
      </c>
      <c r="AF89" s="385" t="s">
        <v>100</v>
      </c>
      <c r="AG89" s="471">
        <v>1</v>
      </c>
      <c r="AH89" s="385">
        <v>2</v>
      </c>
      <c r="AI89" s="1452">
        <v>2</v>
      </c>
      <c r="AJ89" s="1488" t="s">
        <v>99</v>
      </c>
    </row>
    <row r="90" spans="1:36" s="13" customFormat="1" ht="15.75" x14ac:dyDescent="0.3">
      <c r="A90" s="711" t="s">
        <v>77</v>
      </c>
      <c r="B90" s="711"/>
      <c r="C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2"/>
      <c r="AH90" s="711"/>
      <c r="AI90" s="1349"/>
      <c r="AJ90" s="1627"/>
    </row>
    <row r="91" spans="1:36" s="35" customFormat="1" ht="28.15" x14ac:dyDescent="0.25">
      <c r="A91" s="316" t="s">
        <v>345</v>
      </c>
      <c r="B91" s="317"/>
      <c r="C91" s="317"/>
      <c r="D91" s="317"/>
      <c r="E91" s="317"/>
      <c r="F91" s="317"/>
      <c r="G91" s="317"/>
      <c r="H91" s="317"/>
      <c r="I91" s="317"/>
      <c r="J91" s="317"/>
      <c r="K91" s="317"/>
      <c r="L91" s="317"/>
      <c r="M91" s="317"/>
      <c r="N91" s="317"/>
      <c r="O91" s="317"/>
      <c r="P91" s="317"/>
      <c r="Q91" s="317"/>
      <c r="R91" s="317"/>
      <c r="S91" s="317"/>
      <c r="T91" s="317"/>
      <c r="U91" s="317"/>
      <c r="V91" s="317"/>
      <c r="W91" s="41"/>
      <c r="X91" s="41"/>
      <c r="Y91" s="41"/>
      <c r="Z91" s="41"/>
      <c r="AA91" s="41"/>
      <c r="AB91" s="41"/>
      <c r="AC91" s="286"/>
      <c r="AD91" s="286"/>
      <c r="AE91" s="286"/>
      <c r="AF91" s="286"/>
      <c r="AG91" s="120"/>
      <c r="AH91" s="41"/>
      <c r="AI91" s="1304"/>
      <c r="AJ91" s="1593"/>
    </row>
    <row r="92" spans="1:36" x14ac:dyDescent="0.25">
      <c r="A92" s="318" t="s">
        <v>26</v>
      </c>
      <c r="B92" s="106" t="s">
        <v>99</v>
      </c>
      <c r="C92" s="106" t="s">
        <v>99</v>
      </c>
      <c r="D92" s="106" t="s">
        <v>99</v>
      </c>
      <c r="E92" s="106" t="s">
        <v>99</v>
      </c>
      <c r="F92" s="106" t="s">
        <v>99</v>
      </c>
      <c r="G92" s="106" t="s">
        <v>99</v>
      </c>
      <c r="H92" s="106" t="s">
        <v>99</v>
      </c>
      <c r="I92" s="106" t="s">
        <v>99</v>
      </c>
      <c r="J92" s="106" t="s">
        <v>99</v>
      </c>
      <c r="K92" s="623">
        <v>27460</v>
      </c>
      <c r="L92" s="623">
        <v>31205</v>
      </c>
      <c r="M92" s="623">
        <v>32774</v>
      </c>
      <c r="N92" s="623">
        <v>39621</v>
      </c>
      <c r="O92" s="623">
        <v>46246</v>
      </c>
      <c r="P92" s="623">
        <v>52605</v>
      </c>
      <c r="Q92" s="623">
        <v>68329</v>
      </c>
      <c r="R92" s="623">
        <v>74845</v>
      </c>
      <c r="S92" s="623">
        <v>110298</v>
      </c>
      <c r="T92" s="216">
        <v>109876</v>
      </c>
      <c r="U92" s="216">
        <v>157036</v>
      </c>
      <c r="V92" s="624">
        <v>191405</v>
      </c>
      <c r="W92" s="216">
        <v>260398</v>
      </c>
      <c r="X92" s="216">
        <v>321342</v>
      </c>
      <c r="Y92" s="624">
        <v>342402</v>
      </c>
      <c r="Z92" s="624">
        <v>279468</v>
      </c>
      <c r="AA92" s="106">
        <v>348168</v>
      </c>
      <c r="AB92" s="216">
        <v>519761</v>
      </c>
      <c r="AC92" s="319">
        <v>601740</v>
      </c>
      <c r="AD92" s="319">
        <v>622933</v>
      </c>
      <c r="AE92" s="319">
        <v>761417</v>
      </c>
      <c r="AF92" s="319">
        <v>966850</v>
      </c>
      <c r="AG92" s="48">
        <v>1054919</v>
      </c>
      <c r="AH92" s="625">
        <v>1154601</v>
      </c>
      <c r="AI92" s="1350">
        <v>1291179</v>
      </c>
      <c r="AJ92" s="1620">
        <v>1629413</v>
      </c>
    </row>
    <row r="93" spans="1:36" s="27" customFormat="1" ht="36" customHeight="1" x14ac:dyDescent="0.25">
      <c r="A93" s="487" t="s">
        <v>283</v>
      </c>
      <c r="B93" s="106" t="s">
        <v>99</v>
      </c>
      <c r="C93" s="106" t="s">
        <v>99</v>
      </c>
      <c r="D93" s="106" t="s">
        <v>99</v>
      </c>
      <c r="E93" s="106" t="s">
        <v>99</v>
      </c>
      <c r="F93" s="106" t="s">
        <v>99</v>
      </c>
      <c r="G93" s="106" t="s">
        <v>99</v>
      </c>
      <c r="H93" s="106" t="s">
        <v>99</v>
      </c>
      <c r="I93" s="106" t="s">
        <v>99</v>
      </c>
      <c r="J93" s="106" t="s">
        <v>99</v>
      </c>
      <c r="K93" s="282">
        <v>20.9</v>
      </c>
      <c r="L93" s="297">
        <v>21.7</v>
      </c>
      <c r="M93" s="297">
        <v>20.5</v>
      </c>
      <c r="N93" s="297">
        <v>19.2</v>
      </c>
      <c r="O93" s="297">
        <v>17.5</v>
      </c>
      <c r="P93" s="297">
        <v>16.7</v>
      </c>
      <c r="Q93" s="281">
        <v>19</v>
      </c>
      <c r="R93" s="297">
        <v>15.9</v>
      </c>
      <c r="S93" s="297">
        <v>15.4</v>
      </c>
      <c r="T93" s="297">
        <v>19.899999999999999</v>
      </c>
      <c r="U93" s="297">
        <v>18.600000000000001</v>
      </c>
      <c r="V93" s="297">
        <v>19.899999999999999</v>
      </c>
      <c r="W93" s="297">
        <v>21.7</v>
      </c>
      <c r="X93" s="297">
        <v>24.1</v>
      </c>
      <c r="Y93" s="297">
        <v>30.8</v>
      </c>
      <c r="Z93" s="297">
        <v>26.8</v>
      </c>
      <c r="AA93" s="297">
        <v>25.4</v>
      </c>
      <c r="AB93" s="297">
        <v>29.2</v>
      </c>
      <c r="AC93" s="540">
        <v>30.3</v>
      </c>
      <c r="AD93" s="540">
        <v>31.3</v>
      </c>
      <c r="AE93" s="280">
        <v>36</v>
      </c>
      <c r="AF93" s="282">
        <v>34.700000000000003</v>
      </c>
      <c r="AG93" s="25">
        <v>32.700000000000003</v>
      </c>
      <c r="AH93" s="26">
        <v>36.6</v>
      </c>
      <c r="AI93" s="872">
        <v>36.700000000000003</v>
      </c>
      <c r="AJ93" s="1598">
        <v>40.200000000000003</v>
      </c>
    </row>
    <row r="94" spans="1:36" s="35" customFormat="1" ht="26.2" x14ac:dyDescent="0.25">
      <c r="A94" s="276" t="s">
        <v>101</v>
      </c>
      <c r="B94" s="106" t="s">
        <v>99</v>
      </c>
      <c r="C94" s="106" t="s">
        <v>99</v>
      </c>
      <c r="D94" s="106" t="s">
        <v>99</v>
      </c>
      <c r="E94" s="106" t="s">
        <v>99</v>
      </c>
      <c r="F94" s="106" t="s">
        <v>99</v>
      </c>
      <c r="G94" s="106" t="s">
        <v>99</v>
      </c>
      <c r="H94" s="106" t="s">
        <v>99</v>
      </c>
      <c r="I94" s="106" t="s">
        <v>99</v>
      </c>
      <c r="J94" s="202">
        <v>77</v>
      </c>
      <c r="K94" s="320">
        <v>136.5</v>
      </c>
      <c r="L94" s="320">
        <v>109.8</v>
      </c>
      <c r="M94" s="320">
        <v>92.3</v>
      </c>
      <c r="N94" s="320">
        <v>113.5</v>
      </c>
      <c r="O94" s="320">
        <v>112.3</v>
      </c>
      <c r="P94" s="320">
        <v>107.4</v>
      </c>
      <c r="Q94" s="320">
        <v>113.6</v>
      </c>
      <c r="R94" s="320">
        <v>95.4</v>
      </c>
      <c r="S94" s="320">
        <v>113.9</v>
      </c>
      <c r="T94" s="320">
        <v>83.5</v>
      </c>
      <c r="U94" s="190">
        <v>113.5</v>
      </c>
      <c r="V94" s="283">
        <v>105.8</v>
      </c>
      <c r="W94" s="279">
        <v>126.9</v>
      </c>
      <c r="X94" s="283">
        <v>111.2</v>
      </c>
      <c r="Y94" s="283">
        <v>100.9</v>
      </c>
      <c r="Z94" s="283">
        <v>88.6</v>
      </c>
      <c r="AA94" s="202">
        <v>107.1</v>
      </c>
      <c r="AB94" s="283">
        <v>148.69999999999999</v>
      </c>
      <c r="AC94" s="286">
        <v>107.9</v>
      </c>
      <c r="AD94" s="286">
        <v>102.8</v>
      </c>
      <c r="AE94" s="286">
        <v>110.2</v>
      </c>
      <c r="AF94" s="286">
        <v>105.4</v>
      </c>
      <c r="AG94" s="115">
        <v>98.8</v>
      </c>
      <c r="AH94" s="626">
        <v>107.5</v>
      </c>
      <c r="AI94" s="1321">
        <v>104</v>
      </c>
      <c r="AJ94" s="1621">
        <v>102.3</v>
      </c>
    </row>
    <row r="95" spans="1:36" s="35" customFormat="1" ht="26.2" x14ac:dyDescent="0.25">
      <c r="A95" s="316" t="s">
        <v>62</v>
      </c>
      <c r="B95" s="321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174"/>
      <c r="V95" s="174"/>
      <c r="W95" s="41"/>
      <c r="X95" s="322"/>
      <c r="Y95" s="41"/>
      <c r="Z95" s="41"/>
      <c r="AA95" s="41"/>
      <c r="AB95" s="41"/>
      <c r="AC95" s="286"/>
      <c r="AD95" s="286"/>
      <c r="AE95" s="286"/>
      <c r="AF95" s="286"/>
      <c r="AG95" s="48"/>
      <c r="AH95" s="41"/>
      <c r="AI95" s="1304"/>
      <c r="AJ95" s="1593"/>
    </row>
    <row r="96" spans="1:36" x14ac:dyDescent="0.25">
      <c r="A96" s="318" t="s">
        <v>26</v>
      </c>
      <c r="B96" s="106" t="s">
        <v>99</v>
      </c>
      <c r="C96" s="106" t="s">
        <v>99</v>
      </c>
      <c r="D96" s="106" t="s">
        <v>99</v>
      </c>
      <c r="E96" s="106" t="s">
        <v>99</v>
      </c>
      <c r="F96" s="106" t="s">
        <v>99</v>
      </c>
      <c r="G96" s="106" t="s">
        <v>99</v>
      </c>
      <c r="H96" s="106" t="s">
        <v>99</v>
      </c>
      <c r="I96" s="106" t="s">
        <v>99</v>
      </c>
      <c r="J96" s="106" t="s">
        <v>99</v>
      </c>
      <c r="K96" s="623">
        <v>14018</v>
      </c>
      <c r="L96" s="623">
        <v>14668</v>
      </c>
      <c r="M96" s="623">
        <v>14712</v>
      </c>
      <c r="N96" s="623">
        <v>17493</v>
      </c>
      <c r="O96" s="623">
        <v>18932</v>
      </c>
      <c r="P96" s="623">
        <v>20820</v>
      </c>
      <c r="Q96" s="623">
        <v>26813</v>
      </c>
      <c r="R96" s="623">
        <v>28831</v>
      </c>
      <c r="S96" s="623">
        <v>45694</v>
      </c>
      <c r="T96" s="216">
        <v>41469</v>
      </c>
      <c r="U96" s="216">
        <v>52452</v>
      </c>
      <c r="V96" s="624">
        <v>58980</v>
      </c>
      <c r="W96" s="216">
        <v>67143</v>
      </c>
      <c r="X96" s="216">
        <v>72900</v>
      </c>
      <c r="Y96" s="624">
        <v>98532</v>
      </c>
      <c r="Z96" s="624">
        <v>106664</v>
      </c>
      <c r="AA96" s="106">
        <v>181643</v>
      </c>
      <c r="AB96" s="216">
        <v>317887</v>
      </c>
      <c r="AC96" s="319">
        <v>350271</v>
      </c>
      <c r="AD96" s="319">
        <v>393986</v>
      </c>
      <c r="AE96" s="319">
        <v>483958</v>
      </c>
      <c r="AF96" s="319">
        <v>583604</v>
      </c>
      <c r="AG96" s="48">
        <v>622156</v>
      </c>
      <c r="AH96" s="627">
        <v>661645</v>
      </c>
      <c r="AI96" s="1351">
        <v>764618</v>
      </c>
      <c r="AJ96" s="1620">
        <v>967898</v>
      </c>
    </row>
    <row r="97" spans="1:36" s="35" customFormat="1" ht="26.2" x14ac:dyDescent="0.25">
      <c r="A97" s="276" t="s">
        <v>101</v>
      </c>
      <c r="B97" s="106" t="s">
        <v>99</v>
      </c>
      <c r="C97" s="106" t="s">
        <v>99</v>
      </c>
      <c r="D97" s="106" t="s">
        <v>99</v>
      </c>
      <c r="E97" s="106" t="s">
        <v>99</v>
      </c>
      <c r="F97" s="106" t="s">
        <v>99</v>
      </c>
      <c r="G97" s="106" t="s">
        <v>99</v>
      </c>
      <c r="H97" s="106" t="s">
        <v>99</v>
      </c>
      <c r="I97" s="106" t="s">
        <v>99</v>
      </c>
      <c r="J97" s="202">
        <v>76.099999999999994</v>
      </c>
      <c r="K97" s="320">
        <v>129</v>
      </c>
      <c r="L97" s="320">
        <v>95</v>
      </c>
      <c r="M97" s="320">
        <v>85.6</v>
      </c>
      <c r="N97" s="320">
        <v>115.9</v>
      </c>
      <c r="O97" s="320">
        <v>109.2</v>
      </c>
      <c r="P97" s="320">
        <v>100.9</v>
      </c>
      <c r="Q97" s="320">
        <v>116.6</v>
      </c>
      <c r="R97" s="320">
        <v>94</v>
      </c>
      <c r="S97" s="320">
        <v>121.9</v>
      </c>
      <c r="T97" s="320">
        <v>80.900000000000006</v>
      </c>
      <c r="U97" s="190">
        <v>111.7</v>
      </c>
      <c r="V97" s="283">
        <v>103.1</v>
      </c>
      <c r="W97" s="279">
        <v>106.8</v>
      </c>
      <c r="X97" s="279">
        <v>103.1</v>
      </c>
      <c r="Y97" s="279">
        <v>127.9</v>
      </c>
      <c r="Z97" s="283">
        <v>123.8</v>
      </c>
      <c r="AA97" s="202">
        <v>120.1</v>
      </c>
      <c r="AB97" s="279">
        <v>158.5</v>
      </c>
      <c r="AC97" s="286">
        <v>102.4</v>
      </c>
      <c r="AD97" s="286">
        <v>108.4</v>
      </c>
      <c r="AE97" s="285">
        <v>106.7</v>
      </c>
      <c r="AF97" s="285">
        <v>92.7</v>
      </c>
      <c r="AG97" s="115">
        <v>96.5</v>
      </c>
      <c r="AH97" s="628">
        <v>102.6</v>
      </c>
      <c r="AI97" s="1321">
        <v>99.5</v>
      </c>
      <c r="AJ97" s="1621">
        <v>100.8</v>
      </c>
    </row>
    <row r="98" spans="1:36" s="35" customFormat="1" x14ac:dyDescent="0.25">
      <c r="A98" s="316" t="s">
        <v>27</v>
      </c>
      <c r="B98" s="41"/>
      <c r="C98" s="59"/>
      <c r="D98" s="297"/>
      <c r="E98" s="297"/>
      <c r="F98" s="297"/>
      <c r="G98" s="297"/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41"/>
      <c r="X98" s="41"/>
      <c r="Y98" s="41"/>
      <c r="Z98" s="41"/>
      <c r="AA98" s="41"/>
      <c r="AB98" s="41"/>
      <c r="AC98" s="286"/>
      <c r="AD98" s="286"/>
      <c r="AE98" s="286"/>
      <c r="AF98" s="286"/>
      <c r="AG98" s="48"/>
      <c r="AH98" s="41"/>
      <c r="AI98" s="1304"/>
      <c r="AJ98" s="1593"/>
    </row>
    <row r="99" spans="1:36" x14ac:dyDescent="0.25">
      <c r="A99" s="318" t="s">
        <v>26</v>
      </c>
      <c r="B99" s="106" t="s">
        <v>99</v>
      </c>
      <c r="C99" s="106" t="s">
        <v>99</v>
      </c>
      <c r="D99" s="106" t="s">
        <v>99</v>
      </c>
      <c r="E99" s="106" t="s">
        <v>99</v>
      </c>
      <c r="F99" s="106" t="s">
        <v>99</v>
      </c>
      <c r="G99" s="106" t="s">
        <v>99</v>
      </c>
      <c r="H99" s="106" t="s">
        <v>99</v>
      </c>
      <c r="I99" s="106" t="s">
        <v>99</v>
      </c>
      <c r="J99" s="106" t="s">
        <v>99</v>
      </c>
      <c r="K99" s="623">
        <v>3831</v>
      </c>
      <c r="L99" s="623">
        <v>5372</v>
      </c>
      <c r="M99" s="623">
        <v>4834</v>
      </c>
      <c r="N99" s="623">
        <v>5035</v>
      </c>
      <c r="O99" s="623">
        <v>6978</v>
      </c>
      <c r="P99" s="623">
        <v>10543</v>
      </c>
      <c r="Q99" s="623">
        <v>13368</v>
      </c>
      <c r="R99" s="623">
        <v>11743</v>
      </c>
      <c r="S99" s="623">
        <v>15803</v>
      </c>
      <c r="T99" s="216">
        <v>15742</v>
      </c>
      <c r="U99" s="216">
        <v>19985</v>
      </c>
      <c r="V99" s="624">
        <v>21219</v>
      </c>
      <c r="W99" s="216">
        <v>57585</v>
      </c>
      <c r="X99" s="216">
        <v>107618</v>
      </c>
      <c r="Y99" s="216">
        <v>94727</v>
      </c>
      <c r="Z99" s="216">
        <v>47080</v>
      </c>
      <c r="AA99" s="106">
        <v>46301</v>
      </c>
      <c r="AB99" s="216">
        <v>49653</v>
      </c>
      <c r="AC99" s="319">
        <v>55422</v>
      </c>
      <c r="AD99" s="319">
        <v>59633</v>
      </c>
      <c r="AE99" s="319">
        <v>91630</v>
      </c>
      <c r="AF99" s="319">
        <v>137469</v>
      </c>
      <c r="AG99" s="48">
        <v>144592</v>
      </c>
      <c r="AH99" s="629">
        <v>163747</v>
      </c>
      <c r="AI99" s="1352">
        <v>200259</v>
      </c>
      <c r="AJ99" s="1620">
        <v>263827</v>
      </c>
    </row>
    <row r="100" spans="1:36" s="35" customFormat="1" ht="26.2" x14ac:dyDescent="0.25">
      <c r="A100" s="276" t="s">
        <v>101</v>
      </c>
      <c r="B100" s="106" t="s">
        <v>99</v>
      </c>
      <c r="C100" s="106" t="s">
        <v>99</v>
      </c>
      <c r="D100" s="106" t="s">
        <v>99</v>
      </c>
      <c r="E100" s="106" t="s">
        <v>99</v>
      </c>
      <c r="F100" s="106" t="s">
        <v>99</v>
      </c>
      <c r="G100" s="106" t="s">
        <v>99</v>
      </c>
      <c r="H100" s="106" t="s">
        <v>99</v>
      </c>
      <c r="I100" s="106" t="s">
        <v>99</v>
      </c>
      <c r="J100" s="320">
        <v>174.9</v>
      </c>
      <c r="K100" s="320" t="s">
        <v>302</v>
      </c>
      <c r="L100" s="320">
        <v>135</v>
      </c>
      <c r="M100" s="320">
        <v>89.9</v>
      </c>
      <c r="N100" s="320">
        <v>96.3</v>
      </c>
      <c r="O100" s="320">
        <v>127.9</v>
      </c>
      <c r="P100" s="320">
        <v>148.5</v>
      </c>
      <c r="Q100" s="320">
        <v>113.9</v>
      </c>
      <c r="R100" s="320">
        <v>82.1</v>
      </c>
      <c r="S100" s="320">
        <v>107.9</v>
      </c>
      <c r="T100" s="320">
        <v>84.5</v>
      </c>
      <c r="U100" s="283">
        <v>109</v>
      </c>
      <c r="V100" s="283">
        <v>91</v>
      </c>
      <c r="W100" s="279" t="s">
        <v>164</v>
      </c>
      <c r="X100" s="279">
        <v>164.2</v>
      </c>
      <c r="Y100" s="279">
        <v>83.8</v>
      </c>
      <c r="Z100" s="279">
        <v>57.3</v>
      </c>
      <c r="AA100" s="202">
        <v>87.6</v>
      </c>
      <c r="AB100" s="279">
        <v>122.6</v>
      </c>
      <c r="AC100" s="285">
        <v>120</v>
      </c>
      <c r="AD100" s="285">
        <v>88.4</v>
      </c>
      <c r="AE100" s="286">
        <v>155.5</v>
      </c>
      <c r="AF100" s="286">
        <v>158.6</v>
      </c>
      <c r="AG100" s="115">
        <v>92.9</v>
      </c>
      <c r="AH100" s="630">
        <v>107.9</v>
      </c>
      <c r="AI100" s="1353">
        <v>160.30000000000001</v>
      </c>
      <c r="AJ100" s="1621">
        <v>102.8</v>
      </c>
    </row>
    <row r="101" spans="1:36" ht="26.2" x14ac:dyDescent="0.25">
      <c r="A101" s="323" t="s">
        <v>28</v>
      </c>
      <c r="B101" s="106" t="s">
        <v>99</v>
      </c>
      <c r="C101" s="106" t="s">
        <v>99</v>
      </c>
      <c r="D101" s="106" t="s">
        <v>99</v>
      </c>
      <c r="E101" s="106" t="s">
        <v>99</v>
      </c>
      <c r="F101" s="106" t="s">
        <v>99</v>
      </c>
      <c r="G101" s="106" t="s">
        <v>99</v>
      </c>
      <c r="H101" s="106" t="s">
        <v>99</v>
      </c>
      <c r="I101" s="106" t="s">
        <v>99</v>
      </c>
      <c r="J101" s="106" t="s">
        <v>99</v>
      </c>
      <c r="K101" s="106">
        <v>1588</v>
      </c>
      <c r="L101" s="106">
        <v>1687</v>
      </c>
      <c r="M101" s="106">
        <v>1529</v>
      </c>
      <c r="N101" s="106">
        <v>1979</v>
      </c>
      <c r="O101" s="106">
        <v>2087</v>
      </c>
      <c r="P101" s="106">
        <v>2384</v>
      </c>
      <c r="Q101" s="106">
        <v>2356</v>
      </c>
      <c r="R101" s="106">
        <v>2282</v>
      </c>
      <c r="S101" s="106">
        <v>2193</v>
      </c>
      <c r="T101" s="106">
        <v>2377</v>
      </c>
      <c r="U101" s="216">
        <v>3938</v>
      </c>
      <c r="V101" s="216">
        <v>1882</v>
      </c>
      <c r="W101" s="216">
        <v>3175</v>
      </c>
      <c r="X101" s="216">
        <v>4380</v>
      </c>
      <c r="Y101" s="216">
        <v>3947</v>
      </c>
      <c r="Z101" s="216">
        <v>3811</v>
      </c>
      <c r="AA101" s="216">
        <v>3164</v>
      </c>
      <c r="AB101" s="216">
        <v>3647</v>
      </c>
      <c r="AC101" s="319">
        <v>3422</v>
      </c>
      <c r="AD101" s="319">
        <v>3287</v>
      </c>
      <c r="AE101" s="319">
        <v>3345</v>
      </c>
      <c r="AF101" s="319">
        <v>4533</v>
      </c>
      <c r="AG101" s="48">
        <v>2188</v>
      </c>
      <c r="AH101" s="631">
        <v>2098</v>
      </c>
      <c r="AI101" s="1354">
        <v>2439</v>
      </c>
      <c r="AJ101" s="1620">
        <v>2960</v>
      </c>
    </row>
    <row r="102" spans="1:36" x14ac:dyDescent="0.25">
      <c r="A102" s="323" t="s">
        <v>29</v>
      </c>
      <c r="B102" s="106" t="s">
        <v>99</v>
      </c>
      <c r="C102" s="106" t="s">
        <v>99</v>
      </c>
      <c r="D102" s="106" t="s">
        <v>99</v>
      </c>
      <c r="E102" s="106" t="s">
        <v>99</v>
      </c>
      <c r="F102" s="106" t="s">
        <v>99</v>
      </c>
      <c r="G102" s="106" t="s">
        <v>99</v>
      </c>
      <c r="H102" s="106" t="s">
        <v>99</v>
      </c>
      <c r="I102" s="106" t="s">
        <v>99</v>
      </c>
      <c r="J102" s="106" t="s">
        <v>99</v>
      </c>
      <c r="K102" s="106" t="s">
        <v>100</v>
      </c>
      <c r="L102" s="106">
        <v>42</v>
      </c>
      <c r="M102" s="106">
        <v>61</v>
      </c>
      <c r="N102" s="106">
        <v>68</v>
      </c>
      <c r="O102" s="106">
        <v>64</v>
      </c>
      <c r="P102" s="106">
        <v>70</v>
      </c>
      <c r="Q102" s="106">
        <v>76</v>
      </c>
      <c r="R102" s="106">
        <v>91</v>
      </c>
      <c r="S102" s="106">
        <v>48</v>
      </c>
      <c r="T102" s="106">
        <v>32</v>
      </c>
      <c r="U102" s="216">
        <v>26</v>
      </c>
      <c r="V102" s="216">
        <v>31</v>
      </c>
      <c r="W102" s="216">
        <v>38</v>
      </c>
      <c r="X102" s="216">
        <v>51</v>
      </c>
      <c r="Y102" s="216">
        <v>41</v>
      </c>
      <c r="Z102" s="216">
        <v>35</v>
      </c>
      <c r="AA102" s="216">
        <v>40</v>
      </c>
      <c r="AB102" s="216">
        <v>37</v>
      </c>
      <c r="AC102" s="282">
        <v>38</v>
      </c>
      <c r="AD102" s="282">
        <v>35</v>
      </c>
      <c r="AE102" s="26" t="s">
        <v>220</v>
      </c>
      <c r="AF102" s="26">
        <v>33</v>
      </c>
      <c r="AG102" s="83" t="s">
        <v>220</v>
      </c>
      <c r="AH102" s="26">
        <v>43</v>
      </c>
      <c r="AI102" s="1355" t="s">
        <v>182</v>
      </c>
      <c r="AJ102" s="1620">
        <v>47</v>
      </c>
    </row>
    <row r="103" spans="1:36" x14ac:dyDescent="0.25">
      <c r="A103" s="323" t="s">
        <v>30</v>
      </c>
      <c r="B103" s="106" t="s">
        <v>99</v>
      </c>
      <c r="C103" s="106" t="s">
        <v>99</v>
      </c>
      <c r="D103" s="106" t="s">
        <v>99</v>
      </c>
      <c r="E103" s="106" t="s">
        <v>99</v>
      </c>
      <c r="F103" s="106" t="s">
        <v>99</v>
      </c>
      <c r="G103" s="106" t="s">
        <v>99</v>
      </c>
      <c r="H103" s="106" t="s">
        <v>99</v>
      </c>
      <c r="I103" s="106" t="s">
        <v>99</v>
      </c>
      <c r="J103" s="106" t="s">
        <v>99</v>
      </c>
      <c r="K103" s="106">
        <v>165</v>
      </c>
      <c r="L103" s="106">
        <v>194</v>
      </c>
      <c r="M103" s="106">
        <v>174</v>
      </c>
      <c r="N103" s="106">
        <v>226</v>
      </c>
      <c r="O103" s="106">
        <v>225</v>
      </c>
      <c r="P103" s="106">
        <v>255</v>
      </c>
      <c r="Q103" s="106">
        <v>230</v>
      </c>
      <c r="R103" s="106">
        <v>232</v>
      </c>
      <c r="S103" s="106">
        <v>280</v>
      </c>
      <c r="T103" s="106">
        <v>265</v>
      </c>
      <c r="U103" s="106">
        <v>523</v>
      </c>
      <c r="V103" s="216">
        <v>538</v>
      </c>
      <c r="W103" s="216">
        <v>742</v>
      </c>
      <c r="X103" s="216">
        <v>529</v>
      </c>
      <c r="Y103" s="216">
        <v>462</v>
      </c>
      <c r="Z103" s="216">
        <v>461</v>
      </c>
      <c r="AA103" s="216">
        <v>451</v>
      </c>
      <c r="AB103" s="216">
        <v>261</v>
      </c>
      <c r="AC103" s="282">
        <v>407</v>
      </c>
      <c r="AD103" s="282">
        <v>327</v>
      </c>
      <c r="AE103" s="282">
        <v>426</v>
      </c>
      <c r="AF103" s="282">
        <v>551</v>
      </c>
      <c r="AG103" s="48">
        <v>480</v>
      </c>
      <c r="AH103" s="26">
        <v>572</v>
      </c>
      <c r="AI103" s="1356">
        <v>1192</v>
      </c>
      <c r="AJ103" s="1620">
        <v>894</v>
      </c>
    </row>
    <row r="104" spans="1:36" ht="52.4" x14ac:dyDescent="0.25">
      <c r="A104" s="323" t="s">
        <v>31</v>
      </c>
      <c r="B104" s="106" t="s">
        <v>99</v>
      </c>
      <c r="C104" s="106" t="s">
        <v>99</v>
      </c>
      <c r="D104" s="106" t="s">
        <v>99</v>
      </c>
      <c r="E104" s="106" t="s">
        <v>99</v>
      </c>
      <c r="F104" s="106" t="s">
        <v>99</v>
      </c>
      <c r="G104" s="106" t="s">
        <v>99</v>
      </c>
      <c r="H104" s="106" t="s">
        <v>99</v>
      </c>
      <c r="I104" s="106" t="s">
        <v>99</v>
      </c>
      <c r="J104" s="106" t="s">
        <v>99</v>
      </c>
      <c r="K104" s="106">
        <v>1</v>
      </c>
      <c r="L104" s="106">
        <v>4</v>
      </c>
      <c r="M104" s="202">
        <v>0</v>
      </c>
      <c r="N104" s="106">
        <v>1</v>
      </c>
      <c r="O104" s="106">
        <v>1</v>
      </c>
      <c r="P104" s="106">
        <v>3</v>
      </c>
      <c r="Q104" s="106">
        <v>19</v>
      </c>
      <c r="R104" s="106">
        <v>1</v>
      </c>
      <c r="S104" s="106">
        <v>59</v>
      </c>
      <c r="T104" s="106">
        <v>44</v>
      </c>
      <c r="U104" s="216">
        <v>61</v>
      </c>
      <c r="V104" s="216">
        <v>112</v>
      </c>
      <c r="W104" s="216">
        <v>18</v>
      </c>
      <c r="X104" s="216">
        <v>22</v>
      </c>
      <c r="Y104" s="216">
        <v>22</v>
      </c>
      <c r="Z104" s="216">
        <v>43</v>
      </c>
      <c r="AA104" s="216">
        <v>72</v>
      </c>
      <c r="AB104" s="216">
        <v>32</v>
      </c>
      <c r="AC104" s="282">
        <v>23</v>
      </c>
      <c r="AD104" s="282">
        <v>18</v>
      </c>
      <c r="AE104" s="282">
        <v>15</v>
      </c>
      <c r="AF104" s="282">
        <v>1</v>
      </c>
      <c r="AG104" s="115">
        <v>0</v>
      </c>
      <c r="AH104" s="106">
        <v>2</v>
      </c>
      <c r="AI104" s="1357">
        <v>20</v>
      </c>
      <c r="AJ104" s="1620">
        <v>2</v>
      </c>
    </row>
    <row r="105" spans="1:36" ht="26.2" x14ac:dyDescent="0.25">
      <c r="A105" s="323" t="s">
        <v>33</v>
      </c>
      <c r="B105" s="106" t="s">
        <v>99</v>
      </c>
      <c r="C105" s="106" t="s">
        <v>99</v>
      </c>
      <c r="D105" s="106" t="s">
        <v>99</v>
      </c>
      <c r="E105" s="106" t="s">
        <v>99</v>
      </c>
      <c r="F105" s="106" t="s">
        <v>99</v>
      </c>
      <c r="G105" s="106" t="s">
        <v>99</v>
      </c>
      <c r="H105" s="106" t="s">
        <v>99</v>
      </c>
      <c r="I105" s="106" t="s">
        <v>99</v>
      </c>
      <c r="J105" s="106" t="s">
        <v>99</v>
      </c>
      <c r="K105" s="106">
        <v>19</v>
      </c>
      <c r="L105" s="106">
        <v>17</v>
      </c>
      <c r="M105" s="106">
        <v>2</v>
      </c>
      <c r="N105" s="106">
        <v>8</v>
      </c>
      <c r="O105" s="106">
        <v>5</v>
      </c>
      <c r="P105" s="106">
        <v>36</v>
      </c>
      <c r="Q105" s="106">
        <v>104</v>
      </c>
      <c r="R105" s="106">
        <v>53</v>
      </c>
      <c r="S105" s="106">
        <v>60</v>
      </c>
      <c r="T105" s="106">
        <v>50</v>
      </c>
      <c r="U105" s="216">
        <v>43</v>
      </c>
      <c r="V105" s="216">
        <v>35</v>
      </c>
      <c r="W105" s="216">
        <v>17</v>
      </c>
      <c r="X105" s="216">
        <v>15</v>
      </c>
      <c r="Y105" s="216">
        <v>10</v>
      </c>
      <c r="Z105" s="216">
        <v>16</v>
      </c>
      <c r="AA105" s="216">
        <v>41</v>
      </c>
      <c r="AB105" s="216">
        <v>20</v>
      </c>
      <c r="AC105" s="282">
        <v>48</v>
      </c>
      <c r="AD105" s="282">
        <v>70</v>
      </c>
      <c r="AE105" s="282">
        <v>43</v>
      </c>
      <c r="AF105" s="26">
        <v>62</v>
      </c>
      <c r="AG105" s="48">
        <v>63</v>
      </c>
      <c r="AH105" s="26">
        <v>85</v>
      </c>
      <c r="AI105" s="1358">
        <v>76</v>
      </c>
      <c r="AJ105" s="1620">
        <v>55</v>
      </c>
    </row>
    <row r="106" spans="1:36" ht="26.2" x14ac:dyDescent="0.25">
      <c r="A106" s="323" t="s">
        <v>4</v>
      </c>
      <c r="B106" s="106" t="s">
        <v>99</v>
      </c>
      <c r="C106" s="106" t="s">
        <v>99</v>
      </c>
      <c r="D106" s="106" t="s">
        <v>99</v>
      </c>
      <c r="E106" s="106" t="s">
        <v>99</v>
      </c>
      <c r="F106" s="106" t="s">
        <v>99</v>
      </c>
      <c r="G106" s="106" t="s">
        <v>99</v>
      </c>
      <c r="H106" s="106" t="s">
        <v>99</v>
      </c>
      <c r="I106" s="106" t="s">
        <v>99</v>
      </c>
      <c r="J106" s="106" t="s">
        <v>99</v>
      </c>
      <c r="K106" s="106">
        <v>52</v>
      </c>
      <c r="L106" s="106">
        <v>74</v>
      </c>
      <c r="M106" s="106">
        <v>68</v>
      </c>
      <c r="N106" s="106">
        <v>98</v>
      </c>
      <c r="O106" s="106">
        <v>122</v>
      </c>
      <c r="P106" s="106">
        <v>202</v>
      </c>
      <c r="Q106" s="106">
        <v>297</v>
      </c>
      <c r="R106" s="106">
        <v>422</v>
      </c>
      <c r="S106" s="106">
        <v>527</v>
      </c>
      <c r="T106" s="106">
        <v>694</v>
      </c>
      <c r="U106" s="216">
        <v>776</v>
      </c>
      <c r="V106" s="216">
        <v>1037</v>
      </c>
      <c r="W106" s="216">
        <v>1707</v>
      </c>
      <c r="X106" s="216">
        <v>2067</v>
      </c>
      <c r="Y106" s="216">
        <v>2966</v>
      </c>
      <c r="Z106" s="216">
        <v>2878</v>
      </c>
      <c r="AA106" s="216">
        <v>1935</v>
      </c>
      <c r="AB106" s="216">
        <v>2615</v>
      </c>
      <c r="AC106" s="319">
        <v>3441</v>
      </c>
      <c r="AD106" s="319">
        <v>3293</v>
      </c>
      <c r="AE106" s="319">
        <v>3196</v>
      </c>
      <c r="AF106" s="319">
        <v>4921</v>
      </c>
      <c r="AG106" s="48">
        <v>5345</v>
      </c>
      <c r="AH106" s="106">
        <v>6577</v>
      </c>
      <c r="AI106" s="1359">
        <v>8190</v>
      </c>
      <c r="AJ106" s="1620">
        <v>9714</v>
      </c>
    </row>
    <row r="107" spans="1:36" ht="26.2" x14ac:dyDescent="0.25">
      <c r="A107" s="323" t="s">
        <v>5</v>
      </c>
      <c r="B107" s="106" t="s">
        <v>99</v>
      </c>
      <c r="C107" s="106" t="s">
        <v>99</v>
      </c>
      <c r="D107" s="106" t="s">
        <v>99</v>
      </c>
      <c r="E107" s="106" t="s">
        <v>99</v>
      </c>
      <c r="F107" s="106" t="s">
        <v>99</v>
      </c>
      <c r="G107" s="106" t="s">
        <v>99</v>
      </c>
      <c r="H107" s="106" t="s">
        <v>99</v>
      </c>
      <c r="I107" s="106" t="s">
        <v>99</v>
      </c>
      <c r="J107" s="106" t="s">
        <v>99</v>
      </c>
      <c r="K107" s="106">
        <v>80</v>
      </c>
      <c r="L107" s="106">
        <v>112</v>
      </c>
      <c r="M107" s="106">
        <v>65</v>
      </c>
      <c r="N107" s="106">
        <v>101</v>
      </c>
      <c r="O107" s="106">
        <v>119</v>
      </c>
      <c r="P107" s="106">
        <v>146</v>
      </c>
      <c r="Q107" s="106">
        <v>138</v>
      </c>
      <c r="R107" s="106">
        <v>125</v>
      </c>
      <c r="S107" s="106">
        <v>136</v>
      </c>
      <c r="T107" s="106">
        <v>146</v>
      </c>
      <c r="U107" s="216">
        <v>188</v>
      </c>
      <c r="V107" s="216">
        <v>260</v>
      </c>
      <c r="W107" s="216">
        <v>289</v>
      </c>
      <c r="X107" s="216">
        <v>49</v>
      </c>
      <c r="Y107" s="216">
        <v>452</v>
      </c>
      <c r="Z107" s="216">
        <v>2104</v>
      </c>
      <c r="AA107" s="216">
        <v>2008</v>
      </c>
      <c r="AB107" s="216">
        <v>343</v>
      </c>
      <c r="AC107" s="216" t="s">
        <v>220</v>
      </c>
      <c r="AD107" s="216" t="s">
        <v>220</v>
      </c>
      <c r="AE107" s="26" t="s">
        <v>220</v>
      </c>
      <c r="AF107" s="26" t="s">
        <v>220</v>
      </c>
      <c r="AG107" s="83" t="s">
        <v>220</v>
      </c>
      <c r="AH107" s="26" t="s">
        <v>182</v>
      </c>
      <c r="AI107" s="1360">
        <v>12</v>
      </c>
      <c r="AJ107" s="1620">
        <v>9555</v>
      </c>
    </row>
    <row r="108" spans="1:36" ht="38.950000000000003" customHeight="1" x14ac:dyDescent="0.25">
      <c r="A108" s="323" t="s">
        <v>198</v>
      </c>
      <c r="B108" s="106" t="s">
        <v>99</v>
      </c>
      <c r="C108" s="106" t="s">
        <v>99</v>
      </c>
      <c r="D108" s="106" t="s">
        <v>99</v>
      </c>
      <c r="E108" s="106" t="s">
        <v>99</v>
      </c>
      <c r="F108" s="106" t="s">
        <v>99</v>
      </c>
      <c r="G108" s="106" t="s">
        <v>99</v>
      </c>
      <c r="H108" s="106" t="s">
        <v>99</v>
      </c>
      <c r="I108" s="106" t="s">
        <v>99</v>
      </c>
      <c r="J108" s="106" t="s">
        <v>99</v>
      </c>
      <c r="K108" s="106">
        <v>33</v>
      </c>
      <c r="L108" s="106">
        <v>6</v>
      </c>
      <c r="M108" s="106">
        <v>109</v>
      </c>
      <c r="N108" s="106">
        <v>219</v>
      </c>
      <c r="O108" s="106">
        <v>368</v>
      </c>
      <c r="P108" s="106">
        <v>242</v>
      </c>
      <c r="Q108" s="106">
        <v>208</v>
      </c>
      <c r="R108" s="106">
        <v>261</v>
      </c>
      <c r="S108" s="106">
        <v>125</v>
      </c>
      <c r="T108" s="106">
        <v>212</v>
      </c>
      <c r="U108" s="216">
        <v>311</v>
      </c>
      <c r="V108" s="216">
        <v>620</v>
      </c>
      <c r="W108" s="216">
        <v>846</v>
      </c>
      <c r="X108" s="216">
        <v>8436</v>
      </c>
      <c r="Y108" s="216">
        <v>9084</v>
      </c>
      <c r="Z108" s="216">
        <v>7986</v>
      </c>
      <c r="AA108" s="216">
        <v>14224</v>
      </c>
      <c r="AB108" s="216">
        <v>12652</v>
      </c>
      <c r="AC108" s="319">
        <v>16942</v>
      </c>
      <c r="AD108" s="319">
        <v>5553</v>
      </c>
      <c r="AE108" s="319">
        <v>3721</v>
      </c>
      <c r="AF108" s="319">
        <v>19358</v>
      </c>
      <c r="AG108" s="48">
        <v>24904</v>
      </c>
      <c r="AH108" s="632">
        <v>37235</v>
      </c>
      <c r="AI108" s="1361">
        <v>46103</v>
      </c>
      <c r="AJ108" s="1620">
        <v>76656</v>
      </c>
    </row>
    <row r="109" spans="1:36" ht="39.299999999999997" x14ac:dyDescent="0.25">
      <c r="A109" s="323" t="s">
        <v>231</v>
      </c>
      <c r="B109" s="106" t="s">
        <v>99</v>
      </c>
      <c r="C109" s="106" t="s">
        <v>99</v>
      </c>
      <c r="D109" s="106" t="s">
        <v>99</v>
      </c>
      <c r="E109" s="106" t="s">
        <v>99</v>
      </c>
      <c r="F109" s="106" t="s">
        <v>99</v>
      </c>
      <c r="G109" s="106" t="s">
        <v>99</v>
      </c>
      <c r="H109" s="106" t="s">
        <v>99</v>
      </c>
      <c r="I109" s="106" t="s">
        <v>99</v>
      </c>
      <c r="J109" s="106" t="s">
        <v>99</v>
      </c>
      <c r="K109" s="106">
        <v>17</v>
      </c>
      <c r="L109" s="106">
        <v>6</v>
      </c>
      <c r="M109" s="106">
        <v>6</v>
      </c>
      <c r="N109" s="106">
        <v>6</v>
      </c>
      <c r="O109" s="106">
        <v>28</v>
      </c>
      <c r="P109" s="106">
        <v>87</v>
      </c>
      <c r="Q109" s="106">
        <v>58</v>
      </c>
      <c r="R109" s="106">
        <v>168</v>
      </c>
      <c r="S109" s="106">
        <v>16</v>
      </c>
      <c r="T109" s="202">
        <v>0</v>
      </c>
      <c r="U109" s="216" t="s">
        <v>100</v>
      </c>
      <c r="V109" s="216" t="s">
        <v>100</v>
      </c>
      <c r="W109" s="216">
        <v>3</v>
      </c>
      <c r="X109" s="216" t="s">
        <v>100</v>
      </c>
      <c r="Y109" s="216" t="s">
        <v>100</v>
      </c>
      <c r="Z109" s="216" t="s">
        <v>100</v>
      </c>
      <c r="AA109" s="216" t="s">
        <v>100</v>
      </c>
      <c r="AB109" s="216">
        <v>1</v>
      </c>
      <c r="AC109" s="216">
        <v>1</v>
      </c>
      <c r="AD109" s="216">
        <v>13</v>
      </c>
      <c r="AE109" s="282">
        <v>36</v>
      </c>
      <c r="AF109" s="282">
        <v>14</v>
      </c>
      <c r="AG109" s="48">
        <v>76</v>
      </c>
      <c r="AH109" s="633">
        <v>80</v>
      </c>
      <c r="AI109" s="1333">
        <v>5</v>
      </c>
      <c r="AJ109" s="1620">
        <v>9204</v>
      </c>
    </row>
    <row r="110" spans="1:36" ht="26.2" x14ac:dyDescent="0.25">
      <c r="A110" s="323" t="s">
        <v>232</v>
      </c>
      <c r="B110" s="106" t="s">
        <v>100</v>
      </c>
      <c r="C110" s="106" t="s">
        <v>100</v>
      </c>
      <c r="D110" s="106" t="s">
        <v>100</v>
      </c>
      <c r="E110" s="106" t="s">
        <v>100</v>
      </c>
      <c r="F110" s="106" t="s">
        <v>100</v>
      </c>
      <c r="G110" s="106" t="s">
        <v>100</v>
      </c>
      <c r="H110" s="106" t="s">
        <v>99</v>
      </c>
      <c r="I110" s="106" t="s">
        <v>99</v>
      </c>
      <c r="J110" s="106" t="s">
        <v>99</v>
      </c>
      <c r="K110" s="106" t="s">
        <v>100</v>
      </c>
      <c r="L110" s="106" t="s">
        <v>100</v>
      </c>
      <c r="M110" s="106">
        <v>1</v>
      </c>
      <c r="N110" s="106">
        <v>1</v>
      </c>
      <c r="O110" s="202" t="s">
        <v>100</v>
      </c>
      <c r="P110" s="106" t="s">
        <v>100</v>
      </c>
      <c r="Q110" s="106" t="s">
        <v>100</v>
      </c>
      <c r="R110" s="106" t="s">
        <v>100</v>
      </c>
      <c r="S110" s="106" t="s">
        <v>100</v>
      </c>
      <c r="T110" s="106" t="s">
        <v>100</v>
      </c>
      <c r="U110" s="279" t="s">
        <v>100</v>
      </c>
      <c r="V110" s="216" t="s">
        <v>100</v>
      </c>
      <c r="W110" s="216" t="s">
        <v>100</v>
      </c>
      <c r="X110" s="216" t="s">
        <v>100</v>
      </c>
      <c r="Y110" s="216" t="s">
        <v>100</v>
      </c>
      <c r="Z110" s="216" t="s">
        <v>100</v>
      </c>
      <c r="AA110" s="216" t="s">
        <v>100</v>
      </c>
      <c r="AB110" s="216" t="s">
        <v>100</v>
      </c>
      <c r="AC110" s="216" t="s">
        <v>100</v>
      </c>
      <c r="AD110" s="216" t="s">
        <v>100</v>
      </c>
      <c r="AE110" s="26" t="s">
        <v>100</v>
      </c>
      <c r="AF110" s="26" t="s">
        <v>100</v>
      </c>
      <c r="AG110" s="48" t="s">
        <v>100</v>
      </c>
      <c r="AH110" s="106" t="s">
        <v>100</v>
      </c>
      <c r="AI110" s="1309" t="s">
        <v>100</v>
      </c>
      <c r="AJ110" s="1622" t="s">
        <v>100</v>
      </c>
    </row>
    <row r="111" spans="1:36" s="19" customFormat="1" ht="26.2" x14ac:dyDescent="0.25">
      <c r="A111" s="323" t="s">
        <v>35</v>
      </c>
      <c r="B111" s="106" t="s">
        <v>99</v>
      </c>
      <c r="C111" s="106" t="s">
        <v>99</v>
      </c>
      <c r="D111" s="106" t="s">
        <v>99</v>
      </c>
      <c r="E111" s="106" t="s">
        <v>99</v>
      </c>
      <c r="F111" s="106" t="s">
        <v>99</v>
      </c>
      <c r="G111" s="106" t="s">
        <v>99</v>
      </c>
      <c r="H111" s="106" t="s">
        <v>99</v>
      </c>
      <c r="I111" s="106" t="s">
        <v>100</v>
      </c>
      <c r="J111" s="106" t="s">
        <v>100</v>
      </c>
      <c r="K111" s="216" t="s">
        <v>100</v>
      </c>
      <c r="L111" s="216" t="s">
        <v>100</v>
      </c>
      <c r="M111" s="216" t="s">
        <v>100</v>
      </c>
      <c r="N111" s="216" t="s">
        <v>100</v>
      </c>
      <c r="O111" s="216" t="s">
        <v>100</v>
      </c>
      <c r="P111" s="216">
        <v>2</v>
      </c>
      <c r="Q111" s="279">
        <v>0</v>
      </c>
      <c r="R111" s="216" t="s">
        <v>100</v>
      </c>
      <c r="S111" s="216" t="s">
        <v>100</v>
      </c>
      <c r="T111" s="216" t="s">
        <v>100</v>
      </c>
      <c r="U111" s="216">
        <v>1038</v>
      </c>
      <c r="V111" s="216">
        <v>64</v>
      </c>
      <c r="W111" s="216">
        <v>23022</v>
      </c>
      <c r="X111" s="216">
        <v>25642</v>
      </c>
      <c r="Y111" s="106">
        <v>29417</v>
      </c>
      <c r="Z111" s="106">
        <v>4307</v>
      </c>
      <c r="AA111" s="106">
        <v>4606</v>
      </c>
      <c r="AB111" s="106">
        <v>12007</v>
      </c>
      <c r="AC111" s="46">
        <v>10418</v>
      </c>
      <c r="AD111" s="46">
        <v>27906</v>
      </c>
      <c r="AE111" s="319">
        <v>65190</v>
      </c>
      <c r="AF111" s="319">
        <v>87417</v>
      </c>
      <c r="AG111" s="48">
        <v>79578</v>
      </c>
      <c r="AH111" s="634">
        <v>85030</v>
      </c>
      <c r="AI111" s="1362">
        <v>113141</v>
      </c>
      <c r="AJ111" s="1620">
        <v>110843</v>
      </c>
    </row>
    <row r="112" spans="1:36" x14ac:dyDescent="0.25">
      <c r="A112" s="323" t="s">
        <v>32</v>
      </c>
      <c r="B112" s="106" t="s">
        <v>99</v>
      </c>
      <c r="C112" s="106" t="s">
        <v>99</v>
      </c>
      <c r="D112" s="106" t="s">
        <v>99</v>
      </c>
      <c r="E112" s="106" t="s">
        <v>99</v>
      </c>
      <c r="F112" s="106" t="s">
        <v>99</v>
      </c>
      <c r="G112" s="106" t="s">
        <v>99</v>
      </c>
      <c r="H112" s="106" t="s">
        <v>99</v>
      </c>
      <c r="I112" s="106" t="s">
        <v>99</v>
      </c>
      <c r="J112" s="106" t="s">
        <v>99</v>
      </c>
      <c r="K112" s="106">
        <v>9</v>
      </c>
      <c r="L112" s="106">
        <v>9</v>
      </c>
      <c r="M112" s="106">
        <v>5</v>
      </c>
      <c r="N112" s="106">
        <v>5</v>
      </c>
      <c r="O112" s="106">
        <v>4</v>
      </c>
      <c r="P112" s="106">
        <v>5</v>
      </c>
      <c r="Q112" s="106">
        <v>6</v>
      </c>
      <c r="R112" s="106">
        <v>4</v>
      </c>
      <c r="S112" s="106">
        <v>11</v>
      </c>
      <c r="T112" s="106">
        <v>10</v>
      </c>
      <c r="U112" s="216">
        <v>36</v>
      </c>
      <c r="V112" s="216">
        <v>22</v>
      </c>
      <c r="W112" s="216">
        <v>52</v>
      </c>
      <c r="X112" s="216">
        <v>139</v>
      </c>
      <c r="Y112" s="216">
        <v>141</v>
      </c>
      <c r="Z112" s="216">
        <v>142</v>
      </c>
      <c r="AA112" s="216">
        <v>183</v>
      </c>
      <c r="AB112" s="216">
        <v>74</v>
      </c>
      <c r="AC112" s="282">
        <v>65</v>
      </c>
      <c r="AD112" s="282">
        <v>75</v>
      </c>
      <c r="AE112" s="282">
        <v>90</v>
      </c>
      <c r="AF112" s="282">
        <v>149</v>
      </c>
      <c r="AG112" s="48">
        <v>145</v>
      </c>
      <c r="AH112" s="635">
        <v>278</v>
      </c>
      <c r="AI112" s="1333">
        <v>272</v>
      </c>
      <c r="AJ112" s="1620">
        <v>276</v>
      </c>
    </row>
    <row r="113" spans="1:36" s="35" customFormat="1" ht="39.299999999999997" x14ac:dyDescent="0.25">
      <c r="A113" s="606" t="s">
        <v>2</v>
      </c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41"/>
      <c r="Z113" s="41"/>
      <c r="AA113" s="41"/>
      <c r="AB113" s="59"/>
      <c r="AC113" s="286"/>
      <c r="AD113" s="286"/>
      <c r="AE113" s="286"/>
      <c r="AF113" s="286"/>
      <c r="AG113" s="105"/>
      <c r="AH113" s="41"/>
      <c r="AI113" s="1304"/>
      <c r="AJ113" s="1593"/>
    </row>
    <row r="114" spans="1:36" x14ac:dyDescent="0.25">
      <c r="A114" s="318" t="s">
        <v>26</v>
      </c>
      <c r="B114" s="106" t="s">
        <v>99</v>
      </c>
      <c r="C114" s="106" t="s">
        <v>99</v>
      </c>
      <c r="D114" s="106" t="s">
        <v>99</v>
      </c>
      <c r="E114" s="106" t="s">
        <v>99</v>
      </c>
      <c r="F114" s="106" t="s">
        <v>99</v>
      </c>
      <c r="G114" s="106" t="s">
        <v>99</v>
      </c>
      <c r="H114" s="106" t="s">
        <v>99</v>
      </c>
      <c r="I114" s="106" t="s">
        <v>99</v>
      </c>
      <c r="J114" s="106" t="s">
        <v>99</v>
      </c>
      <c r="K114" s="623">
        <v>9239</v>
      </c>
      <c r="L114" s="623">
        <v>10834</v>
      </c>
      <c r="M114" s="623">
        <v>12801</v>
      </c>
      <c r="N114" s="623">
        <v>16676</v>
      </c>
      <c r="O114" s="623">
        <v>19925</v>
      </c>
      <c r="P114" s="623">
        <v>20632</v>
      </c>
      <c r="Q114" s="623">
        <v>27528</v>
      </c>
      <c r="R114" s="623">
        <v>33512</v>
      </c>
      <c r="S114" s="623">
        <v>47838</v>
      </c>
      <c r="T114" s="216">
        <v>51566</v>
      </c>
      <c r="U114" s="216">
        <v>83252</v>
      </c>
      <c r="V114" s="216">
        <v>109695</v>
      </c>
      <c r="W114" s="216">
        <v>133949</v>
      </c>
      <c r="X114" s="216">
        <v>138821</v>
      </c>
      <c r="Y114" s="216">
        <v>146523</v>
      </c>
      <c r="Z114" s="216">
        <v>122973</v>
      </c>
      <c r="AA114" s="106">
        <v>117633</v>
      </c>
      <c r="AB114" s="216">
        <v>149571</v>
      </c>
      <c r="AC114" s="319">
        <v>192591</v>
      </c>
      <c r="AD114" s="319">
        <v>165843</v>
      </c>
      <c r="AE114" s="319">
        <v>182291</v>
      </c>
      <c r="AF114" s="319">
        <v>241921</v>
      </c>
      <c r="AG114" s="48">
        <v>283910</v>
      </c>
      <c r="AH114" s="636">
        <v>323705</v>
      </c>
      <c r="AI114" s="1363">
        <v>320204</v>
      </c>
      <c r="AJ114" s="1620">
        <v>390457</v>
      </c>
    </row>
    <row r="115" spans="1:36" s="35" customFormat="1" ht="26.2" x14ac:dyDescent="0.25">
      <c r="A115" s="276" t="s">
        <v>101</v>
      </c>
      <c r="B115" s="106" t="s">
        <v>99</v>
      </c>
      <c r="C115" s="106" t="s">
        <v>99</v>
      </c>
      <c r="D115" s="106" t="s">
        <v>99</v>
      </c>
      <c r="E115" s="106" t="s">
        <v>99</v>
      </c>
      <c r="F115" s="106" t="s">
        <v>99</v>
      </c>
      <c r="G115" s="106" t="s">
        <v>99</v>
      </c>
      <c r="H115" s="106" t="s">
        <v>99</v>
      </c>
      <c r="I115" s="106" t="s">
        <v>99</v>
      </c>
      <c r="J115" s="202">
        <v>76.8</v>
      </c>
      <c r="K115" s="320">
        <v>144.4</v>
      </c>
      <c r="L115" s="320">
        <v>126.9</v>
      </c>
      <c r="M115" s="320">
        <v>99.9</v>
      </c>
      <c r="N115" s="320">
        <v>118.7</v>
      </c>
      <c r="O115" s="320">
        <v>111</v>
      </c>
      <c r="P115" s="320">
        <v>99.3</v>
      </c>
      <c r="Q115" s="320">
        <v>110.3</v>
      </c>
      <c r="R115" s="320">
        <v>101.5</v>
      </c>
      <c r="S115" s="320">
        <v>112.2</v>
      </c>
      <c r="T115" s="320">
        <v>86</v>
      </c>
      <c r="U115" s="190">
        <v>115.7</v>
      </c>
      <c r="V115" s="190">
        <v>112.5</v>
      </c>
      <c r="W115" s="279">
        <v>110.5</v>
      </c>
      <c r="X115" s="279">
        <v>93.1</v>
      </c>
      <c r="Y115" s="279">
        <v>96</v>
      </c>
      <c r="Z115" s="279">
        <v>76.7</v>
      </c>
      <c r="AA115" s="202">
        <v>100.3</v>
      </c>
      <c r="AB115" s="279">
        <v>141.6</v>
      </c>
      <c r="AC115" s="286">
        <v>119.6</v>
      </c>
      <c r="AD115" s="286">
        <v>94.6</v>
      </c>
      <c r="AE115" s="286">
        <v>103.9</v>
      </c>
      <c r="AF115" s="286">
        <v>118.7</v>
      </c>
      <c r="AG115" s="115">
        <v>107.7</v>
      </c>
      <c r="AH115" s="637">
        <v>115.6</v>
      </c>
      <c r="AI115" s="1364">
        <v>89.4</v>
      </c>
      <c r="AJ115" s="1621">
        <v>106</v>
      </c>
    </row>
    <row r="116" spans="1:36" s="35" customFormat="1" ht="39.299999999999997" x14ac:dyDescent="0.25">
      <c r="A116" s="606" t="s">
        <v>10</v>
      </c>
      <c r="B116" s="297"/>
      <c r="C116" s="59"/>
      <c r="D116" s="297"/>
      <c r="E116" s="297"/>
      <c r="F116" s="297"/>
      <c r="G116" s="297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41"/>
      <c r="X116" s="41"/>
      <c r="Y116" s="41"/>
      <c r="Z116" s="41"/>
      <c r="AA116" s="41"/>
      <c r="AB116" s="41"/>
      <c r="AC116" s="286"/>
      <c r="AD116" s="286"/>
      <c r="AE116" s="286"/>
      <c r="AF116" s="286"/>
      <c r="AG116" s="48"/>
      <c r="AH116" s="41"/>
      <c r="AI116" s="1304"/>
      <c r="AJ116" s="1593"/>
    </row>
    <row r="117" spans="1:36" x14ac:dyDescent="0.25">
      <c r="A117" s="318" t="s">
        <v>26</v>
      </c>
      <c r="B117" s="106" t="s">
        <v>99</v>
      </c>
      <c r="C117" s="106" t="s">
        <v>99</v>
      </c>
      <c r="D117" s="106" t="s">
        <v>99</v>
      </c>
      <c r="E117" s="106" t="s">
        <v>99</v>
      </c>
      <c r="F117" s="106" t="s">
        <v>99</v>
      </c>
      <c r="G117" s="106" t="s">
        <v>99</v>
      </c>
      <c r="H117" s="106" t="s">
        <v>99</v>
      </c>
      <c r="I117" s="106" t="s">
        <v>99</v>
      </c>
      <c r="J117" s="106" t="s">
        <v>99</v>
      </c>
      <c r="K117" s="623">
        <v>371</v>
      </c>
      <c r="L117" s="623">
        <v>331</v>
      </c>
      <c r="M117" s="623">
        <v>427</v>
      </c>
      <c r="N117" s="623">
        <v>417</v>
      </c>
      <c r="O117" s="623">
        <v>411</v>
      </c>
      <c r="P117" s="623">
        <v>610</v>
      </c>
      <c r="Q117" s="623">
        <v>620</v>
      </c>
      <c r="R117" s="623">
        <v>759</v>
      </c>
      <c r="S117" s="623">
        <v>963</v>
      </c>
      <c r="T117" s="216">
        <v>1100</v>
      </c>
      <c r="U117" s="216">
        <v>1346</v>
      </c>
      <c r="V117" s="216">
        <v>1511</v>
      </c>
      <c r="W117" s="216">
        <v>1721</v>
      </c>
      <c r="X117" s="216">
        <v>2002</v>
      </c>
      <c r="Y117" s="216">
        <v>2620</v>
      </c>
      <c r="Z117" s="216">
        <v>2750</v>
      </c>
      <c r="AA117" s="106">
        <v>2591</v>
      </c>
      <c r="AB117" s="216">
        <v>2651</v>
      </c>
      <c r="AC117" s="319">
        <v>3456</v>
      </c>
      <c r="AD117" s="319">
        <v>3471</v>
      </c>
      <c r="AE117" s="319">
        <v>3537</v>
      </c>
      <c r="AF117" s="319">
        <v>3856</v>
      </c>
      <c r="AG117" s="48">
        <v>4261</v>
      </c>
      <c r="AH117" s="638">
        <v>5504</v>
      </c>
      <c r="AI117" s="1365">
        <v>6099</v>
      </c>
      <c r="AJ117" s="1620">
        <v>7230</v>
      </c>
    </row>
    <row r="118" spans="1:36" s="35" customFormat="1" ht="26.2" x14ac:dyDescent="0.25">
      <c r="A118" s="276" t="s">
        <v>101</v>
      </c>
      <c r="B118" s="106" t="s">
        <v>99</v>
      </c>
      <c r="C118" s="106" t="s">
        <v>99</v>
      </c>
      <c r="D118" s="106" t="s">
        <v>99</v>
      </c>
      <c r="E118" s="106" t="s">
        <v>99</v>
      </c>
      <c r="F118" s="106" t="s">
        <v>99</v>
      </c>
      <c r="G118" s="106" t="s">
        <v>99</v>
      </c>
      <c r="H118" s="106" t="s">
        <v>99</v>
      </c>
      <c r="I118" s="106" t="s">
        <v>99</v>
      </c>
      <c r="J118" s="202">
        <v>94.4</v>
      </c>
      <c r="K118" s="320">
        <v>101.4</v>
      </c>
      <c r="L118" s="320">
        <v>57.3</v>
      </c>
      <c r="M118" s="320" t="s">
        <v>124</v>
      </c>
      <c r="N118" s="320">
        <v>82.8</v>
      </c>
      <c r="O118" s="320">
        <v>98.7</v>
      </c>
      <c r="P118" s="320">
        <v>153.80000000000001</v>
      </c>
      <c r="Q118" s="320">
        <v>111.5</v>
      </c>
      <c r="R118" s="320">
        <v>104.4</v>
      </c>
      <c r="S118" s="320">
        <v>86.6</v>
      </c>
      <c r="T118" s="320">
        <v>98</v>
      </c>
      <c r="U118" s="283">
        <v>90</v>
      </c>
      <c r="V118" s="190">
        <v>101.8</v>
      </c>
      <c r="W118" s="279">
        <v>104.2</v>
      </c>
      <c r="X118" s="279">
        <v>106.8</v>
      </c>
      <c r="Y118" s="279">
        <v>99.6</v>
      </c>
      <c r="Z118" s="279">
        <v>97.5</v>
      </c>
      <c r="AA118" s="202">
        <v>90.2</v>
      </c>
      <c r="AB118" s="279">
        <v>101.2</v>
      </c>
      <c r="AC118" s="286">
        <v>109.6</v>
      </c>
      <c r="AD118" s="285">
        <v>99.9</v>
      </c>
      <c r="AE118" s="286">
        <v>95.5</v>
      </c>
      <c r="AF118" s="324" t="s">
        <v>303</v>
      </c>
      <c r="AG118" s="115">
        <v>105.3</v>
      </c>
      <c r="AH118" s="41">
        <v>107.7</v>
      </c>
      <c r="AI118" s="1366">
        <v>89.4</v>
      </c>
      <c r="AJ118" s="1621">
        <v>94.4</v>
      </c>
    </row>
    <row r="119" spans="1:36" s="35" customFormat="1" ht="28.15" x14ac:dyDescent="0.25">
      <c r="A119" s="316" t="s">
        <v>609</v>
      </c>
      <c r="B119" s="297"/>
      <c r="C119" s="297"/>
      <c r="D119" s="297"/>
      <c r="E119" s="297"/>
      <c r="F119" s="297"/>
      <c r="G119" s="297"/>
      <c r="H119" s="297"/>
      <c r="I119" s="297"/>
      <c r="J119" s="297"/>
      <c r="K119" s="297"/>
      <c r="L119" s="297"/>
      <c r="M119" s="297"/>
      <c r="N119" s="297"/>
      <c r="O119" s="297"/>
      <c r="P119" s="297"/>
      <c r="Q119" s="297"/>
      <c r="R119" s="297"/>
      <c r="S119" s="297"/>
      <c r="T119" s="297"/>
      <c r="U119" s="41"/>
      <c r="V119" s="315"/>
      <c r="W119" s="315"/>
      <c r="X119" s="315"/>
      <c r="Y119" s="315"/>
      <c r="Z119" s="315"/>
      <c r="AA119" s="315"/>
      <c r="AB119" s="41"/>
      <c r="AC119" s="286"/>
      <c r="AD119" s="286"/>
      <c r="AE119" s="286"/>
      <c r="AF119" s="286"/>
      <c r="AG119" s="120"/>
      <c r="AH119" s="286"/>
      <c r="AI119" s="1457"/>
      <c r="AJ119" s="1483"/>
    </row>
    <row r="120" spans="1:36" s="35" customFormat="1" x14ac:dyDescent="0.25">
      <c r="A120" s="276" t="s">
        <v>36</v>
      </c>
      <c r="B120" s="315" t="s">
        <v>100</v>
      </c>
      <c r="C120" s="315" t="s">
        <v>100</v>
      </c>
      <c r="D120" s="315" t="s">
        <v>100</v>
      </c>
      <c r="E120" s="315" t="s">
        <v>100</v>
      </c>
      <c r="F120" s="315" t="s">
        <v>100</v>
      </c>
      <c r="G120" s="315" t="s">
        <v>100</v>
      </c>
      <c r="H120" s="315" t="s">
        <v>100</v>
      </c>
      <c r="I120" s="315" t="s">
        <v>100</v>
      </c>
      <c r="J120" s="315" t="s">
        <v>100</v>
      </c>
      <c r="K120" s="315" t="s">
        <v>100</v>
      </c>
      <c r="L120" s="315" t="s">
        <v>100</v>
      </c>
      <c r="M120" s="315" t="s">
        <v>100</v>
      </c>
      <c r="N120" s="315" t="s">
        <v>100</v>
      </c>
      <c r="O120" s="315" t="s">
        <v>100</v>
      </c>
      <c r="P120" s="315" t="s">
        <v>100</v>
      </c>
      <c r="Q120" s="315" t="s">
        <v>100</v>
      </c>
      <c r="R120" s="315" t="s">
        <v>100</v>
      </c>
      <c r="S120" s="315" t="s">
        <v>100</v>
      </c>
      <c r="T120" s="315" t="s">
        <v>100</v>
      </c>
      <c r="U120" s="315">
        <v>4547.2</v>
      </c>
      <c r="V120" s="315">
        <v>6851.3</v>
      </c>
      <c r="W120" s="315">
        <v>6528.5</v>
      </c>
      <c r="X120" s="315">
        <v>7344.9</v>
      </c>
      <c r="Y120" s="315">
        <v>8041.9</v>
      </c>
      <c r="Z120" s="315">
        <v>8543.5</v>
      </c>
      <c r="AA120" s="315">
        <v>9160.2999999999993</v>
      </c>
      <c r="AB120" s="108">
        <v>11604.3</v>
      </c>
      <c r="AC120" s="286">
        <v>12761.2</v>
      </c>
      <c r="AD120" s="325">
        <v>13781.9</v>
      </c>
      <c r="AE120" s="325">
        <v>18281.8</v>
      </c>
      <c r="AF120" s="325">
        <v>19101.900000000001</v>
      </c>
      <c r="AG120" s="100">
        <v>28267.1</v>
      </c>
      <c r="AH120" s="108">
        <v>26328.799999999999</v>
      </c>
      <c r="AI120" s="1454">
        <v>26208.483068936599</v>
      </c>
      <c r="AJ120" s="1493">
        <v>32272.6</v>
      </c>
    </row>
    <row r="121" spans="1:36" s="35" customFormat="1" ht="28.15" x14ac:dyDescent="0.25">
      <c r="A121" s="276" t="s">
        <v>346</v>
      </c>
      <c r="B121" s="315" t="s">
        <v>100</v>
      </c>
      <c r="C121" s="315" t="s">
        <v>100</v>
      </c>
      <c r="D121" s="315" t="s">
        <v>100</v>
      </c>
      <c r="E121" s="315" t="s">
        <v>100</v>
      </c>
      <c r="F121" s="315" t="s">
        <v>100</v>
      </c>
      <c r="G121" s="315" t="s">
        <v>100</v>
      </c>
      <c r="H121" s="315" t="s">
        <v>100</v>
      </c>
      <c r="I121" s="315" t="s">
        <v>100</v>
      </c>
      <c r="J121" s="315" t="s">
        <v>100</v>
      </c>
      <c r="K121" s="315" t="s">
        <v>100</v>
      </c>
      <c r="L121" s="315" t="s">
        <v>100</v>
      </c>
      <c r="M121" s="315" t="s">
        <v>100</v>
      </c>
      <c r="N121" s="315" t="s">
        <v>100</v>
      </c>
      <c r="O121" s="315" t="s">
        <v>100</v>
      </c>
      <c r="P121" s="315" t="s">
        <v>100</v>
      </c>
      <c r="Q121" s="315" t="s">
        <v>100</v>
      </c>
      <c r="R121" s="315" t="s">
        <v>100</v>
      </c>
      <c r="S121" s="315" t="s">
        <v>100</v>
      </c>
      <c r="T121" s="315" t="s">
        <v>100</v>
      </c>
      <c r="U121" s="315">
        <v>81.8</v>
      </c>
      <c r="V121" s="315">
        <v>126.6</v>
      </c>
      <c r="W121" s="315">
        <v>90.7</v>
      </c>
      <c r="X121" s="315">
        <v>96.3</v>
      </c>
      <c r="Y121" s="315">
        <v>101.8</v>
      </c>
      <c r="Z121" s="315">
        <v>107.1</v>
      </c>
      <c r="AA121" s="315">
        <v>108.9</v>
      </c>
      <c r="AB121" s="174">
        <v>119.5</v>
      </c>
      <c r="AC121" s="286">
        <v>104.3</v>
      </c>
      <c r="AD121" s="285">
        <v>105</v>
      </c>
      <c r="AE121" s="325">
        <v>118.8</v>
      </c>
      <c r="AF121" s="325">
        <v>92</v>
      </c>
      <c r="AG121" s="100">
        <v>126.9</v>
      </c>
      <c r="AH121" s="174">
        <v>99.4</v>
      </c>
      <c r="AI121" s="1455">
        <v>103.88127594805999</v>
      </c>
      <c r="AJ121" s="1493">
        <v>108.3</v>
      </c>
    </row>
    <row r="122" spans="1:36" s="35" customFormat="1" x14ac:dyDescent="0.25">
      <c r="A122" s="276" t="s">
        <v>37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41"/>
      <c r="AC122" s="286"/>
      <c r="AD122" s="286"/>
      <c r="AE122" s="325"/>
      <c r="AF122" s="325"/>
      <c r="AG122" s="100"/>
      <c r="AH122" s="41"/>
      <c r="AI122" s="1453"/>
      <c r="AJ122" s="1493"/>
    </row>
    <row r="123" spans="1:36" s="35" customFormat="1" x14ac:dyDescent="0.25">
      <c r="A123" s="276" t="s">
        <v>58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41"/>
      <c r="AC123" s="286"/>
      <c r="AD123" s="286"/>
      <c r="AE123" s="325"/>
      <c r="AF123" s="325"/>
      <c r="AG123" s="100"/>
      <c r="AH123" s="41"/>
      <c r="AI123" s="1453"/>
      <c r="AJ123" s="1493"/>
    </row>
    <row r="124" spans="1:36" s="35" customFormat="1" x14ac:dyDescent="0.25">
      <c r="A124" s="276" t="s">
        <v>26</v>
      </c>
      <c r="B124" s="315" t="s">
        <v>100</v>
      </c>
      <c r="C124" s="315" t="s">
        <v>100</v>
      </c>
      <c r="D124" s="315" t="s">
        <v>100</v>
      </c>
      <c r="E124" s="315" t="s">
        <v>100</v>
      </c>
      <c r="F124" s="315" t="s">
        <v>100</v>
      </c>
      <c r="G124" s="315" t="s">
        <v>100</v>
      </c>
      <c r="H124" s="315" t="s">
        <v>100</v>
      </c>
      <c r="I124" s="315" t="s">
        <v>100</v>
      </c>
      <c r="J124" s="315" t="s">
        <v>100</v>
      </c>
      <c r="K124" s="315" t="s">
        <v>100</v>
      </c>
      <c r="L124" s="315" t="s">
        <v>100</v>
      </c>
      <c r="M124" s="315" t="s">
        <v>100</v>
      </c>
      <c r="N124" s="315" t="s">
        <v>100</v>
      </c>
      <c r="O124" s="315" t="s">
        <v>100</v>
      </c>
      <c r="P124" s="315" t="s">
        <v>100</v>
      </c>
      <c r="Q124" s="315" t="s">
        <v>100</v>
      </c>
      <c r="R124" s="315" t="s">
        <v>100</v>
      </c>
      <c r="S124" s="315" t="s">
        <v>100</v>
      </c>
      <c r="T124" s="315" t="s">
        <v>100</v>
      </c>
      <c r="U124" s="315">
        <v>1723.9</v>
      </c>
      <c r="V124" s="315">
        <v>3400.1</v>
      </c>
      <c r="W124" s="315">
        <v>2605.8000000000002</v>
      </c>
      <c r="X124" s="315">
        <v>3308.3</v>
      </c>
      <c r="Y124" s="315">
        <v>3828.6</v>
      </c>
      <c r="Z124" s="315">
        <v>3969.4</v>
      </c>
      <c r="AA124" s="315">
        <v>4077.7</v>
      </c>
      <c r="AB124" s="108">
        <v>5983.6</v>
      </c>
      <c r="AC124" s="286">
        <v>6342.9</v>
      </c>
      <c r="AD124" s="325">
        <v>6361.5</v>
      </c>
      <c r="AE124" s="325">
        <v>9840</v>
      </c>
      <c r="AF124" s="325">
        <v>9760.5</v>
      </c>
      <c r="AG124" s="100">
        <v>16898.900000000001</v>
      </c>
      <c r="AH124" s="108">
        <v>15812.3</v>
      </c>
      <c r="AI124" s="1454">
        <v>15870.986658186701</v>
      </c>
      <c r="AJ124" s="1493">
        <v>21982.799999999999</v>
      </c>
    </row>
    <row r="125" spans="1:36" s="35" customFormat="1" ht="26.2" x14ac:dyDescent="0.25">
      <c r="A125" s="276" t="s">
        <v>55</v>
      </c>
      <c r="B125" s="315" t="s">
        <v>100</v>
      </c>
      <c r="C125" s="315" t="s">
        <v>100</v>
      </c>
      <c r="D125" s="315" t="s">
        <v>100</v>
      </c>
      <c r="E125" s="315" t="s">
        <v>100</v>
      </c>
      <c r="F125" s="315" t="s">
        <v>100</v>
      </c>
      <c r="G125" s="315" t="s">
        <v>100</v>
      </c>
      <c r="H125" s="315" t="s">
        <v>100</v>
      </c>
      <c r="I125" s="315" t="s">
        <v>100</v>
      </c>
      <c r="J125" s="315" t="s">
        <v>100</v>
      </c>
      <c r="K125" s="315" t="s">
        <v>100</v>
      </c>
      <c r="L125" s="315" t="s">
        <v>100</v>
      </c>
      <c r="M125" s="315" t="s">
        <v>100</v>
      </c>
      <c r="N125" s="315" t="s">
        <v>100</v>
      </c>
      <c r="O125" s="315" t="s">
        <v>100</v>
      </c>
      <c r="P125" s="315" t="s">
        <v>100</v>
      </c>
      <c r="Q125" s="315" t="s">
        <v>100</v>
      </c>
      <c r="R125" s="315" t="s">
        <v>100</v>
      </c>
      <c r="S125" s="315" t="s">
        <v>100</v>
      </c>
      <c r="T125" s="315" t="s">
        <v>100</v>
      </c>
      <c r="U125" s="315">
        <v>63.2</v>
      </c>
      <c r="V125" s="315">
        <v>168.4</v>
      </c>
      <c r="W125" s="315">
        <v>81.3</v>
      </c>
      <c r="X125" s="315">
        <v>91.1</v>
      </c>
      <c r="Y125" s="315">
        <v>102.4</v>
      </c>
      <c r="Z125" s="315">
        <v>113.5</v>
      </c>
      <c r="AA125" s="315">
        <v>115.5</v>
      </c>
      <c r="AB125" s="41">
        <v>142.69999999999999</v>
      </c>
      <c r="AC125" s="286">
        <v>106.9</v>
      </c>
      <c r="AD125" s="286">
        <v>107.8</v>
      </c>
      <c r="AE125" s="325">
        <v>139.9</v>
      </c>
      <c r="AF125" s="325">
        <v>82.9</v>
      </c>
      <c r="AG125" s="100">
        <v>149.34020367108639</v>
      </c>
      <c r="AH125" s="41">
        <v>94.7</v>
      </c>
      <c r="AI125" s="1454">
        <v>106.80422615590599</v>
      </c>
      <c r="AJ125" s="1493">
        <v>119.5</v>
      </c>
    </row>
    <row r="126" spans="1:36" s="35" customFormat="1" x14ac:dyDescent="0.25">
      <c r="A126" s="276" t="s">
        <v>57</v>
      </c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41"/>
      <c r="AC126" s="286"/>
      <c r="AD126" s="286"/>
      <c r="AE126" s="325"/>
      <c r="AF126" s="325"/>
      <c r="AG126" s="100"/>
      <c r="AH126" s="41"/>
      <c r="AI126" s="1454"/>
      <c r="AJ126" s="1493"/>
    </row>
    <row r="127" spans="1:36" s="35" customFormat="1" x14ac:dyDescent="0.25">
      <c r="A127" s="276" t="s">
        <v>26</v>
      </c>
      <c r="B127" s="315" t="s">
        <v>100</v>
      </c>
      <c r="C127" s="315" t="s">
        <v>100</v>
      </c>
      <c r="D127" s="315" t="s">
        <v>100</v>
      </c>
      <c r="E127" s="315" t="s">
        <v>100</v>
      </c>
      <c r="F127" s="315" t="s">
        <v>100</v>
      </c>
      <c r="G127" s="315" t="s">
        <v>100</v>
      </c>
      <c r="H127" s="315" t="s">
        <v>100</v>
      </c>
      <c r="I127" s="315" t="s">
        <v>100</v>
      </c>
      <c r="J127" s="315" t="s">
        <v>100</v>
      </c>
      <c r="K127" s="315" t="s">
        <v>100</v>
      </c>
      <c r="L127" s="315" t="s">
        <v>100</v>
      </c>
      <c r="M127" s="315" t="s">
        <v>100</v>
      </c>
      <c r="N127" s="315" t="s">
        <v>100</v>
      </c>
      <c r="O127" s="315" t="s">
        <v>100</v>
      </c>
      <c r="P127" s="315" t="s">
        <v>100</v>
      </c>
      <c r="Q127" s="315" t="s">
        <v>100</v>
      </c>
      <c r="R127" s="315" t="s">
        <v>100</v>
      </c>
      <c r="S127" s="315" t="s">
        <v>100</v>
      </c>
      <c r="T127" s="315" t="s">
        <v>100</v>
      </c>
      <c r="U127" s="315">
        <v>2823.3</v>
      </c>
      <c r="V127" s="315">
        <v>3451.3</v>
      </c>
      <c r="W127" s="315">
        <v>3922.7</v>
      </c>
      <c r="X127" s="315">
        <v>4036.6</v>
      </c>
      <c r="Y127" s="315">
        <v>4213.3</v>
      </c>
      <c r="Z127" s="315">
        <v>4570.8999999999996</v>
      </c>
      <c r="AA127" s="315">
        <v>5082.6000000000004</v>
      </c>
      <c r="AB127" s="108">
        <v>5619.6</v>
      </c>
      <c r="AC127" s="286">
        <v>6416.7</v>
      </c>
      <c r="AD127" s="325">
        <v>7418.8</v>
      </c>
      <c r="AE127" s="325">
        <v>8441.7999999999993</v>
      </c>
      <c r="AF127" s="325">
        <v>9341.4</v>
      </c>
      <c r="AG127" s="100">
        <v>11368.2</v>
      </c>
      <c r="AH127" s="108">
        <v>10516.4</v>
      </c>
      <c r="AI127" s="1454">
        <v>10337.32224625</v>
      </c>
      <c r="AJ127" s="1493">
        <v>10283</v>
      </c>
    </row>
    <row r="128" spans="1:36" s="35" customFormat="1" ht="26.2" x14ac:dyDescent="0.25">
      <c r="A128" s="276" t="s">
        <v>56</v>
      </c>
      <c r="B128" s="315" t="s">
        <v>100</v>
      </c>
      <c r="C128" s="315" t="s">
        <v>100</v>
      </c>
      <c r="D128" s="315" t="s">
        <v>100</v>
      </c>
      <c r="E128" s="315" t="s">
        <v>100</v>
      </c>
      <c r="F128" s="315" t="s">
        <v>100</v>
      </c>
      <c r="G128" s="315" t="s">
        <v>100</v>
      </c>
      <c r="H128" s="315" t="s">
        <v>100</v>
      </c>
      <c r="I128" s="315" t="s">
        <v>100</v>
      </c>
      <c r="J128" s="315" t="s">
        <v>100</v>
      </c>
      <c r="K128" s="315" t="s">
        <v>100</v>
      </c>
      <c r="L128" s="315" t="s">
        <v>100</v>
      </c>
      <c r="M128" s="315" t="s">
        <v>100</v>
      </c>
      <c r="N128" s="315" t="s">
        <v>100</v>
      </c>
      <c r="O128" s="315" t="s">
        <v>100</v>
      </c>
      <c r="P128" s="315" t="s">
        <v>100</v>
      </c>
      <c r="Q128" s="315" t="s">
        <v>100</v>
      </c>
      <c r="R128" s="315" t="s">
        <v>100</v>
      </c>
      <c r="S128" s="315" t="s">
        <v>100</v>
      </c>
      <c r="T128" s="315" t="s">
        <v>100</v>
      </c>
      <c r="U128" s="315">
        <v>99.3</v>
      </c>
      <c r="V128" s="315">
        <v>101.1</v>
      </c>
      <c r="W128" s="315">
        <v>99.9</v>
      </c>
      <c r="X128" s="315">
        <v>99.8</v>
      </c>
      <c r="Y128" s="315">
        <v>101.2</v>
      </c>
      <c r="Z128" s="315">
        <v>101.3</v>
      </c>
      <c r="AA128" s="315">
        <v>103.1</v>
      </c>
      <c r="AB128" s="174">
        <v>101</v>
      </c>
      <c r="AC128" s="286">
        <v>101.5</v>
      </c>
      <c r="AD128" s="286">
        <v>102.4</v>
      </c>
      <c r="AE128" s="325">
        <v>100.5</v>
      </c>
      <c r="AF128" s="325">
        <v>102.7</v>
      </c>
      <c r="AG128" s="100">
        <v>103.52353175889877</v>
      </c>
      <c r="AH128" s="41">
        <v>108.7</v>
      </c>
      <c r="AI128" s="1455">
        <v>99.7050086068421</v>
      </c>
      <c r="AJ128" s="1493">
        <v>91</v>
      </c>
    </row>
    <row r="129" spans="1:36" s="35" customFormat="1" ht="26.2" x14ac:dyDescent="0.25">
      <c r="A129" s="276" t="s">
        <v>87</v>
      </c>
      <c r="B129" s="315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26"/>
      <c r="V129" s="326"/>
      <c r="W129" s="326"/>
      <c r="X129" s="326"/>
      <c r="Y129" s="327"/>
      <c r="Z129" s="327"/>
      <c r="AA129" s="327"/>
      <c r="AB129" s="328"/>
      <c r="AC129" s="286"/>
      <c r="AD129" s="286"/>
      <c r="AE129" s="325"/>
      <c r="AF129" s="325"/>
      <c r="AG129" s="100"/>
      <c r="AH129" s="286"/>
      <c r="AI129" s="1317"/>
      <c r="AJ129" s="1493"/>
    </row>
    <row r="130" spans="1:36" s="35" customFormat="1" x14ac:dyDescent="0.25">
      <c r="A130" s="276" t="s">
        <v>51</v>
      </c>
      <c r="B130" s="315">
        <v>122.2</v>
      </c>
      <c r="C130" s="315">
        <v>56.1</v>
      </c>
      <c r="D130" s="315">
        <v>28.2</v>
      </c>
      <c r="E130" s="315">
        <v>16.600000000000001</v>
      </c>
      <c r="F130" s="315">
        <v>13.1</v>
      </c>
      <c r="G130" s="315">
        <v>15.9</v>
      </c>
      <c r="H130" s="315">
        <v>6.4</v>
      </c>
      <c r="I130" s="315" t="s">
        <v>100</v>
      </c>
      <c r="J130" s="315" t="s">
        <v>100</v>
      </c>
      <c r="K130" s="315">
        <v>0.1</v>
      </c>
      <c r="L130" s="315">
        <v>1.7</v>
      </c>
      <c r="M130" s="315">
        <v>4.5</v>
      </c>
      <c r="N130" s="315">
        <v>1.6</v>
      </c>
      <c r="O130" s="315">
        <v>3</v>
      </c>
      <c r="P130" s="315">
        <v>2.5</v>
      </c>
      <c r="Q130" s="315">
        <v>2.4</v>
      </c>
      <c r="R130" s="315">
        <v>2.1</v>
      </c>
      <c r="S130" s="315">
        <v>2</v>
      </c>
      <c r="T130" s="315">
        <v>2.8</v>
      </c>
      <c r="U130" s="315">
        <v>1.3</v>
      </c>
      <c r="V130" s="315">
        <v>3.2</v>
      </c>
      <c r="W130" s="315">
        <v>2</v>
      </c>
      <c r="X130" s="315">
        <v>5</v>
      </c>
      <c r="Y130" s="315">
        <v>2.9</v>
      </c>
      <c r="Z130" s="315">
        <v>3.6</v>
      </c>
      <c r="AA130" s="315">
        <v>5.5</v>
      </c>
      <c r="AB130" s="108">
        <v>5.4</v>
      </c>
      <c r="AC130" s="286">
        <v>5.8</v>
      </c>
      <c r="AD130" s="286">
        <v>3.3</v>
      </c>
      <c r="AE130" s="325">
        <v>6.2</v>
      </c>
      <c r="AF130" s="325">
        <v>5</v>
      </c>
      <c r="AG130" s="100">
        <v>5.7</v>
      </c>
      <c r="AH130" s="286">
        <v>4.5</v>
      </c>
      <c r="AI130" s="1308">
        <v>8</v>
      </c>
      <c r="AJ130" s="1493">
        <v>7.2</v>
      </c>
    </row>
    <row r="131" spans="1:36" s="35" customFormat="1" x14ac:dyDescent="0.25">
      <c r="A131" s="276" t="s">
        <v>52</v>
      </c>
      <c r="B131" s="108">
        <v>0</v>
      </c>
      <c r="C131" s="108" t="s">
        <v>100</v>
      </c>
      <c r="D131" s="108">
        <v>0</v>
      </c>
      <c r="E131" s="108">
        <v>0.1</v>
      </c>
      <c r="F131" s="108">
        <v>0.3</v>
      </c>
      <c r="G131" s="108">
        <v>0.1</v>
      </c>
      <c r="H131" s="108">
        <v>0</v>
      </c>
      <c r="I131" s="108" t="s">
        <v>100</v>
      </c>
      <c r="J131" s="108" t="s">
        <v>100</v>
      </c>
      <c r="K131" s="108" t="s">
        <v>100</v>
      </c>
      <c r="L131" s="108" t="s">
        <v>100</v>
      </c>
      <c r="M131" s="108" t="s">
        <v>100</v>
      </c>
      <c r="N131" s="108" t="s">
        <v>100</v>
      </c>
      <c r="O131" s="108" t="s">
        <v>100</v>
      </c>
      <c r="P131" s="108">
        <v>0.1</v>
      </c>
      <c r="Q131" s="108">
        <v>0.1</v>
      </c>
      <c r="R131" s="108">
        <v>0.1</v>
      </c>
      <c r="S131" s="108">
        <v>0</v>
      </c>
      <c r="T131" s="108">
        <v>0.1</v>
      </c>
      <c r="U131" s="315">
        <v>0</v>
      </c>
      <c r="V131" s="315">
        <v>0.1</v>
      </c>
      <c r="W131" s="315">
        <v>0.1</v>
      </c>
      <c r="X131" s="315" t="s">
        <v>100</v>
      </c>
      <c r="Y131" s="315" t="s">
        <v>100</v>
      </c>
      <c r="Z131" s="315" t="s">
        <v>100</v>
      </c>
      <c r="AA131" s="315" t="s">
        <v>100</v>
      </c>
      <c r="AB131" s="315" t="s">
        <v>100</v>
      </c>
      <c r="AC131" s="315" t="s">
        <v>100</v>
      </c>
      <c r="AD131" s="279" t="s">
        <v>100</v>
      </c>
      <c r="AE131" s="279" t="s">
        <v>100</v>
      </c>
      <c r="AF131" s="279" t="s">
        <v>100</v>
      </c>
      <c r="AG131" s="100">
        <v>0.2</v>
      </c>
      <c r="AH131" s="41" t="s">
        <v>100</v>
      </c>
      <c r="AI131" s="1289" t="s">
        <v>221</v>
      </c>
      <c r="AJ131" s="1493">
        <v>0.9</v>
      </c>
    </row>
    <row r="132" spans="1:36" s="35" customFormat="1" x14ac:dyDescent="0.25">
      <c r="A132" s="276" t="s">
        <v>38</v>
      </c>
      <c r="B132" s="315">
        <v>11.3</v>
      </c>
      <c r="C132" s="315">
        <v>22</v>
      </c>
      <c r="D132" s="315">
        <v>19.7</v>
      </c>
      <c r="E132" s="315">
        <v>18</v>
      </c>
      <c r="F132" s="315">
        <v>17.600000000000001</v>
      </c>
      <c r="G132" s="315">
        <v>14.7</v>
      </c>
      <c r="H132" s="315">
        <v>2.7</v>
      </c>
      <c r="I132" s="315">
        <v>0.3</v>
      </c>
      <c r="J132" s="315">
        <v>0.1</v>
      </c>
      <c r="K132" s="315">
        <v>4.4000000000000004</v>
      </c>
      <c r="L132" s="315">
        <v>11</v>
      </c>
      <c r="M132" s="315">
        <v>20.399999999999999</v>
      </c>
      <c r="N132" s="315">
        <v>12.1</v>
      </c>
      <c r="O132" s="315">
        <v>12.5</v>
      </c>
      <c r="P132" s="315">
        <v>12.5</v>
      </c>
      <c r="Q132" s="315">
        <v>13.2</v>
      </c>
      <c r="R132" s="315">
        <v>11.8</v>
      </c>
      <c r="S132" s="315">
        <v>13.3</v>
      </c>
      <c r="T132" s="315">
        <v>13.7</v>
      </c>
      <c r="U132" s="315">
        <v>13.4</v>
      </c>
      <c r="V132" s="315">
        <v>15.7</v>
      </c>
      <c r="W132" s="315">
        <v>15.8</v>
      </c>
      <c r="X132" s="315">
        <v>17</v>
      </c>
      <c r="Y132" s="315">
        <v>17.8</v>
      </c>
      <c r="Z132" s="315">
        <v>20.100000000000001</v>
      </c>
      <c r="AA132" s="315">
        <v>19.3</v>
      </c>
      <c r="AB132" s="108">
        <v>20</v>
      </c>
      <c r="AC132" s="286">
        <v>19.5</v>
      </c>
      <c r="AD132" s="286">
        <v>18.7</v>
      </c>
      <c r="AE132" s="325">
        <v>21.1</v>
      </c>
      <c r="AF132" s="325">
        <v>27.2</v>
      </c>
      <c r="AG132" s="100">
        <v>30.4</v>
      </c>
      <c r="AH132" s="286">
        <v>51.5</v>
      </c>
      <c r="AI132" s="1317">
        <v>68.5</v>
      </c>
      <c r="AJ132" s="1493">
        <v>78.8</v>
      </c>
    </row>
    <row r="133" spans="1:36" s="35" customFormat="1" x14ac:dyDescent="0.25">
      <c r="A133" s="276" t="s">
        <v>54</v>
      </c>
      <c r="B133" s="315">
        <v>11.6</v>
      </c>
      <c r="C133" s="315">
        <v>13.1</v>
      </c>
      <c r="D133" s="315">
        <v>14.7</v>
      </c>
      <c r="E133" s="315">
        <v>12.5</v>
      </c>
      <c r="F133" s="315">
        <v>13.6</v>
      </c>
      <c r="G133" s="315">
        <v>7.3</v>
      </c>
      <c r="H133" s="315">
        <v>1</v>
      </c>
      <c r="I133" s="315" t="s">
        <v>100</v>
      </c>
      <c r="J133" s="315" t="s">
        <v>100</v>
      </c>
      <c r="K133" s="315">
        <v>2.6</v>
      </c>
      <c r="L133" s="315">
        <v>3.6</v>
      </c>
      <c r="M133" s="315">
        <v>9</v>
      </c>
      <c r="N133" s="315">
        <v>6</v>
      </c>
      <c r="O133" s="315">
        <v>8.3000000000000007</v>
      </c>
      <c r="P133" s="315">
        <v>8.5</v>
      </c>
      <c r="Q133" s="315">
        <v>5.6</v>
      </c>
      <c r="R133" s="315">
        <v>3.5</v>
      </c>
      <c r="S133" s="315">
        <v>4.5999999999999996</v>
      </c>
      <c r="T133" s="315">
        <v>4.8</v>
      </c>
      <c r="U133" s="315">
        <v>5</v>
      </c>
      <c r="V133" s="315">
        <v>6.4</v>
      </c>
      <c r="W133" s="315">
        <v>6.2</v>
      </c>
      <c r="X133" s="315">
        <v>5.0999999999999996</v>
      </c>
      <c r="Y133" s="315">
        <v>6.2</v>
      </c>
      <c r="Z133" s="315">
        <v>7.3</v>
      </c>
      <c r="AA133" s="315">
        <v>5.4</v>
      </c>
      <c r="AB133" s="108">
        <v>5.6</v>
      </c>
      <c r="AC133" s="286">
        <v>6.6</v>
      </c>
      <c r="AD133" s="286">
        <v>6.5</v>
      </c>
      <c r="AE133" s="325">
        <v>12.9</v>
      </c>
      <c r="AF133" s="325">
        <v>10.6</v>
      </c>
      <c r="AG133" s="100">
        <v>13.8</v>
      </c>
      <c r="AH133" s="286">
        <v>13.7</v>
      </c>
      <c r="AI133" s="1450">
        <v>19.399999999999999</v>
      </c>
      <c r="AJ133" s="1493">
        <v>9.6</v>
      </c>
    </row>
    <row r="134" spans="1:36" s="35" customFormat="1" ht="26.2" x14ac:dyDescent="0.25">
      <c r="A134" s="276" t="s">
        <v>88</v>
      </c>
      <c r="B134" s="315"/>
      <c r="C134" s="315"/>
      <c r="D134" s="315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  <c r="U134" s="315"/>
      <c r="V134" s="315"/>
      <c r="W134" s="315"/>
      <c r="X134" s="108"/>
      <c r="Y134" s="108"/>
      <c r="Z134" s="108"/>
      <c r="AA134" s="108"/>
      <c r="AB134" s="328"/>
      <c r="AC134" s="286"/>
      <c r="AD134" s="286"/>
      <c r="AE134" s="325"/>
      <c r="AF134" s="325"/>
      <c r="AG134" s="100"/>
      <c r="AH134" s="286"/>
      <c r="AI134" s="1317"/>
      <c r="AJ134" s="1493"/>
    </row>
    <row r="135" spans="1:36" s="35" customFormat="1" x14ac:dyDescent="0.25">
      <c r="A135" s="276" t="s">
        <v>53</v>
      </c>
      <c r="B135" s="116">
        <v>2</v>
      </c>
      <c r="C135" s="116">
        <v>6.5</v>
      </c>
      <c r="D135" s="116">
        <v>3.8</v>
      </c>
      <c r="E135" s="116">
        <v>3.1</v>
      </c>
      <c r="F135" s="116">
        <v>2.6</v>
      </c>
      <c r="G135" s="116">
        <v>4.8</v>
      </c>
      <c r="H135" s="116">
        <v>2.2999999999999998</v>
      </c>
      <c r="I135" s="116" t="s">
        <v>100</v>
      </c>
      <c r="J135" s="116" t="s">
        <v>100</v>
      </c>
      <c r="K135" s="116">
        <v>3.3</v>
      </c>
      <c r="L135" s="26">
        <v>6.9</v>
      </c>
      <c r="M135" s="26">
        <v>9.1</v>
      </c>
      <c r="N135" s="116">
        <v>4.7</v>
      </c>
      <c r="O135" s="116">
        <v>5</v>
      </c>
      <c r="P135" s="116">
        <v>3.6</v>
      </c>
      <c r="Q135" s="26">
        <v>4.0999999999999996</v>
      </c>
      <c r="R135" s="116">
        <v>6.5</v>
      </c>
      <c r="S135" s="116">
        <v>5.2</v>
      </c>
      <c r="T135" s="116">
        <v>6.8</v>
      </c>
      <c r="U135" s="116">
        <v>3.3</v>
      </c>
      <c r="V135" s="116">
        <v>6.6</v>
      </c>
      <c r="W135" s="116">
        <v>4</v>
      </c>
      <c r="X135" s="26">
        <v>8.4</v>
      </c>
      <c r="Y135" s="116">
        <v>4.3</v>
      </c>
      <c r="Z135" s="116">
        <v>5.3</v>
      </c>
      <c r="AA135" s="116">
        <v>7</v>
      </c>
      <c r="AB135" s="116">
        <v>7</v>
      </c>
      <c r="AC135" s="286">
        <v>7.2</v>
      </c>
      <c r="AD135" s="286">
        <v>3.6</v>
      </c>
      <c r="AE135" s="325">
        <v>7.1</v>
      </c>
      <c r="AF135" s="325">
        <v>6.7</v>
      </c>
      <c r="AG135" s="100">
        <v>7</v>
      </c>
      <c r="AH135" s="286">
        <v>4.8</v>
      </c>
      <c r="AI135" s="1450">
        <v>11</v>
      </c>
      <c r="AJ135" s="1493">
        <v>10.8</v>
      </c>
    </row>
    <row r="136" spans="1:36" s="35" customFormat="1" x14ac:dyDescent="0.25">
      <c r="A136" s="276" t="s">
        <v>52</v>
      </c>
      <c r="B136" s="26">
        <v>0.6</v>
      </c>
      <c r="C136" s="26" t="s">
        <v>100</v>
      </c>
      <c r="D136" s="26">
        <v>0.9</v>
      </c>
      <c r="E136" s="26">
        <v>1.1000000000000001</v>
      </c>
      <c r="F136" s="116">
        <v>6</v>
      </c>
      <c r="G136" s="116">
        <v>0.6</v>
      </c>
      <c r="H136" s="116">
        <v>1.2</v>
      </c>
      <c r="I136" s="116" t="s">
        <v>100</v>
      </c>
      <c r="J136" s="116" t="s">
        <v>100</v>
      </c>
      <c r="K136" s="116" t="s">
        <v>100</v>
      </c>
      <c r="L136" s="116" t="s">
        <v>100</v>
      </c>
      <c r="M136" s="116" t="s">
        <v>100</v>
      </c>
      <c r="N136" s="116" t="s">
        <v>100</v>
      </c>
      <c r="O136" s="116" t="s">
        <v>100</v>
      </c>
      <c r="P136" s="116">
        <v>2.4</v>
      </c>
      <c r="Q136" s="116">
        <v>2</v>
      </c>
      <c r="R136" s="116">
        <v>2.2999999999999998</v>
      </c>
      <c r="S136" s="116">
        <v>0.6</v>
      </c>
      <c r="T136" s="116">
        <v>2.1</v>
      </c>
      <c r="U136" s="26">
        <v>0.1</v>
      </c>
      <c r="V136" s="116">
        <v>1.2</v>
      </c>
      <c r="W136" s="116">
        <v>1.2</v>
      </c>
      <c r="X136" s="116" t="s">
        <v>100</v>
      </c>
      <c r="Y136" s="116" t="s">
        <v>100</v>
      </c>
      <c r="Z136" s="116" t="s">
        <v>100</v>
      </c>
      <c r="AA136" s="116" t="s">
        <v>100</v>
      </c>
      <c r="AB136" s="116" t="s">
        <v>100</v>
      </c>
      <c r="AC136" s="116" t="s">
        <v>100</v>
      </c>
      <c r="AD136" s="116" t="s">
        <v>100</v>
      </c>
      <c r="AE136" s="202" t="s">
        <v>100</v>
      </c>
      <c r="AF136" s="202" t="s">
        <v>100</v>
      </c>
      <c r="AG136" s="100">
        <v>4.5</v>
      </c>
      <c r="AH136" s="41" t="s">
        <v>100</v>
      </c>
      <c r="AI136" s="1289" t="s">
        <v>221</v>
      </c>
      <c r="AJ136" s="1493">
        <v>5.3</v>
      </c>
    </row>
    <row r="137" spans="1:36" s="35" customFormat="1" x14ac:dyDescent="0.25">
      <c r="A137" s="276" t="s">
        <v>38</v>
      </c>
      <c r="B137" s="116">
        <v>139</v>
      </c>
      <c r="C137" s="116">
        <v>123</v>
      </c>
      <c r="D137" s="116">
        <v>112</v>
      </c>
      <c r="E137" s="116">
        <v>135</v>
      </c>
      <c r="F137" s="116">
        <v>142</v>
      </c>
      <c r="G137" s="116">
        <v>114</v>
      </c>
      <c r="H137" s="116">
        <v>66</v>
      </c>
      <c r="I137" s="116">
        <v>27</v>
      </c>
      <c r="J137" s="116">
        <v>67</v>
      </c>
      <c r="K137" s="26">
        <v>72</v>
      </c>
      <c r="L137" s="116">
        <v>186</v>
      </c>
      <c r="M137" s="116">
        <v>230</v>
      </c>
      <c r="N137" s="116">
        <v>110</v>
      </c>
      <c r="O137" s="116">
        <v>114</v>
      </c>
      <c r="P137" s="116">
        <v>114</v>
      </c>
      <c r="Q137" s="116">
        <v>138</v>
      </c>
      <c r="R137" s="116">
        <v>135</v>
      </c>
      <c r="S137" s="116">
        <v>177</v>
      </c>
      <c r="T137" s="116">
        <v>178</v>
      </c>
      <c r="U137" s="26">
        <v>172</v>
      </c>
      <c r="V137" s="116">
        <v>197</v>
      </c>
      <c r="W137" s="116">
        <v>185</v>
      </c>
      <c r="X137" s="116">
        <v>191</v>
      </c>
      <c r="Y137" s="116">
        <v>194</v>
      </c>
      <c r="Z137" s="116">
        <v>199.9</v>
      </c>
      <c r="AA137" s="116">
        <v>210.1</v>
      </c>
      <c r="AB137" s="116">
        <v>231.9</v>
      </c>
      <c r="AC137" s="286">
        <v>233.8</v>
      </c>
      <c r="AD137" s="325">
        <v>235</v>
      </c>
      <c r="AE137" s="325">
        <v>235.9</v>
      </c>
      <c r="AF137" s="325">
        <v>254.3</v>
      </c>
      <c r="AG137" s="100">
        <v>237.8</v>
      </c>
      <c r="AH137" s="286">
        <v>275.89999999999998</v>
      </c>
      <c r="AI137" s="1317">
        <v>257.39999999999998</v>
      </c>
      <c r="AJ137" s="1493">
        <v>255.1</v>
      </c>
    </row>
    <row r="138" spans="1:36" s="35" customFormat="1" x14ac:dyDescent="0.25">
      <c r="A138" s="276" t="s">
        <v>194</v>
      </c>
      <c r="B138" s="116">
        <v>199</v>
      </c>
      <c r="C138" s="116">
        <v>150</v>
      </c>
      <c r="D138" s="116">
        <v>178</v>
      </c>
      <c r="E138" s="116">
        <v>204</v>
      </c>
      <c r="F138" s="116">
        <v>204</v>
      </c>
      <c r="G138" s="116">
        <v>181</v>
      </c>
      <c r="H138" s="116">
        <v>96</v>
      </c>
      <c r="I138" s="116" t="s">
        <v>100</v>
      </c>
      <c r="J138" s="116" t="s">
        <v>100</v>
      </c>
      <c r="K138" s="26">
        <v>136</v>
      </c>
      <c r="L138" s="116">
        <v>182</v>
      </c>
      <c r="M138" s="116">
        <v>313</v>
      </c>
      <c r="N138" s="116">
        <v>118</v>
      </c>
      <c r="O138" s="116">
        <v>164</v>
      </c>
      <c r="P138" s="116">
        <v>170</v>
      </c>
      <c r="Q138" s="116">
        <v>213</v>
      </c>
      <c r="R138" s="26">
        <v>147</v>
      </c>
      <c r="S138" s="116">
        <v>219</v>
      </c>
      <c r="T138" s="116">
        <v>211</v>
      </c>
      <c r="U138" s="116">
        <v>217</v>
      </c>
      <c r="V138" s="116">
        <v>238</v>
      </c>
      <c r="W138" s="116">
        <v>222</v>
      </c>
      <c r="X138" s="116">
        <v>181.6</v>
      </c>
      <c r="Y138" s="116">
        <v>221.4</v>
      </c>
      <c r="Z138" s="116">
        <v>198.2</v>
      </c>
      <c r="AA138" s="116">
        <v>213.2</v>
      </c>
      <c r="AB138" s="26">
        <v>217.3</v>
      </c>
      <c r="AC138" s="286">
        <v>228.9</v>
      </c>
      <c r="AD138" s="325">
        <v>227</v>
      </c>
      <c r="AE138" s="325">
        <v>231</v>
      </c>
      <c r="AF138" s="325">
        <v>237.9</v>
      </c>
      <c r="AG138" s="100">
        <v>249.5</v>
      </c>
      <c r="AH138" s="286">
        <v>230.6</v>
      </c>
      <c r="AI138" s="1317">
        <v>341.1</v>
      </c>
      <c r="AJ138" s="1493">
        <v>256.60000000000002</v>
      </c>
    </row>
    <row r="139" spans="1:36" s="35" customFormat="1" ht="26.2" x14ac:dyDescent="0.25">
      <c r="A139" s="296" t="s">
        <v>59</v>
      </c>
      <c r="B139" s="315"/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108"/>
      <c r="Y139" s="108"/>
      <c r="Z139" s="108"/>
      <c r="AA139" s="108"/>
      <c r="AB139" s="41"/>
      <c r="AC139" s="286"/>
      <c r="AD139" s="286"/>
      <c r="AE139" s="325"/>
      <c r="AF139" s="325"/>
      <c r="AG139" s="120"/>
      <c r="AH139" s="41"/>
      <c r="AI139" s="1317"/>
      <c r="AJ139" s="1493"/>
    </row>
    <row r="140" spans="1:36" s="35" customFormat="1" x14ac:dyDescent="0.25">
      <c r="A140" s="296" t="s">
        <v>39</v>
      </c>
      <c r="B140" s="108">
        <v>43.5</v>
      </c>
      <c r="C140" s="108">
        <v>44.1</v>
      </c>
      <c r="D140" s="108">
        <v>42.6</v>
      </c>
      <c r="E140" s="108">
        <v>40.4</v>
      </c>
      <c r="F140" s="108">
        <v>36.5</v>
      </c>
      <c r="G140" s="329">
        <v>30.1</v>
      </c>
      <c r="H140" s="315">
        <v>20.7</v>
      </c>
      <c r="I140" s="315">
        <v>16.399999999999999</v>
      </c>
      <c r="J140" s="315">
        <v>13.2</v>
      </c>
      <c r="K140" s="315">
        <v>15.4</v>
      </c>
      <c r="L140" s="315">
        <v>17.899999999999999</v>
      </c>
      <c r="M140" s="315">
        <v>18.899999999999999</v>
      </c>
      <c r="N140" s="315">
        <v>21.4</v>
      </c>
      <c r="O140" s="315">
        <v>23.8</v>
      </c>
      <c r="P140" s="315">
        <v>24</v>
      </c>
      <c r="Q140" s="315">
        <v>26.4</v>
      </c>
      <c r="R140" s="315">
        <v>26.8</v>
      </c>
      <c r="S140" s="315">
        <v>26.7</v>
      </c>
      <c r="T140" s="315">
        <v>28.8</v>
      </c>
      <c r="U140" s="315">
        <v>29</v>
      </c>
      <c r="V140" s="315">
        <v>27.1</v>
      </c>
      <c r="W140" s="315">
        <v>27.8</v>
      </c>
      <c r="X140" s="315">
        <v>28.8</v>
      </c>
      <c r="Y140" s="315">
        <v>31.3</v>
      </c>
      <c r="Z140" s="315">
        <v>33</v>
      </c>
      <c r="AA140" s="315">
        <v>34.299999999999997</v>
      </c>
      <c r="AB140" s="315">
        <v>34.299999999999997</v>
      </c>
      <c r="AC140" s="286">
        <v>36.299999999999997</v>
      </c>
      <c r="AD140" s="325">
        <v>38</v>
      </c>
      <c r="AE140" s="325">
        <v>38.9</v>
      </c>
      <c r="AF140" s="325">
        <v>41.7</v>
      </c>
      <c r="AG140" s="100">
        <v>37.1</v>
      </c>
      <c r="AH140" s="41">
        <v>40.299999999999997</v>
      </c>
      <c r="AI140" s="1317">
        <v>48.9</v>
      </c>
      <c r="AJ140" s="1493">
        <v>52.8</v>
      </c>
    </row>
    <row r="141" spans="1:36" s="35" customFormat="1" x14ac:dyDescent="0.25">
      <c r="A141" s="296" t="s">
        <v>40</v>
      </c>
      <c r="B141" s="315">
        <v>136.80000000000001</v>
      </c>
      <c r="C141" s="315">
        <v>109.1</v>
      </c>
      <c r="D141" s="315">
        <v>81.900000000000006</v>
      </c>
      <c r="E141" s="315">
        <v>55.5</v>
      </c>
      <c r="F141" s="315">
        <v>45</v>
      </c>
      <c r="G141" s="329">
        <v>30.6</v>
      </c>
      <c r="H141" s="315">
        <v>18.5</v>
      </c>
      <c r="I141" s="315">
        <v>13.7</v>
      </c>
      <c r="J141" s="315">
        <v>10.4</v>
      </c>
      <c r="K141" s="315">
        <v>12.6</v>
      </c>
      <c r="L141" s="315">
        <v>14.4</v>
      </c>
      <c r="M141" s="315">
        <v>19.100000000000001</v>
      </c>
      <c r="N141" s="315">
        <v>21.9</v>
      </c>
      <c r="O141" s="315">
        <v>24.9</v>
      </c>
      <c r="P141" s="315">
        <v>29.4</v>
      </c>
      <c r="Q141" s="315">
        <v>35.299999999999997</v>
      </c>
      <c r="R141" s="315">
        <v>41</v>
      </c>
      <c r="S141" s="315">
        <v>41.3</v>
      </c>
      <c r="T141" s="315">
        <v>42.6</v>
      </c>
      <c r="U141" s="315">
        <v>42.2</v>
      </c>
      <c r="V141" s="315">
        <v>42.4</v>
      </c>
      <c r="W141" s="315">
        <v>46.7</v>
      </c>
      <c r="X141" s="315">
        <v>46.4</v>
      </c>
      <c r="Y141" s="315">
        <v>48</v>
      </c>
      <c r="Z141" s="315">
        <v>46.9</v>
      </c>
      <c r="AA141" s="315">
        <v>43.8</v>
      </c>
      <c r="AB141" s="315">
        <v>33.5</v>
      </c>
      <c r="AC141" s="286">
        <v>38.200000000000003</v>
      </c>
      <c r="AD141" s="286">
        <v>34.700000000000003</v>
      </c>
      <c r="AE141" s="325">
        <v>35.4</v>
      </c>
      <c r="AF141" s="325">
        <v>38.299999999999997</v>
      </c>
      <c r="AG141" s="100">
        <v>50.6</v>
      </c>
      <c r="AH141" s="41">
        <v>45.8</v>
      </c>
      <c r="AI141" s="1317">
        <v>50.8</v>
      </c>
      <c r="AJ141" s="1493">
        <v>50</v>
      </c>
    </row>
    <row r="142" spans="1:36" s="35" customFormat="1" x14ac:dyDescent="0.25">
      <c r="A142" s="296" t="s">
        <v>41</v>
      </c>
      <c r="B142" s="315">
        <v>11</v>
      </c>
      <c r="C142" s="315">
        <v>9.1999999999999993</v>
      </c>
      <c r="D142" s="315">
        <v>11.1</v>
      </c>
      <c r="E142" s="315">
        <v>9.8000000000000007</v>
      </c>
      <c r="F142" s="315">
        <v>7.5</v>
      </c>
      <c r="G142" s="329">
        <v>5.5</v>
      </c>
      <c r="H142" s="315">
        <v>1.8</v>
      </c>
      <c r="I142" s="315">
        <v>1.2</v>
      </c>
      <c r="J142" s="315">
        <v>0.4</v>
      </c>
      <c r="K142" s="315">
        <v>0.7</v>
      </c>
      <c r="L142" s="315">
        <v>1.2</v>
      </c>
      <c r="M142" s="315">
        <v>1.8</v>
      </c>
      <c r="N142" s="315">
        <v>2.6</v>
      </c>
      <c r="O142" s="315">
        <v>3</v>
      </c>
      <c r="P142" s="315">
        <v>3</v>
      </c>
      <c r="Q142" s="315">
        <v>2.2999999999999998</v>
      </c>
      <c r="R142" s="315">
        <v>1.9</v>
      </c>
      <c r="S142" s="315">
        <v>1.4</v>
      </c>
      <c r="T142" s="315">
        <v>2</v>
      </c>
      <c r="U142" s="315">
        <v>2.1</v>
      </c>
      <c r="V142" s="315">
        <v>1.9</v>
      </c>
      <c r="W142" s="315">
        <v>0.6</v>
      </c>
      <c r="X142" s="315">
        <v>0.6</v>
      </c>
      <c r="Y142" s="315">
        <v>0.8</v>
      </c>
      <c r="Z142" s="315">
        <v>0.8</v>
      </c>
      <c r="AA142" s="315">
        <v>0.8</v>
      </c>
      <c r="AB142" s="315">
        <v>0.7</v>
      </c>
      <c r="AC142" s="286">
        <v>0.3</v>
      </c>
      <c r="AD142" s="286">
        <v>0.4</v>
      </c>
      <c r="AE142" s="325">
        <v>0.5</v>
      </c>
      <c r="AF142" s="325">
        <v>0.4</v>
      </c>
      <c r="AG142" s="100">
        <v>0.2</v>
      </c>
      <c r="AH142" s="41">
        <v>0.1</v>
      </c>
      <c r="AI142" s="1458">
        <v>0.1</v>
      </c>
      <c r="AJ142" s="1493">
        <v>0.1</v>
      </c>
    </row>
    <row r="143" spans="1:36" s="35" customFormat="1" x14ac:dyDescent="0.25">
      <c r="A143" s="296" t="s">
        <v>42</v>
      </c>
      <c r="B143" s="315">
        <v>10.8</v>
      </c>
      <c r="C143" s="315">
        <v>12.1</v>
      </c>
      <c r="D143" s="315">
        <v>11.7</v>
      </c>
      <c r="E143" s="315">
        <v>13.8</v>
      </c>
      <c r="F143" s="315">
        <v>14.1</v>
      </c>
      <c r="G143" s="329">
        <v>11.1</v>
      </c>
      <c r="H143" s="315">
        <v>5.8</v>
      </c>
      <c r="I143" s="315">
        <v>5.0999999999999996</v>
      </c>
      <c r="J143" s="315">
        <v>3.2</v>
      </c>
      <c r="K143" s="315">
        <v>2.8</v>
      </c>
      <c r="L143" s="315">
        <v>2.9</v>
      </c>
      <c r="M143" s="315">
        <v>3</v>
      </c>
      <c r="N143" s="315">
        <v>3.5</v>
      </c>
      <c r="O143" s="315">
        <v>4</v>
      </c>
      <c r="P143" s="315">
        <v>4.0999999999999996</v>
      </c>
      <c r="Q143" s="315">
        <v>5.0999999999999996</v>
      </c>
      <c r="R143" s="315">
        <v>5.7</v>
      </c>
      <c r="S143" s="315">
        <v>5.5</v>
      </c>
      <c r="T143" s="315">
        <v>5.8</v>
      </c>
      <c r="U143" s="315">
        <v>6.5</v>
      </c>
      <c r="V143" s="315">
        <v>8.3000000000000007</v>
      </c>
      <c r="W143" s="315">
        <v>9.3000000000000007</v>
      </c>
      <c r="X143" s="315">
        <v>9.6999999999999993</v>
      </c>
      <c r="Y143" s="315">
        <v>11.4</v>
      </c>
      <c r="Z143" s="315">
        <v>12.9</v>
      </c>
      <c r="AA143" s="315">
        <v>15.6</v>
      </c>
      <c r="AB143" s="315">
        <v>16.5</v>
      </c>
      <c r="AC143" s="286">
        <v>19.3</v>
      </c>
      <c r="AD143" s="325">
        <v>21</v>
      </c>
      <c r="AE143" s="325">
        <v>22.5</v>
      </c>
      <c r="AF143" s="325">
        <v>25.2</v>
      </c>
      <c r="AG143" s="100">
        <v>31.6</v>
      </c>
      <c r="AH143" s="41">
        <v>32.700000000000003</v>
      </c>
      <c r="AI143" s="1317">
        <v>41.4</v>
      </c>
      <c r="AJ143" s="1493">
        <v>47.7</v>
      </c>
    </row>
    <row r="144" spans="1:36" s="35" customFormat="1" x14ac:dyDescent="0.25">
      <c r="A144" s="296" t="s">
        <v>213</v>
      </c>
      <c r="B144" s="202" t="s">
        <v>99</v>
      </c>
      <c r="C144" s="202" t="s">
        <v>99</v>
      </c>
      <c r="D144" s="315">
        <v>44.1</v>
      </c>
      <c r="E144" s="315">
        <v>72</v>
      </c>
      <c r="F144" s="315">
        <v>101</v>
      </c>
      <c r="G144" s="639">
        <v>41.8</v>
      </c>
      <c r="H144" s="315">
        <v>17.5</v>
      </c>
      <c r="I144" s="315">
        <v>14.1</v>
      </c>
      <c r="J144" s="315">
        <v>6.9</v>
      </c>
      <c r="K144" s="315">
        <v>13.3</v>
      </c>
      <c r="L144" s="315">
        <v>11.6</v>
      </c>
      <c r="M144" s="315">
        <v>13.4</v>
      </c>
      <c r="N144" s="315">
        <v>34.200000000000003</v>
      </c>
      <c r="O144" s="315">
        <v>27.6</v>
      </c>
      <c r="P144" s="315">
        <v>30.2</v>
      </c>
      <c r="Q144" s="315">
        <v>22</v>
      </c>
      <c r="R144" s="315">
        <v>20.100000000000001</v>
      </c>
      <c r="S144" s="315">
        <v>19.3</v>
      </c>
      <c r="T144" s="315">
        <v>16.5</v>
      </c>
      <c r="U144" s="315">
        <v>17.899999999999999</v>
      </c>
      <c r="V144" s="315">
        <v>17.2</v>
      </c>
      <c r="W144" s="315">
        <v>20.5</v>
      </c>
      <c r="X144" s="315">
        <v>18.600000000000001</v>
      </c>
      <c r="Y144" s="315">
        <v>18.8</v>
      </c>
      <c r="Z144" s="315">
        <v>18.8</v>
      </c>
      <c r="AA144" s="315">
        <v>18.899999999999999</v>
      </c>
      <c r="AB144" s="315">
        <v>18.7</v>
      </c>
      <c r="AC144" s="286">
        <v>20.6</v>
      </c>
      <c r="AD144" s="286">
        <v>21.6</v>
      </c>
      <c r="AE144" s="325">
        <v>26.1</v>
      </c>
      <c r="AF144" s="325">
        <v>26.4</v>
      </c>
      <c r="AG144" s="100">
        <v>21.6</v>
      </c>
      <c r="AH144" s="41">
        <v>19.100000000000001</v>
      </c>
      <c r="AI144" s="1450">
        <v>15.4</v>
      </c>
      <c r="AJ144" s="1493">
        <v>8.1</v>
      </c>
    </row>
    <row r="145" spans="1:36" s="35" customFormat="1" ht="16.55" customHeight="1" x14ac:dyDescent="0.25">
      <c r="A145" s="711" t="s">
        <v>675</v>
      </c>
      <c r="B145" s="711"/>
      <c r="C145" s="711"/>
      <c r="D145" s="711"/>
      <c r="E145" s="711"/>
      <c r="F145" s="711"/>
      <c r="G145" s="711"/>
      <c r="H145" s="711"/>
      <c r="I145" s="711"/>
      <c r="J145" s="711"/>
      <c r="K145" s="711"/>
      <c r="L145" s="711"/>
      <c r="M145" s="711"/>
      <c r="N145" s="711"/>
      <c r="O145" s="711"/>
      <c r="P145" s="711"/>
      <c r="Q145" s="711"/>
      <c r="R145" s="711"/>
      <c r="S145" s="711"/>
      <c r="T145" s="711"/>
      <c r="U145" s="711"/>
      <c r="V145" s="711"/>
      <c r="W145" s="711"/>
      <c r="X145" s="711"/>
      <c r="Y145" s="711"/>
      <c r="Z145" s="711"/>
      <c r="AA145" s="711"/>
      <c r="AB145" s="711"/>
      <c r="AC145" s="711"/>
      <c r="AD145" s="711"/>
      <c r="AE145" s="711"/>
      <c r="AF145" s="711"/>
      <c r="AG145" s="711"/>
      <c r="AH145" s="711"/>
      <c r="AI145" s="711"/>
      <c r="AJ145" s="711"/>
    </row>
    <row r="146" spans="1:36" s="36" customFormat="1" x14ac:dyDescent="0.25">
      <c r="A146" s="276" t="s">
        <v>26</v>
      </c>
      <c r="B146" s="896" t="s">
        <v>99</v>
      </c>
      <c r="C146" s="896" t="s">
        <v>99</v>
      </c>
      <c r="D146" s="902">
        <v>138</v>
      </c>
      <c r="E146" s="902">
        <v>2029</v>
      </c>
      <c r="F146" s="902">
        <v>5258</v>
      </c>
      <c r="G146" s="902">
        <v>4096</v>
      </c>
      <c r="H146" s="902">
        <v>1572</v>
      </c>
      <c r="I146" s="902">
        <v>918</v>
      </c>
      <c r="J146" s="902">
        <v>618</v>
      </c>
      <c r="K146" s="901">
        <v>541</v>
      </c>
      <c r="L146" s="901">
        <v>878</v>
      </c>
      <c r="M146" s="901">
        <v>925</v>
      </c>
      <c r="N146" s="901">
        <v>1700</v>
      </c>
      <c r="O146" s="901">
        <v>2363</v>
      </c>
      <c r="P146" s="901">
        <v>2685</v>
      </c>
      <c r="Q146" s="901">
        <v>3881</v>
      </c>
      <c r="R146" s="901">
        <v>5820</v>
      </c>
      <c r="S146" s="901">
        <v>7085</v>
      </c>
      <c r="T146" s="901">
        <v>8144</v>
      </c>
      <c r="U146" s="901">
        <v>11988</v>
      </c>
      <c r="V146" s="901">
        <v>12936</v>
      </c>
      <c r="W146" s="901">
        <v>20750</v>
      </c>
      <c r="X146" s="901">
        <v>35051</v>
      </c>
      <c r="Y146" s="901">
        <v>39960</v>
      </c>
      <c r="Z146" s="901">
        <v>110453</v>
      </c>
      <c r="AA146" s="901">
        <v>49170</v>
      </c>
      <c r="AB146" s="901">
        <v>29546</v>
      </c>
      <c r="AC146" s="893">
        <v>42934</v>
      </c>
      <c r="AD146" s="893">
        <v>62479</v>
      </c>
      <c r="AE146" s="893">
        <v>60090</v>
      </c>
      <c r="AF146" s="906">
        <v>65870</v>
      </c>
      <c r="AG146" s="330">
        <v>74933</v>
      </c>
      <c r="AH146" s="382">
        <v>89036</v>
      </c>
      <c r="AI146" s="893">
        <v>111508</v>
      </c>
      <c r="AJ146" s="1480">
        <v>124112</v>
      </c>
    </row>
    <row r="147" spans="1:36" s="36" customFormat="1" ht="28.15" x14ac:dyDescent="0.25">
      <c r="A147" s="276" t="s">
        <v>687</v>
      </c>
      <c r="B147" s="896" t="s">
        <v>99</v>
      </c>
      <c r="C147" s="896" t="s">
        <v>99</v>
      </c>
      <c r="D147" s="896" t="s">
        <v>99</v>
      </c>
      <c r="E147" s="896" t="s">
        <v>99</v>
      </c>
      <c r="F147" s="896" t="s">
        <v>99</v>
      </c>
      <c r="G147" s="896" t="s">
        <v>99</v>
      </c>
      <c r="H147" s="896" t="s">
        <v>99</v>
      </c>
      <c r="I147" s="896" t="s">
        <v>99</v>
      </c>
      <c r="J147" s="896" t="s">
        <v>99</v>
      </c>
      <c r="K147" s="896" t="s">
        <v>99</v>
      </c>
      <c r="L147" s="896">
        <v>156.69999999999999</v>
      </c>
      <c r="M147" s="896">
        <v>101.8</v>
      </c>
      <c r="N147" s="896">
        <v>180.7</v>
      </c>
      <c r="O147" s="896">
        <v>133.80000000000001</v>
      </c>
      <c r="P147" s="896">
        <v>107.7</v>
      </c>
      <c r="Q147" s="896">
        <v>136.9</v>
      </c>
      <c r="R147" s="896">
        <v>137.4</v>
      </c>
      <c r="S147" s="896">
        <v>113.8</v>
      </c>
      <c r="T147" s="896">
        <v>110.3</v>
      </c>
      <c r="U147" s="896">
        <v>139.69999999999999</v>
      </c>
      <c r="V147" s="896">
        <v>101.8</v>
      </c>
      <c r="W147" s="896">
        <v>151.80000000000001</v>
      </c>
      <c r="X147" s="896">
        <v>162</v>
      </c>
      <c r="Y147" s="896">
        <v>108.3</v>
      </c>
      <c r="Z147" s="896">
        <v>268.60000000000002</v>
      </c>
      <c r="AA147" s="896">
        <v>42.8</v>
      </c>
      <c r="AB147" s="897">
        <v>57.2</v>
      </c>
      <c r="AC147" s="894">
        <v>137.69999999999999</v>
      </c>
      <c r="AD147" s="894">
        <v>143.5</v>
      </c>
      <c r="AE147" s="899">
        <v>96.3</v>
      </c>
      <c r="AF147" s="912">
        <v>105.4</v>
      </c>
      <c r="AG147" s="911">
        <v>109.3</v>
      </c>
      <c r="AH147" s="912">
        <v>114</v>
      </c>
      <c r="AI147" s="894">
        <v>119.7</v>
      </c>
      <c r="AJ147" s="1488">
        <v>108.2</v>
      </c>
    </row>
    <row r="148" spans="1:36" s="36" customFormat="1" ht="26.2" x14ac:dyDescent="0.25">
      <c r="A148" s="276" t="s">
        <v>682</v>
      </c>
      <c r="B148" s="898"/>
      <c r="C148" s="898"/>
      <c r="D148" s="898"/>
      <c r="E148" s="898"/>
      <c r="F148" s="898"/>
      <c r="G148" s="898"/>
      <c r="H148" s="898"/>
      <c r="I148" s="898"/>
      <c r="J148" s="898"/>
      <c r="K148" s="896"/>
      <c r="L148" s="896"/>
      <c r="M148" s="896"/>
      <c r="N148" s="896"/>
      <c r="O148" s="896"/>
      <c r="P148" s="896"/>
      <c r="Q148" s="896"/>
      <c r="R148" s="896"/>
      <c r="S148" s="896"/>
      <c r="T148" s="896"/>
      <c r="U148" s="896"/>
      <c r="V148" s="896"/>
      <c r="W148" s="896"/>
      <c r="X148" s="896"/>
      <c r="Y148" s="896"/>
      <c r="Z148" s="896"/>
      <c r="AA148" s="896"/>
      <c r="AB148" s="898"/>
      <c r="AC148" s="894"/>
      <c r="AD148" s="894"/>
      <c r="AE148" s="894"/>
      <c r="AF148" s="894"/>
      <c r="AG148" s="911"/>
      <c r="AH148" s="916"/>
      <c r="AI148" s="909"/>
      <c r="AJ148" s="1488"/>
    </row>
    <row r="149" spans="1:36" s="36" customFormat="1" x14ac:dyDescent="0.25">
      <c r="A149" s="276" t="s">
        <v>43</v>
      </c>
      <c r="B149" s="901">
        <v>85</v>
      </c>
      <c r="C149" s="901">
        <v>58</v>
      </c>
      <c r="D149" s="901">
        <v>53</v>
      </c>
      <c r="E149" s="901">
        <v>25</v>
      </c>
      <c r="F149" s="901">
        <v>39</v>
      </c>
      <c r="G149" s="901">
        <v>16</v>
      </c>
      <c r="H149" s="897">
        <v>16.600000000000001</v>
      </c>
      <c r="I149" s="897">
        <v>7.4</v>
      </c>
      <c r="J149" s="895">
        <v>8.1</v>
      </c>
      <c r="K149" s="896">
        <v>7.2</v>
      </c>
      <c r="L149" s="896">
        <v>2.5</v>
      </c>
      <c r="M149" s="896">
        <v>8</v>
      </c>
      <c r="N149" s="896">
        <v>12</v>
      </c>
      <c r="O149" s="896">
        <v>16.2</v>
      </c>
      <c r="P149" s="896">
        <v>15.3</v>
      </c>
      <c r="Q149" s="896">
        <v>20.399999999999999</v>
      </c>
      <c r="R149" s="896">
        <v>14.8</v>
      </c>
      <c r="S149" s="896">
        <v>18.7</v>
      </c>
      <c r="T149" s="896">
        <v>10</v>
      </c>
      <c r="U149" s="896">
        <v>5.2</v>
      </c>
      <c r="V149" s="896">
        <v>22.4</v>
      </c>
      <c r="W149" s="896">
        <v>24.5</v>
      </c>
      <c r="X149" s="896">
        <v>42.9</v>
      </c>
      <c r="Y149" s="896">
        <v>48.8</v>
      </c>
      <c r="Z149" s="896">
        <v>27.3</v>
      </c>
      <c r="AA149" s="896">
        <v>17.8</v>
      </c>
      <c r="AB149" s="897">
        <v>37.6</v>
      </c>
      <c r="AC149" s="894">
        <v>57.5</v>
      </c>
      <c r="AD149" s="894">
        <v>54.4</v>
      </c>
      <c r="AE149" s="894">
        <v>68.7</v>
      </c>
      <c r="AF149" s="907">
        <v>69.3</v>
      </c>
      <c r="AG149" s="911">
        <v>72.599999999999994</v>
      </c>
      <c r="AH149" s="907">
        <v>75.8</v>
      </c>
      <c r="AI149" s="894">
        <v>98.8</v>
      </c>
      <c r="AJ149" s="1488">
        <v>100.4</v>
      </c>
    </row>
    <row r="150" spans="1:36" s="36" customFormat="1" ht="28.15" x14ac:dyDescent="0.25">
      <c r="A150" s="276" t="s">
        <v>688</v>
      </c>
      <c r="B150" s="896" t="s">
        <v>99</v>
      </c>
      <c r="C150" s="896">
        <v>68.2</v>
      </c>
      <c r="D150" s="896">
        <v>91.7</v>
      </c>
      <c r="E150" s="896">
        <v>46.1</v>
      </c>
      <c r="F150" s="896">
        <v>159.19999999999999</v>
      </c>
      <c r="G150" s="896">
        <v>41</v>
      </c>
      <c r="H150" s="900">
        <v>103.6</v>
      </c>
      <c r="I150" s="897">
        <v>44.7</v>
      </c>
      <c r="J150" s="895">
        <v>108.7</v>
      </c>
      <c r="K150" s="896">
        <v>89.8</v>
      </c>
      <c r="L150" s="896">
        <v>34.6</v>
      </c>
      <c r="M150" s="896">
        <v>316.7</v>
      </c>
      <c r="N150" s="896">
        <v>150.4</v>
      </c>
      <c r="O150" s="896">
        <v>135.4</v>
      </c>
      <c r="P150" s="896">
        <v>94.7</v>
      </c>
      <c r="Q150" s="896">
        <v>133</v>
      </c>
      <c r="R150" s="896">
        <v>72.400000000000006</v>
      </c>
      <c r="S150" s="896">
        <v>127.1</v>
      </c>
      <c r="T150" s="896">
        <v>53</v>
      </c>
      <c r="U150" s="896">
        <v>52.1</v>
      </c>
      <c r="V150" s="896">
        <v>433.6</v>
      </c>
      <c r="W150" s="896">
        <v>109.2</v>
      </c>
      <c r="X150" s="896">
        <v>175.2</v>
      </c>
      <c r="Y150" s="896">
        <v>113.7</v>
      </c>
      <c r="Z150" s="896">
        <v>55.9</v>
      </c>
      <c r="AA150" s="896">
        <v>65.2</v>
      </c>
      <c r="AB150" s="897">
        <v>211.6</v>
      </c>
      <c r="AC150" s="894">
        <v>152.80000000000001</v>
      </c>
      <c r="AD150" s="894">
        <v>94.6</v>
      </c>
      <c r="AE150" s="894">
        <v>126.2</v>
      </c>
      <c r="AF150" s="914">
        <v>100.9</v>
      </c>
      <c r="AG150" s="911">
        <v>104.7</v>
      </c>
      <c r="AH150" s="383">
        <v>104.4</v>
      </c>
      <c r="AI150" s="894">
        <v>130.4</v>
      </c>
      <c r="AJ150" s="1488">
        <v>101.6</v>
      </c>
    </row>
    <row r="151" spans="1:36" s="35" customFormat="1" ht="26.2" x14ac:dyDescent="0.25">
      <c r="A151" s="276" t="s">
        <v>63</v>
      </c>
      <c r="B151" s="903"/>
      <c r="C151" s="903"/>
      <c r="D151" s="903"/>
      <c r="E151" s="903"/>
      <c r="F151" s="903"/>
      <c r="G151" s="903"/>
      <c r="H151" s="903"/>
      <c r="I151" s="903"/>
      <c r="J151" s="903"/>
      <c r="K151" s="908"/>
      <c r="L151" s="908"/>
      <c r="M151" s="908"/>
      <c r="N151" s="908"/>
      <c r="O151" s="908"/>
      <c r="P151" s="908"/>
      <c r="Q151" s="908"/>
      <c r="R151" s="908"/>
      <c r="S151" s="908"/>
      <c r="T151" s="908"/>
      <c r="U151" s="908"/>
      <c r="V151" s="908"/>
      <c r="W151" s="908"/>
      <c r="X151" s="908"/>
      <c r="Y151" s="908"/>
      <c r="Z151" s="908"/>
      <c r="AA151" s="908"/>
      <c r="AB151" s="898"/>
      <c r="AC151" s="894"/>
      <c r="AD151" s="894"/>
      <c r="AE151" s="894"/>
      <c r="AF151" s="894"/>
      <c r="AG151" s="911"/>
      <c r="AH151" s="916"/>
      <c r="AI151" s="909"/>
      <c r="AJ151" s="1488"/>
    </row>
    <row r="152" spans="1:36" s="2" customFormat="1" ht="26.2" x14ac:dyDescent="0.25">
      <c r="A152" s="276" t="s">
        <v>64</v>
      </c>
      <c r="B152" s="901">
        <v>1458</v>
      </c>
      <c r="C152" s="901">
        <v>2432</v>
      </c>
      <c r="D152" s="901">
        <v>1656</v>
      </c>
      <c r="E152" s="901">
        <v>1560</v>
      </c>
      <c r="F152" s="905" t="s">
        <v>100</v>
      </c>
      <c r="G152" s="905" t="s">
        <v>100</v>
      </c>
      <c r="H152" s="905" t="s">
        <v>100</v>
      </c>
      <c r="I152" s="905" t="s">
        <v>100</v>
      </c>
      <c r="J152" s="905" t="s">
        <v>100</v>
      </c>
      <c r="K152" s="905" t="s">
        <v>100</v>
      </c>
      <c r="L152" s="905" t="s">
        <v>100</v>
      </c>
      <c r="M152" s="905" t="s">
        <v>100</v>
      </c>
      <c r="N152" s="905" t="s">
        <v>100</v>
      </c>
      <c r="O152" s="905" t="s">
        <v>100</v>
      </c>
      <c r="P152" s="905" t="s">
        <v>100</v>
      </c>
      <c r="Q152" s="905" t="s">
        <v>100</v>
      </c>
      <c r="R152" s="905">
        <v>600</v>
      </c>
      <c r="S152" s="905" t="s">
        <v>100</v>
      </c>
      <c r="T152" s="905" t="s">
        <v>100</v>
      </c>
      <c r="U152" s="905" t="s">
        <v>100</v>
      </c>
      <c r="V152" s="905" t="s">
        <v>100</v>
      </c>
      <c r="W152" s="905" t="s">
        <v>100</v>
      </c>
      <c r="X152" s="905" t="s">
        <v>100</v>
      </c>
      <c r="Y152" s="905" t="s">
        <v>100</v>
      </c>
      <c r="Z152" s="905" t="s">
        <v>100</v>
      </c>
      <c r="AA152" s="905">
        <v>1200</v>
      </c>
      <c r="AB152" s="905" t="s">
        <v>100</v>
      </c>
      <c r="AC152" s="894">
        <v>100</v>
      </c>
      <c r="AD152" s="894">
        <v>420</v>
      </c>
      <c r="AE152" s="898" t="s">
        <v>100</v>
      </c>
      <c r="AF152" s="898" t="s">
        <v>100</v>
      </c>
      <c r="AG152" s="904" t="s">
        <v>100</v>
      </c>
      <c r="AH152" s="915" t="s">
        <v>100</v>
      </c>
      <c r="AI152" s="898" t="s">
        <v>100</v>
      </c>
      <c r="AJ152" s="1488" t="s">
        <v>100</v>
      </c>
    </row>
    <row r="153" spans="1:36" s="2" customFormat="1" ht="26.2" x14ac:dyDescent="0.25">
      <c r="A153" s="276" t="s">
        <v>65</v>
      </c>
      <c r="B153" s="901">
        <v>980</v>
      </c>
      <c r="C153" s="901">
        <v>470</v>
      </c>
      <c r="D153" s="901">
        <v>140</v>
      </c>
      <c r="E153" s="905" t="s">
        <v>100</v>
      </c>
      <c r="F153" s="905" t="s">
        <v>100</v>
      </c>
      <c r="G153" s="905" t="s">
        <v>100</v>
      </c>
      <c r="H153" s="905" t="s">
        <v>100</v>
      </c>
      <c r="I153" s="905" t="s">
        <v>100</v>
      </c>
      <c r="J153" s="905" t="s">
        <v>100</v>
      </c>
      <c r="K153" s="905" t="s">
        <v>100</v>
      </c>
      <c r="L153" s="905" t="s">
        <v>100</v>
      </c>
      <c r="M153" s="905" t="s">
        <v>100</v>
      </c>
      <c r="N153" s="905" t="s">
        <v>100</v>
      </c>
      <c r="O153" s="905" t="s">
        <v>100</v>
      </c>
      <c r="P153" s="905" t="s">
        <v>100</v>
      </c>
      <c r="Q153" s="905" t="s">
        <v>100</v>
      </c>
      <c r="R153" s="905">
        <v>320</v>
      </c>
      <c r="S153" s="905" t="s">
        <v>100</v>
      </c>
      <c r="T153" s="905" t="s">
        <v>100</v>
      </c>
      <c r="U153" s="905" t="s">
        <v>100</v>
      </c>
      <c r="V153" s="905">
        <v>320</v>
      </c>
      <c r="W153" s="905" t="s">
        <v>100</v>
      </c>
      <c r="X153" s="905">
        <v>320</v>
      </c>
      <c r="Y153" s="905" t="s">
        <v>100</v>
      </c>
      <c r="Z153" s="905" t="s">
        <v>100</v>
      </c>
      <c r="AA153" s="905">
        <v>255</v>
      </c>
      <c r="AB153" s="905" t="s">
        <v>100</v>
      </c>
      <c r="AC153" s="894">
        <v>150</v>
      </c>
      <c r="AD153" s="898" t="s">
        <v>100</v>
      </c>
      <c r="AE153" s="898" t="s">
        <v>100</v>
      </c>
      <c r="AF153" s="898" t="s">
        <v>100</v>
      </c>
      <c r="AG153" s="904" t="s">
        <v>100</v>
      </c>
      <c r="AH153" s="915" t="s">
        <v>100</v>
      </c>
      <c r="AI153" s="898" t="s">
        <v>100</v>
      </c>
      <c r="AJ153" s="1488" t="s">
        <v>100</v>
      </c>
    </row>
    <row r="154" spans="1:36" s="12" customFormat="1" ht="26.2" x14ac:dyDescent="0.25">
      <c r="A154" s="276" t="s">
        <v>44</v>
      </c>
      <c r="B154" s="902"/>
      <c r="C154" s="902"/>
      <c r="D154" s="902"/>
      <c r="E154" s="902"/>
      <c r="F154" s="902"/>
      <c r="G154" s="902"/>
      <c r="H154" s="902"/>
      <c r="I154" s="902"/>
      <c r="J154" s="902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894"/>
      <c r="AD154" s="894"/>
      <c r="AE154" s="898"/>
      <c r="AF154" s="898"/>
      <c r="AG154" s="904"/>
      <c r="AH154" s="915"/>
      <c r="AI154" s="898"/>
      <c r="AJ154" s="1488"/>
    </row>
    <row r="155" spans="1:36" s="2" customFormat="1" ht="26.2" x14ac:dyDescent="0.25">
      <c r="A155" s="276" t="s">
        <v>66</v>
      </c>
      <c r="B155" s="905" t="s">
        <v>100</v>
      </c>
      <c r="C155" s="901">
        <v>120</v>
      </c>
      <c r="D155" s="905" t="s">
        <v>100</v>
      </c>
      <c r="E155" s="901">
        <v>150</v>
      </c>
      <c r="F155" s="905" t="s">
        <v>100</v>
      </c>
      <c r="G155" s="905" t="s">
        <v>100</v>
      </c>
      <c r="H155" s="905" t="s">
        <v>100</v>
      </c>
      <c r="I155" s="905" t="s">
        <v>100</v>
      </c>
      <c r="J155" s="905" t="s">
        <v>100</v>
      </c>
      <c r="K155" s="905" t="s">
        <v>100</v>
      </c>
      <c r="L155" s="905" t="s">
        <v>100</v>
      </c>
      <c r="M155" s="905" t="s">
        <v>100</v>
      </c>
      <c r="N155" s="905" t="s">
        <v>100</v>
      </c>
      <c r="O155" s="905" t="s">
        <v>100</v>
      </c>
      <c r="P155" s="905" t="s">
        <v>100</v>
      </c>
      <c r="Q155" s="905" t="s">
        <v>100</v>
      </c>
      <c r="R155" s="905" t="s">
        <v>100</v>
      </c>
      <c r="S155" s="905" t="s">
        <v>100</v>
      </c>
      <c r="T155" s="905" t="s">
        <v>100</v>
      </c>
      <c r="U155" s="905" t="s">
        <v>100</v>
      </c>
      <c r="V155" s="905" t="s">
        <v>100</v>
      </c>
      <c r="W155" s="905" t="s">
        <v>100</v>
      </c>
      <c r="X155" s="905" t="s">
        <v>100</v>
      </c>
      <c r="Y155" s="905" t="s">
        <v>100</v>
      </c>
      <c r="Z155" s="905" t="s">
        <v>100</v>
      </c>
      <c r="AA155" s="905" t="s">
        <v>100</v>
      </c>
      <c r="AB155" s="901">
        <v>284</v>
      </c>
      <c r="AC155" s="910" t="s">
        <v>100</v>
      </c>
      <c r="AD155" s="910" t="s">
        <v>100</v>
      </c>
      <c r="AE155" s="898" t="s">
        <v>100</v>
      </c>
      <c r="AF155" s="898" t="s">
        <v>100</v>
      </c>
      <c r="AG155" s="904" t="s">
        <v>100</v>
      </c>
      <c r="AH155" s="915" t="s">
        <v>100</v>
      </c>
      <c r="AI155" s="898" t="s">
        <v>100</v>
      </c>
      <c r="AJ155" s="1488" t="s">
        <v>100</v>
      </c>
    </row>
    <row r="156" spans="1:36" s="36" customFormat="1" ht="39.299999999999997" x14ac:dyDescent="0.25">
      <c r="A156" s="276" t="s">
        <v>67</v>
      </c>
      <c r="B156" s="901">
        <v>850</v>
      </c>
      <c r="C156" s="910" t="s">
        <v>100</v>
      </c>
      <c r="D156" s="910" t="s">
        <v>100</v>
      </c>
      <c r="E156" s="910" t="s">
        <v>100</v>
      </c>
      <c r="F156" s="910" t="s">
        <v>100</v>
      </c>
      <c r="G156" s="910" t="s">
        <v>100</v>
      </c>
      <c r="H156" s="910" t="s">
        <v>100</v>
      </c>
      <c r="I156" s="910" t="s">
        <v>100</v>
      </c>
      <c r="J156" s="910" t="s">
        <v>100</v>
      </c>
      <c r="K156" s="910" t="s">
        <v>100</v>
      </c>
      <c r="L156" s="910" t="s">
        <v>100</v>
      </c>
      <c r="M156" s="910">
        <v>49</v>
      </c>
      <c r="N156" s="910">
        <v>9</v>
      </c>
      <c r="O156" s="910">
        <v>13</v>
      </c>
      <c r="P156" s="910">
        <v>42</v>
      </c>
      <c r="Q156" s="910">
        <v>490</v>
      </c>
      <c r="R156" s="910">
        <v>90</v>
      </c>
      <c r="S156" s="910">
        <v>212</v>
      </c>
      <c r="T156" s="910" t="s">
        <v>100</v>
      </c>
      <c r="U156" s="910" t="s">
        <v>100</v>
      </c>
      <c r="V156" s="910" t="s">
        <v>100</v>
      </c>
      <c r="W156" s="910" t="s">
        <v>100</v>
      </c>
      <c r="X156" s="910">
        <v>10</v>
      </c>
      <c r="Y156" s="910">
        <v>500</v>
      </c>
      <c r="Z156" s="910" t="s">
        <v>100</v>
      </c>
      <c r="AA156" s="910" t="s">
        <v>100</v>
      </c>
      <c r="AB156" s="910" t="s">
        <v>100</v>
      </c>
      <c r="AC156" s="910" t="s">
        <v>100</v>
      </c>
      <c r="AD156" s="910">
        <v>50</v>
      </c>
      <c r="AE156" s="898" t="s">
        <v>100</v>
      </c>
      <c r="AF156" s="898" t="s">
        <v>100</v>
      </c>
      <c r="AG156" s="911" t="s">
        <v>100</v>
      </c>
      <c r="AH156" s="915" t="s">
        <v>100</v>
      </c>
      <c r="AI156" s="913" t="s">
        <v>100</v>
      </c>
      <c r="AJ156" s="1483">
        <v>40</v>
      </c>
    </row>
    <row r="157" spans="1:36" s="36" customFormat="1" ht="39.299999999999997" x14ac:dyDescent="0.25">
      <c r="A157" s="331" t="s">
        <v>90</v>
      </c>
      <c r="B157" s="26" t="s">
        <v>100</v>
      </c>
      <c r="C157" s="26" t="s">
        <v>100</v>
      </c>
      <c r="D157" s="26" t="s">
        <v>100</v>
      </c>
      <c r="E157" s="26" t="s">
        <v>100</v>
      </c>
      <c r="F157" s="26" t="s">
        <v>100</v>
      </c>
      <c r="G157" s="26" t="s">
        <v>100</v>
      </c>
      <c r="H157" s="26" t="s">
        <v>100</v>
      </c>
      <c r="I157" s="26" t="s">
        <v>100</v>
      </c>
      <c r="J157" s="26" t="s">
        <v>100</v>
      </c>
      <c r="K157" s="26" t="s">
        <v>100</v>
      </c>
      <c r="L157" s="26" t="s">
        <v>100</v>
      </c>
      <c r="M157" s="26" t="s">
        <v>100</v>
      </c>
      <c r="N157" s="26" t="s">
        <v>100</v>
      </c>
      <c r="O157" s="26" t="s">
        <v>100</v>
      </c>
      <c r="P157" s="26" t="s">
        <v>100</v>
      </c>
      <c r="Q157" s="26" t="s">
        <v>100</v>
      </c>
      <c r="R157" s="26" t="s">
        <v>100</v>
      </c>
      <c r="S157" s="26" t="s">
        <v>100</v>
      </c>
      <c r="T157" s="26" t="s">
        <v>100</v>
      </c>
      <c r="U157" s="26" t="s">
        <v>100</v>
      </c>
      <c r="V157" s="26" t="s">
        <v>100</v>
      </c>
      <c r="W157" s="26" t="s">
        <v>100</v>
      </c>
      <c r="X157" s="26" t="s">
        <v>100</v>
      </c>
      <c r="Y157" s="26" t="s">
        <v>100</v>
      </c>
      <c r="Z157" s="106">
        <v>9960</v>
      </c>
      <c r="AA157" s="106">
        <v>9962</v>
      </c>
      <c r="AB157" s="106">
        <v>10033</v>
      </c>
      <c r="AC157" s="216">
        <v>9894</v>
      </c>
      <c r="AD157" s="216">
        <v>9735</v>
      </c>
      <c r="AE157" s="216">
        <v>9545</v>
      </c>
      <c r="AF157" s="216">
        <v>9316</v>
      </c>
      <c r="AG157" s="248">
        <v>10105</v>
      </c>
      <c r="AH157" s="46">
        <v>10472</v>
      </c>
      <c r="AI157" s="46">
        <v>10706</v>
      </c>
      <c r="AJ157" s="1490">
        <v>10842</v>
      </c>
    </row>
    <row r="158" spans="1:36" s="36" customFormat="1" ht="41.25" x14ac:dyDescent="0.25">
      <c r="A158" s="331" t="s">
        <v>577</v>
      </c>
      <c r="B158" s="26" t="s">
        <v>100</v>
      </c>
      <c r="C158" s="26" t="s">
        <v>100</v>
      </c>
      <c r="D158" s="26" t="s">
        <v>100</v>
      </c>
      <c r="E158" s="26" t="s">
        <v>100</v>
      </c>
      <c r="F158" s="26" t="s">
        <v>100</v>
      </c>
      <c r="G158" s="26" t="s">
        <v>100</v>
      </c>
      <c r="H158" s="26" t="s">
        <v>100</v>
      </c>
      <c r="I158" s="26" t="s">
        <v>100</v>
      </c>
      <c r="J158" s="26" t="s">
        <v>100</v>
      </c>
      <c r="K158" s="26" t="s">
        <v>100</v>
      </c>
      <c r="L158" s="26" t="s">
        <v>100</v>
      </c>
      <c r="M158" s="26" t="s">
        <v>100</v>
      </c>
      <c r="N158" s="26" t="s">
        <v>100</v>
      </c>
      <c r="O158" s="26" t="s">
        <v>100</v>
      </c>
      <c r="P158" s="26" t="s">
        <v>100</v>
      </c>
      <c r="Q158" s="26" t="s">
        <v>100</v>
      </c>
      <c r="R158" s="26" t="s">
        <v>100</v>
      </c>
      <c r="S158" s="26" t="s">
        <v>100</v>
      </c>
      <c r="T158" s="26" t="s">
        <v>100</v>
      </c>
      <c r="U158" s="26" t="s">
        <v>100</v>
      </c>
      <c r="V158" s="26" t="s">
        <v>100</v>
      </c>
      <c r="W158" s="26" t="s">
        <v>100</v>
      </c>
      <c r="X158" s="26" t="s">
        <v>100</v>
      </c>
      <c r="Y158" s="26" t="s">
        <v>100</v>
      </c>
      <c r="Z158" s="106">
        <v>7936</v>
      </c>
      <c r="AA158" s="106">
        <v>7820</v>
      </c>
      <c r="AB158" s="106">
        <v>7708</v>
      </c>
      <c r="AC158" s="216">
        <v>7942</v>
      </c>
      <c r="AD158" s="216">
        <v>8262</v>
      </c>
      <c r="AE158" s="216">
        <v>8332</v>
      </c>
      <c r="AF158" s="216">
        <v>8104</v>
      </c>
      <c r="AG158" s="248">
        <v>9051</v>
      </c>
      <c r="AH158" s="46">
        <v>9614</v>
      </c>
      <c r="AI158" s="46">
        <v>9880</v>
      </c>
      <c r="AJ158" s="1490">
        <v>9903</v>
      </c>
    </row>
    <row r="159" spans="1:36" s="36" customFormat="1" ht="39.299999999999997" x14ac:dyDescent="0.25">
      <c r="A159" s="332" t="s">
        <v>243</v>
      </c>
      <c r="B159" s="26" t="s">
        <v>100</v>
      </c>
      <c r="C159" s="26" t="s">
        <v>100</v>
      </c>
      <c r="D159" s="26" t="s">
        <v>100</v>
      </c>
      <c r="E159" s="26" t="s">
        <v>100</v>
      </c>
      <c r="F159" s="26" t="s">
        <v>100</v>
      </c>
      <c r="G159" s="26" t="s">
        <v>100</v>
      </c>
      <c r="H159" s="26" t="s">
        <v>100</v>
      </c>
      <c r="I159" s="26" t="s">
        <v>100</v>
      </c>
      <c r="J159" s="26" t="s">
        <v>100</v>
      </c>
      <c r="K159" s="26" t="s">
        <v>100</v>
      </c>
      <c r="L159" s="26" t="s">
        <v>100</v>
      </c>
      <c r="M159" s="26" t="s">
        <v>100</v>
      </c>
      <c r="N159" s="26" t="s">
        <v>100</v>
      </c>
      <c r="O159" s="26" t="s">
        <v>100</v>
      </c>
      <c r="P159" s="26" t="s">
        <v>100</v>
      </c>
      <c r="Q159" s="26" t="s">
        <v>100</v>
      </c>
      <c r="R159" s="26" t="s">
        <v>100</v>
      </c>
      <c r="S159" s="26" t="s">
        <v>100</v>
      </c>
      <c r="T159" s="26" t="s">
        <v>100</v>
      </c>
      <c r="U159" s="26" t="s">
        <v>100</v>
      </c>
      <c r="V159" s="26" t="s">
        <v>100</v>
      </c>
      <c r="W159" s="26" t="s">
        <v>100</v>
      </c>
      <c r="X159" s="26" t="s">
        <v>100</v>
      </c>
      <c r="Y159" s="26" t="s">
        <v>100</v>
      </c>
      <c r="Z159" s="26" t="s">
        <v>100</v>
      </c>
      <c r="AA159" s="216">
        <v>25726</v>
      </c>
      <c r="AB159" s="216">
        <v>24202</v>
      </c>
      <c r="AC159" s="216">
        <v>24560</v>
      </c>
      <c r="AD159" s="216">
        <v>24742</v>
      </c>
      <c r="AE159" s="216">
        <v>22863</v>
      </c>
      <c r="AF159" s="216">
        <v>23536</v>
      </c>
      <c r="AG159" s="248">
        <v>23530</v>
      </c>
      <c r="AH159" s="1303">
        <v>25635</v>
      </c>
      <c r="AI159" s="1463">
        <v>25064</v>
      </c>
      <c r="AJ159" s="1721" t="s">
        <v>99</v>
      </c>
    </row>
    <row r="160" spans="1:36" s="36" customFormat="1" ht="26.2" x14ac:dyDescent="0.25">
      <c r="A160" s="332" t="s">
        <v>244</v>
      </c>
      <c r="B160" s="26" t="s">
        <v>100</v>
      </c>
      <c r="C160" s="26" t="s">
        <v>100</v>
      </c>
      <c r="D160" s="26" t="s">
        <v>100</v>
      </c>
      <c r="E160" s="26" t="s">
        <v>100</v>
      </c>
      <c r="F160" s="26" t="s">
        <v>100</v>
      </c>
      <c r="G160" s="26" t="s">
        <v>100</v>
      </c>
      <c r="H160" s="26" t="s">
        <v>100</v>
      </c>
      <c r="I160" s="26" t="s">
        <v>100</v>
      </c>
      <c r="J160" s="26" t="s">
        <v>100</v>
      </c>
      <c r="K160" s="26" t="s">
        <v>100</v>
      </c>
      <c r="L160" s="26" t="s">
        <v>100</v>
      </c>
      <c r="M160" s="26" t="s">
        <v>100</v>
      </c>
      <c r="N160" s="26" t="s">
        <v>100</v>
      </c>
      <c r="O160" s="26" t="s">
        <v>100</v>
      </c>
      <c r="P160" s="26" t="s">
        <v>100</v>
      </c>
      <c r="Q160" s="26" t="s">
        <v>100</v>
      </c>
      <c r="R160" s="26" t="s">
        <v>100</v>
      </c>
      <c r="S160" s="26" t="s">
        <v>100</v>
      </c>
      <c r="T160" s="26" t="s">
        <v>100</v>
      </c>
      <c r="U160" s="26" t="s">
        <v>100</v>
      </c>
      <c r="V160" s="26" t="s">
        <v>100</v>
      </c>
      <c r="W160" s="26" t="s">
        <v>100</v>
      </c>
      <c r="X160" s="26" t="s">
        <v>100</v>
      </c>
      <c r="Y160" s="26" t="s">
        <v>100</v>
      </c>
      <c r="Z160" s="26" t="s">
        <v>100</v>
      </c>
      <c r="AA160" s="216">
        <v>105075</v>
      </c>
      <c r="AB160" s="216">
        <v>137393</v>
      </c>
      <c r="AC160" s="216">
        <v>123456</v>
      </c>
      <c r="AD160" s="216">
        <v>130468</v>
      </c>
      <c r="AE160" s="216">
        <v>133073</v>
      </c>
      <c r="AF160" s="216">
        <v>213026</v>
      </c>
      <c r="AG160" s="248">
        <v>237863</v>
      </c>
      <c r="AH160" s="1303">
        <v>297843</v>
      </c>
      <c r="AI160" s="1463">
        <v>356892</v>
      </c>
      <c r="AJ160" s="1721" t="s">
        <v>99</v>
      </c>
    </row>
    <row r="161" spans="1:36" s="36" customFormat="1" ht="39.299999999999997" x14ac:dyDescent="0.25">
      <c r="A161" s="124" t="s">
        <v>268</v>
      </c>
      <c r="B161" s="91" t="s">
        <v>99</v>
      </c>
      <c r="C161" s="91" t="s">
        <v>99</v>
      </c>
      <c r="D161" s="91" t="s">
        <v>99</v>
      </c>
      <c r="E161" s="91" t="s">
        <v>99</v>
      </c>
      <c r="F161" s="91" t="s">
        <v>99</v>
      </c>
      <c r="G161" s="91" t="s">
        <v>99</v>
      </c>
      <c r="H161" s="91">
        <v>146305.5</v>
      </c>
      <c r="I161" s="91">
        <v>130721.5</v>
      </c>
      <c r="J161" s="91">
        <v>107977.8</v>
      </c>
      <c r="K161" s="91">
        <v>85884.1</v>
      </c>
      <c r="L161" s="91">
        <v>93609.4</v>
      </c>
      <c r="M161" s="91">
        <v>104865.546</v>
      </c>
      <c r="N161" s="91">
        <v>124771.8</v>
      </c>
      <c r="O161" s="91">
        <v>127220.70600000001</v>
      </c>
      <c r="P161" s="91">
        <v>147743.66099999999</v>
      </c>
      <c r="Q161" s="91">
        <v>221789.43799999999</v>
      </c>
      <c r="R161" s="91">
        <v>258512.71400000001</v>
      </c>
      <c r="S161" s="91">
        <v>475320.9</v>
      </c>
      <c r="T161" s="91">
        <v>434348.6</v>
      </c>
      <c r="U161" s="91">
        <v>479190.6</v>
      </c>
      <c r="V161" s="91">
        <v>507091.1</v>
      </c>
      <c r="W161" s="91">
        <v>529102.1</v>
      </c>
      <c r="X161" s="91">
        <v>635134.6</v>
      </c>
      <c r="Y161" s="91">
        <v>981655</v>
      </c>
      <c r="Z161" s="91">
        <v>1091223.2</v>
      </c>
      <c r="AA161" s="91">
        <v>1354151.9</v>
      </c>
      <c r="AB161" s="91">
        <v>1492789.4</v>
      </c>
      <c r="AC161" s="91">
        <v>1607934.5</v>
      </c>
      <c r="AD161" s="91">
        <v>1683193</v>
      </c>
      <c r="AE161" s="91">
        <v>1676133.3</v>
      </c>
      <c r="AF161" s="91">
        <v>1788368.3</v>
      </c>
      <c r="AG161" s="461">
        <v>1840502</v>
      </c>
      <c r="AH161" s="315">
        <v>2000555</v>
      </c>
      <c r="AI161" s="315">
        <v>2312298.2999999998</v>
      </c>
      <c r="AJ161" s="1721" t="s">
        <v>99</v>
      </c>
    </row>
    <row r="162" spans="1:36" s="13" customFormat="1" ht="15.75" x14ac:dyDescent="0.3">
      <c r="A162" s="711" t="s">
        <v>81</v>
      </c>
      <c r="B162" s="711"/>
      <c r="C162" s="711"/>
      <c r="D162" s="711"/>
      <c r="E162" s="711"/>
      <c r="F162" s="711"/>
      <c r="G162" s="711"/>
      <c r="H162" s="711"/>
      <c r="I162" s="711"/>
      <c r="J162" s="711"/>
      <c r="K162" s="711"/>
      <c r="L162" s="711"/>
      <c r="M162" s="711"/>
      <c r="N162" s="711"/>
      <c r="O162" s="711"/>
      <c r="P162" s="711"/>
      <c r="Q162" s="711"/>
      <c r="R162" s="711"/>
      <c r="S162" s="711"/>
      <c r="T162" s="711"/>
      <c r="U162" s="711"/>
      <c r="V162" s="711"/>
      <c r="W162" s="711"/>
      <c r="X162" s="711"/>
      <c r="Y162" s="711"/>
      <c r="Z162" s="711"/>
      <c r="AA162" s="711"/>
      <c r="AB162" s="711"/>
      <c r="AC162" s="711"/>
      <c r="AD162" s="711"/>
      <c r="AE162" s="711"/>
      <c r="AF162" s="711"/>
      <c r="AG162" s="712"/>
      <c r="AH162" s="711"/>
      <c r="AI162" s="711"/>
      <c r="AJ162" s="711"/>
    </row>
    <row r="163" spans="1:36" s="36" customFormat="1" ht="26.2" x14ac:dyDescent="0.25">
      <c r="A163" s="276" t="s">
        <v>74</v>
      </c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7"/>
      <c r="S163" s="297"/>
      <c r="T163" s="297"/>
      <c r="U163" s="297"/>
      <c r="V163" s="297"/>
      <c r="W163" s="41"/>
      <c r="X163" s="41"/>
      <c r="Y163" s="41"/>
      <c r="Z163" s="41"/>
      <c r="AA163" s="41"/>
      <c r="AB163" s="41"/>
      <c r="AC163" s="314"/>
      <c r="AD163" s="314"/>
      <c r="AE163" s="286"/>
      <c r="AF163" s="286"/>
      <c r="AG163" s="120"/>
      <c r="AH163" s="286"/>
      <c r="AI163" s="1304"/>
      <c r="AJ163" s="1483"/>
    </row>
    <row r="164" spans="1:36" s="36" customFormat="1" x14ac:dyDescent="0.25">
      <c r="A164" s="276" t="s">
        <v>45</v>
      </c>
      <c r="B164" s="279">
        <v>566</v>
      </c>
      <c r="C164" s="216">
        <v>3841</v>
      </c>
      <c r="D164" s="315">
        <v>0</v>
      </c>
      <c r="E164" s="315">
        <v>1.1000000000000001</v>
      </c>
      <c r="F164" s="315">
        <v>2.9</v>
      </c>
      <c r="G164" s="315">
        <v>3.4</v>
      </c>
      <c r="H164" s="315">
        <v>3</v>
      </c>
      <c r="I164" s="315">
        <v>3.6</v>
      </c>
      <c r="J164" s="315">
        <v>2.2999999999999998</v>
      </c>
      <c r="K164" s="315">
        <v>2.1</v>
      </c>
      <c r="L164" s="315">
        <v>3.6</v>
      </c>
      <c r="M164" s="315">
        <v>6.3</v>
      </c>
      <c r="N164" s="315">
        <v>6.8</v>
      </c>
      <c r="O164" s="315">
        <v>7.8</v>
      </c>
      <c r="P164" s="315">
        <v>8.9</v>
      </c>
      <c r="Q164" s="315">
        <v>9.6999999999999993</v>
      </c>
      <c r="R164" s="315">
        <v>11.1</v>
      </c>
      <c r="S164" s="315">
        <v>14</v>
      </c>
      <c r="T164" s="315">
        <v>9.9</v>
      </c>
      <c r="U164" s="315">
        <v>10.199999999999999</v>
      </c>
      <c r="V164" s="315">
        <v>20.3</v>
      </c>
      <c r="W164" s="108">
        <v>31.5</v>
      </c>
      <c r="X164" s="108">
        <v>39.200000000000003</v>
      </c>
      <c r="Y164" s="108">
        <v>24.7</v>
      </c>
      <c r="Z164" s="108">
        <v>34.700000000000003</v>
      </c>
      <c r="AA164" s="108">
        <v>51.8</v>
      </c>
      <c r="AB164" s="108">
        <v>55</v>
      </c>
      <c r="AC164" s="108">
        <v>61.6</v>
      </c>
      <c r="AD164" s="108">
        <v>66.5</v>
      </c>
      <c r="AE164" s="286">
        <v>71.099999999999994</v>
      </c>
      <c r="AF164" s="286">
        <v>78.599999999999994</v>
      </c>
      <c r="AG164" s="120">
        <v>95.3</v>
      </c>
      <c r="AH164" s="41">
        <v>137.9</v>
      </c>
      <c r="AI164" s="1317">
        <v>140.9</v>
      </c>
      <c r="AJ164" s="1483">
        <v>150.6</v>
      </c>
    </row>
    <row r="165" spans="1:36" s="36" customFormat="1" ht="26.2" x14ac:dyDescent="0.25">
      <c r="A165" s="276" t="s">
        <v>61</v>
      </c>
      <c r="B165" s="315" t="s">
        <v>99</v>
      </c>
      <c r="C165" s="315" t="s">
        <v>99</v>
      </c>
      <c r="D165" s="315" t="s">
        <v>99</v>
      </c>
      <c r="E165" s="315" t="s">
        <v>99</v>
      </c>
      <c r="F165" s="315" t="s">
        <v>99</v>
      </c>
      <c r="G165" s="315" t="s">
        <v>99</v>
      </c>
      <c r="H165" s="315" t="s">
        <v>99</v>
      </c>
      <c r="I165" s="315" t="s">
        <v>99</v>
      </c>
      <c r="J165" s="315" t="s">
        <v>99</v>
      </c>
      <c r="K165" s="315">
        <v>81</v>
      </c>
      <c r="L165" s="315">
        <v>160.6</v>
      </c>
      <c r="M165" s="315">
        <v>115.4</v>
      </c>
      <c r="N165" s="315">
        <v>118.8</v>
      </c>
      <c r="O165" s="315">
        <v>110.4</v>
      </c>
      <c r="P165" s="315">
        <v>110.6</v>
      </c>
      <c r="Q165" s="315">
        <v>102.4</v>
      </c>
      <c r="R165" s="315">
        <v>105.3</v>
      </c>
      <c r="S165" s="315">
        <v>112.1</v>
      </c>
      <c r="T165" s="315">
        <v>91.4</v>
      </c>
      <c r="U165" s="315">
        <v>108.6</v>
      </c>
      <c r="V165" s="315">
        <v>116</v>
      </c>
      <c r="W165" s="108">
        <v>148.5</v>
      </c>
      <c r="X165" s="108">
        <v>120</v>
      </c>
      <c r="Y165" s="108">
        <v>58.9</v>
      </c>
      <c r="Z165" s="108">
        <v>132.6</v>
      </c>
      <c r="AA165" s="108">
        <v>126.1</v>
      </c>
      <c r="AB165" s="108">
        <v>98.1</v>
      </c>
      <c r="AC165" s="108">
        <v>106.1</v>
      </c>
      <c r="AD165" s="108">
        <v>102.7</v>
      </c>
      <c r="AE165" s="286">
        <v>99.5</v>
      </c>
      <c r="AF165" s="286">
        <v>102.6</v>
      </c>
      <c r="AG165" s="120">
        <v>105.9</v>
      </c>
      <c r="AH165" s="41">
        <v>126.4</v>
      </c>
      <c r="AI165" s="1317">
        <v>96.9</v>
      </c>
      <c r="AJ165" s="1483">
        <v>103.8</v>
      </c>
    </row>
    <row r="166" spans="1:36" s="36" customFormat="1" x14ac:dyDescent="0.25">
      <c r="A166" s="746"/>
      <c r="B166" s="742"/>
      <c r="C166" s="742"/>
      <c r="D166" s="742"/>
      <c r="E166" s="742"/>
      <c r="F166" s="742"/>
      <c r="G166" s="742"/>
      <c r="H166" s="742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3"/>
      <c r="X166" s="743"/>
      <c r="Y166" s="743"/>
      <c r="Z166" s="743"/>
      <c r="AA166" s="743"/>
      <c r="AB166" s="743"/>
      <c r="AC166" s="113"/>
      <c r="AD166" s="113"/>
      <c r="AE166" s="12"/>
      <c r="AF166" s="12"/>
      <c r="AG166" s="35"/>
      <c r="AH166" s="78"/>
      <c r="AI166" s="35"/>
      <c r="AJ166" s="2"/>
    </row>
    <row r="167" spans="1:36" s="127" customFormat="1" ht="13.1" x14ac:dyDescent="0.25">
      <c r="A167" s="1773" t="s">
        <v>613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6" s="127" customFormat="1" ht="13.95" customHeight="1" x14ac:dyDescent="0.25">
      <c r="A168" s="1773" t="s">
        <v>614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6" s="127" customFormat="1" ht="13.95" customHeight="1" x14ac:dyDescent="0.25">
      <c r="A169" s="1773" t="s">
        <v>615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6" s="744" customFormat="1" ht="13.95" customHeight="1" x14ac:dyDescent="0.25">
      <c r="A170" s="1773" t="s">
        <v>639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36" s="744" customFormat="1" ht="13.95" customHeight="1" x14ac:dyDescent="0.25">
      <c r="A171" s="1773" t="s">
        <v>616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36" s="744" customFormat="1" ht="13.95" customHeight="1" x14ac:dyDescent="0.25">
      <c r="A172" s="1773" t="s">
        <v>643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  <row r="173" spans="1:36" s="744" customFormat="1" ht="15.05" customHeight="1" x14ac:dyDescent="0.25">
      <c r="A173" s="1773" t="s">
        <v>646</v>
      </c>
      <c r="B173" s="1773"/>
      <c r="C173" s="1773"/>
      <c r="D173" s="1773"/>
      <c r="E173" s="1773"/>
      <c r="F173" s="1773"/>
      <c r="G173" s="1773"/>
      <c r="H173" s="1773"/>
      <c r="I173" s="1773"/>
      <c r="J173" s="1773"/>
      <c r="K173" s="1773"/>
      <c r="L173" s="1773"/>
      <c r="M173" s="1773"/>
      <c r="N173" s="1773"/>
      <c r="O173" s="1773"/>
      <c r="P173" s="1773"/>
      <c r="Q173" s="1773"/>
      <c r="R173" s="1773"/>
      <c r="S173" s="1773"/>
      <c r="T173" s="1773"/>
      <c r="U173" s="1773"/>
      <c r="V173" s="1773"/>
      <c r="W173" s="1773"/>
      <c r="X173" s="1773"/>
      <c r="Y173" s="1773"/>
      <c r="Z173" s="1773"/>
      <c r="AA173" s="1773"/>
      <c r="AB173" s="1773"/>
    </row>
    <row r="174" spans="1:36" s="744" customFormat="1" ht="17.2" customHeight="1" x14ac:dyDescent="0.25">
      <c r="A174" s="1773" t="s">
        <v>618</v>
      </c>
      <c r="B174" s="1773"/>
      <c r="C174" s="1773"/>
      <c r="D174" s="1773"/>
      <c r="E174" s="1773"/>
      <c r="F174" s="1773"/>
      <c r="G174" s="1773"/>
      <c r="H174" s="1773"/>
      <c r="I174" s="1773"/>
      <c r="J174" s="1773"/>
      <c r="K174" s="1773"/>
      <c r="L174" s="1773"/>
      <c r="M174" s="1773"/>
      <c r="N174" s="1773"/>
      <c r="O174" s="1773"/>
      <c r="P174" s="1773"/>
      <c r="Q174" s="1773"/>
      <c r="R174" s="1773"/>
      <c r="S174" s="1773"/>
      <c r="T174" s="1773"/>
      <c r="U174" s="1773"/>
      <c r="V174" s="1773"/>
      <c r="W174" s="1773"/>
      <c r="X174" s="1773"/>
      <c r="Y174" s="1773"/>
      <c r="Z174" s="1773"/>
      <c r="AA174" s="1773"/>
      <c r="AB174" s="1773"/>
    </row>
    <row r="175" spans="1:36" s="744" customFormat="1" ht="17.2" customHeight="1" x14ac:dyDescent="0.25">
      <c r="A175" s="1773" t="s">
        <v>619</v>
      </c>
      <c r="B175" s="1773"/>
      <c r="C175" s="1773"/>
      <c r="D175" s="1773"/>
      <c r="E175" s="1773"/>
      <c r="F175" s="1773"/>
      <c r="G175" s="1773"/>
      <c r="H175" s="1773"/>
      <c r="I175" s="1773"/>
      <c r="J175" s="1773"/>
      <c r="K175" s="1773"/>
      <c r="L175" s="1773"/>
      <c r="M175" s="1773"/>
      <c r="N175" s="1773"/>
      <c r="O175" s="1773"/>
      <c r="P175" s="1773"/>
      <c r="Q175" s="1773"/>
      <c r="R175" s="1773"/>
      <c r="S175" s="1773"/>
      <c r="T175" s="1773"/>
      <c r="U175" s="1773"/>
      <c r="V175" s="1773"/>
      <c r="W175" s="1773"/>
      <c r="X175" s="1773"/>
      <c r="Y175" s="1773"/>
      <c r="Z175" s="1773"/>
      <c r="AA175" s="1773"/>
      <c r="AB175" s="1773"/>
    </row>
    <row r="176" spans="1:36" s="127" customFormat="1" ht="18" customHeight="1" x14ac:dyDescent="0.25">
      <c r="A176" s="1773" t="s">
        <v>620</v>
      </c>
      <c r="B176" s="1773"/>
      <c r="C176" s="1773"/>
      <c r="D176" s="1773"/>
      <c r="E176" s="1773"/>
      <c r="F176" s="1773"/>
      <c r="G176" s="1773"/>
      <c r="H176" s="1773"/>
      <c r="I176" s="1773"/>
      <c r="J176" s="1773"/>
      <c r="K176" s="1773"/>
      <c r="L176" s="1773"/>
      <c r="M176" s="1773"/>
      <c r="N176" s="1773"/>
      <c r="O176" s="1773"/>
      <c r="P176" s="1773"/>
      <c r="Q176" s="1773"/>
      <c r="R176" s="1773"/>
      <c r="S176" s="1773"/>
      <c r="T176" s="1773"/>
      <c r="U176" s="1773"/>
      <c r="V176" s="1773"/>
      <c r="W176" s="1773"/>
      <c r="X176" s="1773"/>
      <c r="Y176" s="1773"/>
      <c r="Z176" s="1773"/>
      <c r="AA176" s="1773"/>
      <c r="AB176" s="1773"/>
    </row>
    <row r="177" spans="1:30" s="127" customFormat="1" ht="13.1" x14ac:dyDescent="0.25">
      <c r="A177" s="1773" t="s">
        <v>621</v>
      </c>
      <c r="B177" s="1773"/>
      <c r="C177" s="1773"/>
      <c r="D177" s="1773"/>
      <c r="E177" s="1773"/>
      <c r="F177" s="1773"/>
      <c r="G177" s="1773"/>
      <c r="H177" s="1773"/>
      <c r="I177" s="1773"/>
      <c r="J177" s="1773"/>
      <c r="K177" s="1773"/>
      <c r="L177" s="1773"/>
      <c r="M177" s="1773"/>
      <c r="N177" s="1773"/>
      <c r="O177" s="1773"/>
      <c r="P177" s="1773"/>
      <c r="Q177" s="1773"/>
      <c r="R177" s="1773"/>
      <c r="S177" s="1773"/>
      <c r="T177" s="1773"/>
      <c r="U177" s="1773"/>
      <c r="V177" s="1773"/>
      <c r="W177" s="1773"/>
      <c r="X177" s="1773"/>
      <c r="Y177" s="1773"/>
      <c r="Z177" s="1773"/>
      <c r="AA177" s="1773"/>
      <c r="AB177" s="1773"/>
    </row>
    <row r="178" spans="1:30" s="27" customFormat="1" ht="13.95" customHeight="1" x14ac:dyDescent="0.25">
      <c r="A178" s="1774" t="s">
        <v>629</v>
      </c>
      <c r="B178" s="1773"/>
      <c r="C178" s="1773"/>
      <c r="D178" s="1773"/>
      <c r="E178" s="1773"/>
      <c r="F178" s="1773"/>
      <c r="G178" s="1773"/>
      <c r="H178" s="1773"/>
      <c r="I178" s="1773"/>
      <c r="J178" s="1773"/>
      <c r="K178" s="1773"/>
      <c r="L178" s="1773"/>
      <c r="M178" s="1773"/>
      <c r="N178" s="1773"/>
      <c r="O178" s="1773"/>
      <c r="P178" s="1773"/>
      <c r="Q178" s="1773"/>
      <c r="R178" s="1773"/>
      <c r="S178" s="1773"/>
      <c r="T178" s="1773"/>
      <c r="U178" s="1773"/>
      <c r="V178" s="1773"/>
      <c r="W178" s="1773"/>
      <c r="X178" s="1773"/>
      <c r="Y178" s="1773"/>
      <c r="Z178" s="1773"/>
      <c r="AA178" s="1773"/>
      <c r="AB178" s="1773"/>
    </row>
    <row r="179" spans="1:30" s="434" customFormat="1" ht="13.1" x14ac:dyDescent="0.25">
      <c r="A179" s="1773" t="s">
        <v>636</v>
      </c>
      <c r="B179" s="1773"/>
      <c r="C179" s="1773"/>
      <c r="D179" s="1773"/>
      <c r="E179" s="1773"/>
      <c r="F179" s="1773"/>
      <c r="G179" s="1773"/>
      <c r="H179" s="1773"/>
      <c r="I179" s="1773"/>
      <c r="J179" s="1773"/>
      <c r="K179" s="1773"/>
      <c r="L179" s="1773"/>
      <c r="M179" s="1773"/>
      <c r="N179" s="1773"/>
      <c r="O179" s="1773"/>
      <c r="P179" s="1773"/>
      <c r="Q179" s="1773"/>
      <c r="R179" s="1773"/>
      <c r="S179" s="1773"/>
      <c r="T179" s="1773"/>
      <c r="U179" s="1773"/>
      <c r="V179" s="1773"/>
      <c r="W179" s="1773"/>
      <c r="X179" s="1773"/>
      <c r="Y179" s="1773"/>
      <c r="Z179" s="1773"/>
      <c r="AA179" s="1773"/>
      <c r="AB179" s="1773"/>
    </row>
    <row r="180" spans="1:30" s="434" customFormat="1" ht="13.1" x14ac:dyDescent="0.25">
      <c r="A180" s="1773" t="s">
        <v>637</v>
      </c>
      <c r="B180" s="1773"/>
      <c r="C180" s="1773"/>
      <c r="D180" s="1773"/>
      <c r="E180" s="1773"/>
      <c r="F180" s="1773"/>
      <c r="G180" s="1773"/>
      <c r="H180" s="1773"/>
      <c r="I180" s="1773"/>
      <c r="J180" s="1773"/>
      <c r="K180" s="1773"/>
      <c r="L180" s="1773"/>
      <c r="M180" s="1773"/>
      <c r="N180" s="1773"/>
      <c r="O180" s="1773"/>
      <c r="P180" s="1773"/>
      <c r="Q180" s="1773"/>
      <c r="R180" s="1773"/>
      <c r="S180" s="1773"/>
      <c r="T180" s="1773"/>
      <c r="U180" s="1773"/>
      <c r="V180" s="1773"/>
      <c r="W180" s="1773"/>
      <c r="X180" s="1773"/>
      <c r="Y180" s="1773"/>
      <c r="Z180" s="1773"/>
      <c r="AA180" s="1773"/>
      <c r="AB180" s="1773"/>
    </row>
    <row r="181" spans="1:30" s="27" customFormat="1" ht="13.1" x14ac:dyDescent="0.25">
      <c r="A181" s="1782" t="s">
        <v>686</v>
      </c>
      <c r="B181" s="1773"/>
      <c r="C181" s="1773"/>
      <c r="D181" s="1773"/>
      <c r="E181" s="1773"/>
      <c r="F181" s="1773"/>
      <c r="G181" s="1773"/>
      <c r="H181" s="1773"/>
      <c r="I181" s="1773"/>
      <c r="J181" s="1773"/>
      <c r="K181" s="1773"/>
      <c r="L181" s="1773"/>
      <c r="M181" s="1773"/>
      <c r="N181" s="1773"/>
      <c r="O181" s="1773"/>
      <c r="P181" s="1773"/>
      <c r="Q181" s="1773"/>
      <c r="R181" s="1773"/>
      <c r="S181" s="1773"/>
      <c r="T181" s="1773"/>
      <c r="U181" s="1773"/>
      <c r="V181" s="1773"/>
      <c r="W181" s="1773"/>
      <c r="X181" s="1773"/>
      <c r="Y181" s="1773"/>
      <c r="Z181" s="1773"/>
      <c r="AA181" s="1773"/>
      <c r="AB181" s="1773"/>
    </row>
    <row r="182" spans="1:30" s="27" customFormat="1" ht="13.1" x14ac:dyDescent="0.25">
      <c r="A182" s="1652" t="s">
        <v>702</v>
      </c>
      <c r="B182" s="745"/>
      <c r="C182" s="745"/>
      <c r="D182" s="745"/>
      <c r="E182" s="745"/>
      <c r="F182" s="745"/>
      <c r="G182" s="745"/>
    </row>
    <row r="184" spans="1:30" x14ac:dyDescent="0.25"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</row>
  </sheetData>
  <mergeCells count="16">
    <mergeCell ref="A176:AB176"/>
    <mergeCell ref="A170:AB170"/>
    <mergeCell ref="A2:Y2"/>
    <mergeCell ref="A167:AB167"/>
    <mergeCell ref="A168:AB168"/>
    <mergeCell ref="A169:AB169"/>
    <mergeCell ref="A171:AB171"/>
    <mergeCell ref="A172:AB172"/>
    <mergeCell ref="A173:AB173"/>
    <mergeCell ref="A174:AB174"/>
    <mergeCell ref="A175:AB175"/>
    <mergeCell ref="A179:AB179"/>
    <mergeCell ref="A180:AB180"/>
    <mergeCell ref="A181:AB181"/>
    <mergeCell ref="A177:AB177"/>
    <mergeCell ref="A178:AB178"/>
  </mergeCells>
  <hyperlinks>
    <hyperlink ref="A333" r:id="rId1" display="http://www.nationalbank.kz/"/>
    <hyperlink ref="A332" r:id="rId2" display="http://www.nationalbank.kz/"/>
    <hyperlink ref="A265" r:id="rId3" display="http://www.nationalbank.kz/"/>
    <hyperlink ref="A264" r:id="rId4" display="http://www.nationalbank.kz/"/>
    <hyperlink ref="C330" r:id="rId5" display="http://www.nationalbank.kz/"/>
    <hyperlink ref="C329" r:id="rId6" display="13) По данным Министерства финансов Республики Казахстан"/>
    <hyperlink ref="C262" r:id="rId7" display="http://www.nationalbank.kz/"/>
    <hyperlink ref="C261" r:id="rId8" display="13) По данным Министерства финансов Республики Казахстан"/>
    <hyperlink ref="C334" r:id="rId9" display="http://www.nationalbank.kz/"/>
    <hyperlink ref="C333" r:id="rId10" display="13) По данным Министерства финансов Республики Казахстан"/>
    <hyperlink ref="C266" r:id="rId11" display="http://www.nationalbank.kz/"/>
    <hyperlink ref="C265" r:id="rId12" display="13) По данным Министерства финансов Республики Казахстан"/>
    <hyperlink ref="C332" r:id="rId13" display="http://www.nationalbank.kz/"/>
    <hyperlink ref="C331" r:id="rId14" display="13) По данным Министерства финансов Республики Казахстан"/>
    <hyperlink ref="C264" r:id="rId15" display="http://www.nationalbank.kz/"/>
    <hyperlink ref="C263" r:id="rId16" display="13) По данным Министерства финансов Республики Казахстан"/>
    <hyperlink ref="A332:IV332" r:id="rId17" display="http://www.nationalbank.kz/"/>
    <hyperlink ref="A331:IV331" r:id="rId18" display="13) По данным Министерства финансов Республики Казахстан"/>
    <hyperlink ref="A264:IV264" r:id="rId19" display="http://www.nationalbank.kz/"/>
    <hyperlink ref="A263:IV263" r:id="rId20" display="13) По данным Министерства финансов Республики Казахстан"/>
    <hyperlink ref="A331" r:id="rId21" display="13) По данным Министерства финансов Республики Казахстан"/>
    <hyperlink ref="A263" r:id="rId22" display="13) По данным Министерства финансов Республики Казахстан"/>
  </hyperlinks>
  <pageMargins left="0.39370078740157483" right="0.39370078740157483" top="0.39370078740157483" bottom="0.39370078740157483" header="0.31496062992125984" footer="0.31496062992125984"/>
  <pageSetup paperSize="9" scale="75" orientation="landscape" r:id="rId23"/>
  <rowBreaks count="4" manualBreakCount="4">
    <brk id="37" max="16383" man="1"/>
    <brk id="68" max="16383" man="1"/>
    <brk id="89" max="16383" man="1"/>
    <brk id="15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2"/>
  <sheetViews>
    <sheetView topLeftCell="A148" zoomScale="90" zoomScaleNormal="90" workbookViewId="0">
      <pane xSplit="1" topLeftCell="AH1" activePane="topRight" state="frozen"/>
      <selection pane="topRight" activeCell="AN16" sqref="AN16"/>
    </sheetView>
  </sheetViews>
  <sheetFormatPr defaultRowHeight="13.1" x14ac:dyDescent="0.25"/>
  <cols>
    <col min="1" max="1" width="42" style="609" customWidth="1"/>
    <col min="2" max="20" width="8.5546875" style="609" customWidth="1"/>
    <col min="21" max="23" width="8.5546875" style="610" customWidth="1"/>
    <col min="24" max="25" width="8.5546875" style="611" customWidth="1"/>
    <col min="26" max="28" width="8.5546875" style="610" customWidth="1"/>
    <col min="29" max="33" width="10.33203125" style="275" bestFit="1" customWidth="1"/>
    <col min="34" max="34" width="11" style="275" customWidth="1"/>
    <col min="35" max="35" width="12.88671875" style="275" customWidth="1"/>
    <col min="36" max="36" width="20.5546875" style="155" customWidth="1"/>
    <col min="37" max="256" width="9.109375" style="275"/>
    <col min="257" max="257" width="42" style="275" customWidth="1"/>
    <col min="258" max="284" width="8.5546875" style="275" customWidth="1"/>
    <col min="285" max="289" width="9.109375" style="275" bestFit="1" customWidth="1"/>
    <col min="290" max="512" width="9.109375" style="275"/>
    <col min="513" max="513" width="42" style="275" customWidth="1"/>
    <col min="514" max="540" width="8.5546875" style="275" customWidth="1"/>
    <col min="541" max="545" width="9.109375" style="275" bestFit="1" customWidth="1"/>
    <col min="546" max="768" width="9.109375" style="275"/>
    <col min="769" max="769" width="42" style="275" customWidth="1"/>
    <col min="770" max="796" width="8.5546875" style="275" customWidth="1"/>
    <col min="797" max="801" width="9.109375" style="275" bestFit="1" customWidth="1"/>
    <col min="802" max="1024" width="9.109375" style="275"/>
    <col min="1025" max="1025" width="42" style="275" customWidth="1"/>
    <col min="1026" max="1052" width="8.5546875" style="275" customWidth="1"/>
    <col min="1053" max="1057" width="9.109375" style="275" bestFit="1" customWidth="1"/>
    <col min="1058" max="1280" width="9.109375" style="275"/>
    <col min="1281" max="1281" width="42" style="275" customWidth="1"/>
    <col min="1282" max="1308" width="8.5546875" style="275" customWidth="1"/>
    <col min="1309" max="1313" width="9.109375" style="275" bestFit="1" customWidth="1"/>
    <col min="1314" max="1536" width="9.109375" style="275"/>
    <col min="1537" max="1537" width="42" style="275" customWidth="1"/>
    <col min="1538" max="1564" width="8.5546875" style="275" customWidth="1"/>
    <col min="1565" max="1569" width="9.109375" style="275" bestFit="1" customWidth="1"/>
    <col min="1570" max="1792" width="9.109375" style="275"/>
    <col min="1793" max="1793" width="42" style="275" customWidth="1"/>
    <col min="1794" max="1820" width="8.5546875" style="275" customWidth="1"/>
    <col min="1821" max="1825" width="9.109375" style="275" bestFit="1" customWidth="1"/>
    <col min="1826" max="2048" width="9.109375" style="275"/>
    <col min="2049" max="2049" width="42" style="275" customWidth="1"/>
    <col min="2050" max="2076" width="8.5546875" style="275" customWidth="1"/>
    <col min="2077" max="2081" width="9.109375" style="275" bestFit="1" customWidth="1"/>
    <col min="2082" max="2304" width="9.109375" style="275"/>
    <col min="2305" max="2305" width="42" style="275" customWidth="1"/>
    <col min="2306" max="2332" width="8.5546875" style="275" customWidth="1"/>
    <col min="2333" max="2337" width="9.109375" style="275" bestFit="1" customWidth="1"/>
    <col min="2338" max="2560" width="9.109375" style="275"/>
    <col min="2561" max="2561" width="42" style="275" customWidth="1"/>
    <col min="2562" max="2588" width="8.5546875" style="275" customWidth="1"/>
    <col min="2589" max="2593" width="9.109375" style="275" bestFit="1" customWidth="1"/>
    <col min="2594" max="2816" width="9.109375" style="275"/>
    <col min="2817" max="2817" width="42" style="275" customWidth="1"/>
    <col min="2818" max="2844" width="8.5546875" style="275" customWidth="1"/>
    <col min="2845" max="2849" width="9.109375" style="275" bestFit="1" customWidth="1"/>
    <col min="2850" max="3072" width="9.109375" style="275"/>
    <col min="3073" max="3073" width="42" style="275" customWidth="1"/>
    <col min="3074" max="3100" width="8.5546875" style="275" customWidth="1"/>
    <col min="3101" max="3105" width="9.109375" style="275" bestFit="1" customWidth="1"/>
    <col min="3106" max="3328" width="9.109375" style="275"/>
    <col min="3329" max="3329" width="42" style="275" customWidth="1"/>
    <col min="3330" max="3356" width="8.5546875" style="275" customWidth="1"/>
    <col min="3357" max="3361" width="9.109375" style="275" bestFit="1" customWidth="1"/>
    <col min="3362" max="3584" width="9.109375" style="275"/>
    <col min="3585" max="3585" width="42" style="275" customWidth="1"/>
    <col min="3586" max="3612" width="8.5546875" style="275" customWidth="1"/>
    <col min="3613" max="3617" width="9.109375" style="275" bestFit="1" customWidth="1"/>
    <col min="3618" max="3840" width="9.109375" style="275"/>
    <col min="3841" max="3841" width="42" style="275" customWidth="1"/>
    <col min="3842" max="3868" width="8.5546875" style="275" customWidth="1"/>
    <col min="3869" max="3873" width="9.109375" style="275" bestFit="1" customWidth="1"/>
    <col min="3874" max="4096" width="9.109375" style="275"/>
    <col min="4097" max="4097" width="42" style="275" customWidth="1"/>
    <col min="4098" max="4124" width="8.5546875" style="275" customWidth="1"/>
    <col min="4125" max="4129" width="9.109375" style="275" bestFit="1" customWidth="1"/>
    <col min="4130" max="4352" width="9.109375" style="275"/>
    <col min="4353" max="4353" width="42" style="275" customWidth="1"/>
    <col min="4354" max="4380" width="8.5546875" style="275" customWidth="1"/>
    <col min="4381" max="4385" width="9.109375" style="275" bestFit="1" customWidth="1"/>
    <col min="4386" max="4608" width="9.109375" style="275"/>
    <col min="4609" max="4609" width="42" style="275" customWidth="1"/>
    <col min="4610" max="4636" width="8.5546875" style="275" customWidth="1"/>
    <col min="4637" max="4641" width="9.109375" style="275" bestFit="1" customWidth="1"/>
    <col min="4642" max="4864" width="9.109375" style="275"/>
    <col min="4865" max="4865" width="42" style="275" customWidth="1"/>
    <col min="4866" max="4892" width="8.5546875" style="275" customWidth="1"/>
    <col min="4893" max="4897" width="9.109375" style="275" bestFit="1" customWidth="1"/>
    <col min="4898" max="5120" width="9.109375" style="275"/>
    <col min="5121" max="5121" width="42" style="275" customWidth="1"/>
    <col min="5122" max="5148" width="8.5546875" style="275" customWidth="1"/>
    <col min="5149" max="5153" width="9.109375" style="275" bestFit="1" customWidth="1"/>
    <col min="5154" max="5376" width="9.109375" style="275"/>
    <col min="5377" max="5377" width="42" style="275" customWidth="1"/>
    <col min="5378" max="5404" width="8.5546875" style="275" customWidth="1"/>
    <col min="5405" max="5409" width="9.109375" style="275" bestFit="1" customWidth="1"/>
    <col min="5410" max="5632" width="9.109375" style="275"/>
    <col min="5633" max="5633" width="42" style="275" customWidth="1"/>
    <col min="5634" max="5660" width="8.5546875" style="275" customWidth="1"/>
    <col min="5661" max="5665" width="9.109375" style="275" bestFit="1" customWidth="1"/>
    <col min="5666" max="5888" width="9.109375" style="275"/>
    <col min="5889" max="5889" width="42" style="275" customWidth="1"/>
    <col min="5890" max="5916" width="8.5546875" style="275" customWidth="1"/>
    <col min="5917" max="5921" width="9.109375" style="275" bestFit="1" customWidth="1"/>
    <col min="5922" max="6144" width="9.109375" style="275"/>
    <col min="6145" max="6145" width="42" style="275" customWidth="1"/>
    <col min="6146" max="6172" width="8.5546875" style="275" customWidth="1"/>
    <col min="6173" max="6177" width="9.109375" style="275" bestFit="1" customWidth="1"/>
    <col min="6178" max="6400" width="9.109375" style="275"/>
    <col min="6401" max="6401" width="42" style="275" customWidth="1"/>
    <col min="6402" max="6428" width="8.5546875" style="275" customWidth="1"/>
    <col min="6429" max="6433" width="9.109375" style="275" bestFit="1" customWidth="1"/>
    <col min="6434" max="6656" width="9.109375" style="275"/>
    <col min="6657" max="6657" width="42" style="275" customWidth="1"/>
    <col min="6658" max="6684" width="8.5546875" style="275" customWidth="1"/>
    <col min="6685" max="6689" width="9.109375" style="275" bestFit="1" customWidth="1"/>
    <col min="6690" max="6912" width="9.109375" style="275"/>
    <col min="6913" max="6913" width="42" style="275" customWidth="1"/>
    <col min="6914" max="6940" width="8.5546875" style="275" customWidth="1"/>
    <col min="6941" max="6945" width="9.109375" style="275" bestFit="1" customWidth="1"/>
    <col min="6946" max="7168" width="9.109375" style="275"/>
    <col min="7169" max="7169" width="42" style="275" customWidth="1"/>
    <col min="7170" max="7196" width="8.5546875" style="275" customWidth="1"/>
    <col min="7197" max="7201" width="9.109375" style="275" bestFit="1" customWidth="1"/>
    <col min="7202" max="7424" width="9.109375" style="275"/>
    <col min="7425" max="7425" width="42" style="275" customWidth="1"/>
    <col min="7426" max="7452" width="8.5546875" style="275" customWidth="1"/>
    <col min="7453" max="7457" width="9.109375" style="275" bestFit="1" customWidth="1"/>
    <col min="7458" max="7680" width="9.109375" style="275"/>
    <col min="7681" max="7681" width="42" style="275" customWidth="1"/>
    <col min="7682" max="7708" width="8.5546875" style="275" customWidth="1"/>
    <col min="7709" max="7713" width="9.109375" style="275" bestFit="1" customWidth="1"/>
    <col min="7714" max="7936" width="9.109375" style="275"/>
    <col min="7937" max="7937" width="42" style="275" customWidth="1"/>
    <col min="7938" max="7964" width="8.5546875" style="275" customWidth="1"/>
    <col min="7965" max="7969" width="9.109375" style="275" bestFit="1" customWidth="1"/>
    <col min="7970" max="8192" width="9.109375" style="275"/>
    <col min="8193" max="8193" width="42" style="275" customWidth="1"/>
    <col min="8194" max="8220" width="8.5546875" style="275" customWidth="1"/>
    <col min="8221" max="8225" width="9.109375" style="275" bestFit="1" customWidth="1"/>
    <col min="8226" max="8448" width="9.109375" style="275"/>
    <col min="8449" max="8449" width="42" style="275" customWidth="1"/>
    <col min="8450" max="8476" width="8.5546875" style="275" customWidth="1"/>
    <col min="8477" max="8481" width="9.109375" style="275" bestFit="1" customWidth="1"/>
    <col min="8482" max="8704" width="9.109375" style="275"/>
    <col min="8705" max="8705" width="42" style="275" customWidth="1"/>
    <col min="8706" max="8732" width="8.5546875" style="275" customWidth="1"/>
    <col min="8733" max="8737" width="9.109375" style="275" bestFit="1" customWidth="1"/>
    <col min="8738" max="8960" width="9.109375" style="275"/>
    <col min="8961" max="8961" width="42" style="275" customWidth="1"/>
    <col min="8962" max="8988" width="8.5546875" style="275" customWidth="1"/>
    <col min="8989" max="8993" width="9.109375" style="275" bestFit="1" customWidth="1"/>
    <col min="8994" max="9216" width="9.109375" style="275"/>
    <col min="9217" max="9217" width="42" style="275" customWidth="1"/>
    <col min="9218" max="9244" width="8.5546875" style="275" customWidth="1"/>
    <col min="9245" max="9249" width="9.109375" style="275" bestFit="1" customWidth="1"/>
    <col min="9250" max="9472" width="9.109375" style="275"/>
    <col min="9473" max="9473" width="42" style="275" customWidth="1"/>
    <col min="9474" max="9500" width="8.5546875" style="275" customWidth="1"/>
    <col min="9501" max="9505" width="9.109375" style="275" bestFit="1" customWidth="1"/>
    <col min="9506" max="9728" width="9.109375" style="275"/>
    <col min="9729" max="9729" width="42" style="275" customWidth="1"/>
    <col min="9730" max="9756" width="8.5546875" style="275" customWidth="1"/>
    <col min="9757" max="9761" width="9.109375" style="275" bestFit="1" customWidth="1"/>
    <col min="9762" max="9984" width="9.109375" style="275"/>
    <col min="9985" max="9985" width="42" style="275" customWidth="1"/>
    <col min="9986" max="10012" width="8.5546875" style="275" customWidth="1"/>
    <col min="10013" max="10017" width="9.109375" style="275" bestFit="1" customWidth="1"/>
    <col min="10018" max="10240" width="9.109375" style="275"/>
    <col min="10241" max="10241" width="42" style="275" customWidth="1"/>
    <col min="10242" max="10268" width="8.5546875" style="275" customWidth="1"/>
    <col min="10269" max="10273" width="9.109375" style="275" bestFit="1" customWidth="1"/>
    <col min="10274" max="10496" width="9.109375" style="275"/>
    <col min="10497" max="10497" width="42" style="275" customWidth="1"/>
    <col min="10498" max="10524" width="8.5546875" style="275" customWidth="1"/>
    <col min="10525" max="10529" width="9.109375" style="275" bestFit="1" customWidth="1"/>
    <col min="10530" max="10752" width="9.109375" style="275"/>
    <col min="10753" max="10753" width="42" style="275" customWidth="1"/>
    <col min="10754" max="10780" width="8.5546875" style="275" customWidth="1"/>
    <col min="10781" max="10785" width="9.109375" style="275" bestFit="1" customWidth="1"/>
    <col min="10786" max="11008" width="9.109375" style="275"/>
    <col min="11009" max="11009" width="42" style="275" customWidth="1"/>
    <col min="11010" max="11036" width="8.5546875" style="275" customWidth="1"/>
    <col min="11037" max="11041" width="9.109375" style="275" bestFit="1" customWidth="1"/>
    <col min="11042" max="11264" width="9.109375" style="275"/>
    <col min="11265" max="11265" width="42" style="275" customWidth="1"/>
    <col min="11266" max="11292" width="8.5546875" style="275" customWidth="1"/>
    <col min="11293" max="11297" width="9.109375" style="275" bestFit="1" customWidth="1"/>
    <col min="11298" max="11520" width="9.109375" style="275"/>
    <col min="11521" max="11521" width="42" style="275" customWidth="1"/>
    <col min="11522" max="11548" width="8.5546875" style="275" customWidth="1"/>
    <col min="11549" max="11553" width="9.109375" style="275" bestFit="1" customWidth="1"/>
    <col min="11554" max="11776" width="9.109375" style="275"/>
    <col min="11777" max="11777" width="42" style="275" customWidth="1"/>
    <col min="11778" max="11804" width="8.5546875" style="275" customWidth="1"/>
    <col min="11805" max="11809" width="9.109375" style="275" bestFit="1" customWidth="1"/>
    <col min="11810" max="12032" width="9.109375" style="275"/>
    <col min="12033" max="12033" width="42" style="275" customWidth="1"/>
    <col min="12034" max="12060" width="8.5546875" style="275" customWidth="1"/>
    <col min="12061" max="12065" width="9.109375" style="275" bestFit="1" customWidth="1"/>
    <col min="12066" max="12288" width="9.109375" style="275"/>
    <col min="12289" max="12289" width="42" style="275" customWidth="1"/>
    <col min="12290" max="12316" width="8.5546875" style="275" customWidth="1"/>
    <col min="12317" max="12321" width="9.109375" style="275" bestFit="1" customWidth="1"/>
    <col min="12322" max="12544" width="9.109375" style="275"/>
    <col min="12545" max="12545" width="42" style="275" customWidth="1"/>
    <col min="12546" max="12572" width="8.5546875" style="275" customWidth="1"/>
    <col min="12573" max="12577" width="9.109375" style="275" bestFit="1" customWidth="1"/>
    <col min="12578" max="12800" width="9.109375" style="275"/>
    <col min="12801" max="12801" width="42" style="275" customWidth="1"/>
    <col min="12802" max="12828" width="8.5546875" style="275" customWidth="1"/>
    <col min="12829" max="12833" width="9.109375" style="275" bestFit="1" customWidth="1"/>
    <col min="12834" max="13056" width="9.109375" style="275"/>
    <col min="13057" max="13057" width="42" style="275" customWidth="1"/>
    <col min="13058" max="13084" width="8.5546875" style="275" customWidth="1"/>
    <col min="13085" max="13089" width="9.109375" style="275" bestFit="1" customWidth="1"/>
    <col min="13090" max="13312" width="9.109375" style="275"/>
    <col min="13313" max="13313" width="42" style="275" customWidth="1"/>
    <col min="13314" max="13340" width="8.5546875" style="275" customWidth="1"/>
    <col min="13341" max="13345" width="9.109375" style="275" bestFit="1" customWidth="1"/>
    <col min="13346" max="13568" width="9.109375" style="275"/>
    <col min="13569" max="13569" width="42" style="275" customWidth="1"/>
    <col min="13570" max="13596" width="8.5546875" style="275" customWidth="1"/>
    <col min="13597" max="13601" width="9.109375" style="275" bestFit="1" customWidth="1"/>
    <col min="13602" max="13824" width="9.109375" style="275"/>
    <col min="13825" max="13825" width="42" style="275" customWidth="1"/>
    <col min="13826" max="13852" width="8.5546875" style="275" customWidth="1"/>
    <col min="13853" max="13857" width="9.109375" style="275" bestFit="1" customWidth="1"/>
    <col min="13858" max="14080" width="9.109375" style="275"/>
    <col min="14081" max="14081" width="42" style="275" customWidth="1"/>
    <col min="14082" max="14108" width="8.5546875" style="275" customWidth="1"/>
    <col min="14109" max="14113" width="9.109375" style="275" bestFit="1" customWidth="1"/>
    <col min="14114" max="14336" width="9.109375" style="275"/>
    <col min="14337" max="14337" width="42" style="275" customWidth="1"/>
    <col min="14338" max="14364" width="8.5546875" style="275" customWidth="1"/>
    <col min="14365" max="14369" width="9.109375" style="275" bestFit="1" customWidth="1"/>
    <col min="14370" max="14592" width="9.109375" style="275"/>
    <col min="14593" max="14593" width="42" style="275" customWidth="1"/>
    <col min="14594" max="14620" width="8.5546875" style="275" customWidth="1"/>
    <col min="14621" max="14625" width="9.109375" style="275" bestFit="1" customWidth="1"/>
    <col min="14626" max="14848" width="9.109375" style="275"/>
    <col min="14849" max="14849" width="42" style="275" customWidth="1"/>
    <col min="14850" max="14876" width="8.5546875" style="275" customWidth="1"/>
    <col min="14877" max="14881" width="9.109375" style="275" bestFit="1" customWidth="1"/>
    <col min="14882" max="15104" width="9.109375" style="275"/>
    <col min="15105" max="15105" width="42" style="275" customWidth="1"/>
    <col min="15106" max="15132" width="8.5546875" style="275" customWidth="1"/>
    <col min="15133" max="15137" width="9.109375" style="275" bestFit="1" customWidth="1"/>
    <col min="15138" max="15360" width="9.109375" style="275"/>
    <col min="15361" max="15361" width="42" style="275" customWidth="1"/>
    <col min="15362" max="15388" width="8.5546875" style="275" customWidth="1"/>
    <col min="15389" max="15393" width="9.109375" style="275" bestFit="1" customWidth="1"/>
    <col min="15394" max="15616" width="9.109375" style="275"/>
    <col min="15617" max="15617" width="42" style="275" customWidth="1"/>
    <col min="15618" max="15644" width="8.5546875" style="275" customWidth="1"/>
    <col min="15645" max="15649" width="9.109375" style="275" bestFit="1" customWidth="1"/>
    <col min="15650" max="15872" width="9.109375" style="275"/>
    <col min="15873" max="15873" width="42" style="275" customWidth="1"/>
    <col min="15874" max="15900" width="8.5546875" style="275" customWidth="1"/>
    <col min="15901" max="15905" width="9.109375" style="275" bestFit="1" customWidth="1"/>
    <col min="15906" max="16128" width="9.109375" style="275"/>
    <col min="16129" max="16129" width="42" style="275" customWidth="1"/>
    <col min="16130" max="16156" width="8.5546875" style="275" customWidth="1"/>
    <col min="16157" max="16161" width="9.109375" style="275" bestFit="1" customWidth="1"/>
    <col min="16162" max="16384" width="9.109375" style="275"/>
  </cols>
  <sheetData>
    <row r="1" spans="1:36" s="396" customFormat="1" ht="32.25" customHeight="1" x14ac:dyDescent="0.3">
      <c r="A1" s="1783" t="s">
        <v>293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  <c r="U1" s="1783"/>
      <c r="V1" s="1783"/>
      <c r="W1" s="1783"/>
      <c r="X1" s="1783"/>
      <c r="Y1" s="1783"/>
      <c r="AJ1" s="2"/>
    </row>
    <row r="2" spans="1:36" s="772" customFormat="1" ht="28.15" x14ac:dyDescent="0.25">
      <c r="A2" s="316"/>
      <c r="B2" s="462">
        <v>1991</v>
      </c>
      <c r="C2" s="462">
        <v>1992</v>
      </c>
      <c r="D2" s="462">
        <v>1993</v>
      </c>
      <c r="E2" s="462">
        <v>1994</v>
      </c>
      <c r="F2" s="462">
        <v>1995</v>
      </c>
      <c r="G2" s="462">
        <v>1996</v>
      </c>
      <c r="H2" s="462">
        <v>1997</v>
      </c>
      <c r="I2" s="462">
        <v>1998</v>
      </c>
      <c r="J2" s="462">
        <v>1999</v>
      </c>
      <c r="K2" s="462">
        <v>2000</v>
      </c>
      <c r="L2" s="462">
        <v>2001</v>
      </c>
      <c r="M2" s="462">
        <v>2002</v>
      </c>
      <c r="N2" s="462">
        <v>2003</v>
      </c>
      <c r="O2" s="462">
        <v>2004</v>
      </c>
      <c r="P2" s="462">
        <v>2005</v>
      </c>
      <c r="Q2" s="462">
        <v>2006</v>
      </c>
      <c r="R2" s="462">
        <v>2007</v>
      </c>
      <c r="S2" s="462">
        <v>2008</v>
      </c>
      <c r="T2" s="462">
        <v>2009</v>
      </c>
      <c r="U2" s="462">
        <v>2010</v>
      </c>
      <c r="V2" s="462">
        <v>2011</v>
      </c>
      <c r="W2" s="462">
        <v>2012</v>
      </c>
      <c r="X2" s="768">
        <v>2013</v>
      </c>
      <c r="Y2" s="768">
        <v>2014</v>
      </c>
      <c r="Z2" s="462">
        <v>2015</v>
      </c>
      <c r="AA2" s="768">
        <v>2016</v>
      </c>
      <c r="AB2" s="768">
        <v>2017</v>
      </c>
      <c r="AC2" s="462">
        <v>2018</v>
      </c>
      <c r="AD2" s="768">
        <v>2019</v>
      </c>
      <c r="AE2" s="768" t="s">
        <v>234</v>
      </c>
      <c r="AF2" s="768">
        <v>2021</v>
      </c>
      <c r="AG2" s="770">
        <v>2022</v>
      </c>
      <c r="AH2" s="771">
        <v>2023</v>
      </c>
      <c r="AI2" s="462">
        <v>2024</v>
      </c>
      <c r="AJ2" s="462" t="s">
        <v>703</v>
      </c>
    </row>
    <row r="3" spans="1:36" s="2" customFormat="1" x14ac:dyDescent="0.25">
      <c r="A3" s="715" t="s">
        <v>78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6"/>
      <c r="V3" s="716"/>
      <c r="W3" s="717"/>
      <c r="X3" s="717"/>
      <c r="Y3" s="718"/>
      <c r="Z3" s="717"/>
      <c r="AA3" s="717"/>
      <c r="AB3" s="717"/>
      <c r="AC3" s="717"/>
      <c r="AD3" s="717"/>
      <c r="AE3" s="717"/>
      <c r="AF3" s="717"/>
      <c r="AG3" s="719"/>
      <c r="AH3" s="717"/>
      <c r="AI3" s="717"/>
      <c r="AJ3" s="711"/>
    </row>
    <row r="4" spans="1:36" s="600" customFormat="1" x14ac:dyDescent="0.25">
      <c r="A4" s="332" t="s">
        <v>267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7"/>
      <c r="V4" s="277"/>
      <c r="W4" s="277"/>
      <c r="X4" s="277"/>
      <c r="Y4" s="277"/>
      <c r="Z4" s="277"/>
      <c r="AA4" s="41"/>
      <c r="AB4" s="41"/>
      <c r="AC4" s="278"/>
      <c r="AD4" s="278"/>
      <c r="AE4" s="278"/>
      <c r="AF4" s="278"/>
      <c r="AG4" s="465"/>
      <c r="AH4" s="384"/>
      <c r="AI4" s="278"/>
      <c r="AJ4" s="1482"/>
    </row>
    <row r="5" spans="1:36" s="600" customFormat="1" x14ac:dyDescent="0.25">
      <c r="A5" s="332" t="s">
        <v>12</v>
      </c>
      <c r="B5" s="276"/>
      <c r="C5" s="276"/>
      <c r="D5" s="276"/>
      <c r="E5" s="276"/>
      <c r="F5" s="276"/>
      <c r="G5" s="276"/>
      <c r="H5" s="276"/>
      <c r="I5" s="276"/>
      <c r="J5" s="106" t="s">
        <v>264</v>
      </c>
      <c r="K5" s="289" t="s">
        <v>221</v>
      </c>
      <c r="L5" s="289" t="s">
        <v>264</v>
      </c>
      <c r="M5" s="289" t="s">
        <v>221</v>
      </c>
      <c r="N5" s="289" t="s">
        <v>264</v>
      </c>
      <c r="O5" s="289" t="s">
        <v>221</v>
      </c>
      <c r="P5" s="289" t="s">
        <v>221</v>
      </c>
      <c r="Q5" s="289" t="s">
        <v>264</v>
      </c>
      <c r="R5" s="289" t="s">
        <v>221</v>
      </c>
      <c r="S5" s="289" t="s">
        <v>264</v>
      </c>
      <c r="T5" s="289" t="s">
        <v>221</v>
      </c>
      <c r="U5" s="26">
        <v>126.8</v>
      </c>
      <c r="V5" s="190">
        <v>128.5</v>
      </c>
      <c r="W5" s="26">
        <v>129.19999999999999</v>
      </c>
      <c r="X5" s="26">
        <v>130.9</v>
      </c>
      <c r="Y5" s="26">
        <v>132.4</v>
      </c>
      <c r="Z5" s="26">
        <v>134.1</v>
      </c>
      <c r="AA5" s="26">
        <v>134.1</v>
      </c>
      <c r="AB5" s="202">
        <v>134.1</v>
      </c>
      <c r="AC5" s="280">
        <v>133.9</v>
      </c>
      <c r="AD5" s="280">
        <v>133.69999999999999</v>
      </c>
      <c r="AE5" s="280">
        <v>132.80000000000001</v>
      </c>
      <c r="AF5" s="26">
        <v>131.9</v>
      </c>
      <c r="AG5" s="353">
        <v>129</v>
      </c>
      <c r="AH5" s="116">
        <v>128.6</v>
      </c>
      <c r="AI5" s="871">
        <v>127.9</v>
      </c>
      <c r="AJ5" s="1666">
        <v>127</v>
      </c>
    </row>
    <row r="6" spans="1:36" s="600" customFormat="1" x14ac:dyDescent="0.25">
      <c r="A6" s="332" t="s">
        <v>13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81"/>
      <c r="V6" s="281"/>
      <c r="W6" s="281"/>
      <c r="X6" s="281"/>
      <c r="Y6" s="281"/>
      <c r="Z6" s="41"/>
      <c r="AA6" s="281"/>
      <c r="AB6" s="281"/>
      <c r="AC6" s="282"/>
      <c r="AD6" s="282"/>
      <c r="AE6" s="282"/>
      <c r="AF6" s="282"/>
      <c r="AG6" s="25"/>
      <c r="AH6" s="384"/>
      <c r="AI6" s="278"/>
      <c r="AJ6" s="1654"/>
    </row>
    <row r="7" spans="1:36" s="600" customFormat="1" x14ac:dyDescent="0.25">
      <c r="A7" s="332" t="s">
        <v>269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281"/>
      <c r="V7" s="281"/>
      <c r="W7" s="281"/>
      <c r="X7" s="281"/>
      <c r="Y7" s="281"/>
      <c r="Z7" s="41"/>
      <c r="AA7" s="281"/>
      <c r="AB7" s="281"/>
      <c r="AC7" s="282"/>
      <c r="AD7" s="282"/>
      <c r="AE7" s="282"/>
      <c r="AF7" s="282"/>
      <c r="AG7" s="25"/>
      <c r="AH7" s="384"/>
      <c r="AI7" s="278"/>
      <c r="AJ7" s="1654"/>
    </row>
    <row r="8" spans="1:36" s="600" customFormat="1" x14ac:dyDescent="0.25">
      <c r="A8" s="332" t="s">
        <v>287</v>
      </c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106">
        <v>1919</v>
      </c>
      <c r="V8" s="106">
        <v>2092</v>
      </c>
      <c r="W8" s="106">
        <v>2129</v>
      </c>
      <c r="X8" s="106">
        <v>2252</v>
      </c>
      <c r="Y8" s="106">
        <v>2263</v>
      </c>
      <c r="Z8" s="106">
        <v>2245</v>
      </c>
      <c r="AA8" s="106">
        <v>2134</v>
      </c>
      <c r="AB8" s="106">
        <v>2081</v>
      </c>
      <c r="AC8" s="59">
        <v>2017</v>
      </c>
      <c r="AD8" s="59">
        <v>1980</v>
      </c>
      <c r="AE8" s="59">
        <v>2169</v>
      </c>
      <c r="AF8" s="59">
        <v>2106</v>
      </c>
      <c r="AG8" s="56">
        <v>2012</v>
      </c>
      <c r="AH8" s="106">
        <v>1797</v>
      </c>
      <c r="AI8" s="1309">
        <v>1564</v>
      </c>
      <c r="AJ8" s="1622">
        <v>1578</v>
      </c>
    </row>
    <row r="9" spans="1:36" s="472" customFormat="1" ht="26.2" x14ac:dyDescent="0.25">
      <c r="A9" s="332" t="s">
        <v>68</v>
      </c>
      <c r="B9" s="276"/>
      <c r="C9" s="276"/>
      <c r="D9" s="276"/>
      <c r="E9" s="276"/>
      <c r="F9" s="276"/>
      <c r="G9" s="276"/>
      <c r="H9" s="276"/>
      <c r="I9" s="276"/>
      <c r="J9" s="106" t="s">
        <v>264</v>
      </c>
      <c r="K9" s="289" t="s">
        <v>221</v>
      </c>
      <c r="L9" s="289" t="s">
        <v>264</v>
      </c>
      <c r="M9" s="289" t="s">
        <v>221</v>
      </c>
      <c r="N9" s="289" t="s">
        <v>264</v>
      </c>
      <c r="O9" s="289" t="s">
        <v>221</v>
      </c>
      <c r="P9" s="289" t="s">
        <v>221</v>
      </c>
      <c r="Q9" s="289" t="s">
        <v>264</v>
      </c>
      <c r="R9" s="289" t="s">
        <v>221</v>
      </c>
      <c r="S9" s="289" t="s">
        <v>264</v>
      </c>
      <c r="T9" s="289" t="s">
        <v>221</v>
      </c>
      <c r="U9" s="106" t="s">
        <v>221</v>
      </c>
      <c r="V9" s="106" t="s">
        <v>221</v>
      </c>
      <c r="W9" s="106" t="s">
        <v>221</v>
      </c>
      <c r="X9" s="106" t="s">
        <v>221</v>
      </c>
      <c r="Y9" s="106" t="s">
        <v>221</v>
      </c>
      <c r="Z9" s="106" t="s">
        <v>221</v>
      </c>
      <c r="AA9" s="106" t="s">
        <v>221</v>
      </c>
      <c r="AB9" s="106" t="s">
        <v>221</v>
      </c>
      <c r="AC9" s="106" t="s">
        <v>221</v>
      </c>
      <c r="AD9" s="106" t="s">
        <v>221</v>
      </c>
      <c r="AE9" s="106" t="s">
        <v>221</v>
      </c>
      <c r="AF9" s="106" t="s">
        <v>221</v>
      </c>
      <c r="AG9" s="48" t="s">
        <v>221</v>
      </c>
      <c r="AH9" s="106" t="s">
        <v>221</v>
      </c>
      <c r="AI9" s="1309" t="s">
        <v>221</v>
      </c>
      <c r="AJ9" s="1601" t="s">
        <v>221</v>
      </c>
    </row>
    <row r="10" spans="1:36" s="472" customFormat="1" x14ac:dyDescent="0.25">
      <c r="A10" s="332" t="s">
        <v>270</v>
      </c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116" t="s">
        <v>221</v>
      </c>
      <c r="V10" s="116" t="s">
        <v>221</v>
      </c>
      <c r="W10" s="116" t="s">
        <v>221</v>
      </c>
      <c r="X10" s="116" t="s">
        <v>221</v>
      </c>
      <c r="Y10" s="116" t="s">
        <v>221</v>
      </c>
      <c r="Z10" s="116" t="s">
        <v>221</v>
      </c>
      <c r="AA10" s="116" t="s">
        <v>221</v>
      </c>
      <c r="AB10" s="116" t="s">
        <v>221</v>
      </c>
      <c r="AC10" s="116" t="s">
        <v>221</v>
      </c>
      <c r="AD10" s="116" t="s">
        <v>221</v>
      </c>
      <c r="AE10" s="116" t="s">
        <v>221</v>
      </c>
      <c r="AF10" s="116" t="s">
        <v>221</v>
      </c>
      <c r="AG10" s="353" t="s">
        <v>221</v>
      </c>
      <c r="AH10" s="116" t="s">
        <v>221</v>
      </c>
      <c r="AI10" s="1297" t="s">
        <v>221</v>
      </c>
      <c r="AJ10" s="1601"/>
    </row>
    <row r="11" spans="1:36" s="472" customFormat="1" x14ac:dyDescent="0.25">
      <c r="A11" s="332" t="s">
        <v>288</v>
      </c>
      <c r="B11" s="318"/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106">
        <v>1271</v>
      </c>
      <c r="V11" s="106">
        <v>1278</v>
      </c>
      <c r="W11" s="106">
        <v>1244</v>
      </c>
      <c r="X11" s="106">
        <v>1140</v>
      </c>
      <c r="Y11" s="106">
        <v>1170</v>
      </c>
      <c r="Z11" s="106">
        <v>1084</v>
      </c>
      <c r="AA11" s="106">
        <v>1134</v>
      </c>
      <c r="AB11" s="106">
        <v>1052</v>
      </c>
      <c r="AC11" s="59">
        <v>1171</v>
      </c>
      <c r="AD11" s="59">
        <v>1149</v>
      </c>
      <c r="AE11" s="46">
        <v>1378</v>
      </c>
      <c r="AF11" s="46">
        <v>1652</v>
      </c>
      <c r="AG11" s="45">
        <v>1199</v>
      </c>
      <c r="AH11" s="106">
        <v>1138</v>
      </c>
      <c r="AI11" s="1309">
        <v>1138</v>
      </c>
      <c r="AJ11" s="1667">
        <v>1123</v>
      </c>
    </row>
    <row r="12" spans="1:36" s="472" customFormat="1" ht="26.2" x14ac:dyDescent="0.25">
      <c r="A12" s="332" t="s">
        <v>69</v>
      </c>
      <c r="B12" s="276"/>
      <c r="C12" s="276"/>
      <c r="D12" s="276"/>
      <c r="E12" s="276"/>
      <c r="F12" s="276"/>
      <c r="G12" s="276"/>
      <c r="H12" s="276"/>
      <c r="I12" s="276"/>
      <c r="J12" s="106" t="s">
        <v>264</v>
      </c>
      <c r="K12" s="289" t="s">
        <v>221</v>
      </c>
      <c r="L12" s="289" t="s">
        <v>264</v>
      </c>
      <c r="M12" s="289" t="s">
        <v>221</v>
      </c>
      <c r="N12" s="289" t="s">
        <v>264</v>
      </c>
      <c r="O12" s="289" t="s">
        <v>221</v>
      </c>
      <c r="P12" s="289" t="s">
        <v>221</v>
      </c>
      <c r="Q12" s="289" t="s">
        <v>264</v>
      </c>
      <c r="R12" s="289" t="s">
        <v>221</v>
      </c>
      <c r="S12" s="289" t="s">
        <v>264</v>
      </c>
      <c r="T12" s="289" t="s">
        <v>221</v>
      </c>
      <c r="U12" s="106" t="s">
        <v>221</v>
      </c>
      <c r="V12" s="106" t="s">
        <v>221</v>
      </c>
      <c r="W12" s="106" t="s">
        <v>221</v>
      </c>
      <c r="X12" s="106" t="s">
        <v>221</v>
      </c>
      <c r="Y12" s="106" t="s">
        <v>221</v>
      </c>
      <c r="Z12" s="106" t="s">
        <v>221</v>
      </c>
      <c r="AA12" s="106" t="s">
        <v>221</v>
      </c>
      <c r="AB12" s="106" t="s">
        <v>221</v>
      </c>
      <c r="AC12" s="106" t="s">
        <v>221</v>
      </c>
      <c r="AD12" s="106" t="s">
        <v>221</v>
      </c>
      <c r="AE12" s="106" t="s">
        <v>221</v>
      </c>
      <c r="AF12" s="106" t="s">
        <v>221</v>
      </c>
      <c r="AG12" s="48" t="s">
        <v>221</v>
      </c>
      <c r="AH12" s="106" t="s">
        <v>221</v>
      </c>
      <c r="AI12" s="1309" t="s">
        <v>221</v>
      </c>
      <c r="AJ12" s="1622" t="s">
        <v>221</v>
      </c>
    </row>
    <row r="13" spans="1:36" s="472" customFormat="1" ht="26.2" x14ac:dyDescent="0.25">
      <c r="A13" s="332" t="s">
        <v>14</v>
      </c>
      <c r="B13" s="276"/>
      <c r="C13" s="276"/>
      <c r="D13" s="276"/>
      <c r="E13" s="276"/>
      <c r="F13" s="276"/>
      <c r="G13" s="276"/>
      <c r="H13" s="276"/>
      <c r="I13" s="276"/>
      <c r="J13" s="106" t="s">
        <v>264</v>
      </c>
      <c r="K13" s="289" t="s">
        <v>221</v>
      </c>
      <c r="L13" s="289" t="s">
        <v>264</v>
      </c>
      <c r="M13" s="289" t="s">
        <v>221</v>
      </c>
      <c r="N13" s="289" t="s">
        <v>264</v>
      </c>
      <c r="O13" s="289" t="s">
        <v>221</v>
      </c>
      <c r="P13" s="289" t="s">
        <v>221</v>
      </c>
      <c r="Q13" s="289" t="s">
        <v>264</v>
      </c>
      <c r="R13" s="289" t="s">
        <v>221</v>
      </c>
      <c r="S13" s="289" t="s">
        <v>264</v>
      </c>
      <c r="T13" s="289" t="s">
        <v>221</v>
      </c>
      <c r="U13" s="106" t="s">
        <v>221</v>
      </c>
      <c r="V13" s="106" t="s">
        <v>221</v>
      </c>
      <c r="W13" s="106" t="s">
        <v>221</v>
      </c>
      <c r="X13" s="106" t="s">
        <v>221</v>
      </c>
      <c r="Y13" s="106" t="s">
        <v>221</v>
      </c>
      <c r="Z13" s="106" t="s">
        <v>221</v>
      </c>
      <c r="AA13" s="106" t="s">
        <v>221</v>
      </c>
      <c r="AB13" s="106" t="s">
        <v>221</v>
      </c>
      <c r="AC13" s="106" t="s">
        <v>221</v>
      </c>
      <c r="AD13" s="106" t="s">
        <v>221</v>
      </c>
      <c r="AE13" s="106" t="s">
        <v>221</v>
      </c>
      <c r="AF13" s="106" t="s">
        <v>221</v>
      </c>
      <c r="AG13" s="48" t="s">
        <v>221</v>
      </c>
      <c r="AH13" s="106" t="s">
        <v>221</v>
      </c>
      <c r="AI13" s="1309" t="s">
        <v>221</v>
      </c>
      <c r="AJ13" s="1601" t="s">
        <v>221</v>
      </c>
    </row>
    <row r="14" spans="1:36" s="472" customFormat="1" x14ac:dyDescent="0.25">
      <c r="A14" s="332" t="s">
        <v>15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116"/>
      <c r="V14" s="190"/>
      <c r="W14" s="26"/>
      <c r="X14" s="26"/>
      <c r="Y14" s="26"/>
      <c r="Z14" s="26"/>
      <c r="AA14" s="116"/>
      <c r="AB14" s="116"/>
      <c r="AC14" s="285"/>
      <c r="AD14" s="285"/>
      <c r="AE14" s="286"/>
      <c r="AF14" s="286"/>
      <c r="AG14" s="34"/>
      <c r="AH14" s="385"/>
      <c r="AI14" s="957"/>
      <c r="AJ14" s="1598"/>
    </row>
    <row r="15" spans="1:36" s="472" customFormat="1" x14ac:dyDescent="0.25">
      <c r="A15" s="332" t="s">
        <v>16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46">
        <v>648</v>
      </c>
      <c r="V15" s="46">
        <v>814</v>
      </c>
      <c r="W15" s="46">
        <v>885</v>
      </c>
      <c r="X15" s="46">
        <v>1112</v>
      </c>
      <c r="Y15" s="46">
        <v>1093</v>
      </c>
      <c r="Z15" s="46">
        <v>1161</v>
      </c>
      <c r="AA15" s="46">
        <v>1000</v>
      </c>
      <c r="AB15" s="46">
        <v>1029</v>
      </c>
      <c r="AC15" s="46">
        <v>846</v>
      </c>
      <c r="AD15" s="46">
        <v>831</v>
      </c>
      <c r="AE15" s="46">
        <v>791</v>
      </c>
      <c r="AF15" s="46">
        <v>454</v>
      </c>
      <c r="AG15" s="45">
        <v>813</v>
      </c>
      <c r="AH15" s="385">
        <v>659</v>
      </c>
      <c r="AI15" s="957">
        <v>426</v>
      </c>
      <c r="AJ15" s="1598">
        <v>455</v>
      </c>
    </row>
    <row r="16" spans="1:36" s="472" customFormat="1" x14ac:dyDescent="0.25">
      <c r="A16" s="332" t="s">
        <v>17</v>
      </c>
      <c r="B16" s="276"/>
      <c r="C16" s="276"/>
      <c r="D16" s="276"/>
      <c r="E16" s="276"/>
      <c r="F16" s="276"/>
      <c r="G16" s="276"/>
      <c r="H16" s="276"/>
      <c r="I16" s="276"/>
      <c r="J16" s="106" t="s">
        <v>264</v>
      </c>
      <c r="K16" s="289" t="s">
        <v>221</v>
      </c>
      <c r="L16" s="289" t="s">
        <v>264</v>
      </c>
      <c r="M16" s="289" t="s">
        <v>221</v>
      </c>
      <c r="N16" s="289" t="s">
        <v>264</v>
      </c>
      <c r="O16" s="289" t="s">
        <v>221</v>
      </c>
      <c r="P16" s="289" t="s">
        <v>221</v>
      </c>
      <c r="Q16" s="289" t="s">
        <v>264</v>
      </c>
      <c r="R16" s="289" t="s">
        <v>221</v>
      </c>
      <c r="S16" s="289" t="s">
        <v>264</v>
      </c>
      <c r="T16" s="289" t="s">
        <v>221</v>
      </c>
      <c r="U16" s="106" t="s">
        <v>221</v>
      </c>
      <c r="V16" s="106" t="s">
        <v>221</v>
      </c>
      <c r="W16" s="106" t="s">
        <v>221</v>
      </c>
      <c r="X16" s="106" t="s">
        <v>221</v>
      </c>
      <c r="Y16" s="106" t="s">
        <v>221</v>
      </c>
      <c r="Z16" s="106" t="s">
        <v>221</v>
      </c>
      <c r="AA16" s="106" t="s">
        <v>221</v>
      </c>
      <c r="AB16" s="106" t="s">
        <v>221</v>
      </c>
      <c r="AC16" s="106" t="s">
        <v>221</v>
      </c>
      <c r="AD16" s="106" t="s">
        <v>221</v>
      </c>
      <c r="AE16" s="106" t="s">
        <v>221</v>
      </c>
      <c r="AF16" s="106" t="s">
        <v>221</v>
      </c>
      <c r="AG16" s="48" t="s">
        <v>221</v>
      </c>
      <c r="AH16" s="116" t="s">
        <v>221</v>
      </c>
      <c r="AI16" s="957"/>
      <c r="AJ16" s="1622" t="s">
        <v>221</v>
      </c>
    </row>
    <row r="17" spans="1:36" s="472" customFormat="1" x14ac:dyDescent="0.25">
      <c r="A17" s="332" t="s">
        <v>70</v>
      </c>
      <c r="B17" s="276"/>
      <c r="C17" s="276"/>
      <c r="D17" s="276"/>
      <c r="E17" s="276"/>
      <c r="F17" s="276"/>
      <c r="G17" s="276"/>
      <c r="H17" s="276"/>
      <c r="I17" s="276"/>
      <c r="J17" s="106" t="s">
        <v>264</v>
      </c>
      <c r="K17" s="289" t="s">
        <v>221</v>
      </c>
      <c r="L17" s="289" t="s">
        <v>264</v>
      </c>
      <c r="M17" s="289" t="s">
        <v>221</v>
      </c>
      <c r="N17" s="289" t="s">
        <v>264</v>
      </c>
      <c r="O17" s="289" t="s">
        <v>221</v>
      </c>
      <c r="P17" s="289" t="s">
        <v>221</v>
      </c>
      <c r="Q17" s="289" t="s">
        <v>264</v>
      </c>
      <c r="R17" s="289" t="s">
        <v>221</v>
      </c>
      <c r="S17" s="289" t="s">
        <v>264</v>
      </c>
      <c r="T17" s="289" t="s">
        <v>221</v>
      </c>
      <c r="U17" s="106" t="s">
        <v>221</v>
      </c>
      <c r="V17" s="106" t="s">
        <v>221</v>
      </c>
      <c r="W17" s="106" t="s">
        <v>221</v>
      </c>
      <c r="X17" s="106" t="s">
        <v>221</v>
      </c>
      <c r="Y17" s="106" t="s">
        <v>221</v>
      </c>
      <c r="Z17" s="106" t="s">
        <v>221</v>
      </c>
      <c r="AA17" s="106" t="s">
        <v>221</v>
      </c>
      <c r="AB17" s="106" t="s">
        <v>221</v>
      </c>
      <c r="AC17" s="106" t="s">
        <v>221</v>
      </c>
      <c r="AD17" s="106" t="s">
        <v>221</v>
      </c>
      <c r="AE17" s="106" t="s">
        <v>221</v>
      </c>
      <c r="AF17" s="106" t="s">
        <v>221</v>
      </c>
      <c r="AG17" s="48" t="s">
        <v>221</v>
      </c>
      <c r="AH17" s="116" t="s">
        <v>221</v>
      </c>
      <c r="AI17" s="957"/>
      <c r="AJ17" s="1601" t="s">
        <v>221</v>
      </c>
    </row>
    <row r="18" spans="1:36" s="472" customFormat="1" x14ac:dyDescent="0.25">
      <c r="A18" s="332" t="s">
        <v>271</v>
      </c>
      <c r="B18" s="470"/>
      <c r="C18" s="470"/>
      <c r="D18" s="470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470"/>
      <c r="P18" s="470"/>
      <c r="Q18" s="470"/>
      <c r="R18" s="470"/>
      <c r="S18" s="470"/>
      <c r="T18" s="470"/>
      <c r="U18" s="116" t="s">
        <v>221</v>
      </c>
      <c r="V18" s="116" t="s">
        <v>221</v>
      </c>
      <c r="W18" s="116" t="s">
        <v>221</v>
      </c>
      <c r="X18" s="116" t="s">
        <v>221</v>
      </c>
      <c r="Y18" s="116" t="s">
        <v>221</v>
      </c>
      <c r="Z18" s="116" t="s">
        <v>221</v>
      </c>
      <c r="AA18" s="116" t="s">
        <v>221</v>
      </c>
      <c r="AB18" s="116" t="s">
        <v>221</v>
      </c>
      <c r="AC18" s="116" t="s">
        <v>221</v>
      </c>
      <c r="AD18" s="116" t="s">
        <v>221</v>
      </c>
      <c r="AE18" s="116" t="s">
        <v>221</v>
      </c>
      <c r="AF18" s="116" t="s">
        <v>221</v>
      </c>
      <c r="AG18" s="353" t="s">
        <v>221</v>
      </c>
      <c r="AH18" s="116" t="s">
        <v>221</v>
      </c>
      <c r="AI18" s="957"/>
      <c r="AJ18" s="1601" t="s">
        <v>221</v>
      </c>
    </row>
    <row r="19" spans="1:36" s="472" customFormat="1" x14ac:dyDescent="0.25">
      <c r="A19" s="332" t="s">
        <v>71</v>
      </c>
      <c r="B19" s="276"/>
      <c r="C19" s="276"/>
      <c r="D19" s="276"/>
      <c r="E19" s="276"/>
      <c r="F19" s="276"/>
      <c r="G19" s="276"/>
      <c r="H19" s="276"/>
      <c r="I19" s="276"/>
      <c r="J19" s="106" t="s">
        <v>264</v>
      </c>
      <c r="K19" s="289" t="s">
        <v>221</v>
      </c>
      <c r="L19" s="289" t="s">
        <v>264</v>
      </c>
      <c r="M19" s="289" t="s">
        <v>221</v>
      </c>
      <c r="N19" s="289" t="s">
        <v>264</v>
      </c>
      <c r="O19" s="289" t="s">
        <v>221</v>
      </c>
      <c r="P19" s="289" t="s">
        <v>221</v>
      </c>
      <c r="Q19" s="289" t="s">
        <v>264</v>
      </c>
      <c r="R19" s="289" t="s">
        <v>221</v>
      </c>
      <c r="S19" s="289" t="s">
        <v>264</v>
      </c>
      <c r="T19" s="289" t="s">
        <v>221</v>
      </c>
      <c r="U19" s="106" t="s">
        <v>221</v>
      </c>
      <c r="V19" s="106" t="s">
        <v>221</v>
      </c>
      <c r="W19" s="106" t="s">
        <v>221</v>
      </c>
      <c r="X19" s="106" t="s">
        <v>221</v>
      </c>
      <c r="Y19" s="106" t="s">
        <v>221</v>
      </c>
      <c r="Z19" s="106" t="s">
        <v>221</v>
      </c>
      <c r="AA19" s="106" t="s">
        <v>221</v>
      </c>
      <c r="AB19" s="106" t="s">
        <v>221</v>
      </c>
      <c r="AC19" s="106" t="s">
        <v>221</v>
      </c>
      <c r="AD19" s="106" t="s">
        <v>221</v>
      </c>
      <c r="AE19" s="106" t="s">
        <v>221</v>
      </c>
      <c r="AF19" s="106" t="s">
        <v>221</v>
      </c>
      <c r="AG19" s="48" t="s">
        <v>221</v>
      </c>
      <c r="AH19" s="116" t="s">
        <v>221</v>
      </c>
      <c r="AI19" s="957"/>
      <c r="AJ19" s="1601" t="s">
        <v>221</v>
      </c>
    </row>
    <row r="20" spans="1:36" s="472" customFormat="1" x14ac:dyDescent="0.25">
      <c r="A20" s="332" t="s">
        <v>272</v>
      </c>
      <c r="B20" s="470"/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116" t="s">
        <v>221</v>
      </c>
      <c r="V20" s="116" t="s">
        <v>221</v>
      </c>
      <c r="W20" s="116" t="s">
        <v>221</v>
      </c>
      <c r="X20" s="116" t="s">
        <v>221</v>
      </c>
      <c r="Y20" s="116" t="s">
        <v>221</v>
      </c>
      <c r="Z20" s="116" t="s">
        <v>221</v>
      </c>
      <c r="AA20" s="116" t="s">
        <v>221</v>
      </c>
      <c r="AB20" s="116" t="s">
        <v>221</v>
      </c>
      <c r="AC20" s="116" t="s">
        <v>221</v>
      </c>
      <c r="AD20" s="116" t="s">
        <v>221</v>
      </c>
      <c r="AE20" s="116" t="s">
        <v>221</v>
      </c>
      <c r="AF20" s="116" t="s">
        <v>221</v>
      </c>
      <c r="AG20" s="353" t="s">
        <v>221</v>
      </c>
      <c r="AH20" s="116" t="s">
        <v>221</v>
      </c>
      <c r="AI20" s="957"/>
      <c r="AJ20" s="1622" t="s">
        <v>221</v>
      </c>
    </row>
    <row r="21" spans="1:36" s="472" customFormat="1" x14ac:dyDescent="0.25">
      <c r="A21" s="332" t="s">
        <v>273</v>
      </c>
      <c r="B21" s="470"/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116"/>
      <c r="V21" s="286"/>
      <c r="W21" s="286"/>
      <c r="X21" s="286"/>
      <c r="Y21" s="286"/>
      <c r="Z21" s="286"/>
      <c r="AA21" s="116"/>
      <c r="AB21" s="116"/>
      <c r="AC21" s="174"/>
      <c r="AD21" s="174"/>
      <c r="AE21" s="286"/>
      <c r="AF21" s="286"/>
      <c r="AG21" s="34"/>
      <c r="AH21" s="385"/>
      <c r="AI21" s="957"/>
      <c r="AJ21" s="1598"/>
    </row>
    <row r="22" spans="1:36" s="472" customFormat="1" x14ac:dyDescent="0.25">
      <c r="A22" s="332" t="s">
        <v>274</v>
      </c>
      <c r="B22" s="470"/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  <c r="S22" s="470"/>
      <c r="T22" s="470"/>
      <c r="U22" s="46">
        <v>2676</v>
      </c>
      <c r="V22" s="46">
        <v>3340</v>
      </c>
      <c r="W22" s="46">
        <v>2050</v>
      </c>
      <c r="X22" s="46">
        <v>3157</v>
      </c>
      <c r="Y22" s="46">
        <v>2917</v>
      </c>
      <c r="Z22" s="46">
        <v>2872</v>
      </c>
      <c r="AA22" s="46">
        <v>2976</v>
      </c>
      <c r="AB22" s="46">
        <v>4212</v>
      </c>
      <c r="AC22" s="46">
        <v>4418</v>
      </c>
      <c r="AD22" s="46">
        <v>5826</v>
      </c>
      <c r="AE22" s="46">
        <v>2931</v>
      </c>
      <c r="AF22" s="46">
        <v>2714</v>
      </c>
      <c r="AG22" s="45">
        <v>2500</v>
      </c>
      <c r="AH22" s="59">
        <v>3047</v>
      </c>
      <c r="AI22" s="1449">
        <v>4174</v>
      </c>
      <c r="AJ22" s="1622">
        <v>4431</v>
      </c>
    </row>
    <row r="23" spans="1:36" s="472" customFormat="1" x14ac:dyDescent="0.25">
      <c r="A23" s="332" t="s">
        <v>275</v>
      </c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6">
        <v>2168</v>
      </c>
      <c r="V23" s="46">
        <v>2348</v>
      </c>
      <c r="W23" s="46">
        <v>2381</v>
      </c>
      <c r="X23" s="46">
        <v>2517</v>
      </c>
      <c r="Y23" s="46">
        <v>2480</v>
      </c>
      <c r="Z23" s="46">
        <v>2389</v>
      </c>
      <c r="AA23" s="46">
        <v>4297</v>
      </c>
      <c r="AB23" s="46">
        <v>4845</v>
      </c>
      <c r="AC23" s="46">
        <v>5511</v>
      </c>
      <c r="AD23" s="46">
        <v>6870</v>
      </c>
      <c r="AE23" s="46">
        <v>4636</v>
      </c>
      <c r="AF23" s="46">
        <v>4066</v>
      </c>
      <c r="AG23" s="45">
        <v>3826</v>
      </c>
      <c r="AH23" s="59">
        <v>4161</v>
      </c>
      <c r="AI23" s="1449">
        <v>5194</v>
      </c>
      <c r="AJ23" s="1622">
        <v>5826</v>
      </c>
    </row>
    <row r="24" spans="1:36" s="472" customFormat="1" x14ac:dyDescent="0.25">
      <c r="A24" s="332" t="s">
        <v>72</v>
      </c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16">
        <v>508</v>
      </c>
      <c r="V24" s="106">
        <v>992</v>
      </c>
      <c r="W24" s="216">
        <v>-331</v>
      </c>
      <c r="X24" s="216">
        <v>640</v>
      </c>
      <c r="Y24" s="216">
        <v>437</v>
      </c>
      <c r="Z24" s="216">
        <v>483</v>
      </c>
      <c r="AA24" s="216">
        <v>-1321</v>
      </c>
      <c r="AB24" s="106">
        <v>-633</v>
      </c>
      <c r="AC24" s="46">
        <v>-1093</v>
      </c>
      <c r="AD24" s="46">
        <v>-1044</v>
      </c>
      <c r="AE24" s="46">
        <v>-1705</v>
      </c>
      <c r="AF24" s="46">
        <v>-1352</v>
      </c>
      <c r="AG24" s="45">
        <v>-1326</v>
      </c>
      <c r="AH24" s="59">
        <v>-1114</v>
      </c>
      <c r="AI24" s="1449">
        <v>-1020</v>
      </c>
      <c r="AJ24" s="1622">
        <v>-1395</v>
      </c>
    </row>
    <row r="25" spans="1:36" s="2" customFormat="1" x14ac:dyDescent="0.25">
      <c r="A25" s="276" t="s">
        <v>255</v>
      </c>
      <c r="B25" s="106" t="s">
        <v>221</v>
      </c>
      <c r="C25" s="106" t="s">
        <v>264</v>
      </c>
      <c r="D25" s="106" t="s">
        <v>221</v>
      </c>
      <c r="E25" s="106" t="s">
        <v>264</v>
      </c>
      <c r="F25" s="106" t="s">
        <v>221</v>
      </c>
      <c r="G25" s="106" t="s">
        <v>264</v>
      </c>
      <c r="H25" s="106" t="s">
        <v>221</v>
      </c>
      <c r="I25" s="106" t="s">
        <v>221</v>
      </c>
      <c r="J25" s="106" t="s">
        <v>264</v>
      </c>
      <c r="K25" s="287" t="s">
        <v>221</v>
      </c>
      <c r="L25" s="287" t="s">
        <v>264</v>
      </c>
      <c r="M25" s="288" t="s">
        <v>221</v>
      </c>
      <c r="N25" s="287" t="s">
        <v>264</v>
      </c>
      <c r="O25" s="288" t="s">
        <v>221</v>
      </c>
      <c r="P25" s="288" t="s">
        <v>221</v>
      </c>
      <c r="Q25" s="288" t="s">
        <v>264</v>
      </c>
      <c r="R25" s="288" t="s">
        <v>221</v>
      </c>
      <c r="S25" s="288" t="s">
        <v>264</v>
      </c>
      <c r="T25" s="288" t="s">
        <v>221</v>
      </c>
      <c r="U25" s="288" t="s">
        <v>221</v>
      </c>
      <c r="V25" s="288" t="s">
        <v>264</v>
      </c>
      <c r="W25" s="288" t="s">
        <v>221</v>
      </c>
      <c r="X25" s="289" t="s">
        <v>264</v>
      </c>
      <c r="Y25" s="289" t="s">
        <v>221</v>
      </c>
      <c r="Z25" s="289" t="s">
        <v>264</v>
      </c>
      <c r="AA25" s="289" t="s">
        <v>221</v>
      </c>
      <c r="AB25" s="289" t="s">
        <v>221</v>
      </c>
      <c r="AC25" s="289" t="s">
        <v>264</v>
      </c>
      <c r="AD25" s="289" t="s">
        <v>221</v>
      </c>
      <c r="AE25" s="59" t="s">
        <v>264</v>
      </c>
      <c r="AF25" s="59" t="s">
        <v>221</v>
      </c>
      <c r="AG25" s="471" t="s">
        <v>264</v>
      </c>
      <c r="AH25" s="385" t="s">
        <v>264</v>
      </c>
      <c r="AI25" s="955" t="s">
        <v>264</v>
      </c>
      <c r="AJ25" s="1668" t="s">
        <v>264</v>
      </c>
    </row>
    <row r="26" spans="1:36" s="2" customFormat="1" ht="12.8" customHeight="1" x14ac:dyDescent="0.25">
      <c r="A26" s="290" t="s">
        <v>256</v>
      </c>
      <c r="B26" s="106" t="s">
        <v>221</v>
      </c>
      <c r="C26" s="106" t="s">
        <v>264</v>
      </c>
      <c r="D26" s="106" t="s">
        <v>221</v>
      </c>
      <c r="E26" s="106" t="s">
        <v>264</v>
      </c>
      <c r="F26" s="106" t="s">
        <v>221</v>
      </c>
      <c r="G26" s="106" t="s">
        <v>264</v>
      </c>
      <c r="H26" s="106" t="s">
        <v>221</v>
      </c>
      <c r="I26" s="106" t="s">
        <v>221</v>
      </c>
      <c r="J26" s="106" t="s">
        <v>264</v>
      </c>
      <c r="K26" s="291" t="s">
        <v>221</v>
      </c>
      <c r="L26" s="291" t="s">
        <v>264</v>
      </c>
      <c r="M26" s="292" t="s">
        <v>221</v>
      </c>
      <c r="N26" s="291" t="s">
        <v>264</v>
      </c>
      <c r="O26" s="292" t="s">
        <v>221</v>
      </c>
      <c r="P26" s="292" t="s">
        <v>221</v>
      </c>
      <c r="Q26" s="292" t="s">
        <v>264</v>
      </c>
      <c r="R26" s="292" t="s">
        <v>221</v>
      </c>
      <c r="S26" s="292" t="s">
        <v>264</v>
      </c>
      <c r="T26" s="292" t="s">
        <v>221</v>
      </c>
      <c r="U26" s="292" t="s">
        <v>221</v>
      </c>
      <c r="V26" s="292" t="s">
        <v>264</v>
      </c>
      <c r="W26" s="292" t="s">
        <v>221</v>
      </c>
      <c r="X26" s="289" t="s">
        <v>264</v>
      </c>
      <c r="Y26" s="289" t="s">
        <v>221</v>
      </c>
      <c r="Z26" s="289" t="s">
        <v>264</v>
      </c>
      <c r="AA26" s="289" t="s">
        <v>221</v>
      </c>
      <c r="AB26" s="59" t="s">
        <v>221</v>
      </c>
      <c r="AC26" s="59" t="s">
        <v>264</v>
      </c>
      <c r="AD26" s="59" t="s">
        <v>221</v>
      </c>
      <c r="AE26" s="59" t="s">
        <v>264</v>
      </c>
      <c r="AF26" s="59" t="s">
        <v>221</v>
      </c>
      <c r="AG26" s="471" t="s">
        <v>264</v>
      </c>
      <c r="AH26" s="385" t="s">
        <v>264</v>
      </c>
      <c r="AI26" s="955" t="s">
        <v>264</v>
      </c>
      <c r="AJ26" s="1668" t="s">
        <v>264</v>
      </c>
    </row>
    <row r="27" spans="1:36" s="2" customFormat="1" ht="26.2" x14ac:dyDescent="0.25">
      <c r="A27" s="276" t="s">
        <v>257</v>
      </c>
      <c r="B27" s="106" t="s">
        <v>221</v>
      </c>
      <c r="C27" s="106" t="s">
        <v>264</v>
      </c>
      <c r="D27" s="106" t="s">
        <v>221</v>
      </c>
      <c r="E27" s="106" t="s">
        <v>264</v>
      </c>
      <c r="F27" s="106" t="s">
        <v>221</v>
      </c>
      <c r="G27" s="106" t="s">
        <v>264</v>
      </c>
      <c r="H27" s="106" t="s">
        <v>221</v>
      </c>
      <c r="I27" s="106" t="s">
        <v>221</v>
      </c>
      <c r="J27" s="106" t="s">
        <v>264</v>
      </c>
      <c r="K27" s="106" t="s">
        <v>221</v>
      </c>
      <c r="L27" s="106" t="s">
        <v>264</v>
      </c>
      <c r="M27" s="106" t="s">
        <v>221</v>
      </c>
      <c r="N27" s="106" t="s">
        <v>264</v>
      </c>
      <c r="O27" s="106" t="s">
        <v>221</v>
      </c>
      <c r="P27" s="106" t="s">
        <v>221</v>
      </c>
      <c r="Q27" s="106" t="s">
        <v>264</v>
      </c>
      <c r="R27" s="106" t="s">
        <v>221</v>
      </c>
      <c r="S27" s="106" t="s">
        <v>264</v>
      </c>
      <c r="T27" s="106" t="s">
        <v>221</v>
      </c>
      <c r="U27" s="106" t="s">
        <v>221</v>
      </c>
      <c r="V27" s="106" t="s">
        <v>264</v>
      </c>
      <c r="W27" s="106" t="s">
        <v>221</v>
      </c>
      <c r="X27" s="106" t="s">
        <v>264</v>
      </c>
      <c r="Y27" s="106" t="s">
        <v>221</v>
      </c>
      <c r="Z27" s="106" t="s">
        <v>264</v>
      </c>
      <c r="AA27" s="106" t="s">
        <v>221</v>
      </c>
      <c r="AB27" s="106" t="s">
        <v>221</v>
      </c>
      <c r="AC27" s="106" t="s">
        <v>264</v>
      </c>
      <c r="AD27" s="106" t="s">
        <v>221</v>
      </c>
      <c r="AE27" s="59" t="s">
        <v>264</v>
      </c>
      <c r="AF27" s="59" t="s">
        <v>221</v>
      </c>
      <c r="AG27" s="471" t="s">
        <v>264</v>
      </c>
      <c r="AH27" s="385" t="s">
        <v>264</v>
      </c>
      <c r="AI27" s="955" t="s">
        <v>264</v>
      </c>
      <c r="AJ27" s="1668" t="s">
        <v>264</v>
      </c>
    </row>
    <row r="28" spans="1:36" s="2" customFormat="1" ht="26.2" x14ac:dyDescent="0.25">
      <c r="A28" s="276" t="s">
        <v>258</v>
      </c>
      <c r="B28" s="106" t="s">
        <v>221</v>
      </c>
      <c r="C28" s="106" t="s">
        <v>264</v>
      </c>
      <c r="D28" s="106" t="s">
        <v>221</v>
      </c>
      <c r="E28" s="106" t="s">
        <v>264</v>
      </c>
      <c r="F28" s="106" t="s">
        <v>221</v>
      </c>
      <c r="G28" s="106" t="s">
        <v>264</v>
      </c>
      <c r="H28" s="106" t="s">
        <v>221</v>
      </c>
      <c r="I28" s="106" t="s">
        <v>221</v>
      </c>
      <c r="J28" s="106" t="s">
        <v>264</v>
      </c>
      <c r="K28" s="106" t="s">
        <v>221</v>
      </c>
      <c r="L28" s="106" t="s">
        <v>264</v>
      </c>
      <c r="M28" s="106" t="s">
        <v>221</v>
      </c>
      <c r="N28" s="106" t="s">
        <v>264</v>
      </c>
      <c r="O28" s="106" t="s">
        <v>221</v>
      </c>
      <c r="P28" s="106" t="s">
        <v>221</v>
      </c>
      <c r="Q28" s="106" t="s">
        <v>264</v>
      </c>
      <c r="R28" s="106" t="s">
        <v>221</v>
      </c>
      <c r="S28" s="106" t="s">
        <v>264</v>
      </c>
      <c r="T28" s="106" t="s">
        <v>221</v>
      </c>
      <c r="U28" s="106" t="s">
        <v>221</v>
      </c>
      <c r="V28" s="106" t="s">
        <v>264</v>
      </c>
      <c r="W28" s="106" t="s">
        <v>221</v>
      </c>
      <c r="X28" s="106" t="s">
        <v>264</v>
      </c>
      <c r="Y28" s="106" t="s">
        <v>221</v>
      </c>
      <c r="Z28" s="106" t="s">
        <v>264</v>
      </c>
      <c r="AA28" s="106" t="s">
        <v>221</v>
      </c>
      <c r="AB28" s="106" t="s">
        <v>221</v>
      </c>
      <c r="AC28" s="106" t="s">
        <v>264</v>
      </c>
      <c r="AD28" s="106" t="s">
        <v>221</v>
      </c>
      <c r="AE28" s="59" t="s">
        <v>264</v>
      </c>
      <c r="AF28" s="59" t="s">
        <v>221</v>
      </c>
      <c r="AG28" s="471" t="s">
        <v>264</v>
      </c>
      <c r="AH28" s="385" t="s">
        <v>264</v>
      </c>
      <c r="AI28" s="955" t="s">
        <v>264</v>
      </c>
      <c r="AJ28" s="1668" t="s">
        <v>264</v>
      </c>
    </row>
    <row r="29" spans="1:36" s="2" customFormat="1" x14ac:dyDescent="0.25">
      <c r="A29" s="276" t="s">
        <v>259</v>
      </c>
      <c r="B29" s="106" t="s">
        <v>221</v>
      </c>
      <c r="C29" s="106" t="s">
        <v>264</v>
      </c>
      <c r="D29" s="106" t="s">
        <v>221</v>
      </c>
      <c r="E29" s="106" t="s">
        <v>264</v>
      </c>
      <c r="F29" s="106" t="s">
        <v>221</v>
      </c>
      <c r="G29" s="106" t="s">
        <v>264</v>
      </c>
      <c r="H29" s="106" t="s">
        <v>221</v>
      </c>
      <c r="I29" s="106" t="s">
        <v>221</v>
      </c>
      <c r="J29" s="106" t="s">
        <v>264</v>
      </c>
      <c r="K29" s="106" t="s">
        <v>221</v>
      </c>
      <c r="L29" s="106" t="s">
        <v>264</v>
      </c>
      <c r="M29" s="106" t="s">
        <v>221</v>
      </c>
      <c r="N29" s="106" t="s">
        <v>264</v>
      </c>
      <c r="O29" s="106" t="s">
        <v>221</v>
      </c>
      <c r="P29" s="106" t="s">
        <v>221</v>
      </c>
      <c r="Q29" s="106" t="s">
        <v>264</v>
      </c>
      <c r="R29" s="106" t="s">
        <v>221</v>
      </c>
      <c r="S29" s="106" t="s">
        <v>264</v>
      </c>
      <c r="T29" s="106" t="s">
        <v>221</v>
      </c>
      <c r="U29" s="106" t="s">
        <v>221</v>
      </c>
      <c r="V29" s="106" t="s">
        <v>264</v>
      </c>
      <c r="W29" s="106" t="s">
        <v>221</v>
      </c>
      <c r="X29" s="106" t="s">
        <v>264</v>
      </c>
      <c r="Y29" s="106" t="s">
        <v>221</v>
      </c>
      <c r="Z29" s="106" t="s">
        <v>264</v>
      </c>
      <c r="AA29" s="106" t="s">
        <v>221</v>
      </c>
      <c r="AB29" s="106" t="s">
        <v>221</v>
      </c>
      <c r="AC29" s="106" t="s">
        <v>264</v>
      </c>
      <c r="AD29" s="106" t="s">
        <v>221</v>
      </c>
      <c r="AE29" s="59" t="s">
        <v>264</v>
      </c>
      <c r="AF29" s="59" t="s">
        <v>221</v>
      </c>
      <c r="AG29" s="56" t="s">
        <v>264</v>
      </c>
      <c r="AH29" s="385" t="s">
        <v>264</v>
      </c>
      <c r="AI29" s="955" t="s">
        <v>264</v>
      </c>
      <c r="AJ29" s="1668" t="s">
        <v>264</v>
      </c>
    </row>
    <row r="30" spans="1:36" s="2" customFormat="1" x14ac:dyDescent="0.25">
      <c r="A30" s="276" t="s">
        <v>260</v>
      </c>
      <c r="B30" s="106" t="s">
        <v>221</v>
      </c>
      <c r="C30" s="106" t="s">
        <v>264</v>
      </c>
      <c r="D30" s="106" t="s">
        <v>221</v>
      </c>
      <c r="E30" s="106" t="s">
        <v>264</v>
      </c>
      <c r="F30" s="106" t="s">
        <v>221</v>
      </c>
      <c r="G30" s="106" t="s">
        <v>264</v>
      </c>
      <c r="H30" s="106" t="s">
        <v>221</v>
      </c>
      <c r="I30" s="106" t="s">
        <v>221</v>
      </c>
      <c r="J30" s="106" t="s">
        <v>264</v>
      </c>
      <c r="K30" s="106" t="s">
        <v>221</v>
      </c>
      <c r="L30" s="106" t="s">
        <v>264</v>
      </c>
      <c r="M30" s="106" t="s">
        <v>221</v>
      </c>
      <c r="N30" s="106" t="s">
        <v>264</v>
      </c>
      <c r="O30" s="106" t="s">
        <v>221</v>
      </c>
      <c r="P30" s="106" t="s">
        <v>221</v>
      </c>
      <c r="Q30" s="106" t="s">
        <v>264</v>
      </c>
      <c r="R30" s="106" t="s">
        <v>221</v>
      </c>
      <c r="S30" s="106" t="s">
        <v>264</v>
      </c>
      <c r="T30" s="106" t="s">
        <v>221</v>
      </c>
      <c r="U30" s="106" t="s">
        <v>221</v>
      </c>
      <c r="V30" s="106" t="s">
        <v>264</v>
      </c>
      <c r="W30" s="106" t="s">
        <v>221</v>
      </c>
      <c r="X30" s="106" t="s">
        <v>264</v>
      </c>
      <c r="Y30" s="106" t="s">
        <v>221</v>
      </c>
      <c r="Z30" s="106" t="s">
        <v>264</v>
      </c>
      <c r="AA30" s="106" t="s">
        <v>221</v>
      </c>
      <c r="AB30" s="106" t="s">
        <v>221</v>
      </c>
      <c r="AC30" s="106" t="s">
        <v>264</v>
      </c>
      <c r="AD30" s="106" t="s">
        <v>221</v>
      </c>
      <c r="AE30" s="59" t="s">
        <v>264</v>
      </c>
      <c r="AF30" s="59" t="s">
        <v>221</v>
      </c>
      <c r="AG30" s="56" t="s">
        <v>264</v>
      </c>
      <c r="AH30" s="385" t="s">
        <v>264</v>
      </c>
      <c r="AI30" s="955" t="s">
        <v>264</v>
      </c>
      <c r="AJ30" s="1668" t="s">
        <v>264</v>
      </c>
    </row>
    <row r="31" spans="1:36" s="2" customFormat="1" ht="13.95" customHeight="1" x14ac:dyDescent="0.25">
      <c r="A31" s="276" t="s">
        <v>591</v>
      </c>
      <c r="B31" s="289" t="s">
        <v>221</v>
      </c>
      <c r="C31" s="289" t="s">
        <v>264</v>
      </c>
      <c r="D31" s="289" t="s">
        <v>221</v>
      </c>
      <c r="E31" s="289" t="s">
        <v>264</v>
      </c>
      <c r="F31" s="289" t="s">
        <v>221</v>
      </c>
      <c r="G31" s="289" t="s">
        <v>264</v>
      </c>
      <c r="H31" s="289" t="s">
        <v>221</v>
      </c>
      <c r="I31" s="289" t="s">
        <v>221</v>
      </c>
      <c r="J31" s="289" t="s">
        <v>264</v>
      </c>
      <c r="K31" s="289" t="s">
        <v>221</v>
      </c>
      <c r="L31" s="293" t="s">
        <v>264</v>
      </c>
      <c r="M31" s="106" t="s">
        <v>221</v>
      </c>
      <c r="N31" s="106" t="s">
        <v>264</v>
      </c>
      <c r="O31" s="106" t="s">
        <v>221</v>
      </c>
      <c r="P31" s="106" t="s">
        <v>221</v>
      </c>
      <c r="Q31" s="106" t="s">
        <v>264</v>
      </c>
      <c r="R31" s="106" t="s">
        <v>221</v>
      </c>
      <c r="S31" s="106" t="s">
        <v>264</v>
      </c>
      <c r="T31" s="293" t="s">
        <v>221</v>
      </c>
      <c r="U31" s="106">
        <v>5</v>
      </c>
      <c r="V31" s="106">
        <v>5</v>
      </c>
      <c r="W31" s="106">
        <v>5</v>
      </c>
      <c r="X31" s="106">
        <v>7</v>
      </c>
      <c r="Y31" s="106">
        <v>7</v>
      </c>
      <c r="Z31" s="106">
        <v>7</v>
      </c>
      <c r="AA31" s="106">
        <v>7</v>
      </c>
      <c r="AB31" s="106">
        <v>7</v>
      </c>
      <c r="AC31" s="106">
        <v>7</v>
      </c>
      <c r="AD31" s="106">
        <v>6</v>
      </c>
      <c r="AE31" s="46">
        <v>6</v>
      </c>
      <c r="AF31" s="46">
        <v>6</v>
      </c>
      <c r="AG31" s="45">
        <v>6</v>
      </c>
      <c r="AH31" s="59">
        <v>6</v>
      </c>
      <c r="AI31" s="435">
        <v>5</v>
      </c>
      <c r="AJ31" s="1665">
        <v>5</v>
      </c>
    </row>
    <row r="32" spans="1:36" s="2" customFormat="1" x14ac:dyDescent="0.25">
      <c r="A32" s="276" t="s">
        <v>661</v>
      </c>
      <c r="B32" s="106" t="s">
        <v>221</v>
      </c>
      <c r="C32" s="106" t="s">
        <v>264</v>
      </c>
      <c r="D32" s="106" t="s">
        <v>221</v>
      </c>
      <c r="E32" s="106" t="s">
        <v>264</v>
      </c>
      <c r="F32" s="106" t="s">
        <v>221</v>
      </c>
      <c r="G32" s="106" t="s">
        <v>264</v>
      </c>
      <c r="H32" s="106" t="s">
        <v>221</v>
      </c>
      <c r="I32" s="106" t="s">
        <v>221</v>
      </c>
      <c r="J32" s="106" t="s">
        <v>264</v>
      </c>
      <c r="K32" s="106" t="s">
        <v>221</v>
      </c>
      <c r="L32" s="106" t="s">
        <v>264</v>
      </c>
      <c r="M32" s="106" t="s">
        <v>221</v>
      </c>
      <c r="N32" s="106" t="s">
        <v>264</v>
      </c>
      <c r="O32" s="106" t="s">
        <v>221</v>
      </c>
      <c r="P32" s="106" t="s">
        <v>221</v>
      </c>
      <c r="Q32" s="106" t="s">
        <v>264</v>
      </c>
      <c r="R32" s="106" t="s">
        <v>221</v>
      </c>
      <c r="S32" s="106" t="s">
        <v>264</v>
      </c>
      <c r="T32" s="106" t="s">
        <v>221</v>
      </c>
      <c r="U32" s="106">
        <v>4691</v>
      </c>
      <c r="V32" s="106">
        <v>4681</v>
      </c>
      <c r="W32" s="106">
        <v>4579</v>
      </c>
      <c r="X32" s="106">
        <v>4902</v>
      </c>
      <c r="Y32" s="106">
        <v>4440</v>
      </c>
      <c r="Z32" s="106">
        <v>3975</v>
      </c>
      <c r="AA32" s="106">
        <v>3697</v>
      </c>
      <c r="AB32" s="106">
        <v>3619</v>
      </c>
      <c r="AC32" s="106">
        <v>3640</v>
      </c>
      <c r="AD32" s="106">
        <v>3328</v>
      </c>
      <c r="AE32" s="46">
        <v>3380</v>
      </c>
      <c r="AF32" s="46">
        <v>3326</v>
      </c>
      <c r="AG32" s="45">
        <v>3456</v>
      </c>
      <c r="AH32" s="59">
        <v>3566</v>
      </c>
      <c r="AI32" s="435">
        <v>3441</v>
      </c>
      <c r="AJ32" s="1665">
        <v>3348</v>
      </c>
    </row>
    <row r="33" spans="1:36" s="2" customFormat="1" ht="19.149999999999999" customHeight="1" x14ac:dyDescent="0.25">
      <c r="A33" s="276" t="s">
        <v>89</v>
      </c>
      <c r="B33" s="106" t="s">
        <v>221</v>
      </c>
      <c r="C33" s="106" t="s">
        <v>264</v>
      </c>
      <c r="D33" s="106" t="s">
        <v>221</v>
      </c>
      <c r="E33" s="106" t="s">
        <v>264</v>
      </c>
      <c r="F33" s="106" t="s">
        <v>221</v>
      </c>
      <c r="G33" s="106" t="s">
        <v>264</v>
      </c>
      <c r="H33" s="106" t="s">
        <v>221</v>
      </c>
      <c r="I33" s="106" t="s">
        <v>221</v>
      </c>
      <c r="J33" s="106" t="s">
        <v>264</v>
      </c>
      <c r="K33" s="106" t="s">
        <v>221</v>
      </c>
      <c r="L33" s="106" t="s">
        <v>264</v>
      </c>
      <c r="M33" s="106" t="s">
        <v>221</v>
      </c>
      <c r="N33" s="106" t="s">
        <v>264</v>
      </c>
      <c r="O33" s="106" t="s">
        <v>221</v>
      </c>
      <c r="P33" s="106" t="s">
        <v>221</v>
      </c>
      <c r="Q33" s="106" t="s">
        <v>264</v>
      </c>
      <c r="R33" s="106" t="s">
        <v>221</v>
      </c>
      <c r="S33" s="106" t="s">
        <v>264</v>
      </c>
      <c r="T33" s="106" t="s">
        <v>221</v>
      </c>
      <c r="U33" s="106">
        <v>1</v>
      </c>
      <c r="V33" s="106">
        <v>1</v>
      </c>
      <c r="W33" s="106">
        <v>1</v>
      </c>
      <c r="X33" s="106">
        <v>1</v>
      </c>
      <c r="Y33" s="106">
        <v>1</v>
      </c>
      <c r="Z33" s="106">
        <v>1</v>
      </c>
      <c r="AA33" s="106">
        <v>1</v>
      </c>
      <c r="AB33" s="106">
        <v>1</v>
      </c>
      <c r="AC33" s="106">
        <v>1</v>
      </c>
      <c r="AD33" s="106">
        <v>1</v>
      </c>
      <c r="AE33" s="46">
        <v>1</v>
      </c>
      <c r="AF33" s="46">
        <v>1</v>
      </c>
      <c r="AG33" s="45">
        <v>1</v>
      </c>
      <c r="AH33" s="59">
        <v>1</v>
      </c>
      <c r="AI33" s="435">
        <v>1</v>
      </c>
      <c r="AJ33" s="1665">
        <v>1</v>
      </c>
    </row>
    <row r="34" spans="1:36" s="2" customFormat="1" ht="19.5" customHeight="1" x14ac:dyDescent="0.25">
      <c r="A34" s="294" t="s">
        <v>83</v>
      </c>
      <c r="B34" s="106" t="s">
        <v>221</v>
      </c>
      <c r="C34" s="106" t="s">
        <v>264</v>
      </c>
      <c r="D34" s="106" t="s">
        <v>221</v>
      </c>
      <c r="E34" s="106" t="s">
        <v>264</v>
      </c>
      <c r="F34" s="106" t="s">
        <v>221</v>
      </c>
      <c r="G34" s="106" t="s">
        <v>264</v>
      </c>
      <c r="H34" s="106" t="s">
        <v>221</v>
      </c>
      <c r="I34" s="106" t="s">
        <v>221</v>
      </c>
      <c r="J34" s="106" t="s">
        <v>264</v>
      </c>
      <c r="K34" s="106" t="s">
        <v>221</v>
      </c>
      <c r="L34" s="106" t="s">
        <v>264</v>
      </c>
      <c r="M34" s="106" t="s">
        <v>221</v>
      </c>
      <c r="N34" s="106" t="s">
        <v>264</v>
      </c>
      <c r="O34" s="106" t="s">
        <v>221</v>
      </c>
      <c r="P34" s="106" t="s">
        <v>221</v>
      </c>
      <c r="Q34" s="106" t="s">
        <v>264</v>
      </c>
      <c r="R34" s="106" t="s">
        <v>221</v>
      </c>
      <c r="S34" s="106" t="s">
        <v>264</v>
      </c>
      <c r="T34" s="106" t="s">
        <v>221</v>
      </c>
      <c r="U34" s="106">
        <v>1713</v>
      </c>
      <c r="V34" s="106">
        <v>1599</v>
      </c>
      <c r="W34" s="106">
        <v>1246</v>
      </c>
      <c r="X34" s="106">
        <v>1142</v>
      </c>
      <c r="Y34" s="106">
        <v>1045</v>
      </c>
      <c r="Z34" s="106">
        <v>974</v>
      </c>
      <c r="AA34" s="106">
        <v>1184</v>
      </c>
      <c r="AB34" s="106">
        <v>1253</v>
      </c>
      <c r="AC34" s="106">
        <v>1400</v>
      </c>
      <c r="AD34" s="106">
        <v>1582</v>
      </c>
      <c r="AE34" s="46">
        <v>1464</v>
      </c>
      <c r="AF34" s="46">
        <v>1429</v>
      </c>
      <c r="AG34" s="45">
        <v>1442</v>
      </c>
      <c r="AH34" s="59">
        <v>1396</v>
      </c>
      <c r="AI34" s="435">
        <v>1473</v>
      </c>
      <c r="AJ34" s="1665">
        <v>1516</v>
      </c>
    </row>
    <row r="35" spans="1:36" s="2" customFormat="1" x14ac:dyDescent="0.25">
      <c r="A35" s="276" t="s">
        <v>18</v>
      </c>
      <c r="B35" s="106" t="s">
        <v>221</v>
      </c>
      <c r="C35" s="106" t="s">
        <v>264</v>
      </c>
      <c r="D35" s="106" t="s">
        <v>221</v>
      </c>
      <c r="E35" s="106" t="s">
        <v>264</v>
      </c>
      <c r="F35" s="106" t="s">
        <v>221</v>
      </c>
      <c r="G35" s="106" t="s">
        <v>264</v>
      </c>
      <c r="H35" s="106" t="s">
        <v>221</v>
      </c>
      <c r="I35" s="106" t="s">
        <v>221</v>
      </c>
      <c r="J35" s="106" t="s">
        <v>264</v>
      </c>
      <c r="K35" s="59" t="s">
        <v>221</v>
      </c>
      <c r="L35" s="59" t="s">
        <v>264</v>
      </c>
      <c r="M35" s="59" t="s">
        <v>221</v>
      </c>
      <c r="N35" s="106" t="s">
        <v>264</v>
      </c>
      <c r="O35" s="106" t="s">
        <v>221</v>
      </c>
      <c r="P35" s="106" t="s">
        <v>221</v>
      </c>
      <c r="Q35" s="106" t="s">
        <v>264</v>
      </c>
      <c r="R35" s="106" t="s">
        <v>221</v>
      </c>
      <c r="S35" s="106" t="s">
        <v>264</v>
      </c>
      <c r="T35" s="106" t="s">
        <v>221</v>
      </c>
      <c r="U35" s="106" t="s">
        <v>221</v>
      </c>
      <c r="V35" s="106" t="s">
        <v>264</v>
      </c>
      <c r="W35" s="106" t="s">
        <v>221</v>
      </c>
      <c r="X35" s="106" t="s">
        <v>264</v>
      </c>
      <c r="Y35" s="106" t="s">
        <v>221</v>
      </c>
      <c r="Z35" s="106" t="s">
        <v>264</v>
      </c>
      <c r="AA35" s="106" t="s">
        <v>221</v>
      </c>
      <c r="AB35" s="106" t="s">
        <v>221</v>
      </c>
      <c r="AC35" s="106" t="s">
        <v>264</v>
      </c>
      <c r="AD35" s="106" t="s">
        <v>221</v>
      </c>
      <c r="AE35" s="59" t="s">
        <v>264</v>
      </c>
      <c r="AF35" s="59" t="s">
        <v>221</v>
      </c>
      <c r="AG35" s="56" t="s">
        <v>264</v>
      </c>
      <c r="AH35" s="59" t="s">
        <v>264</v>
      </c>
      <c r="AI35" s="1313" t="s">
        <v>264</v>
      </c>
      <c r="AJ35" s="1665" t="s">
        <v>264</v>
      </c>
    </row>
    <row r="36" spans="1:36" s="2" customFormat="1" x14ac:dyDescent="0.25">
      <c r="A36" s="720" t="s">
        <v>76</v>
      </c>
      <c r="B36" s="716"/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7"/>
      <c r="X36" s="717"/>
      <c r="Y36" s="717"/>
      <c r="Z36" s="717"/>
      <c r="AA36" s="716"/>
      <c r="AB36" s="716"/>
      <c r="AC36" s="716"/>
      <c r="AD36" s="716"/>
      <c r="AE36" s="716"/>
      <c r="AF36" s="716"/>
      <c r="AG36" s="721"/>
      <c r="AH36" s="716"/>
      <c r="AI36" s="716"/>
      <c r="AJ36" s="716"/>
    </row>
    <row r="37" spans="1:36" s="2" customFormat="1" x14ac:dyDescent="0.25">
      <c r="A37" s="332" t="s">
        <v>20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89"/>
      <c r="U37" s="289"/>
      <c r="V37" s="289"/>
      <c r="W37" s="289"/>
      <c r="X37" s="289"/>
      <c r="Y37" s="289"/>
      <c r="Z37" s="289"/>
      <c r="AA37" s="59"/>
      <c r="AB37" s="26"/>
      <c r="AC37" s="282"/>
      <c r="AD37" s="282"/>
      <c r="AE37" s="286"/>
      <c r="AF37" s="286"/>
      <c r="AG37" s="34"/>
      <c r="AH37" s="41"/>
      <c r="AI37" s="1307"/>
      <c r="AJ37" s="1483"/>
    </row>
    <row r="38" spans="1:36" s="2" customFormat="1" x14ac:dyDescent="0.25">
      <c r="A38" s="332" t="s">
        <v>19</v>
      </c>
      <c r="B38" s="106" t="s">
        <v>99</v>
      </c>
      <c r="C38" s="106" t="s">
        <v>99</v>
      </c>
      <c r="D38" s="106" t="s">
        <v>99</v>
      </c>
      <c r="E38" s="106" t="s">
        <v>99</v>
      </c>
      <c r="F38" s="106" t="s">
        <v>99</v>
      </c>
      <c r="G38" s="106" t="s">
        <v>99</v>
      </c>
      <c r="H38" s="106" t="s">
        <v>99</v>
      </c>
      <c r="I38" s="106" t="s">
        <v>99</v>
      </c>
      <c r="J38" s="106" t="s">
        <v>99</v>
      </c>
      <c r="K38" s="106" t="s">
        <v>99</v>
      </c>
      <c r="L38" s="106" t="s">
        <v>99</v>
      </c>
      <c r="M38" s="106" t="s">
        <v>99</v>
      </c>
      <c r="N38" s="106">
        <v>4832</v>
      </c>
      <c r="O38" s="106">
        <v>5116</v>
      </c>
      <c r="P38" s="106">
        <v>5640</v>
      </c>
      <c r="Q38" s="106">
        <v>8032</v>
      </c>
      <c r="R38" s="106">
        <v>8960</v>
      </c>
      <c r="S38" s="106">
        <v>11374</v>
      </c>
      <c r="T38" s="106">
        <v>11528</v>
      </c>
      <c r="U38" s="106">
        <v>12234</v>
      </c>
      <c r="V38" s="106">
        <v>15335</v>
      </c>
      <c r="W38" s="106">
        <v>16654</v>
      </c>
      <c r="X38" s="106">
        <v>17756</v>
      </c>
      <c r="Y38" s="106">
        <v>18436</v>
      </c>
      <c r="Z38" s="106">
        <v>18428</v>
      </c>
      <c r="AA38" s="106">
        <v>20606</v>
      </c>
      <c r="AB38" s="106">
        <v>23021</v>
      </c>
      <c r="AC38" s="106">
        <v>25419</v>
      </c>
      <c r="AD38" s="106">
        <v>26601</v>
      </c>
      <c r="AE38" s="46">
        <v>31202</v>
      </c>
      <c r="AF38" s="59">
        <v>39381</v>
      </c>
      <c r="AG38" s="65">
        <v>46567</v>
      </c>
      <c r="AH38" s="59">
        <v>49458</v>
      </c>
      <c r="AI38" s="865">
        <v>50178</v>
      </c>
      <c r="AJ38" s="1403">
        <v>53404</v>
      </c>
    </row>
    <row r="39" spans="1:36" s="601" customFormat="1" x14ac:dyDescent="0.25">
      <c r="A39" s="720" t="s">
        <v>79</v>
      </c>
      <c r="B39" s="723"/>
      <c r="C39" s="723"/>
      <c r="D39" s="723"/>
      <c r="E39" s="723"/>
      <c r="F39" s="723"/>
      <c r="G39" s="723"/>
      <c r="H39" s="724"/>
      <c r="I39" s="724"/>
      <c r="J39" s="724"/>
      <c r="K39" s="724"/>
      <c r="L39" s="724"/>
      <c r="M39" s="724"/>
      <c r="N39" s="724"/>
      <c r="O39" s="724"/>
      <c r="P39" s="724"/>
      <c r="Q39" s="724"/>
      <c r="R39" s="724"/>
      <c r="S39" s="724"/>
      <c r="T39" s="724"/>
      <c r="U39" s="724"/>
      <c r="V39" s="724"/>
      <c r="W39" s="725"/>
      <c r="X39" s="717"/>
      <c r="Y39" s="717"/>
      <c r="Z39" s="717"/>
      <c r="AA39" s="716"/>
      <c r="AB39" s="716"/>
      <c r="AC39" s="716"/>
      <c r="AD39" s="716"/>
      <c r="AE39" s="716"/>
      <c r="AF39" s="716"/>
      <c r="AG39" s="721"/>
      <c r="AH39" s="716"/>
      <c r="AI39" s="716"/>
      <c r="AJ39" s="716"/>
    </row>
    <row r="40" spans="1:36" s="2" customFormat="1" ht="15.05" x14ac:dyDescent="0.3">
      <c r="A40" s="296" t="s">
        <v>73</v>
      </c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86"/>
      <c r="X40" s="286"/>
      <c r="Y40" s="41"/>
      <c r="Z40" s="286"/>
      <c r="AA40" s="286"/>
      <c r="AB40" s="41"/>
      <c r="AC40" s="286"/>
      <c r="AD40" s="286"/>
      <c r="AE40" s="286"/>
      <c r="AF40" s="286"/>
      <c r="AG40" s="34"/>
      <c r="AH40" s="41"/>
      <c r="AI40" s="1470"/>
      <c r="AJ40" s="1483"/>
    </row>
    <row r="41" spans="1:36" s="2" customFormat="1" ht="15.05" x14ac:dyDescent="0.25">
      <c r="A41" s="296" t="s">
        <v>12</v>
      </c>
      <c r="B41" s="106" t="s">
        <v>100</v>
      </c>
      <c r="C41" s="106" t="s">
        <v>100</v>
      </c>
      <c r="D41" s="106" t="s">
        <v>100</v>
      </c>
      <c r="E41" s="106" t="s">
        <v>100</v>
      </c>
      <c r="F41" s="106" t="s">
        <v>100</v>
      </c>
      <c r="G41" s="106" t="s">
        <v>100</v>
      </c>
      <c r="H41" s="106" t="s">
        <v>100</v>
      </c>
      <c r="I41" s="106" t="s">
        <v>100</v>
      </c>
      <c r="J41" s="106" t="s">
        <v>100</v>
      </c>
      <c r="K41" s="106" t="s">
        <v>100</v>
      </c>
      <c r="L41" s="106" t="s">
        <v>100</v>
      </c>
      <c r="M41" s="106" t="s">
        <v>100</v>
      </c>
      <c r="N41" s="106" t="s">
        <v>100</v>
      </c>
      <c r="O41" s="106" t="s">
        <v>100</v>
      </c>
      <c r="P41" s="106" t="s">
        <v>100</v>
      </c>
      <c r="Q41" s="106" t="s">
        <v>100</v>
      </c>
      <c r="R41" s="106" t="s">
        <v>100</v>
      </c>
      <c r="S41" s="106" t="s">
        <v>100</v>
      </c>
      <c r="T41" s="106" t="s">
        <v>100</v>
      </c>
      <c r="U41" s="106" t="s">
        <v>100</v>
      </c>
      <c r="V41" s="106" t="s">
        <v>100</v>
      </c>
      <c r="W41" s="106" t="s">
        <v>100</v>
      </c>
      <c r="X41" s="106" t="s">
        <v>100</v>
      </c>
      <c r="Y41" s="756">
        <v>77.8</v>
      </c>
      <c r="Z41" s="756" t="s">
        <v>649</v>
      </c>
      <c r="AA41" s="756">
        <v>77.599999999999994</v>
      </c>
      <c r="AB41" s="757">
        <v>77.5</v>
      </c>
      <c r="AC41" s="757">
        <v>77.2</v>
      </c>
      <c r="AD41" s="757">
        <v>78.2</v>
      </c>
      <c r="AE41" s="757">
        <v>77.099999999999994</v>
      </c>
      <c r="AF41" s="757">
        <v>76.5</v>
      </c>
      <c r="AG41" s="757">
        <v>72</v>
      </c>
      <c r="AH41" s="762">
        <v>71.8</v>
      </c>
      <c r="AI41" s="1304">
        <v>71.599999999999994</v>
      </c>
      <c r="AJ41" s="1488" t="s">
        <v>99</v>
      </c>
    </row>
    <row r="42" spans="1:36" s="2" customFormat="1" ht="15.05" x14ac:dyDescent="0.25">
      <c r="A42" s="296" t="s">
        <v>13</v>
      </c>
      <c r="B42" s="106" t="s">
        <v>100</v>
      </c>
      <c r="C42" s="106" t="s">
        <v>100</v>
      </c>
      <c r="D42" s="106" t="s">
        <v>100</v>
      </c>
      <c r="E42" s="106" t="s">
        <v>100</v>
      </c>
      <c r="F42" s="106" t="s">
        <v>100</v>
      </c>
      <c r="G42" s="106" t="s">
        <v>100</v>
      </c>
      <c r="H42" s="106" t="s">
        <v>100</v>
      </c>
      <c r="I42" s="106" t="s">
        <v>100</v>
      </c>
      <c r="J42" s="106" t="s">
        <v>100</v>
      </c>
      <c r="K42" s="106" t="s">
        <v>100</v>
      </c>
      <c r="L42" s="106" t="s">
        <v>100</v>
      </c>
      <c r="M42" s="106" t="s">
        <v>100</v>
      </c>
      <c r="N42" s="106" t="s">
        <v>100</v>
      </c>
      <c r="O42" s="106" t="s">
        <v>100</v>
      </c>
      <c r="P42" s="106" t="s">
        <v>100</v>
      </c>
      <c r="Q42" s="106" t="s">
        <v>100</v>
      </c>
      <c r="R42" s="106" t="s">
        <v>100</v>
      </c>
      <c r="S42" s="106" t="s">
        <v>100</v>
      </c>
      <c r="T42" s="106" t="s">
        <v>100</v>
      </c>
      <c r="U42" s="106" t="s">
        <v>100</v>
      </c>
      <c r="V42" s="106" t="s">
        <v>100</v>
      </c>
      <c r="W42" s="106" t="s">
        <v>100</v>
      </c>
      <c r="X42" s="106" t="s">
        <v>100</v>
      </c>
      <c r="Y42" s="303" t="s">
        <v>99</v>
      </c>
      <c r="Z42" s="427" t="s">
        <v>650</v>
      </c>
      <c r="AA42" s="756">
        <v>100</v>
      </c>
      <c r="AB42" s="756">
        <v>99.87113402061857</v>
      </c>
      <c r="AC42" s="756">
        <v>99.612903225806463</v>
      </c>
      <c r="AD42" s="756">
        <v>101.29533678756476</v>
      </c>
      <c r="AE42" s="756">
        <v>98.593350383631702</v>
      </c>
      <c r="AF42" s="756">
        <v>99.221789883268485</v>
      </c>
      <c r="AG42" s="756">
        <v>94.1</v>
      </c>
      <c r="AH42" s="762">
        <v>99.7</v>
      </c>
      <c r="AI42" s="1304">
        <v>99.7</v>
      </c>
      <c r="AJ42" s="1488" t="s">
        <v>99</v>
      </c>
    </row>
    <row r="43" spans="1:36" s="2" customFormat="1" x14ac:dyDescent="0.25">
      <c r="A43" s="296" t="s">
        <v>21</v>
      </c>
      <c r="B43" s="106"/>
      <c r="C43" s="106"/>
      <c r="D43" s="106"/>
      <c r="E43" s="283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756"/>
      <c r="Z43" s="756"/>
      <c r="AA43" s="756"/>
      <c r="AB43" s="756"/>
      <c r="AC43" s="758"/>
      <c r="AD43" s="759"/>
      <c r="AE43" s="760"/>
      <c r="AF43" s="758"/>
      <c r="AG43" s="758"/>
      <c r="AH43" s="762"/>
      <c r="AI43" s="1304"/>
      <c r="AJ43" s="1483"/>
    </row>
    <row r="44" spans="1:36" s="2" customFormat="1" ht="15.05" x14ac:dyDescent="0.25">
      <c r="A44" s="296" t="s">
        <v>12</v>
      </c>
      <c r="B44" s="106" t="s">
        <v>100</v>
      </c>
      <c r="C44" s="106" t="s">
        <v>100</v>
      </c>
      <c r="D44" s="106" t="s">
        <v>100</v>
      </c>
      <c r="E44" s="106" t="s">
        <v>100</v>
      </c>
      <c r="F44" s="106" t="s">
        <v>100</v>
      </c>
      <c r="G44" s="106" t="s">
        <v>100</v>
      </c>
      <c r="H44" s="106" t="s">
        <v>100</v>
      </c>
      <c r="I44" s="106" t="s">
        <v>100</v>
      </c>
      <c r="J44" s="106" t="s">
        <v>100</v>
      </c>
      <c r="K44" s="106" t="s">
        <v>100</v>
      </c>
      <c r="L44" s="106" t="s">
        <v>100</v>
      </c>
      <c r="M44" s="106" t="s">
        <v>100</v>
      </c>
      <c r="N44" s="106" t="s">
        <v>100</v>
      </c>
      <c r="O44" s="106" t="s">
        <v>100</v>
      </c>
      <c r="P44" s="106" t="s">
        <v>100</v>
      </c>
      <c r="Q44" s="106" t="s">
        <v>100</v>
      </c>
      <c r="R44" s="106" t="s">
        <v>100</v>
      </c>
      <c r="S44" s="106" t="s">
        <v>100</v>
      </c>
      <c r="T44" s="106" t="s">
        <v>100</v>
      </c>
      <c r="U44" s="106" t="s">
        <v>100</v>
      </c>
      <c r="V44" s="106" t="s">
        <v>100</v>
      </c>
      <c r="W44" s="106" t="s">
        <v>100</v>
      </c>
      <c r="X44" s="106" t="s">
        <v>100</v>
      </c>
      <c r="Y44" s="757">
        <v>73.8</v>
      </c>
      <c r="Z44" s="303" t="s">
        <v>651</v>
      </c>
      <c r="AA44" s="756">
        <v>73.599999999999994</v>
      </c>
      <c r="AB44" s="303">
        <v>73.7</v>
      </c>
      <c r="AC44" s="303">
        <v>73.400000000000006</v>
      </c>
      <c r="AD44" s="303">
        <v>74.5</v>
      </c>
      <c r="AE44" s="757">
        <v>73.3</v>
      </c>
      <c r="AF44" s="757">
        <v>72.8</v>
      </c>
      <c r="AG44" s="757">
        <v>68.599999999999994</v>
      </c>
      <c r="AH44" s="762">
        <v>68.400000000000006</v>
      </c>
      <c r="AI44" s="1304">
        <v>68.2</v>
      </c>
      <c r="AJ44" s="1488" t="s">
        <v>99</v>
      </c>
    </row>
    <row r="45" spans="1:36" s="2" customFormat="1" ht="15.05" x14ac:dyDescent="0.25">
      <c r="A45" s="296" t="s">
        <v>13</v>
      </c>
      <c r="B45" s="106" t="s">
        <v>100</v>
      </c>
      <c r="C45" s="106" t="s">
        <v>100</v>
      </c>
      <c r="D45" s="106" t="s">
        <v>100</v>
      </c>
      <c r="E45" s="106" t="s">
        <v>100</v>
      </c>
      <c r="F45" s="106" t="s">
        <v>100</v>
      </c>
      <c r="G45" s="106" t="s">
        <v>100</v>
      </c>
      <c r="H45" s="106" t="s">
        <v>100</v>
      </c>
      <c r="I45" s="106" t="s">
        <v>100</v>
      </c>
      <c r="J45" s="106" t="s">
        <v>100</v>
      </c>
      <c r="K45" s="106" t="s">
        <v>100</v>
      </c>
      <c r="L45" s="106" t="s">
        <v>100</v>
      </c>
      <c r="M45" s="106" t="s">
        <v>100</v>
      </c>
      <c r="N45" s="106" t="s">
        <v>100</v>
      </c>
      <c r="O45" s="106" t="s">
        <v>100</v>
      </c>
      <c r="P45" s="106" t="s">
        <v>100</v>
      </c>
      <c r="Q45" s="106" t="s">
        <v>100</v>
      </c>
      <c r="R45" s="106" t="s">
        <v>100</v>
      </c>
      <c r="S45" s="106" t="s">
        <v>100</v>
      </c>
      <c r="T45" s="106" t="s">
        <v>100</v>
      </c>
      <c r="U45" s="106" t="s">
        <v>100</v>
      </c>
      <c r="V45" s="106" t="s">
        <v>100</v>
      </c>
      <c r="W45" s="106" t="s">
        <v>100</v>
      </c>
      <c r="X45" s="106" t="s">
        <v>100</v>
      </c>
      <c r="Y45" s="757" t="s">
        <v>99</v>
      </c>
      <c r="Z45" s="303" t="s">
        <v>652</v>
      </c>
      <c r="AA45" s="303">
        <v>100.1</v>
      </c>
      <c r="AB45" s="303">
        <v>100.1358695652174</v>
      </c>
      <c r="AC45" s="303">
        <v>99.592944369063773</v>
      </c>
      <c r="AD45" s="303">
        <v>101.49863760217983</v>
      </c>
      <c r="AE45" s="303">
        <v>98.389261744966433</v>
      </c>
      <c r="AF45" s="303">
        <v>99.317871759890863</v>
      </c>
      <c r="AG45" s="756">
        <v>94.2</v>
      </c>
      <c r="AH45" s="762">
        <v>99.7</v>
      </c>
      <c r="AI45" s="1304">
        <v>99.7</v>
      </c>
      <c r="AJ45" s="1488" t="s">
        <v>99</v>
      </c>
    </row>
    <row r="46" spans="1:36" s="2" customFormat="1" x14ac:dyDescent="0.25">
      <c r="A46" s="296" t="s">
        <v>22</v>
      </c>
      <c r="B46" s="106"/>
      <c r="C46" s="106"/>
      <c r="D46" s="106"/>
      <c r="E46" s="305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756"/>
      <c r="Z46" s="756"/>
      <c r="AA46" s="756"/>
      <c r="AB46" s="757"/>
      <c r="AC46" s="758"/>
      <c r="AD46" s="759"/>
      <c r="AE46" s="760"/>
      <c r="AF46" s="758"/>
      <c r="AG46" s="756"/>
      <c r="AH46" s="762"/>
      <c r="AI46" s="1304"/>
      <c r="AJ46" s="1483"/>
    </row>
    <row r="47" spans="1:36" s="2" customFormat="1" ht="15.05" x14ac:dyDescent="0.25">
      <c r="A47" s="296" t="s">
        <v>12</v>
      </c>
      <c r="B47" s="106" t="s">
        <v>100</v>
      </c>
      <c r="C47" s="106" t="s">
        <v>100</v>
      </c>
      <c r="D47" s="106" t="s">
        <v>100</v>
      </c>
      <c r="E47" s="106" t="s">
        <v>100</v>
      </c>
      <c r="F47" s="106" t="s">
        <v>100</v>
      </c>
      <c r="G47" s="106" t="s">
        <v>100</v>
      </c>
      <c r="H47" s="106" t="s">
        <v>100</v>
      </c>
      <c r="I47" s="106" t="s">
        <v>100</v>
      </c>
      <c r="J47" s="106" t="s">
        <v>100</v>
      </c>
      <c r="K47" s="106" t="s">
        <v>100</v>
      </c>
      <c r="L47" s="106" t="s">
        <v>100</v>
      </c>
      <c r="M47" s="106" t="s">
        <v>100</v>
      </c>
      <c r="N47" s="106" t="s">
        <v>100</v>
      </c>
      <c r="O47" s="106" t="s">
        <v>100</v>
      </c>
      <c r="P47" s="106" t="s">
        <v>100</v>
      </c>
      <c r="Q47" s="106" t="s">
        <v>100</v>
      </c>
      <c r="R47" s="106" t="s">
        <v>100</v>
      </c>
      <c r="S47" s="106" t="s">
        <v>100</v>
      </c>
      <c r="T47" s="106" t="s">
        <v>100</v>
      </c>
      <c r="U47" s="106" t="s">
        <v>100</v>
      </c>
      <c r="V47" s="106" t="s">
        <v>100</v>
      </c>
      <c r="W47" s="106" t="s">
        <v>100</v>
      </c>
      <c r="X47" s="106" t="s">
        <v>100</v>
      </c>
      <c r="Y47" s="756">
        <v>67</v>
      </c>
      <c r="Z47" s="303" t="s">
        <v>653</v>
      </c>
      <c r="AA47" s="756">
        <v>67.099999999999994</v>
      </c>
      <c r="AB47" s="303">
        <v>67.8</v>
      </c>
      <c r="AC47" s="303">
        <v>67.7</v>
      </c>
      <c r="AD47" s="303">
        <v>69</v>
      </c>
      <c r="AE47" s="757">
        <v>68.2</v>
      </c>
      <c r="AF47" s="757">
        <v>68.3</v>
      </c>
      <c r="AG47" s="756">
        <v>63.8</v>
      </c>
      <c r="AH47" s="762">
        <v>63.8</v>
      </c>
      <c r="AI47" s="1304">
        <v>63.6</v>
      </c>
      <c r="AJ47" s="1488" t="s">
        <v>99</v>
      </c>
    </row>
    <row r="48" spans="1:36" s="2" customFormat="1" ht="15.05" x14ac:dyDescent="0.25">
      <c r="A48" s="296" t="s">
        <v>13</v>
      </c>
      <c r="B48" s="106" t="s">
        <v>100</v>
      </c>
      <c r="C48" s="106" t="s">
        <v>100</v>
      </c>
      <c r="D48" s="106" t="s">
        <v>100</v>
      </c>
      <c r="E48" s="106" t="s">
        <v>100</v>
      </c>
      <c r="F48" s="106" t="s">
        <v>100</v>
      </c>
      <c r="G48" s="106" t="s">
        <v>100</v>
      </c>
      <c r="H48" s="106" t="s">
        <v>100</v>
      </c>
      <c r="I48" s="106" t="s">
        <v>100</v>
      </c>
      <c r="J48" s="106" t="s">
        <v>100</v>
      </c>
      <c r="K48" s="106" t="s">
        <v>100</v>
      </c>
      <c r="L48" s="106" t="s">
        <v>100</v>
      </c>
      <c r="M48" s="106" t="s">
        <v>100</v>
      </c>
      <c r="N48" s="106" t="s">
        <v>100</v>
      </c>
      <c r="O48" s="106" t="s">
        <v>100</v>
      </c>
      <c r="P48" s="106" t="s">
        <v>100</v>
      </c>
      <c r="Q48" s="106" t="s">
        <v>100</v>
      </c>
      <c r="R48" s="106" t="s">
        <v>100</v>
      </c>
      <c r="S48" s="106" t="s">
        <v>100</v>
      </c>
      <c r="T48" s="106" t="s">
        <v>100</v>
      </c>
      <c r="U48" s="106" t="s">
        <v>100</v>
      </c>
      <c r="V48" s="106" t="s">
        <v>100</v>
      </c>
      <c r="W48" s="106" t="s">
        <v>100</v>
      </c>
      <c r="X48" s="106" t="s">
        <v>100</v>
      </c>
      <c r="Y48" s="755" t="s">
        <v>100</v>
      </c>
      <c r="Z48" s="303" t="s">
        <v>599</v>
      </c>
      <c r="AA48" s="303">
        <v>100.1</v>
      </c>
      <c r="AB48" s="303">
        <v>101.04321907600597</v>
      </c>
      <c r="AC48" s="303">
        <v>99.852507374631273</v>
      </c>
      <c r="AD48" s="303">
        <v>101.92023633677991</v>
      </c>
      <c r="AE48" s="303">
        <v>98.840579710144922</v>
      </c>
      <c r="AF48" s="303">
        <v>100.1466275659824</v>
      </c>
      <c r="AG48" s="756">
        <v>93.4</v>
      </c>
      <c r="AH48" s="762">
        <v>100</v>
      </c>
      <c r="AI48" s="1304">
        <v>99.7</v>
      </c>
      <c r="AJ48" s="1488" t="s">
        <v>99</v>
      </c>
    </row>
    <row r="49" spans="1:36" s="2" customFormat="1" x14ac:dyDescent="0.25">
      <c r="A49" s="296" t="s">
        <v>50</v>
      </c>
      <c r="B49" s="106"/>
      <c r="C49" s="106"/>
      <c r="D49" s="106"/>
      <c r="E49" s="305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756"/>
      <c r="Z49" s="756"/>
      <c r="AA49" s="756"/>
      <c r="AB49" s="757"/>
      <c r="AC49" s="758"/>
      <c r="AD49" s="759"/>
      <c r="AE49" s="760"/>
      <c r="AF49" s="758"/>
      <c r="AG49" s="758"/>
      <c r="AH49" s="762"/>
      <c r="AI49" s="1304"/>
      <c r="AJ49" s="1483"/>
    </row>
    <row r="50" spans="1:36" s="2" customFormat="1" ht="15.05" x14ac:dyDescent="0.25">
      <c r="A50" s="296" t="s">
        <v>12</v>
      </c>
      <c r="B50" s="106" t="s">
        <v>100</v>
      </c>
      <c r="C50" s="106" t="s">
        <v>100</v>
      </c>
      <c r="D50" s="106" t="s">
        <v>100</v>
      </c>
      <c r="E50" s="106" t="s">
        <v>100</v>
      </c>
      <c r="F50" s="106" t="s">
        <v>100</v>
      </c>
      <c r="G50" s="106" t="s">
        <v>100</v>
      </c>
      <c r="H50" s="106" t="s">
        <v>100</v>
      </c>
      <c r="I50" s="106" t="s">
        <v>100</v>
      </c>
      <c r="J50" s="106" t="s">
        <v>100</v>
      </c>
      <c r="K50" s="106" t="s">
        <v>100</v>
      </c>
      <c r="L50" s="106" t="s">
        <v>100</v>
      </c>
      <c r="M50" s="106" t="s">
        <v>100</v>
      </c>
      <c r="N50" s="106" t="s">
        <v>100</v>
      </c>
      <c r="O50" s="106" t="s">
        <v>100</v>
      </c>
      <c r="P50" s="106" t="s">
        <v>100</v>
      </c>
      <c r="Q50" s="106" t="s">
        <v>100</v>
      </c>
      <c r="R50" s="106" t="s">
        <v>100</v>
      </c>
      <c r="S50" s="106" t="s">
        <v>100</v>
      </c>
      <c r="T50" s="106" t="s">
        <v>100</v>
      </c>
      <c r="U50" s="106" t="s">
        <v>100</v>
      </c>
      <c r="V50" s="106" t="s">
        <v>100</v>
      </c>
      <c r="W50" s="106" t="s">
        <v>100</v>
      </c>
      <c r="X50" s="106" t="s">
        <v>100</v>
      </c>
      <c r="Y50" s="756">
        <v>6.8</v>
      </c>
      <c r="Z50" s="303" t="s">
        <v>654</v>
      </c>
      <c r="AA50" s="756">
        <v>6.5</v>
      </c>
      <c r="AB50" s="303">
        <v>5.9</v>
      </c>
      <c r="AC50" s="303">
        <v>5.7</v>
      </c>
      <c r="AD50" s="303">
        <v>5.5</v>
      </c>
      <c r="AE50" s="757">
        <v>5.0999999999999996</v>
      </c>
      <c r="AF50" s="757">
        <v>4.5</v>
      </c>
      <c r="AG50" s="757">
        <v>4.7</v>
      </c>
      <c r="AH50" s="762">
        <v>4.5999999999999996</v>
      </c>
      <c r="AI50" s="1304">
        <v>4.5999999999999996</v>
      </c>
      <c r="AJ50" s="1488" t="s">
        <v>99</v>
      </c>
    </row>
    <row r="51" spans="1:36" s="2" customFormat="1" ht="15.05" x14ac:dyDescent="0.25">
      <c r="A51" s="296" t="s">
        <v>13</v>
      </c>
      <c r="B51" s="106" t="s">
        <v>100</v>
      </c>
      <c r="C51" s="106" t="s">
        <v>100</v>
      </c>
      <c r="D51" s="106" t="s">
        <v>100</v>
      </c>
      <c r="E51" s="106" t="s">
        <v>100</v>
      </c>
      <c r="F51" s="106" t="s">
        <v>100</v>
      </c>
      <c r="G51" s="106" t="s">
        <v>100</v>
      </c>
      <c r="H51" s="106" t="s">
        <v>100</v>
      </c>
      <c r="I51" s="106" t="s">
        <v>100</v>
      </c>
      <c r="J51" s="106" t="s">
        <v>100</v>
      </c>
      <c r="K51" s="106" t="s">
        <v>100</v>
      </c>
      <c r="L51" s="106" t="s">
        <v>100</v>
      </c>
      <c r="M51" s="106" t="s">
        <v>100</v>
      </c>
      <c r="N51" s="106" t="s">
        <v>100</v>
      </c>
      <c r="O51" s="106" t="s">
        <v>100</v>
      </c>
      <c r="P51" s="106" t="s">
        <v>100</v>
      </c>
      <c r="Q51" s="106" t="s">
        <v>100</v>
      </c>
      <c r="R51" s="106" t="s">
        <v>100</v>
      </c>
      <c r="S51" s="106" t="s">
        <v>100</v>
      </c>
      <c r="T51" s="106" t="s">
        <v>100</v>
      </c>
      <c r="U51" s="106" t="s">
        <v>100</v>
      </c>
      <c r="V51" s="106" t="s">
        <v>100</v>
      </c>
      <c r="W51" s="106" t="s">
        <v>100</v>
      </c>
      <c r="X51" s="106" t="s">
        <v>100</v>
      </c>
      <c r="Y51" s="755" t="s">
        <v>100</v>
      </c>
      <c r="Z51" s="303" t="s">
        <v>655</v>
      </c>
      <c r="AA51" s="303">
        <v>100</v>
      </c>
      <c r="AB51" s="303">
        <v>90.769230769230774</v>
      </c>
      <c r="AC51" s="303">
        <v>96.610169491525426</v>
      </c>
      <c r="AD51" s="303">
        <v>96.491228070175438</v>
      </c>
      <c r="AE51" s="303">
        <v>92.72727272727272</v>
      </c>
      <c r="AF51" s="303">
        <v>88.235294117647072</v>
      </c>
      <c r="AG51" s="756">
        <v>104.4</v>
      </c>
      <c r="AH51" s="762">
        <v>97.9</v>
      </c>
      <c r="AI51" s="1308">
        <v>100</v>
      </c>
      <c r="AJ51" s="1488" t="s">
        <v>99</v>
      </c>
    </row>
    <row r="52" spans="1:36" s="2" customFormat="1" x14ac:dyDescent="0.25">
      <c r="A52" s="296" t="s">
        <v>23</v>
      </c>
      <c r="B52" s="283"/>
      <c r="C52" s="283"/>
      <c r="D52" s="283"/>
      <c r="E52" s="305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756"/>
      <c r="Z52" s="756"/>
      <c r="AA52" s="756"/>
      <c r="AB52" s="757"/>
      <c r="AC52" s="758"/>
      <c r="AD52" s="759"/>
      <c r="AE52" s="760"/>
      <c r="AF52" s="758"/>
      <c r="AG52" s="758"/>
      <c r="AH52" s="762"/>
      <c r="AI52" s="1304"/>
      <c r="AJ52" s="1483"/>
    </row>
    <row r="53" spans="1:36" s="2" customFormat="1" ht="15.05" x14ac:dyDescent="0.25">
      <c r="A53" s="296" t="s">
        <v>12</v>
      </c>
      <c r="B53" s="106" t="s">
        <v>100</v>
      </c>
      <c r="C53" s="106" t="s">
        <v>100</v>
      </c>
      <c r="D53" s="106" t="s">
        <v>100</v>
      </c>
      <c r="E53" s="106" t="s">
        <v>100</v>
      </c>
      <c r="F53" s="106" t="s">
        <v>100</v>
      </c>
      <c r="G53" s="106" t="s">
        <v>100</v>
      </c>
      <c r="H53" s="106" t="s">
        <v>100</v>
      </c>
      <c r="I53" s="106" t="s">
        <v>100</v>
      </c>
      <c r="J53" s="106" t="s">
        <v>100</v>
      </c>
      <c r="K53" s="106" t="s">
        <v>100</v>
      </c>
      <c r="L53" s="106" t="s">
        <v>100</v>
      </c>
      <c r="M53" s="106" t="s">
        <v>100</v>
      </c>
      <c r="N53" s="106" t="s">
        <v>100</v>
      </c>
      <c r="O53" s="106" t="s">
        <v>100</v>
      </c>
      <c r="P53" s="106" t="s">
        <v>100</v>
      </c>
      <c r="Q53" s="106" t="s">
        <v>100</v>
      </c>
      <c r="R53" s="106" t="s">
        <v>100</v>
      </c>
      <c r="S53" s="106" t="s">
        <v>100</v>
      </c>
      <c r="T53" s="106" t="s">
        <v>100</v>
      </c>
      <c r="U53" s="106" t="s">
        <v>100</v>
      </c>
      <c r="V53" s="106" t="s">
        <v>100</v>
      </c>
      <c r="W53" s="106" t="s">
        <v>100</v>
      </c>
      <c r="X53" s="106" t="s">
        <v>100</v>
      </c>
      <c r="Y53" s="614">
        <v>4</v>
      </c>
      <c r="Z53" s="303" t="s">
        <v>656</v>
      </c>
      <c r="AA53" s="756">
        <v>4</v>
      </c>
      <c r="AB53" s="303">
        <v>3.8</v>
      </c>
      <c r="AC53" s="303">
        <v>3.8</v>
      </c>
      <c r="AD53" s="303">
        <v>3.8</v>
      </c>
      <c r="AE53" s="757">
        <v>3.8</v>
      </c>
      <c r="AF53" s="757">
        <v>3.8</v>
      </c>
      <c r="AG53" s="757">
        <v>3.5</v>
      </c>
      <c r="AH53" s="762">
        <v>3.5</v>
      </c>
      <c r="AI53" s="1304">
        <v>3.5</v>
      </c>
      <c r="AJ53" s="1488" t="s">
        <v>99</v>
      </c>
    </row>
    <row r="54" spans="1:36" s="2" customFormat="1" ht="15.05" x14ac:dyDescent="0.25">
      <c r="A54" s="296" t="s">
        <v>13</v>
      </c>
      <c r="B54" s="106" t="s">
        <v>100</v>
      </c>
      <c r="C54" s="106" t="s">
        <v>100</v>
      </c>
      <c r="D54" s="106" t="s">
        <v>100</v>
      </c>
      <c r="E54" s="106" t="s">
        <v>100</v>
      </c>
      <c r="F54" s="106" t="s">
        <v>100</v>
      </c>
      <c r="G54" s="106" t="s">
        <v>100</v>
      </c>
      <c r="H54" s="106" t="s">
        <v>100</v>
      </c>
      <c r="I54" s="106" t="s">
        <v>100</v>
      </c>
      <c r="J54" s="106" t="s">
        <v>100</v>
      </c>
      <c r="K54" s="106" t="s">
        <v>100</v>
      </c>
      <c r="L54" s="106" t="s">
        <v>100</v>
      </c>
      <c r="M54" s="106" t="s">
        <v>100</v>
      </c>
      <c r="N54" s="106" t="s">
        <v>100</v>
      </c>
      <c r="O54" s="106" t="s">
        <v>100</v>
      </c>
      <c r="P54" s="106" t="s">
        <v>100</v>
      </c>
      <c r="Q54" s="106" t="s">
        <v>100</v>
      </c>
      <c r="R54" s="106" t="s">
        <v>100</v>
      </c>
      <c r="S54" s="106" t="s">
        <v>100</v>
      </c>
      <c r="T54" s="106" t="s">
        <v>100</v>
      </c>
      <c r="U54" s="106" t="s">
        <v>100</v>
      </c>
      <c r="V54" s="106" t="s">
        <v>100</v>
      </c>
      <c r="W54" s="106" t="s">
        <v>100</v>
      </c>
      <c r="X54" s="106" t="s">
        <v>100</v>
      </c>
      <c r="Y54" s="755" t="s">
        <v>100</v>
      </c>
      <c r="Z54" s="303" t="s">
        <v>599</v>
      </c>
      <c r="AA54" s="303">
        <v>100</v>
      </c>
      <c r="AB54" s="303">
        <v>95</v>
      </c>
      <c r="AC54" s="303">
        <v>100</v>
      </c>
      <c r="AD54" s="303">
        <v>100</v>
      </c>
      <c r="AE54" s="303">
        <v>100</v>
      </c>
      <c r="AF54" s="303">
        <v>100</v>
      </c>
      <c r="AG54" s="756">
        <v>92.1</v>
      </c>
      <c r="AH54" s="762">
        <v>100</v>
      </c>
      <c r="AI54" s="1308">
        <v>100</v>
      </c>
      <c r="AJ54" s="1488" t="s">
        <v>99</v>
      </c>
    </row>
    <row r="55" spans="1:36" s="2" customFormat="1" ht="26.2" x14ac:dyDescent="0.25">
      <c r="A55" s="296" t="s">
        <v>261</v>
      </c>
      <c r="B55" s="106" t="s">
        <v>100</v>
      </c>
      <c r="C55" s="106" t="s">
        <v>100</v>
      </c>
      <c r="D55" s="106" t="s">
        <v>100</v>
      </c>
      <c r="E55" s="106" t="s">
        <v>100</v>
      </c>
      <c r="F55" s="106" t="s">
        <v>100</v>
      </c>
      <c r="G55" s="106" t="s">
        <v>100</v>
      </c>
      <c r="H55" s="106" t="s">
        <v>100</v>
      </c>
      <c r="I55" s="106" t="s">
        <v>100</v>
      </c>
      <c r="J55" s="106" t="s">
        <v>100</v>
      </c>
      <c r="K55" s="106" t="s">
        <v>100</v>
      </c>
      <c r="L55" s="106" t="s">
        <v>100</v>
      </c>
      <c r="M55" s="106" t="s">
        <v>100</v>
      </c>
      <c r="N55" s="106" t="s">
        <v>100</v>
      </c>
      <c r="O55" s="106" t="s">
        <v>100</v>
      </c>
      <c r="P55" s="106" t="s">
        <v>100</v>
      </c>
      <c r="Q55" s="106" t="s">
        <v>100</v>
      </c>
      <c r="R55" s="106" t="s">
        <v>100</v>
      </c>
      <c r="S55" s="106" t="s">
        <v>100</v>
      </c>
      <c r="T55" s="106" t="s">
        <v>100</v>
      </c>
      <c r="U55" s="106" t="s">
        <v>100</v>
      </c>
      <c r="V55" s="106" t="s">
        <v>100</v>
      </c>
      <c r="W55" s="106" t="s">
        <v>100</v>
      </c>
      <c r="X55" s="106" t="s">
        <v>100</v>
      </c>
      <c r="Y55" s="755" t="s">
        <v>100</v>
      </c>
      <c r="Z55" s="755" t="s">
        <v>100</v>
      </c>
      <c r="AA55" s="755" t="s">
        <v>100</v>
      </c>
      <c r="AB55" s="755" t="s">
        <v>100</v>
      </c>
      <c r="AC55" s="755" t="s">
        <v>100</v>
      </c>
      <c r="AD55" s="755" t="s">
        <v>100</v>
      </c>
      <c r="AE55" s="755" t="s">
        <v>100</v>
      </c>
      <c r="AF55" s="755" t="s">
        <v>100</v>
      </c>
      <c r="AG55" s="755" t="s">
        <v>100</v>
      </c>
      <c r="AH55" s="755" t="s">
        <v>100</v>
      </c>
      <c r="AI55" s="755" t="s">
        <v>100</v>
      </c>
      <c r="AJ55" s="1488" t="s">
        <v>100</v>
      </c>
    </row>
    <row r="56" spans="1:36" s="164" customFormat="1" ht="39.299999999999997" x14ac:dyDescent="0.25">
      <c r="A56" s="296" t="s">
        <v>294</v>
      </c>
      <c r="B56" s="311" t="s">
        <v>100</v>
      </c>
      <c r="C56" s="311" t="s">
        <v>100</v>
      </c>
      <c r="D56" s="311" t="s">
        <v>100</v>
      </c>
      <c r="E56" s="311" t="s">
        <v>100</v>
      </c>
      <c r="F56" s="311" t="s">
        <v>100</v>
      </c>
      <c r="G56" s="311" t="s">
        <v>100</v>
      </c>
      <c r="H56" s="311" t="s">
        <v>100</v>
      </c>
      <c r="I56" s="311" t="s">
        <v>100</v>
      </c>
      <c r="J56" s="311" t="s">
        <v>100</v>
      </c>
      <c r="K56" s="311" t="s">
        <v>100</v>
      </c>
      <c r="L56" s="311" t="s">
        <v>100</v>
      </c>
      <c r="M56" s="311" t="s">
        <v>100</v>
      </c>
      <c r="N56" s="106" t="s">
        <v>100</v>
      </c>
      <c r="O56" s="106" t="s">
        <v>100</v>
      </c>
      <c r="P56" s="106" t="s">
        <v>100</v>
      </c>
      <c r="Q56" s="106" t="s">
        <v>100</v>
      </c>
      <c r="R56" s="106" t="s">
        <v>100</v>
      </c>
      <c r="S56" s="106" t="s">
        <v>100</v>
      </c>
      <c r="T56" s="106" t="s">
        <v>100</v>
      </c>
      <c r="U56" s="106" t="s">
        <v>100</v>
      </c>
      <c r="V56" s="106" t="s">
        <v>100</v>
      </c>
      <c r="W56" s="106" t="s">
        <v>100</v>
      </c>
      <c r="X56" s="106" t="s">
        <v>100</v>
      </c>
      <c r="Y56" s="755" t="s">
        <v>100</v>
      </c>
      <c r="Z56" s="755" t="s">
        <v>100</v>
      </c>
      <c r="AA56" s="755" t="s">
        <v>100</v>
      </c>
      <c r="AB56" s="755" t="s">
        <v>100</v>
      </c>
      <c r="AC56" s="755" t="s">
        <v>100</v>
      </c>
      <c r="AD56" s="755" t="s">
        <v>100</v>
      </c>
      <c r="AE56" s="755" t="s">
        <v>100</v>
      </c>
      <c r="AF56" s="755" t="s">
        <v>100</v>
      </c>
      <c r="AG56" s="755" t="s">
        <v>100</v>
      </c>
      <c r="AH56" s="755" t="s">
        <v>100</v>
      </c>
      <c r="AI56" s="755" t="s">
        <v>100</v>
      </c>
      <c r="AJ56" s="1489" t="s">
        <v>100</v>
      </c>
    </row>
    <row r="57" spans="1:36" s="2" customFormat="1" ht="15.05" x14ac:dyDescent="0.25">
      <c r="A57" s="296" t="s">
        <v>24</v>
      </c>
      <c r="B57" s="106" t="s">
        <v>100</v>
      </c>
      <c r="C57" s="106" t="s">
        <v>100</v>
      </c>
      <c r="D57" s="106" t="s">
        <v>100</v>
      </c>
      <c r="E57" s="106" t="s">
        <v>100</v>
      </c>
      <c r="F57" s="106" t="s">
        <v>100</v>
      </c>
      <c r="G57" s="106" t="s">
        <v>100</v>
      </c>
      <c r="H57" s="106" t="s">
        <v>100</v>
      </c>
      <c r="I57" s="106" t="s">
        <v>100</v>
      </c>
      <c r="J57" s="106" t="s">
        <v>100</v>
      </c>
      <c r="K57" s="106" t="s">
        <v>100</v>
      </c>
      <c r="L57" s="106" t="s">
        <v>100</v>
      </c>
      <c r="M57" s="106" t="s">
        <v>100</v>
      </c>
      <c r="N57" s="106" t="s">
        <v>100</v>
      </c>
      <c r="O57" s="106" t="s">
        <v>100</v>
      </c>
      <c r="P57" s="106" t="s">
        <v>100</v>
      </c>
      <c r="Q57" s="106" t="s">
        <v>100</v>
      </c>
      <c r="R57" s="106" t="s">
        <v>100</v>
      </c>
      <c r="S57" s="106" t="s">
        <v>100</v>
      </c>
      <c r="T57" s="106" t="s">
        <v>100</v>
      </c>
      <c r="U57" s="106" t="s">
        <v>100</v>
      </c>
      <c r="V57" s="106" t="s">
        <v>100</v>
      </c>
      <c r="W57" s="106" t="s">
        <v>100</v>
      </c>
      <c r="X57" s="106" t="s">
        <v>100</v>
      </c>
      <c r="Y57" s="756">
        <v>5.2</v>
      </c>
      <c r="Z57" s="303" t="s">
        <v>657</v>
      </c>
      <c r="AA57" s="756">
        <v>5.0999999999999996</v>
      </c>
      <c r="AB57" s="303">
        <v>5</v>
      </c>
      <c r="AC57" s="303">
        <v>4.9000000000000004</v>
      </c>
      <c r="AD57" s="303">
        <v>4.8</v>
      </c>
      <c r="AE57" s="760">
        <v>4.9000000000000004</v>
      </c>
      <c r="AF57" s="760">
        <v>4.9000000000000004</v>
      </c>
      <c r="AG57" s="760">
        <v>4.8</v>
      </c>
      <c r="AH57" s="762">
        <v>4.8</v>
      </c>
      <c r="AI57" s="1304">
        <v>4.8</v>
      </c>
      <c r="AJ57" s="1488" t="s">
        <v>99</v>
      </c>
    </row>
    <row r="58" spans="1:36" s="2" customFormat="1" ht="28.15" x14ac:dyDescent="0.25">
      <c r="A58" s="296" t="s">
        <v>612</v>
      </c>
      <c r="B58" s="106" t="s">
        <v>100</v>
      </c>
      <c r="C58" s="106" t="s">
        <v>100</v>
      </c>
      <c r="D58" s="106" t="s">
        <v>100</v>
      </c>
      <c r="E58" s="106" t="s">
        <v>100</v>
      </c>
      <c r="F58" s="106" t="s">
        <v>100</v>
      </c>
      <c r="G58" s="106" t="s">
        <v>100</v>
      </c>
      <c r="H58" s="106" t="s">
        <v>100</v>
      </c>
      <c r="I58" s="106" t="s">
        <v>100</v>
      </c>
      <c r="J58" s="106" t="s">
        <v>100</v>
      </c>
      <c r="K58" s="106" t="s">
        <v>100</v>
      </c>
      <c r="L58" s="106" t="s">
        <v>100</v>
      </c>
      <c r="M58" s="106" t="s">
        <v>100</v>
      </c>
      <c r="N58" s="106" t="s">
        <v>100</v>
      </c>
      <c r="O58" s="106" t="s">
        <v>100</v>
      </c>
      <c r="P58" s="106" t="s">
        <v>100</v>
      </c>
      <c r="Q58" s="106" t="s">
        <v>100</v>
      </c>
      <c r="R58" s="106" t="s">
        <v>100</v>
      </c>
      <c r="S58" s="106" t="s">
        <v>100</v>
      </c>
      <c r="T58" s="106" t="s">
        <v>100</v>
      </c>
      <c r="U58" s="106" t="s">
        <v>100</v>
      </c>
      <c r="V58" s="106" t="s">
        <v>100</v>
      </c>
      <c r="W58" s="106" t="s">
        <v>100</v>
      </c>
      <c r="X58" s="106" t="s">
        <v>100</v>
      </c>
      <c r="Y58" s="762" t="s">
        <v>100</v>
      </c>
      <c r="Z58" s="303" t="s">
        <v>658</v>
      </c>
      <c r="AA58" s="756">
        <v>2.9</v>
      </c>
      <c r="AB58" s="303">
        <v>3.3</v>
      </c>
      <c r="AC58" s="303">
        <v>3.3</v>
      </c>
      <c r="AD58" s="303">
        <v>2.4</v>
      </c>
      <c r="AE58" s="760" t="s">
        <v>100</v>
      </c>
      <c r="AF58" s="760" t="s">
        <v>100</v>
      </c>
      <c r="AG58" s="760" t="s">
        <v>100</v>
      </c>
      <c r="AH58" s="762" t="s">
        <v>100</v>
      </c>
      <c r="AI58" s="755" t="s">
        <v>100</v>
      </c>
      <c r="AJ58" s="755" t="s">
        <v>100</v>
      </c>
    </row>
    <row r="59" spans="1:36" s="2" customFormat="1" ht="28.15" x14ac:dyDescent="0.25">
      <c r="A59" s="49" t="s">
        <v>611</v>
      </c>
      <c r="B59" s="106" t="s">
        <v>100</v>
      </c>
      <c r="C59" s="106" t="s">
        <v>100</v>
      </c>
      <c r="D59" s="106" t="s">
        <v>100</v>
      </c>
      <c r="E59" s="106" t="s">
        <v>100</v>
      </c>
      <c r="F59" s="106" t="s">
        <v>100</v>
      </c>
      <c r="G59" s="106" t="s">
        <v>100</v>
      </c>
      <c r="H59" s="106" t="s">
        <v>100</v>
      </c>
      <c r="I59" s="106" t="s">
        <v>100</v>
      </c>
      <c r="J59" s="106" t="s">
        <v>100</v>
      </c>
      <c r="K59" s="106" t="s">
        <v>100</v>
      </c>
      <c r="L59" s="106" t="s">
        <v>100</v>
      </c>
      <c r="M59" s="106" t="s">
        <v>100</v>
      </c>
      <c r="N59" s="106" t="s">
        <v>100</v>
      </c>
      <c r="O59" s="106" t="s">
        <v>100</v>
      </c>
      <c r="P59" s="106" t="s">
        <v>100</v>
      </c>
      <c r="Q59" s="106" t="s">
        <v>100</v>
      </c>
      <c r="R59" s="106" t="s">
        <v>100</v>
      </c>
      <c r="S59" s="106" t="s">
        <v>100</v>
      </c>
      <c r="T59" s="106" t="s">
        <v>100</v>
      </c>
      <c r="U59" s="106" t="s">
        <v>100</v>
      </c>
      <c r="V59" s="106" t="s">
        <v>100</v>
      </c>
      <c r="W59" s="106" t="s">
        <v>100</v>
      </c>
      <c r="X59" s="106" t="s">
        <v>100</v>
      </c>
      <c r="Y59" s="756">
        <v>3.4</v>
      </c>
      <c r="Z59" s="303" t="s">
        <v>659</v>
      </c>
      <c r="AA59" s="756">
        <v>3.3</v>
      </c>
      <c r="AB59" s="303">
        <v>4.0999999999999996</v>
      </c>
      <c r="AC59" s="303">
        <v>4.2</v>
      </c>
      <c r="AD59" s="303">
        <v>2.4</v>
      </c>
      <c r="AE59" s="760">
        <v>2.7</v>
      </c>
      <c r="AF59" s="760">
        <v>2.6</v>
      </c>
      <c r="AG59" s="760">
        <v>2.5</v>
      </c>
      <c r="AH59" s="762">
        <v>2.6</v>
      </c>
      <c r="AI59" s="1304">
        <v>2.7</v>
      </c>
      <c r="AJ59" s="1488" t="s">
        <v>99</v>
      </c>
    </row>
    <row r="60" spans="1:36" s="2" customFormat="1" ht="26.2" x14ac:dyDescent="0.25">
      <c r="A60" s="296" t="s">
        <v>289</v>
      </c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763"/>
      <c r="Z60" s="763"/>
      <c r="AA60" s="763"/>
      <c r="AB60" s="763"/>
      <c r="AC60" s="763"/>
      <c r="AD60" s="302"/>
      <c r="AE60" s="760"/>
      <c r="AF60" s="763"/>
      <c r="AG60" s="763"/>
      <c r="AH60" s="426"/>
      <c r="AI60" s="1304"/>
      <c r="AJ60" s="1483"/>
    </row>
    <row r="61" spans="1:36" s="2" customFormat="1" x14ac:dyDescent="0.25">
      <c r="A61" s="296" t="s">
        <v>19</v>
      </c>
      <c r="B61" s="106" t="s">
        <v>100</v>
      </c>
      <c r="C61" s="106" t="s">
        <v>100</v>
      </c>
      <c r="D61" s="106" t="s">
        <v>100</v>
      </c>
      <c r="E61" s="106" t="s">
        <v>100</v>
      </c>
      <c r="F61" s="106" t="s">
        <v>100</v>
      </c>
      <c r="G61" s="106" t="s">
        <v>100</v>
      </c>
      <c r="H61" s="106" t="s">
        <v>100</v>
      </c>
      <c r="I61" s="106" t="s">
        <v>100</v>
      </c>
      <c r="J61" s="106" t="s">
        <v>100</v>
      </c>
      <c r="K61" s="106" t="s">
        <v>100</v>
      </c>
      <c r="L61" s="106" t="s">
        <v>100</v>
      </c>
      <c r="M61" s="106" t="s">
        <v>100</v>
      </c>
      <c r="N61" s="106" t="s">
        <v>100</v>
      </c>
      <c r="O61" s="106" t="s">
        <v>100</v>
      </c>
      <c r="P61" s="106" t="s">
        <v>100</v>
      </c>
      <c r="Q61" s="106" t="s">
        <v>100</v>
      </c>
      <c r="R61" s="106" t="s">
        <v>100</v>
      </c>
      <c r="S61" s="106" t="s">
        <v>100</v>
      </c>
      <c r="T61" s="106" t="s">
        <v>100</v>
      </c>
      <c r="U61" s="106" t="s">
        <v>100</v>
      </c>
      <c r="V61" s="106" t="s">
        <v>100</v>
      </c>
      <c r="W61" s="106" t="s">
        <v>100</v>
      </c>
      <c r="X61" s="106" t="s">
        <v>100</v>
      </c>
      <c r="Y61" s="764">
        <v>112551</v>
      </c>
      <c r="Z61" s="764">
        <v>122849</v>
      </c>
      <c r="AA61" s="764">
        <v>140145</v>
      </c>
      <c r="AB61" s="764">
        <v>154303</v>
      </c>
      <c r="AC61" s="764">
        <v>169564</v>
      </c>
      <c r="AD61" s="616">
        <v>185157</v>
      </c>
      <c r="AE61" s="761">
        <v>223797</v>
      </c>
      <c r="AF61" s="761">
        <v>259000</v>
      </c>
      <c r="AG61" s="478">
        <v>312901</v>
      </c>
      <c r="AH61" s="478">
        <v>373698</v>
      </c>
      <c r="AI61" s="1303">
        <v>429192</v>
      </c>
      <c r="AJ61" s="1488" t="s">
        <v>99</v>
      </c>
    </row>
    <row r="62" spans="1:36" s="2" customFormat="1" x14ac:dyDescent="0.25">
      <c r="A62" s="313" t="s">
        <v>284</v>
      </c>
      <c r="B62" s="106" t="s">
        <v>100</v>
      </c>
      <c r="C62" s="106" t="s">
        <v>100</v>
      </c>
      <c r="D62" s="106" t="s">
        <v>100</v>
      </c>
      <c r="E62" s="106" t="s">
        <v>100</v>
      </c>
      <c r="F62" s="106" t="s">
        <v>100</v>
      </c>
      <c r="G62" s="106" t="s">
        <v>100</v>
      </c>
      <c r="H62" s="106" t="s">
        <v>100</v>
      </c>
      <c r="I62" s="106" t="s">
        <v>100</v>
      </c>
      <c r="J62" s="106" t="s">
        <v>100</v>
      </c>
      <c r="K62" s="106" t="s">
        <v>100</v>
      </c>
      <c r="L62" s="106" t="s">
        <v>100</v>
      </c>
      <c r="M62" s="106" t="s">
        <v>100</v>
      </c>
      <c r="N62" s="106" t="s">
        <v>100</v>
      </c>
      <c r="O62" s="106" t="s">
        <v>100</v>
      </c>
      <c r="P62" s="106" t="s">
        <v>100</v>
      </c>
      <c r="Q62" s="106" t="s">
        <v>100</v>
      </c>
      <c r="R62" s="106" t="s">
        <v>100</v>
      </c>
      <c r="S62" s="106" t="s">
        <v>100</v>
      </c>
      <c r="T62" s="106" t="s">
        <v>100</v>
      </c>
      <c r="U62" s="106" t="s">
        <v>100</v>
      </c>
      <c r="V62" s="106" t="s">
        <v>100</v>
      </c>
      <c r="W62" s="106" t="s">
        <v>100</v>
      </c>
      <c r="X62" s="106" t="s">
        <v>100</v>
      </c>
      <c r="Y62" s="617">
        <v>628.10982755734142</v>
      </c>
      <c r="Z62" s="617">
        <v>554.04771569025399</v>
      </c>
      <c r="AA62" s="617">
        <v>409.58908113163432</v>
      </c>
      <c r="AB62" s="617">
        <v>473.32208588957053</v>
      </c>
      <c r="AC62" s="617">
        <v>491.90333903861222</v>
      </c>
      <c r="AD62" s="617">
        <v>483.75440888308293</v>
      </c>
      <c r="AE62" s="617">
        <v>541.94696694515073</v>
      </c>
      <c r="AF62" s="617">
        <v>607.93840809332676</v>
      </c>
      <c r="AG62" s="617">
        <v>679.51051077136901</v>
      </c>
      <c r="AH62" s="761">
        <v>819</v>
      </c>
      <c r="AI62" s="1304">
        <v>914</v>
      </c>
      <c r="AJ62" s="1488" t="s">
        <v>99</v>
      </c>
    </row>
    <row r="63" spans="1:36" s="2" customFormat="1" ht="26.2" x14ac:dyDescent="0.25">
      <c r="A63" s="313" t="s">
        <v>290</v>
      </c>
      <c r="B63" s="106" t="s">
        <v>100</v>
      </c>
      <c r="C63" s="106" t="s">
        <v>100</v>
      </c>
      <c r="D63" s="106" t="s">
        <v>100</v>
      </c>
      <c r="E63" s="106" t="s">
        <v>100</v>
      </c>
      <c r="F63" s="106" t="s">
        <v>100</v>
      </c>
      <c r="G63" s="106" t="s">
        <v>100</v>
      </c>
      <c r="H63" s="106" t="s">
        <v>100</v>
      </c>
      <c r="I63" s="106" t="s">
        <v>100</v>
      </c>
      <c r="J63" s="106" t="s">
        <v>100</v>
      </c>
      <c r="K63" s="106" t="s">
        <v>100</v>
      </c>
      <c r="L63" s="106" t="s">
        <v>100</v>
      </c>
      <c r="M63" s="106" t="s">
        <v>100</v>
      </c>
      <c r="N63" s="106" t="s">
        <v>100</v>
      </c>
      <c r="O63" s="106" t="s">
        <v>100</v>
      </c>
      <c r="P63" s="106" t="s">
        <v>100</v>
      </c>
      <c r="Q63" s="106" t="s">
        <v>100</v>
      </c>
      <c r="R63" s="106" t="s">
        <v>100</v>
      </c>
      <c r="S63" s="106" t="s">
        <v>100</v>
      </c>
      <c r="T63" s="106" t="s">
        <v>100</v>
      </c>
      <c r="U63" s="106" t="s">
        <v>100</v>
      </c>
      <c r="V63" s="106" t="s">
        <v>100</v>
      </c>
      <c r="W63" s="106" t="s">
        <v>100</v>
      </c>
      <c r="X63" s="106" t="s">
        <v>100</v>
      </c>
      <c r="Y63" s="534" t="s">
        <v>100</v>
      </c>
      <c r="Z63" s="534" t="s">
        <v>100</v>
      </c>
      <c r="AA63" s="534" t="s">
        <v>100</v>
      </c>
      <c r="AB63" s="534" t="s">
        <v>100</v>
      </c>
      <c r="AC63" s="534" t="s">
        <v>100</v>
      </c>
      <c r="AD63" s="534" t="s">
        <v>100</v>
      </c>
      <c r="AE63" s="534" t="s">
        <v>100</v>
      </c>
      <c r="AF63" s="534" t="s">
        <v>100</v>
      </c>
      <c r="AG63" s="755" t="s">
        <v>100</v>
      </c>
      <c r="AH63" s="755" t="s">
        <v>100</v>
      </c>
      <c r="AI63" s="755" t="s">
        <v>100</v>
      </c>
      <c r="AJ63" s="755" t="s">
        <v>100</v>
      </c>
    </row>
    <row r="64" spans="1:36" s="2" customFormat="1" ht="26.2" x14ac:dyDescent="0.25">
      <c r="A64" s="313" t="s">
        <v>291</v>
      </c>
      <c r="B64" s="106" t="s">
        <v>100</v>
      </c>
      <c r="C64" s="106" t="s">
        <v>100</v>
      </c>
      <c r="D64" s="106" t="s">
        <v>100</v>
      </c>
      <c r="E64" s="106" t="s">
        <v>100</v>
      </c>
      <c r="F64" s="106" t="s">
        <v>100</v>
      </c>
      <c r="G64" s="106" t="s">
        <v>100</v>
      </c>
      <c r="H64" s="106" t="s">
        <v>100</v>
      </c>
      <c r="I64" s="106" t="s">
        <v>100</v>
      </c>
      <c r="J64" s="106" t="s">
        <v>100</v>
      </c>
      <c r="K64" s="106" t="s">
        <v>100</v>
      </c>
      <c r="L64" s="106" t="s">
        <v>100</v>
      </c>
      <c r="M64" s="106" t="s">
        <v>100</v>
      </c>
      <c r="N64" s="106" t="s">
        <v>100</v>
      </c>
      <c r="O64" s="106" t="s">
        <v>100</v>
      </c>
      <c r="P64" s="106" t="s">
        <v>100</v>
      </c>
      <c r="Q64" s="106" t="s">
        <v>100</v>
      </c>
      <c r="R64" s="106" t="s">
        <v>100</v>
      </c>
      <c r="S64" s="106" t="s">
        <v>100</v>
      </c>
      <c r="T64" s="106" t="s">
        <v>100</v>
      </c>
      <c r="U64" s="106" t="s">
        <v>100</v>
      </c>
      <c r="V64" s="106" t="s">
        <v>100</v>
      </c>
      <c r="W64" s="106" t="s">
        <v>100</v>
      </c>
      <c r="X64" s="106" t="s">
        <v>100</v>
      </c>
      <c r="Y64" s="534" t="s">
        <v>100</v>
      </c>
      <c r="Z64" s="534" t="s">
        <v>100</v>
      </c>
      <c r="AA64" s="534" t="s">
        <v>100</v>
      </c>
      <c r="AB64" s="534" t="s">
        <v>100</v>
      </c>
      <c r="AC64" s="534" t="s">
        <v>100</v>
      </c>
      <c r="AD64" s="534" t="s">
        <v>100</v>
      </c>
      <c r="AE64" s="534" t="s">
        <v>100</v>
      </c>
      <c r="AF64" s="534" t="s">
        <v>100</v>
      </c>
      <c r="AG64" s="755" t="s">
        <v>100</v>
      </c>
      <c r="AH64" s="755" t="s">
        <v>100</v>
      </c>
      <c r="AI64" s="755" t="s">
        <v>100</v>
      </c>
      <c r="AJ64" s="755" t="s">
        <v>100</v>
      </c>
    </row>
    <row r="65" spans="1:36" s="2" customFormat="1" ht="26.2" x14ac:dyDescent="0.25">
      <c r="A65" s="313" t="s">
        <v>292</v>
      </c>
      <c r="B65" s="106" t="s">
        <v>100</v>
      </c>
      <c r="C65" s="106" t="s">
        <v>100</v>
      </c>
      <c r="D65" s="106" t="s">
        <v>100</v>
      </c>
      <c r="E65" s="106" t="s">
        <v>100</v>
      </c>
      <c r="F65" s="106" t="s">
        <v>100</v>
      </c>
      <c r="G65" s="106" t="s">
        <v>100</v>
      </c>
      <c r="H65" s="106" t="s">
        <v>100</v>
      </c>
      <c r="I65" s="106" t="s">
        <v>100</v>
      </c>
      <c r="J65" s="106" t="s">
        <v>100</v>
      </c>
      <c r="K65" s="106" t="s">
        <v>100</v>
      </c>
      <c r="L65" s="106" t="s">
        <v>100</v>
      </c>
      <c r="M65" s="106" t="s">
        <v>100</v>
      </c>
      <c r="N65" s="106" t="s">
        <v>100</v>
      </c>
      <c r="O65" s="106" t="s">
        <v>100</v>
      </c>
      <c r="P65" s="106" t="s">
        <v>100</v>
      </c>
      <c r="Q65" s="106" t="s">
        <v>100</v>
      </c>
      <c r="R65" s="106" t="s">
        <v>100</v>
      </c>
      <c r="S65" s="106" t="s">
        <v>100</v>
      </c>
      <c r="T65" s="106" t="s">
        <v>100</v>
      </c>
      <c r="U65" s="106" t="s">
        <v>100</v>
      </c>
      <c r="V65" s="106" t="s">
        <v>100</v>
      </c>
      <c r="W65" s="106" t="s">
        <v>100</v>
      </c>
      <c r="X65" s="106" t="s">
        <v>100</v>
      </c>
      <c r="Y65" s="534" t="s">
        <v>100</v>
      </c>
      <c r="Z65" s="534" t="s">
        <v>100</v>
      </c>
      <c r="AA65" s="534" t="s">
        <v>100</v>
      </c>
      <c r="AB65" s="534" t="s">
        <v>100</v>
      </c>
      <c r="AC65" s="534" t="s">
        <v>100</v>
      </c>
      <c r="AD65" s="534" t="s">
        <v>100</v>
      </c>
      <c r="AE65" s="534" t="s">
        <v>100</v>
      </c>
      <c r="AF65" s="534" t="s">
        <v>100</v>
      </c>
      <c r="AG65" s="755" t="s">
        <v>100</v>
      </c>
      <c r="AH65" s="755" t="s">
        <v>100</v>
      </c>
      <c r="AI65" s="755" t="s">
        <v>100</v>
      </c>
      <c r="AJ65" s="755" t="s">
        <v>100</v>
      </c>
    </row>
    <row r="66" spans="1:36" s="2" customFormat="1" ht="14.4" customHeight="1" x14ac:dyDescent="0.25">
      <c r="A66" s="296" t="s">
        <v>25</v>
      </c>
      <c r="B66" s="106" t="s">
        <v>99</v>
      </c>
      <c r="C66" s="106" t="s">
        <v>99</v>
      </c>
      <c r="D66" s="289">
        <v>13</v>
      </c>
      <c r="E66" s="289">
        <v>122</v>
      </c>
      <c r="F66" s="289">
        <v>262</v>
      </c>
      <c r="G66" s="289">
        <v>1550</v>
      </c>
      <c r="H66" s="289">
        <v>2129</v>
      </c>
      <c r="I66" s="289">
        <v>2395</v>
      </c>
      <c r="J66" s="289">
        <v>2605</v>
      </c>
      <c r="K66" s="289">
        <v>2680</v>
      </c>
      <c r="L66" s="289">
        <v>3484</v>
      </c>
      <c r="M66" s="289">
        <v>4181</v>
      </c>
      <c r="N66" s="289">
        <v>5000</v>
      </c>
      <c r="O66" s="289">
        <v>6600</v>
      </c>
      <c r="P66" s="297" t="s">
        <v>178</v>
      </c>
      <c r="Q66" s="289">
        <v>9200</v>
      </c>
      <c r="R66" s="289">
        <v>9752</v>
      </c>
      <c r="S66" s="297" t="s">
        <v>179</v>
      </c>
      <c r="T66" s="297" t="s">
        <v>180</v>
      </c>
      <c r="U66" s="289">
        <v>14952</v>
      </c>
      <c r="V66" s="289">
        <v>15999</v>
      </c>
      <c r="W66" s="289">
        <v>17439</v>
      </c>
      <c r="X66" s="59">
        <v>18660</v>
      </c>
      <c r="Y66" s="478">
        <v>19966</v>
      </c>
      <c r="Z66" s="478">
        <v>21364</v>
      </c>
      <c r="AA66" s="478">
        <v>22859</v>
      </c>
      <c r="AB66" s="478">
        <v>24459</v>
      </c>
      <c r="AC66" s="764">
        <v>28284</v>
      </c>
      <c r="AD66" s="616">
        <v>42500</v>
      </c>
      <c r="AE66" s="761">
        <v>42500</v>
      </c>
      <c r="AF66" s="761">
        <v>42500</v>
      </c>
      <c r="AG66" s="761">
        <v>60000</v>
      </c>
      <c r="AH66" s="478">
        <v>70000</v>
      </c>
      <c r="AI66" s="1303">
        <v>85000</v>
      </c>
      <c r="AJ66" s="1303">
        <v>85000</v>
      </c>
    </row>
    <row r="67" spans="1:36" s="2" customFormat="1" x14ac:dyDescent="0.25">
      <c r="A67" s="726" t="s">
        <v>80</v>
      </c>
      <c r="B67" s="716"/>
      <c r="C67" s="716"/>
      <c r="D67" s="716"/>
      <c r="E67" s="716"/>
      <c r="F67" s="716"/>
      <c r="G67" s="716"/>
      <c r="H67" s="716"/>
      <c r="I67" s="716"/>
      <c r="J67" s="716"/>
      <c r="K67" s="716"/>
      <c r="L67" s="716"/>
      <c r="M67" s="716"/>
      <c r="N67" s="716"/>
      <c r="O67" s="716"/>
      <c r="P67" s="716"/>
      <c r="Q67" s="716"/>
      <c r="R67" s="716"/>
      <c r="S67" s="716"/>
      <c r="T67" s="716"/>
      <c r="U67" s="716"/>
      <c r="V67" s="716"/>
      <c r="W67" s="722"/>
      <c r="X67" s="722"/>
      <c r="Y67" s="722"/>
      <c r="Z67" s="722"/>
      <c r="AA67" s="722"/>
      <c r="AB67" s="722"/>
      <c r="AC67" s="722"/>
      <c r="AD67" s="722"/>
      <c r="AE67" s="722"/>
      <c r="AF67" s="722"/>
      <c r="AG67" s="722"/>
      <c r="AH67" s="722"/>
      <c r="AI67" s="722"/>
      <c r="AJ67" s="722"/>
    </row>
    <row r="68" spans="1:36" s="472" customFormat="1" ht="17.7" customHeight="1" x14ac:dyDescent="0.25">
      <c r="A68" s="276" t="s">
        <v>673</v>
      </c>
      <c r="B68" s="297"/>
      <c r="C68" s="297"/>
      <c r="D68" s="297"/>
      <c r="E68" s="297"/>
      <c r="F68" s="297"/>
      <c r="G68" s="297"/>
      <c r="H68" s="297"/>
      <c r="I68" s="297"/>
      <c r="J68" s="297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41"/>
      <c r="AC68" s="286"/>
      <c r="AD68" s="470"/>
      <c r="AE68" s="286"/>
      <c r="AF68" s="286"/>
      <c r="AG68" s="499"/>
      <c r="AH68" s="385"/>
      <c r="AI68" s="955"/>
      <c r="AJ68" s="1465"/>
    </row>
    <row r="69" spans="1:36" s="472" customFormat="1" ht="16.2" customHeight="1" x14ac:dyDescent="0.25">
      <c r="A69" s="276" t="s">
        <v>26</v>
      </c>
      <c r="B69" s="919" t="s">
        <v>221</v>
      </c>
      <c r="C69" s="919" t="s">
        <v>264</v>
      </c>
      <c r="D69" s="919" t="s">
        <v>221</v>
      </c>
      <c r="E69" s="919" t="s">
        <v>264</v>
      </c>
      <c r="F69" s="919" t="s">
        <v>221</v>
      </c>
      <c r="G69" s="919" t="s">
        <v>264</v>
      </c>
      <c r="H69" s="919" t="s">
        <v>221</v>
      </c>
      <c r="I69" s="919" t="s">
        <v>221</v>
      </c>
      <c r="J69" s="919" t="s">
        <v>264</v>
      </c>
      <c r="K69" s="924" t="s">
        <v>221</v>
      </c>
      <c r="L69" s="924" t="s">
        <v>264</v>
      </c>
      <c r="M69" s="924" t="s">
        <v>221</v>
      </c>
      <c r="N69" s="924" t="s">
        <v>264</v>
      </c>
      <c r="O69" s="924" t="s">
        <v>221</v>
      </c>
      <c r="P69" s="924" t="s">
        <v>221</v>
      </c>
      <c r="Q69" s="924" t="s">
        <v>264</v>
      </c>
      <c r="R69" s="924" t="s">
        <v>221</v>
      </c>
      <c r="S69" s="924" t="s">
        <v>264</v>
      </c>
      <c r="T69" s="924" t="s">
        <v>221</v>
      </c>
      <c r="U69" s="924">
        <v>48231</v>
      </c>
      <c r="V69" s="924">
        <v>69881</v>
      </c>
      <c r="W69" s="924">
        <v>89955</v>
      </c>
      <c r="X69" s="924">
        <v>94100</v>
      </c>
      <c r="Y69" s="924">
        <v>110389</v>
      </c>
      <c r="Z69" s="924">
        <v>77280</v>
      </c>
      <c r="AA69" s="927">
        <v>68662</v>
      </c>
      <c r="AB69" s="923">
        <v>143845</v>
      </c>
      <c r="AC69" s="931">
        <v>82053</v>
      </c>
      <c r="AD69" s="931">
        <v>96263</v>
      </c>
      <c r="AE69" s="917">
        <v>101206</v>
      </c>
      <c r="AF69" s="917">
        <v>181975</v>
      </c>
      <c r="AG69" s="925">
        <v>208799</v>
      </c>
      <c r="AH69" s="928">
        <v>232344</v>
      </c>
      <c r="AI69" s="954">
        <v>264537</v>
      </c>
      <c r="AJ69" s="954">
        <v>242036</v>
      </c>
    </row>
    <row r="70" spans="1:36" s="472" customFormat="1" ht="27" customHeight="1" x14ac:dyDescent="0.25">
      <c r="A70" s="276" t="s">
        <v>689</v>
      </c>
      <c r="B70" s="919" t="s">
        <v>221</v>
      </c>
      <c r="C70" s="919" t="s">
        <v>264</v>
      </c>
      <c r="D70" s="919" t="s">
        <v>221</v>
      </c>
      <c r="E70" s="919" t="s">
        <v>264</v>
      </c>
      <c r="F70" s="919" t="s">
        <v>221</v>
      </c>
      <c r="G70" s="919" t="s">
        <v>264</v>
      </c>
      <c r="H70" s="919" t="s">
        <v>221</v>
      </c>
      <c r="I70" s="919" t="s">
        <v>221</v>
      </c>
      <c r="J70" s="919" t="s">
        <v>264</v>
      </c>
      <c r="K70" s="919" t="s">
        <v>221</v>
      </c>
      <c r="L70" s="919" t="s">
        <v>264</v>
      </c>
      <c r="M70" s="926" t="s">
        <v>221</v>
      </c>
      <c r="N70" s="926" t="s">
        <v>264</v>
      </c>
      <c r="O70" s="926" t="s">
        <v>221</v>
      </c>
      <c r="P70" s="926" t="s">
        <v>221</v>
      </c>
      <c r="Q70" s="926" t="s">
        <v>264</v>
      </c>
      <c r="R70" s="926" t="s">
        <v>221</v>
      </c>
      <c r="S70" s="926" t="s">
        <v>264</v>
      </c>
      <c r="T70" s="926" t="s">
        <v>221</v>
      </c>
      <c r="U70" s="926" t="s">
        <v>221</v>
      </c>
      <c r="V70" s="926" t="s">
        <v>221</v>
      </c>
      <c r="W70" s="926" t="s">
        <v>264</v>
      </c>
      <c r="X70" s="926" t="s">
        <v>221</v>
      </c>
      <c r="Y70" s="926" t="s">
        <v>264</v>
      </c>
      <c r="Z70" s="926" t="s">
        <v>221</v>
      </c>
      <c r="AA70" s="920" t="s">
        <v>221</v>
      </c>
      <c r="AB70" s="922">
        <v>198</v>
      </c>
      <c r="AC70" s="918">
        <v>52.6</v>
      </c>
      <c r="AD70" s="918">
        <v>113.5</v>
      </c>
      <c r="AE70" s="918">
        <v>104.9</v>
      </c>
      <c r="AF70" s="930">
        <v>171.1</v>
      </c>
      <c r="AG70" s="921">
        <v>105.8</v>
      </c>
      <c r="AH70" s="929">
        <v>107.5</v>
      </c>
      <c r="AI70" s="929">
        <v>112.2</v>
      </c>
      <c r="AJ70" s="929">
        <v>87.6</v>
      </c>
    </row>
    <row r="71" spans="1:36" s="959" customFormat="1" ht="26.2" x14ac:dyDescent="0.25">
      <c r="A71" s="276" t="s">
        <v>60</v>
      </c>
      <c r="B71" s="1305" t="s">
        <v>221</v>
      </c>
      <c r="C71" s="1305" t="s">
        <v>264</v>
      </c>
      <c r="D71" s="1305" t="s">
        <v>221</v>
      </c>
      <c r="E71" s="1305" t="s">
        <v>264</v>
      </c>
      <c r="F71" s="1305" t="s">
        <v>221</v>
      </c>
      <c r="G71" s="1305" t="s">
        <v>264</v>
      </c>
      <c r="H71" s="1305" t="s">
        <v>221</v>
      </c>
      <c r="I71" s="1305" t="s">
        <v>221</v>
      </c>
      <c r="J71" s="1310" t="s">
        <v>264</v>
      </c>
      <c r="K71" s="1310" t="s">
        <v>221</v>
      </c>
      <c r="L71" s="1310" t="s">
        <v>264</v>
      </c>
      <c r="M71" s="1310" t="s">
        <v>221</v>
      </c>
      <c r="N71" s="1310" t="s">
        <v>264</v>
      </c>
      <c r="O71" s="1310" t="s">
        <v>221</v>
      </c>
      <c r="P71" s="1310" t="s">
        <v>221</v>
      </c>
      <c r="Q71" s="1310" t="s">
        <v>264</v>
      </c>
      <c r="R71" s="1310" t="s">
        <v>221</v>
      </c>
      <c r="S71" s="1310" t="s">
        <v>264</v>
      </c>
      <c r="T71" s="1310" t="s">
        <v>221</v>
      </c>
      <c r="U71" s="1310" t="s">
        <v>221</v>
      </c>
      <c r="V71" s="1310" t="s">
        <v>221</v>
      </c>
      <c r="W71" s="1310" t="s">
        <v>264</v>
      </c>
      <c r="X71" s="1310" t="s">
        <v>221</v>
      </c>
      <c r="Y71" s="1310" t="s">
        <v>264</v>
      </c>
      <c r="Z71" s="1310" t="s">
        <v>221</v>
      </c>
      <c r="AA71" s="1310" t="s">
        <v>221</v>
      </c>
      <c r="AB71" s="1310" t="s">
        <v>221</v>
      </c>
      <c r="AC71" s="1310" t="s">
        <v>264</v>
      </c>
      <c r="AD71" s="1310" t="s">
        <v>221</v>
      </c>
      <c r="AE71" s="1313" t="s">
        <v>264</v>
      </c>
      <c r="AF71" s="1313" t="s">
        <v>221</v>
      </c>
      <c r="AG71" s="1307" t="s">
        <v>264</v>
      </c>
      <c r="AH71" s="1307" t="s">
        <v>264</v>
      </c>
      <c r="AI71" s="1307" t="s">
        <v>264</v>
      </c>
      <c r="AJ71" s="1469" t="s">
        <v>100</v>
      </c>
    </row>
    <row r="72" spans="1:36" s="959" customFormat="1" x14ac:dyDescent="0.25">
      <c r="A72" s="276" t="s">
        <v>225</v>
      </c>
      <c r="B72" s="1305" t="s">
        <v>221</v>
      </c>
      <c r="C72" s="1305" t="s">
        <v>264</v>
      </c>
      <c r="D72" s="1305" t="s">
        <v>221</v>
      </c>
      <c r="E72" s="1305" t="s">
        <v>264</v>
      </c>
      <c r="F72" s="1305" t="s">
        <v>221</v>
      </c>
      <c r="G72" s="1305" t="s">
        <v>264</v>
      </c>
      <c r="H72" s="1305" t="s">
        <v>221</v>
      </c>
      <c r="I72" s="1305" t="s">
        <v>221</v>
      </c>
      <c r="J72" s="1310" t="s">
        <v>264</v>
      </c>
      <c r="K72" s="1310" t="s">
        <v>221</v>
      </c>
      <c r="L72" s="1310" t="s">
        <v>264</v>
      </c>
      <c r="M72" s="1310" t="s">
        <v>221</v>
      </c>
      <c r="N72" s="1310" t="s">
        <v>264</v>
      </c>
      <c r="O72" s="1310" t="s">
        <v>221</v>
      </c>
      <c r="P72" s="1310" t="s">
        <v>221</v>
      </c>
      <c r="Q72" s="1310" t="s">
        <v>264</v>
      </c>
      <c r="R72" s="1310" t="s">
        <v>221</v>
      </c>
      <c r="S72" s="1310" t="s">
        <v>264</v>
      </c>
      <c r="T72" s="1310" t="s">
        <v>221</v>
      </c>
      <c r="U72" s="1310" t="s">
        <v>221</v>
      </c>
      <c r="V72" s="1310" t="s">
        <v>221</v>
      </c>
      <c r="W72" s="1310" t="s">
        <v>264</v>
      </c>
      <c r="X72" s="1310" t="s">
        <v>221</v>
      </c>
      <c r="Y72" s="1310" t="s">
        <v>264</v>
      </c>
      <c r="Z72" s="1310" t="s">
        <v>221</v>
      </c>
      <c r="AA72" s="1310" t="s">
        <v>221</v>
      </c>
      <c r="AB72" s="1310" t="s">
        <v>221</v>
      </c>
      <c r="AC72" s="1310" t="s">
        <v>264</v>
      </c>
      <c r="AD72" s="1310" t="s">
        <v>221</v>
      </c>
      <c r="AE72" s="1313" t="s">
        <v>264</v>
      </c>
      <c r="AF72" s="1313" t="s">
        <v>221</v>
      </c>
      <c r="AG72" s="1307" t="s">
        <v>264</v>
      </c>
      <c r="AH72" s="1307" t="s">
        <v>264</v>
      </c>
      <c r="AI72" s="1307" t="s">
        <v>264</v>
      </c>
      <c r="AJ72" s="1469" t="s">
        <v>100</v>
      </c>
    </row>
    <row r="73" spans="1:36" s="2" customFormat="1" ht="39.299999999999997" x14ac:dyDescent="0.25">
      <c r="A73" s="276" t="s">
        <v>85</v>
      </c>
      <c r="B73" s="190" t="s">
        <v>221</v>
      </c>
      <c r="C73" s="190" t="s">
        <v>264</v>
      </c>
      <c r="D73" s="190" t="s">
        <v>221</v>
      </c>
      <c r="E73" s="190" t="s">
        <v>264</v>
      </c>
      <c r="F73" s="190" t="s">
        <v>221</v>
      </c>
      <c r="G73" s="190" t="s">
        <v>264</v>
      </c>
      <c r="H73" s="190" t="s">
        <v>221</v>
      </c>
      <c r="I73" s="190" t="s">
        <v>221</v>
      </c>
      <c r="J73" s="190" t="s">
        <v>264</v>
      </c>
      <c r="K73" s="190" t="s">
        <v>221</v>
      </c>
      <c r="L73" s="190" t="s">
        <v>264</v>
      </c>
      <c r="M73" s="190" t="s">
        <v>221</v>
      </c>
      <c r="N73" s="190" t="s">
        <v>264</v>
      </c>
      <c r="O73" s="190" t="s">
        <v>221</v>
      </c>
      <c r="P73" s="190" t="s">
        <v>221</v>
      </c>
      <c r="Q73" s="315" t="s">
        <v>264</v>
      </c>
      <c r="R73" s="315" t="s">
        <v>221</v>
      </c>
      <c r="S73" s="315" t="s">
        <v>264</v>
      </c>
      <c r="T73" s="315" t="s">
        <v>221</v>
      </c>
      <c r="U73" s="315" t="s">
        <v>221</v>
      </c>
      <c r="V73" s="315" t="s">
        <v>221</v>
      </c>
      <c r="W73" s="108" t="s">
        <v>264</v>
      </c>
      <c r="X73" s="108" t="s">
        <v>221</v>
      </c>
      <c r="Y73" s="108" t="s">
        <v>264</v>
      </c>
      <c r="Z73" s="108" t="s">
        <v>221</v>
      </c>
      <c r="AA73" s="108" t="s">
        <v>221</v>
      </c>
      <c r="AB73" s="315" t="s">
        <v>221</v>
      </c>
      <c r="AC73" s="289" t="s">
        <v>264</v>
      </c>
      <c r="AD73" s="289" t="s">
        <v>221</v>
      </c>
      <c r="AE73" s="190" t="s">
        <v>264</v>
      </c>
      <c r="AF73" s="190" t="s">
        <v>221</v>
      </c>
      <c r="AG73" s="38">
        <v>1</v>
      </c>
      <c r="AH73" s="190">
        <v>1.8</v>
      </c>
      <c r="AI73" s="1452">
        <v>2.7</v>
      </c>
      <c r="AJ73" s="1488" t="s">
        <v>99</v>
      </c>
    </row>
    <row r="74" spans="1:36" s="2" customFormat="1" ht="26.2" x14ac:dyDescent="0.25">
      <c r="A74" s="276" t="s">
        <v>84</v>
      </c>
      <c r="B74" s="190" t="s">
        <v>221</v>
      </c>
      <c r="C74" s="190" t="s">
        <v>264</v>
      </c>
      <c r="D74" s="190" t="s">
        <v>221</v>
      </c>
      <c r="E74" s="190" t="s">
        <v>264</v>
      </c>
      <c r="F74" s="190" t="s">
        <v>221</v>
      </c>
      <c r="G74" s="190" t="s">
        <v>264</v>
      </c>
      <c r="H74" s="190" t="s">
        <v>221</v>
      </c>
      <c r="I74" s="190" t="s">
        <v>221</v>
      </c>
      <c r="J74" s="190" t="s">
        <v>264</v>
      </c>
      <c r="K74" s="190" t="s">
        <v>221</v>
      </c>
      <c r="L74" s="190" t="s">
        <v>264</v>
      </c>
      <c r="M74" s="190" t="s">
        <v>221</v>
      </c>
      <c r="N74" s="190" t="s">
        <v>264</v>
      </c>
      <c r="O74" s="190" t="s">
        <v>221</v>
      </c>
      <c r="P74" s="190" t="s">
        <v>221</v>
      </c>
      <c r="Q74" s="289" t="s">
        <v>264</v>
      </c>
      <c r="R74" s="289" t="s">
        <v>221</v>
      </c>
      <c r="S74" s="289" t="s">
        <v>264</v>
      </c>
      <c r="T74" s="289" t="s">
        <v>221</v>
      </c>
      <c r="U74" s="289" t="s">
        <v>264</v>
      </c>
      <c r="V74" s="289" t="s">
        <v>221</v>
      </c>
      <c r="W74" s="289" t="s">
        <v>264</v>
      </c>
      <c r="X74" s="289" t="s">
        <v>221</v>
      </c>
      <c r="Y74" s="289" t="s">
        <v>264</v>
      </c>
      <c r="Z74" s="59" t="s">
        <v>221</v>
      </c>
      <c r="AA74" s="41" t="s">
        <v>264</v>
      </c>
      <c r="AB74" s="41" t="s">
        <v>221</v>
      </c>
      <c r="AC74" s="289" t="s">
        <v>264</v>
      </c>
      <c r="AD74" s="289" t="s">
        <v>221</v>
      </c>
      <c r="AE74" s="190" t="s">
        <v>264</v>
      </c>
      <c r="AF74" s="190" t="s">
        <v>221</v>
      </c>
      <c r="AG74" s="34">
        <v>1</v>
      </c>
      <c r="AH74" s="190">
        <v>1</v>
      </c>
      <c r="AI74" s="1452">
        <v>1</v>
      </c>
      <c r="AJ74" s="1488" t="s">
        <v>99</v>
      </c>
    </row>
    <row r="75" spans="1:36" s="2" customFormat="1" ht="17.7" customHeight="1" x14ac:dyDescent="0.25">
      <c r="A75" s="276" t="s">
        <v>46</v>
      </c>
      <c r="B75" s="297"/>
      <c r="C75" s="297"/>
      <c r="D75" s="297"/>
      <c r="E75" s="297"/>
      <c r="F75" s="297"/>
      <c r="G75" s="297"/>
      <c r="H75" s="297"/>
      <c r="I75" s="297"/>
      <c r="J75" s="297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59"/>
      <c r="X75" s="59"/>
      <c r="Y75" s="59"/>
      <c r="Z75" s="59"/>
      <c r="AA75" s="41"/>
      <c r="AB75" s="41"/>
      <c r="AC75" s="286"/>
      <c r="AD75" s="286"/>
      <c r="AE75" s="190"/>
      <c r="AF75" s="190"/>
      <c r="AG75" s="34"/>
      <c r="AH75" s="190"/>
      <c r="AI75" s="1452"/>
      <c r="AJ75" s="1488"/>
    </row>
    <row r="76" spans="1:36" s="2" customFormat="1" ht="17.7" customHeight="1" x14ac:dyDescent="0.25">
      <c r="A76" s="472" t="s">
        <v>47</v>
      </c>
      <c r="B76" s="297"/>
      <c r="C76" s="297"/>
      <c r="D76" s="297"/>
      <c r="E76" s="297"/>
      <c r="F76" s="297"/>
      <c r="G76" s="297"/>
      <c r="H76" s="297"/>
      <c r="I76" s="297"/>
      <c r="J76" s="297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59"/>
      <c r="X76" s="59"/>
      <c r="Y76" s="59"/>
      <c r="Z76" s="59"/>
      <c r="AA76" s="41"/>
      <c r="AB76" s="41"/>
      <c r="AC76" s="59" t="s">
        <v>221</v>
      </c>
      <c r="AD76" s="286"/>
      <c r="AE76" s="190"/>
      <c r="AF76" s="190"/>
      <c r="AG76" s="34"/>
      <c r="AH76" s="190" t="s">
        <v>221</v>
      </c>
      <c r="AI76" s="955" t="s">
        <v>99</v>
      </c>
      <c r="AJ76" s="1488" t="s">
        <v>99</v>
      </c>
    </row>
    <row r="77" spans="1:36" s="2" customFormat="1" ht="28" customHeight="1" x14ac:dyDescent="0.25">
      <c r="A77" s="276" t="s">
        <v>189</v>
      </c>
      <c r="B77" s="190" t="s">
        <v>221</v>
      </c>
      <c r="C77" s="190" t="s">
        <v>264</v>
      </c>
      <c r="D77" s="190" t="s">
        <v>221</v>
      </c>
      <c r="E77" s="190" t="s">
        <v>264</v>
      </c>
      <c r="F77" s="190" t="s">
        <v>221</v>
      </c>
      <c r="G77" s="190" t="s">
        <v>264</v>
      </c>
      <c r="H77" s="190" t="s">
        <v>221</v>
      </c>
      <c r="I77" s="190" t="s">
        <v>221</v>
      </c>
      <c r="J77" s="190" t="s">
        <v>264</v>
      </c>
      <c r="K77" s="190" t="s">
        <v>221</v>
      </c>
      <c r="L77" s="190" t="s">
        <v>264</v>
      </c>
      <c r="M77" s="190" t="s">
        <v>221</v>
      </c>
      <c r="N77" s="190" t="s">
        <v>264</v>
      </c>
      <c r="O77" s="190" t="s">
        <v>221</v>
      </c>
      <c r="P77" s="190" t="s">
        <v>264</v>
      </c>
      <c r="Q77" s="289" t="s">
        <v>221</v>
      </c>
      <c r="R77" s="289" t="s">
        <v>221</v>
      </c>
      <c r="S77" s="289" t="s">
        <v>264</v>
      </c>
      <c r="T77" s="289" t="s">
        <v>221</v>
      </c>
      <c r="U77" s="289" t="s">
        <v>264</v>
      </c>
      <c r="V77" s="289" t="s">
        <v>221</v>
      </c>
      <c r="W77" s="289" t="s">
        <v>264</v>
      </c>
      <c r="X77" s="289" t="s">
        <v>221</v>
      </c>
      <c r="Y77" s="289" t="s">
        <v>264</v>
      </c>
      <c r="Z77" s="289" t="s">
        <v>221</v>
      </c>
      <c r="AA77" s="289" t="s">
        <v>221</v>
      </c>
      <c r="AB77" s="289" t="s">
        <v>264</v>
      </c>
      <c r="AC77" s="59" t="s">
        <v>221</v>
      </c>
      <c r="AD77" s="59" t="s">
        <v>221</v>
      </c>
      <c r="AE77" s="216" t="str">
        <f>'[1]Екібастұз қ.'!AE68</f>
        <v>-</v>
      </c>
      <c r="AF77" s="216" t="str">
        <f>'[1]Екібастұз қ.'!AF68</f>
        <v>-</v>
      </c>
      <c r="AG77" s="56">
        <f>'[1]Екібастұз қ.'!AG68</f>
        <v>1</v>
      </c>
      <c r="AH77" s="190">
        <v>1</v>
      </c>
      <c r="AI77" s="1452">
        <v>1</v>
      </c>
      <c r="AJ77" s="1488" t="s">
        <v>99</v>
      </c>
    </row>
    <row r="78" spans="1:36" s="2" customFormat="1" ht="17.7" customHeight="1" x14ac:dyDescent="0.25">
      <c r="A78" s="276" t="s">
        <v>48</v>
      </c>
      <c r="B78" s="190" t="s">
        <v>221</v>
      </c>
      <c r="C78" s="190" t="s">
        <v>264</v>
      </c>
      <c r="D78" s="190" t="s">
        <v>221</v>
      </c>
      <c r="E78" s="190" t="s">
        <v>264</v>
      </c>
      <c r="F78" s="190" t="s">
        <v>221</v>
      </c>
      <c r="G78" s="190" t="s">
        <v>264</v>
      </c>
      <c r="H78" s="190" t="s">
        <v>221</v>
      </c>
      <c r="I78" s="190" t="s">
        <v>221</v>
      </c>
      <c r="J78" s="190" t="s">
        <v>264</v>
      </c>
      <c r="K78" s="190" t="s">
        <v>221</v>
      </c>
      <c r="L78" s="190" t="s">
        <v>264</v>
      </c>
      <c r="M78" s="190" t="s">
        <v>221</v>
      </c>
      <c r="N78" s="190" t="s">
        <v>264</v>
      </c>
      <c r="O78" s="190" t="s">
        <v>221</v>
      </c>
      <c r="P78" s="190" t="s">
        <v>264</v>
      </c>
      <c r="Q78" s="216" t="s">
        <v>221</v>
      </c>
      <c r="R78" s="216" t="s">
        <v>221</v>
      </c>
      <c r="S78" s="216" t="s">
        <v>264</v>
      </c>
      <c r="T78" s="216" t="s">
        <v>221</v>
      </c>
      <c r="U78" s="216" t="s">
        <v>264</v>
      </c>
      <c r="V78" s="216" t="s">
        <v>221</v>
      </c>
      <c r="W78" s="216" t="s">
        <v>264</v>
      </c>
      <c r="X78" s="216" t="s">
        <v>221</v>
      </c>
      <c r="Y78" s="59" t="s">
        <v>264</v>
      </c>
      <c r="Z78" s="59" t="s">
        <v>221</v>
      </c>
      <c r="AA78" s="216" t="s">
        <v>221</v>
      </c>
      <c r="AB78" s="216" t="s">
        <v>264</v>
      </c>
      <c r="AC78" s="216" t="s">
        <v>221</v>
      </c>
      <c r="AD78" s="216" t="s">
        <v>221</v>
      </c>
      <c r="AE78" s="216" t="str">
        <f>'[1]Екібастұз қ.'!AE69</f>
        <v>-</v>
      </c>
      <c r="AF78" s="216" t="str">
        <f>'[1]Екібастұз қ.'!AF69</f>
        <v>-</v>
      </c>
      <c r="AG78" s="56" t="str">
        <f>'[1]Екібастұз қ.'!AG69</f>
        <v>-</v>
      </c>
      <c r="AH78" s="190" t="s">
        <v>221</v>
      </c>
      <c r="AI78" s="955" t="s">
        <v>100</v>
      </c>
      <c r="AJ78" s="1488" t="s">
        <v>99</v>
      </c>
    </row>
    <row r="79" spans="1:36" s="2" customFormat="1" ht="17.7" customHeight="1" x14ac:dyDescent="0.25">
      <c r="A79" s="276" t="s">
        <v>282</v>
      </c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216"/>
      <c r="R79" s="216"/>
      <c r="S79" s="216"/>
      <c r="T79" s="216"/>
      <c r="U79" s="216"/>
      <c r="V79" s="216"/>
      <c r="W79" s="216"/>
      <c r="X79" s="216"/>
      <c r="Y79" s="59"/>
      <c r="Z79" s="59"/>
      <c r="AA79" s="216"/>
      <c r="AB79" s="216"/>
      <c r="AC79" s="59" t="s">
        <v>221</v>
      </c>
      <c r="AD79" s="216"/>
      <c r="AE79" s="216"/>
      <c r="AF79" s="216"/>
      <c r="AG79" s="56"/>
      <c r="AH79" s="190" t="s">
        <v>221</v>
      </c>
      <c r="AI79" s="955" t="s">
        <v>100</v>
      </c>
      <c r="AJ79" s="1488" t="s">
        <v>99</v>
      </c>
    </row>
    <row r="80" spans="1:36" s="2" customFormat="1" ht="26.2" x14ac:dyDescent="0.25">
      <c r="A80" s="276" t="s">
        <v>86</v>
      </c>
      <c r="B80" s="190" t="s">
        <v>221</v>
      </c>
      <c r="C80" s="190" t="s">
        <v>264</v>
      </c>
      <c r="D80" s="190" t="s">
        <v>221</v>
      </c>
      <c r="E80" s="190" t="s">
        <v>264</v>
      </c>
      <c r="F80" s="190" t="s">
        <v>221</v>
      </c>
      <c r="G80" s="190" t="s">
        <v>264</v>
      </c>
      <c r="H80" s="190" t="s">
        <v>221</v>
      </c>
      <c r="I80" s="190" t="s">
        <v>221</v>
      </c>
      <c r="J80" s="190" t="s">
        <v>264</v>
      </c>
      <c r="K80" s="190" t="s">
        <v>221</v>
      </c>
      <c r="L80" s="190" t="s">
        <v>264</v>
      </c>
      <c r="M80" s="190" t="s">
        <v>221</v>
      </c>
      <c r="N80" s="190" t="s">
        <v>264</v>
      </c>
      <c r="O80" s="190" t="s">
        <v>221</v>
      </c>
      <c r="P80" s="190" t="s">
        <v>264</v>
      </c>
      <c r="Q80" s="289" t="s">
        <v>221</v>
      </c>
      <c r="R80" s="289" t="s">
        <v>221</v>
      </c>
      <c r="S80" s="216" t="s">
        <v>264</v>
      </c>
      <c r="T80" s="289" t="s">
        <v>221</v>
      </c>
      <c r="U80" s="289" t="s">
        <v>264</v>
      </c>
      <c r="V80" s="289" t="s">
        <v>221</v>
      </c>
      <c r="W80" s="59" t="s">
        <v>264</v>
      </c>
      <c r="X80" s="59" t="s">
        <v>221</v>
      </c>
      <c r="Y80" s="59" t="s">
        <v>264</v>
      </c>
      <c r="Z80" s="59" t="s">
        <v>221</v>
      </c>
      <c r="AA80" s="59" t="s">
        <v>221</v>
      </c>
      <c r="AB80" s="59" t="s">
        <v>264</v>
      </c>
      <c r="AC80" s="59" t="s">
        <v>221</v>
      </c>
      <c r="AD80" s="59" t="s">
        <v>221</v>
      </c>
      <c r="AE80" s="216" t="str">
        <f>'[1]Екібастұз қ.'!AE70</f>
        <v>-</v>
      </c>
      <c r="AF80" s="216" t="str">
        <f>'[1]Екібастұз қ.'!AF70</f>
        <v>-</v>
      </c>
      <c r="AG80" s="56">
        <f>'[1]Екібастұз қ.'!AG70</f>
        <v>3</v>
      </c>
      <c r="AH80" s="190">
        <v>3</v>
      </c>
      <c r="AI80" s="1452">
        <v>3</v>
      </c>
      <c r="AJ80" s="1488" t="s">
        <v>99</v>
      </c>
    </row>
    <row r="81" spans="1:36" s="2" customFormat="1" ht="17.7" customHeight="1" x14ac:dyDescent="0.25">
      <c r="A81" s="276" t="s">
        <v>190</v>
      </c>
      <c r="B81" s="190" t="s">
        <v>221</v>
      </c>
      <c r="C81" s="190" t="s">
        <v>264</v>
      </c>
      <c r="D81" s="190" t="s">
        <v>221</v>
      </c>
      <c r="E81" s="190" t="s">
        <v>264</v>
      </c>
      <c r="F81" s="190" t="s">
        <v>221</v>
      </c>
      <c r="G81" s="190" t="s">
        <v>264</v>
      </c>
      <c r="H81" s="190" t="s">
        <v>221</v>
      </c>
      <c r="I81" s="190" t="s">
        <v>221</v>
      </c>
      <c r="J81" s="190" t="s">
        <v>264</v>
      </c>
      <c r="K81" s="190" t="s">
        <v>221</v>
      </c>
      <c r="L81" s="190" t="s">
        <v>264</v>
      </c>
      <c r="M81" s="190" t="s">
        <v>221</v>
      </c>
      <c r="N81" s="190" t="s">
        <v>264</v>
      </c>
      <c r="O81" s="190" t="s">
        <v>221</v>
      </c>
      <c r="P81" s="190" t="s">
        <v>264</v>
      </c>
      <c r="Q81" s="289" t="s">
        <v>221</v>
      </c>
      <c r="R81" s="289" t="s">
        <v>221</v>
      </c>
      <c r="S81" s="289" t="s">
        <v>264</v>
      </c>
      <c r="T81" s="289" t="s">
        <v>221</v>
      </c>
      <c r="U81" s="289" t="s">
        <v>264</v>
      </c>
      <c r="V81" s="289" t="s">
        <v>221</v>
      </c>
      <c r="W81" s="59" t="s">
        <v>264</v>
      </c>
      <c r="X81" s="59" t="s">
        <v>221</v>
      </c>
      <c r="Y81" s="59" t="s">
        <v>264</v>
      </c>
      <c r="Z81" s="59" t="s">
        <v>221</v>
      </c>
      <c r="AA81" s="59" t="s">
        <v>221</v>
      </c>
      <c r="AB81" s="59" t="s">
        <v>264</v>
      </c>
      <c r="AC81" s="59"/>
      <c r="AD81" s="59"/>
      <c r="AE81" s="216" t="str">
        <f>'[1]Екібастұз қ.'!AE71</f>
        <v>-</v>
      </c>
      <c r="AF81" s="216" t="str">
        <f>'[1]Екібастұз қ.'!AF71</f>
        <v>-</v>
      </c>
      <c r="AG81" s="56">
        <f>'[1]Екібастұз қ.'!AG71</f>
        <v>3</v>
      </c>
      <c r="AH81" s="190">
        <v>3</v>
      </c>
      <c r="AI81" s="1452">
        <v>3</v>
      </c>
      <c r="AJ81" s="1488" t="s">
        <v>99</v>
      </c>
    </row>
    <row r="82" spans="1:36" s="2" customFormat="1" ht="17.7" customHeight="1" x14ac:dyDescent="0.25">
      <c r="A82" s="343" t="s">
        <v>49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59"/>
      <c r="X82" s="59"/>
      <c r="Y82" s="59"/>
      <c r="Z82" s="59"/>
      <c r="AA82" s="59"/>
      <c r="AB82" s="59"/>
      <c r="AC82" s="59"/>
      <c r="AD82" s="59"/>
      <c r="AE82" s="216"/>
      <c r="AF82" s="216"/>
      <c r="AG82" s="56"/>
      <c r="AH82" s="190"/>
      <c r="AI82" s="1452"/>
      <c r="AJ82" s="1488"/>
    </row>
    <row r="83" spans="1:36" s="2" customFormat="1" ht="17.7" customHeight="1" x14ac:dyDescent="0.25">
      <c r="A83" s="343" t="s">
        <v>191</v>
      </c>
      <c r="B83" s="190" t="s">
        <v>221</v>
      </c>
      <c r="C83" s="190" t="s">
        <v>264</v>
      </c>
      <c r="D83" s="190" t="s">
        <v>221</v>
      </c>
      <c r="E83" s="190" t="s">
        <v>264</v>
      </c>
      <c r="F83" s="190" t="s">
        <v>221</v>
      </c>
      <c r="G83" s="190" t="s">
        <v>264</v>
      </c>
      <c r="H83" s="190" t="s">
        <v>221</v>
      </c>
      <c r="I83" s="190" t="s">
        <v>221</v>
      </c>
      <c r="J83" s="190" t="s">
        <v>264</v>
      </c>
      <c r="K83" s="190" t="s">
        <v>221</v>
      </c>
      <c r="L83" s="190" t="s">
        <v>264</v>
      </c>
      <c r="M83" s="190" t="s">
        <v>221</v>
      </c>
      <c r="N83" s="190" t="s">
        <v>264</v>
      </c>
      <c r="O83" s="190" t="s">
        <v>221</v>
      </c>
      <c r="P83" s="190" t="s">
        <v>221</v>
      </c>
      <c r="Q83" s="216" t="s">
        <v>264</v>
      </c>
      <c r="R83" s="216" t="s">
        <v>221</v>
      </c>
      <c r="S83" s="216" t="s">
        <v>264</v>
      </c>
      <c r="T83" s="289" t="s">
        <v>221</v>
      </c>
      <c r="U83" s="289" t="s">
        <v>264</v>
      </c>
      <c r="V83" s="59" t="s">
        <v>221</v>
      </c>
      <c r="W83" s="59" t="s">
        <v>264</v>
      </c>
      <c r="X83" s="59" t="s">
        <v>221</v>
      </c>
      <c r="Y83" s="59" t="s">
        <v>221</v>
      </c>
      <c r="Z83" s="59" t="s">
        <v>264</v>
      </c>
      <c r="AA83" s="59" t="s">
        <v>221</v>
      </c>
      <c r="AB83" s="59" t="s">
        <v>264</v>
      </c>
      <c r="AC83" s="59" t="s">
        <v>221</v>
      </c>
      <c r="AD83" s="59" t="s">
        <v>221</v>
      </c>
      <c r="AE83" s="216" t="str">
        <f>'[1]Екібастұз қ.'!AE73</f>
        <v>-</v>
      </c>
      <c r="AF83" s="216" t="str">
        <f>'[1]Екібастұз қ.'!AF73</f>
        <v>-</v>
      </c>
      <c r="AG83" s="56" t="str">
        <f>'[1]Екібастұз қ.'!AG73</f>
        <v>-</v>
      </c>
      <c r="AH83" s="190" t="s">
        <v>221</v>
      </c>
      <c r="AI83" s="955" t="s">
        <v>100</v>
      </c>
      <c r="AJ83" s="1488" t="s">
        <v>99</v>
      </c>
    </row>
    <row r="84" spans="1:36" s="2" customFormat="1" ht="17.7" customHeight="1" x14ac:dyDescent="0.25">
      <c r="A84" s="343" t="s">
        <v>192</v>
      </c>
      <c r="B84" s="190" t="s">
        <v>221</v>
      </c>
      <c r="C84" s="190" t="s">
        <v>264</v>
      </c>
      <c r="D84" s="190" t="s">
        <v>221</v>
      </c>
      <c r="E84" s="190" t="s">
        <v>264</v>
      </c>
      <c r="F84" s="190" t="s">
        <v>221</v>
      </c>
      <c r="G84" s="190" t="s">
        <v>264</v>
      </c>
      <c r="H84" s="190" t="s">
        <v>221</v>
      </c>
      <c r="I84" s="190" t="s">
        <v>221</v>
      </c>
      <c r="J84" s="190" t="s">
        <v>264</v>
      </c>
      <c r="K84" s="190" t="s">
        <v>221</v>
      </c>
      <c r="L84" s="190" t="s">
        <v>264</v>
      </c>
      <c r="M84" s="190" t="s">
        <v>221</v>
      </c>
      <c r="N84" s="190" t="s">
        <v>264</v>
      </c>
      <c r="O84" s="190" t="s">
        <v>221</v>
      </c>
      <c r="P84" s="190" t="s">
        <v>221</v>
      </c>
      <c r="Q84" s="216" t="s">
        <v>264</v>
      </c>
      <c r="R84" s="216" t="s">
        <v>221</v>
      </c>
      <c r="S84" s="216" t="s">
        <v>264</v>
      </c>
      <c r="T84" s="216" t="s">
        <v>221</v>
      </c>
      <c r="U84" s="216" t="s">
        <v>264</v>
      </c>
      <c r="V84" s="289" t="s">
        <v>221</v>
      </c>
      <c r="W84" s="216" t="s">
        <v>264</v>
      </c>
      <c r="X84" s="216" t="s">
        <v>221</v>
      </c>
      <c r="Y84" s="216" t="s">
        <v>221</v>
      </c>
      <c r="Z84" s="216" t="s">
        <v>264</v>
      </c>
      <c r="AA84" s="216" t="s">
        <v>221</v>
      </c>
      <c r="AB84" s="216" t="s">
        <v>264</v>
      </c>
      <c r="AC84" s="216" t="s">
        <v>221</v>
      </c>
      <c r="AD84" s="216" t="s">
        <v>221</v>
      </c>
      <c r="AE84" s="216" t="str">
        <f>'[1]Екібастұз қ.'!AE74</f>
        <v>-</v>
      </c>
      <c r="AF84" s="216" t="str">
        <f>'[1]Екібастұз қ.'!AF74</f>
        <v>-</v>
      </c>
      <c r="AG84" s="56" t="str">
        <f>'[1]Екібастұз қ.'!AG74</f>
        <v>-</v>
      </c>
      <c r="AH84" s="190" t="s">
        <v>221</v>
      </c>
      <c r="AI84" s="955" t="s">
        <v>100</v>
      </c>
      <c r="AJ84" s="1488" t="s">
        <v>99</v>
      </c>
    </row>
    <row r="85" spans="1:36" s="2" customFormat="1" ht="17.7" customHeight="1" x14ac:dyDescent="0.25">
      <c r="A85" s="343" t="s">
        <v>75</v>
      </c>
      <c r="B85" s="190" t="s">
        <v>221</v>
      </c>
      <c r="C85" s="190" t="s">
        <v>264</v>
      </c>
      <c r="D85" s="190" t="s">
        <v>221</v>
      </c>
      <c r="E85" s="190" t="s">
        <v>264</v>
      </c>
      <c r="F85" s="190" t="s">
        <v>221</v>
      </c>
      <c r="G85" s="190" t="s">
        <v>264</v>
      </c>
      <c r="H85" s="190" t="s">
        <v>221</v>
      </c>
      <c r="I85" s="190" t="s">
        <v>221</v>
      </c>
      <c r="J85" s="190" t="s">
        <v>264</v>
      </c>
      <c r="K85" s="190" t="s">
        <v>221</v>
      </c>
      <c r="L85" s="190" t="s">
        <v>264</v>
      </c>
      <c r="M85" s="190" t="s">
        <v>221</v>
      </c>
      <c r="N85" s="190" t="s">
        <v>264</v>
      </c>
      <c r="O85" s="190" t="s">
        <v>221</v>
      </c>
      <c r="P85" s="190" t="s">
        <v>221</v>
      </c>
      <c r="Q85" s="216" t="s">
        <v>264</v>
      </c>
      <c r="R85" s="216" t="s">
        <v>221</v>
      </c>
      <c r="S85" s="216" t="s">
        <v>264</v>
      </c>
      <c r="T85" s="216" t="s">
        <v>221</v>
      </c>
      <c r="U85" s="216" t="s">
        <v>264</v>
      </c>
      <c r="V85" s="289" t="s">
        <v>221</v>
      </c>
      <c r="W85" s="216" t="s">
        <v>264</v>
      </c>
      <c r="X85" s="216" t="s">
        <v>221</v>
      </c>
      <c r="Y85" s="216" t="s">
        <v>221</v>
      </c>
      <c r="Z85" s="216" t="s">
        <v>264</v>
      </c>
      <c r="AA85" s="216" t="s">
        <v>221</v>
      </c>
      <c r="AB85" s="216" t="s">
        <v>264</v>
      </c>
      <c r="AC85" s="216" t="s">
        <v>221</v>
      </c>
      <c r="AD85" s="216" t="s">
        <v>221</v>
      </c>
      <c r="AE85" s="216" t="str">
        <f>'[1]Екібастұз қ.'!AE75</f>
        <v>-</v>
      </c>
      <c r="AF85" s="216" t="str">
        <f>'[1]Екібастұз қ.'!AF75</f>
        <v>-</v>
      </c>
      <c r="AG85" s="56" t="str">
        <f>'[1]Екібастұз қ.'!AG75</f>
        <v>-</v>
      </c>
      <c r="AH85" s="190" t="s">
        <v>221</v>
      </c>
      <c r="AI85" s="955" t="s">
        <v>100</v>
      </c>
      <c r="AJ85" s="1488" t="s">
        <v>99</v>
      </c>
    </row>
    <row r="86" spans="1:36" s="2" customFormat="1" ht="17.7" customHeight="1" x14ac:dyDescent="0.25">
      <c r="A86" s="343" t="s">
        <v>193</v>
      </c>
      <c r="B86" s="190" t="s">
        <v>221</v>
      </c>
      <c r="C86" s="190" t="s">
        <v>264</v>
      </c>
      <c r="D86" s="190" t="s">
        <v>221</v>
      </c>
      <c r="E86" s="190" t="s">
        <v>264</v>
      </c>
      <c r="F86" s="190" t="s">
        <v>221</v>
      </c>
      <c r="G86" s="190" t="s">
        <v>264</v>
      </c>
      <c r="H86" s="190" t="s">
        <v>221</v>
      </c>
      <c r="I86" s="190" t="s">
        <v>221</v>
      </c>
      <c r="J86" s="190" t="s">
        <v>264</v>
      </c>
      <c r="K86" s="190" t="s">
        <v>221</v>
      </c>
      <c r="L86" s="190" t="s">
        <v>264</v>
      </c>
      <c r="M86" s="190" t="s">
        <v>221</v>
      </c>
      <c r="N86" s="190" t="s">
        <v>264</v>
      </c>
      <c r="O86" s="190" t="s">
        <v>221</v>
      </c>
      <c r="P86" s="190" t="s">
        <v>221</v>
      </c>
      <c r="Q86" s="289" t="s">
        <v>264</v>
      </c>
      <c r="R86" s="289" t="s">
        <v>221</v>
      </c>
      <c r="S86" s="289" t="s">
        <v>264</v>
      </c>
      <c r="T86" s="289" t="s">
        <v>221</v>
      </c>
      <c r="U86" s="289" t="s">
        <v>264</v>
      </c>
      <c r="V86" s="289" t="s">
        <v>221</v>
      </c>
      <c r="W86" s="59" t="s">
        <v>264</v>
      </c>
      <c r="X86" s="59" t="s">
        <v>221</v>
      </c>
      <c r="Y86" s="59" t="s">
        <v>221</v>
      </c>
      <c r="Z86" s="59" t="s">
        <v>264</v>
      </c>
      <c r="AA86" s="59" t="s">
        <v>221</v>
      </c>
      <c r="AB86" s="59" t="s">
        <v>264</v>
      </c>
      <c r="AC86" s="59" t="s">
        <v>221</v>
      </c>
      <c r="AD86" s="59" t="s">
        <v>221</v>
      </c>
      <c r="AE86" s="216" t="str">
        <f>'[1]Екібастұз қ.'!AE76</f>
        <v>-</v>
      </c>
      <c r="AF86" s="216" t="str">
        <f>'[1]Екібастұз қ.'!AF76</f>
        <v>-</v>
      </c>
      <c r="AG86" s="56">
        <f>'[1]Екібастұз қ.'!AG76</f>
        <v>2</v>
      </c>
      <c r="AH86" s="190">
        <v>1</v>
      </c>
      <c r="AI86" s="1452">
        <v>1</v>
      </c>
      <c r="AJ86" s="1488" t="s">
        <v>99</v>
      </c>
    </row>
    <row r="87" spans="1:36" s="2" customFormat="1" x14ac:dyDescent="0.25">
      <c r="A87" s="343" t="s">
        <v>578</v>
      </c>
      <c r="B87" s="934" t="s">
        <v>100</v>
      </c>
      <c r="C87" s="934" t="s">
        <v>100</v>
      </c>
      <c r="D87" s="934" t="s">
        <v>100</v>
      </c>
      <c r="E87" s="934" t="s">
        <v>100</v>
      </c>
      <c r="F87" s="934" t="s">
        <v>100</v>
      </c>
      <c r="G87" s="934" t="s">
        <v>100</v>
      </c>
      <c r="H87" s="934" t="s">
        <v>100</v>
      </c>
      <c r="I87" s="934" t="s">
        <v>100</v>
      </c>
      <c r="J87" s="934" t="s">
        <v>100</v>
      </c>
      <c r="K87" s="934" t="s">
        <v>100</v>
      </c>
      <c r="L87" s="934" t="s">
        <v>100</v>
      </c>
      <c r="M87" s="934" t="s">
        <v>100</v>
      </c>
      <c r="N87" s="934" t="s">
        <v>100</v>
      </c>
      <c r="O87" s="333" t="s">
        <v>100</v>
      </c>
      <c r="P87" s="333" t="s">
        <v>100</v>
      </c>
      <c r="Q87" s="333" t="s">
        <v>100</v>
      </c>
      <c r="R87" s="333" t="s">
        <v>100</v>
      </c>
      <c r="S87" s="333" t="s">
        <v>100</v>
      </c>
      <c r="T87" s="333" t="s">
        <v>100</v>
      </c>
      <c r="U87" s="333" t="s">
        <v>100</v>
      </c>
      <c r="V87" s="333" t="s">
        <v>100</v>
      </c>
      <c r="W87" s="333" t="s">
        <v>100</v>
      </c>
      <c r="X87" s="333" t="s">
        <v>100</v>
      </c>
      <c r="Y87" s="621">
        <v>8</v>
      </c>
      <c r="Z87" s="621">
        <v>12</v>
      </c>
      <c r="AA87" s="621">
        <v>11</v>
      </c>
      <c r="AB87" s="621">
        <v>17</v>
      </c>
      <c r="AC87" s="621" t="s">
        <v>220</v>
      </c>
      <c r="AD87" s="955">
        <v>37</v>
      </c>
      <c r="AE87" s="955" t="s">
        <v>100</v>
      </c>
      <c r="AF87" s="955" t="s">
        <v>100</v>
      </c>
      <c r="AG87" s="958">
        <v>1</v>
      </c>
      <c r="AH87" s="955">
        <v>2</v>
      </c>
      <c r="AI87" s="1452">
        <v>2</v>
      </c>
      <c r="AJ87" s="1488" t="s">
        <v>99</v>
      </c>
    </row>
    <row r="88" spans="1:36" s="2" customFormat="1" x14ac:dyDescent="0.25">
      <c r="A88" s="727" t="s">
        <v>77</v>
      </c>
      <c r="B88" s="716"/>
      <c r="C88" s="716"/>
      <c r="D88" s="716"/>
      <c r="E88" s="716"/>
      <c r="F88" s="716"/>
      <c r="G88" s="716"/>
      <c r="H88" s="716"/>
      <c r="I88" s="716"/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/>
      <c r="V88" s="716"/>
      <c r="W88" s="722"/>
      <c r="X88" s="722"/>
      <c r="Y88" s="722"/>
      <c r="Z88" s="722"/>
      <c r="AA88" s="722"/>
      <c r="AB88" s="722"/>
      <c r="AC88" s="722"/>
      <c r="AD88" s="722"/>
      <c r="AE88" s="722"/>
      <c r="AF88" s="722"/>
      <c r="AG88" s="722"/>
      <c r="AH88" s="722"/>
      <c r="AI88" s="722"/>
      <c r="AJ88" s="1628"/>
    </row>
    <row r="89" spans="1:36" s="472" customFormat="1" ht="23.25" customHeight="1" x14ac:dyDescent="0.25">
      <c r="A89" s="316" t="s">
        <v>305</v>
      </c>
      <c r="B89" s="317"/>
      <c r="C89" s="317"/>
      <c r="D89" s="317"/>
      <c r="E89" s="317"/>
      <c r="F89" s="317"/>
      <c r="G89" s="317"/>
      <c r="H89" s="317"/>
      <c r="I89" s="317"/>
      <c r="J89" s="317"/>
      <c r="K89" s="317"/>
      <c r="L89" s="317"/>
      <c r="M89" s="317"/>
      <c r="N89" s="317"/>
      <c r="O89" s="317"/>
      <c r="P89" s="317"/>
      <c r="Q89" s="317"/>
      <c r="R89" s="317"/>
      <c r="S89" s="317"/>
      <c r="T89" s="317"/>
      <c r="U89" s="317"/>
      <c r="V89" s="317"/>
      <c r="W89" s="41"/>
      <c r="X89" s="41"/>
      <c r="Y89" s="41"/>
      <c r="Z89" s="41"/>
      <c r="AA89" s="41"/>
      <c r="AB89" s="41"/>
      <c r="AC89" s="286"/>
      <c r="AD89" s="286"/>
      <c r="AE89" s="286"/>
      <c r="AF89" s="286"/>
      <c r="AG89" s="34"/>
      <c r="AH89" s="385"/>
      <c r="AI89" s="1465"/>
      <c r="AJ89" s="1623"/>
    </row>
    <row r="90" spans="1:36" s="155" customFormat="1" ht="14.25" customHeight="1" x14ac:dyDescent="0.25">
      <c r="A90" s="318" t="s">
        <v>26</v>
      </c>
      <c r="B90" s="106" t="s">
        <v>99</v>
      </c>
      <c r="C90" s="106" t="s">
        <v>99</v>
      </c>
      <c r="D90" s="106" t="s">
        <v>99</v>
      </c>
      <c r="E90" s="106" t="s">
        <v>99</v>
      </c>
      <c r="F90" s="106" t="s">
        <v>99</v>
      </c>
      <c r="G90" s="106" t="s">
        <v>99</v>
      </c>
      <c r="H90" s="106" t="s">
        <v>99</v>
      </c>
      <c r="I90" s="106" t="s">
        <v>99</v>
      </c>
      <c r="J90" s="106" t="s">
        <v>99</v>
      </c>
      <c r="K90" s="106" t="s">
        <v>99</v>
      </c>
      <c r="L90" s="106" t="s">
        <v>99</v>
      </c>
      <c r="M90" s="106" t="s">
        <v>99</v>
      </c>
      <c r="N90" s="106" t="s">
        <v>99</v>
      </c>
      <c r="O90" s="106" t="s">
        <v>99</v>
      </c>
      <c r="P90" s="106" t="s">
        <v>99</v>
      </c>
      <c r="Q90" s="106" t="s">
        <v>99</v>
      </c>
      <c r="R90" s="106" t="s">
        <v>99</v>
      </c>
      <c r="S90" s="106" t="s">
        <v>99</v>
      </c>
      <c r="T90" s="106" t="s">
        <v>99</v>
      </c>
      <c r="U90" s="289">
        <v>128218.52499999999</v>
      </c>
      <c r="V90" s="289">
        <v>155738.03</v>
      </c>
      <c r="W90" s="289">
        <v>219503.84400000001</v>
      </c>
      <c r="X90" s="289">
        <v>267847.91800000001</v>
      </c>
      <c r="Y90" s="289">
        <v>293409.81300000002</v>
      </c>
      <c r="Z90" s="289">
        <v>227967.71</v>
      </c>
      <c r="AA90" s="289">
        <v>218220.54699999999</v>
      </c>
      <c r="AB90" s="289">
        <v>273500.07199999999</v>
      </c>
      <c r="AC90" s="289">
        <v>329983.34700000001</v>
      </c>
      <c r="AD90" s="289">
        <v>312615.95699999999</v>
      </c>
      <c r="AE90" s="289">
        <v>366140.61200000002</v>
      </c>
      <c r="AF90" s="289">
        <v>447998.66</v>
      </c>
      <c r="AG90" s="602">
        <v>527481</v>
      </c>
      <c r="AH90" s="106">
        <v>626431</v>
      </c>
      <c r="AI90" s="1471">
        <v>666684</v>
      </c>
      <c r="AJ90" s="1620">
        <v>836400</v>
      </c>
    </row>
    <row r="91" spans="1:36" s="155" customFormat="1" ht="26.2" x14ac:dyDescent="0.25">
      <c r="A91" s="276" t="s">
        <v>283</v>
      </c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202">
        <v>15.2</v>
      </c>
      <c r="V91" s="315">
        <v>16.100000000000001</v>
      </c>
      <c r="W91" s="315">
        <v>18.3</v>
      </c>
      <c r="X91" s="315">
        <v>20.100000000000001</v>
      </c>
      <c r="Y91" s="315">
        <v>26.4</v>
      </c>
      <c r="Z91" s="315">
        <v>21.8</v>
      </c>
      <c r="AA91" s="315">
        <v>15.9</v>
      </c>
      <c r="AB91" s="315">
        <v>15.4</v>
      </c>
      <c r="AC91" s="315">
        <v>16.600000000000001</v>
      </c>
      <c r="AD91" s="315">
        <v>15.7</v>
      </c>
      <c r="AE91" s="315">
        <v>17.3</v>
      </c>
      <c r="AF91" s="315">
        <v>16.100000000000001</v>
      </c>
      <c r="AG91" s="202">
        <v>16.3</v>
      </c>
      <c r="AH91" s="26">
        <v>19.8</v>
      </c>
      <c r="AI91" s="1466">
        <v>19</v>
      </c>
      <c r="AJ91" s="1599">
        <v>20.6</v>
      </c>
    </row>
    <row r="92" spans="1:36" s="472" customFormat="1" ht="26.2" x14ac:dyDescent="0.25">
      <c r="A92" s="276" t="s">
        <v>101</v>
      </c>
      <c r="B92" s="106" t="s">
        <v>99</v>
      </c>
      <c r="C92" s="106" t="s">
        <v>99</v>
      </c>
      <c r="D92" s="106" t="s">
        <v>99</v>
      </c>
      <c r="E92" s="106" t="s">
        <v>99</v>
      </c>
      <c r="F92" s="106" t="s">
        <v>99</v>
      </c>
      <c r="G92" s="106" t="s">
        <v>99</v>
      </c>
      <c r="H92" s="106" t="s">
        <v>99</v>
      </c>
      <c r="I92" s="106" t="s">
        <v>99</v>
      </c>
      <c r="J92" s="106" t="s">
        <v>99</v>
      </c>
      <c r="K92" s="106" t="s">
        <v>99</v>
      </c>
      <c r="L92" s="106" t="s">
        <v>99</v>
      </c>
      <c r="M92" s="106" t="s">
        <v>99</v>
      </c>
      <c r="N92" s="106" t="s">
        <v>99</v>
      </c>
      <c r="O92" s="106" t="s">
        <v>99</v>
      </c>
      <c r="P92" s="106" t="s">
        <v>99</v>
      </c>
      <c r="Q92" s="106" t="s">
        <v>99</v>
      </c>
      <c r="R92" s="106" t="s">
        <v>99</v>
      </c>
      <c r="S92" s="106" t="s">
        <v>99</v>
      </c>
      <c r="T92" s="106" t="s">
        <v>99</v>
      </c>
      <c r="U92" s="190" t="s">
        <v>99</v>
      </c>
      <c r="V92" s="190" t="s">
        <v>99</v>
      </c>
      <c r="W92" s="190" t="s">
        <v>99</v>
      </c>
      <c r="X92" s="190" t="s">
        <v>99</v>
      </c>
      <c r="Y92" s="190" t="s">
        <v>99</v>
      </c>
      <c r="Z92" s="190" t="s">
        <v>99</v>
      </c>
      <c r="AA92" s="190" t="s">
        <v>99</v>
      </c>
      <c r="AB92" s="190" t="s">
        <v>99</v>
      </c>
      <c r="AC92" s="190" t="s">
        <v>99</v>
      </c>
      <c r="AD92" s="190" t="s">
        <v>99</v>
      </c>
      <c r="AE92" s="190" t="s">
        <v>99</v>
      </c>
      <c r="AF92" s="190" t="s">
        <v>99</v>
      </c>
      <c r="AG92" s="202" t="s">
        <v>99</v>
      </c>
      <c r="AH92" s="202" t="s">
        <v>99</v>
      </c>
      <c r="AI92" s="1464" t="s">
        <v>99</v>
      </c>
      <c r="AJ92" s="1622" t="s">
        <v>99</v>
      </c>
    </row>
    <row r="93" spans="1:36" s="472" customFormat="1" ht="26.2" x14ac:dyDescent="0.25">
      <c r="A93" s="316" t="s">
        <v>62</v>
      </c>
      <c r="B93" s="321"/>
      <c r="C93" s="321"/>
      <c r="D93" s="321"/>
      <c r="E93" s="321"/>
      <c r="F93" s="321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174"/>
      <c r="V93" s="174"/>
      <c r="W93" s="41"/>
      <c r="X93" s="322"/>
      <c r="Y93" s="41"/>
      <c r="Z93" s="41"/>
      <c r="AA93" s="41"/>
      <c r="AB93" s="41"/>
      <c r="AC93" s="286"/>
      <c r="AD93" s="286"/>
      <c r="AE93" s="286"/>
      <c r="AF93" s="286"/>
      <c r="AG93" s="106"/>
      <c r="AH93" s="385"/>
      <c r="AI93" s="1467"/>
      <c r="AJ93" s="1623"/>
    </row>
    <row r="94" spans="1:36" s="155" customFormat="1" ht="13.95" customHeight="1" x14ac:dyDescent="0.25">
      <c r="A94" s="318" t="s">
        <v>26</v>
      </c>
      <c r="B94" s="106" t="s">
        <v>99</v>
      </c>
      <c r="C94" s="106" t="s">
        <v>99</v>
      </c>
      <c r="D94" s="106" t="s">
        <v>99</v>
      </c>
      <c r="E94" s="106" t="s">
        <v>99</v>
      </c>
      <c r="F94" s="106" t="s">
        <v>99</v>
      </c>
      <c r="G94" s="106" t="s">
        <v>99</v>
      </c>
      <c r="H94" s="106" t="s">
        <v>99</v>
      </c>
      <c r="I94" s="106" t="s">
        <v>99</v>
      </c>
      <c r="J94" s="106" t="s">
        <v>99</v>
      </c>
      <c r="K94" s="106" t="s">
        <v>99</v>
      </c>
      <c r="L94" s="106" t="s">
        <v>99</v>
      </c>
      <c r="M94" s="106" t="s">
        <v>99</v>
      </c>
      <c r="N94" s="106" t="s">
        <v>99</v>
      </c>
      <c r="O94" s="106" t="s">
        <v>99</v>
      </c>
      <c r="P94" s="106" t="s">
        <v>99</v>
      </c>
      <c r="Q94" s="106" t="s">
        <v>99</v>
      </c>
      <c r="R94" s="106" t="s">
        <v>99</v>
      </c>
      <c r="S94" s="106" t="s">
        <v>99</v>
      </c>
      <c r="T94" s="106" t="s">
        <v>99</v>
      </c>
      <c r="U94" s="289">
        <v>51579.364999999998</v>
      </c>
      <c r="V94" s="289">
        <v>57175.525999999998</v>
      </c>
      <c r="W94" s="289">
        <v>66316.127999999997</v>
      </c>
      <c r="X94" s="289">
        <v>69697.119999999995</v>
      </c>
      <c r="Y94" s="289">
        <v>92191.745999999999</v>
      </c>
      <c r="Z94" s="289">
        <v>89811.968999999997</v>
      </c>
      <c r="AA94" s="289">
        <v>89977.226999999999</v>
      </c>
      <c r="AB94" s="289">
        <v>111184.272</v>
      </c>
      <c r="AC94" s="289">
        <v>122479.19100000001</v>
      </c>
      <c r="AD94" s="289">
        <v>123324.792</v>
      </c>
      <c r="AE94" s="289">
        <v>134333.571</v>
      </c>
      <c r="AF94" s="289">
        <v>131419.33499999999</v>
      </c>
      <c r="AG94" s="603">
        <v>157316</v>
      </c>
      <c r="AH94" s="106">
        <v>199144</v>
      </c>
      <c r="AI94" s="1471">
        <v>218677</v>
      </c>
      <c r="AJ94" s="1620">
        <v>285262</v>
      </c>
    </row>
    <row r="95" spans="1:36" s="472" customFormat="1" ht="26.2" x14ac:dyDescent="0.25">
      <c r="A95" s="276" t="s">
        <v>101</v>
      </c>
      <c r="B95" s="106" t="s">
        <v>99</v>
      </c>
      <c r="C95" s="106" t="s">
        <v>99</v>
      </c>
      <c r="D95" s="106" t="s">
        <v>99</v>
      </c>
      <c r="E95" s="106" t="s">
        <v>99</v>
      </c>
      <c r="F95" s="106" t="s">
        <v>99</v>
      </c>
      <c r="G95" s="106" t="s">
        <v>99</v>
      </c>
      <c r="H95" s="106" t="s">
        <v>99</v>
      </c>
      <c r="I95" s="106" t="s">
        <v>99</v>
      </c>
      <c r="J95" s="106" t="s">
        <v>99</v>
      </c>
      <c r="K95" s="106" t="s">
        <v>99</v>
      </c>
      <c r="L95" s="106" t="s">
        <v>99</v>
      </c>
      <c r="M95" s="106" t="s">
        <v>99</v>
      </c>
      <c r="N95" s="106" t="s">
        <v>99</v>
      </c>
      <c r="O95" s="106" t="s">
        <v>99</v>
      </c>
      <c r="P95" s="106" t="s">
        <v>99</v>
      </c>
      <c r="Q95" s="106" t="s">
        <v>99</v>
      </c>
      <c r="R95" s="106" t="s">
        <v>99</v>
      </c>
      <c r="S95" s="106" t="s">
        <v>99</v>
      </c>
      <c r="T95" s="106" t="s">
        <v>99</v>
      </c>
      <c r="U95" s="190" t="s">
        <v>99</v>
      </c>
      <c r="V95" s="190" t="s">
        <v>99</v>
      </c>
      <c r="W95" s="190" t="s">
        <v>99</v>
      </c>
      <c r="X95" s="190" t="s">
        <v>99</v>
      </c>
      <c r="Y95" s="190" t="s">
        <v>99</v>
      </c>
      <c r="Z95" s="190" t="s">
        <v>99</v>
      </c>
      <c r="AA95" s="190" t="s">
        <v>99</v>
      </c>
      <c r="AB95" s="190" t="s">
        <v>99</v>
      </c>
      <c r="AC95" s="190" t="s">
        <v>99</v>
      </c>
      <c r="AD95" s="190" t="s">
        <v>99</v>
      </c>
      <c r="AE95" s="190" t="s">
        <v>99</v>
      </c>
      <c r="AF95" s="190" t="s">
        <v>99</v>
      </c>
      <c r="AG95" s="202" t="s">
        <v>99</v>
      </c>
      <c r="AH95" s="202" t="s">
        <v>99</v>
      </c>
      <c r="AI95" s="1468" t="s">
        <v>99</v>
      </c>
      <c r="AJ95" s="1629" t="s">
        <v>99</v>
      </c>
    </row>
    <row r="96" spans="1:36" s="472" customFormat="1" x14ac:dyDescent="0.25">
      <c r="A96" s="316" t="s">
        <v>27</v>
      </c>
      <c r="B96" s="41"/>
      <c r="C96" s="59"/>
      <c r="D96" s="297"/>
      <c r="E96" s="297"/>
      <c r="F96" s="297"/>
      <c r="G96" s="297"/>
      <c r="H96" s="297"/>
      <c r="I96" s="297"/>
      <c r="J96" s="41"/>
      <c r="K96" s="59"/>
      <c r="L96" s="297"/>
      <c r="M96" s="297"/>
      <c r="N96" s="297"/>
      <c r="O96" s="297"/>
      <c r="P96" s="297"/>
      <c r="Q96" s="297"/>
      <c r="R96" s="41"/>
      <c r="S96" s="59"/>
      <c r="T96" s="297"/>
      <c r="U96" s="297"/>
      <c r="V96" s="297"/>
      <c r="W96" s="41"/>
      <c r="X96" s="41"/>
      <c r="Y96" s="41"/>
      <c r="Z96" s="41"/>
      <c r="AA96" s="41"/>
      <c r="AB96" s="41"/>
      <c r="AC96" s="286"/>
      <c r="AD96" s="286"/>
      <c r="AE96" s="286"/>
      <c r="AF96" s="286"/>
      <c r="AG96" s="106"/>
      <c r="AH96" s="385"/>
      <c r="AI96" s="1467"/>
      <c r="AJ96" s="1623"/>
    </row>
    <row r="97" spans="1:36" s="155" customFormat="1" x14ac:dyDescent="0.25">
      <c r="A97" s="318" t="s">
        <v>26</v>
      </c>
      <c r="B97" s="106" t="s">
        <v>99</v>
      </c>
      <c r="C97" s="106" t="s">
        <v>99</v>
      </c>
      <c r="D97" s="106" t="s">
        <v>99</v>
      </c>
      <c r="E97" s="106" t="s">
        <v>99</v>
      </c>
      <c r="F97" s="106" t="s">
        <v>99</v>
      </c>
      <c r="G97" s="106" t="s">
        <v>99</v>
      </c>
      <c r="H97" s="106" t="s">
        <v>99</v>
      </c>
      <c r="I97" s="106" t="s">
        <v>99</v>
      </c>
      <c r="J97" s="106" t="s">
        <v>99</v>
      </c>
      <c r="K97" s="106" t="s">
        <v>99</v>
      </c>
      <c r="L97" s="106" t="s">
        <v>99</v>
      </c>
      <c r="M97" s="106" t="s">
        <v>99</v>
      </c>
      <c r="N97" s="106" t="s">
        <v>99</v>
      </c>
      <c r="O97" s="106" t="s">
        <v>99</v>
      </c>
      <c r="P97" s="106" t="s">
        <v>99</v>
      </c>
      <c r="Q97" s="106" t="s">
        <v>99</v>
      </c>
      <c r="R97" s="106" t="s">
        <v>99</v>
      </c>
      <c r="S97" s="106" t="s">
        <v>99</v>
      </c>
      <c r="T97" s="106" t="s">
        <v>99</v>
      </c>
      <c r="U97" s="289">
        <v>16205.477999999999</v>
      </c>
      <c r="V97" s="289">
        <v>19234.632000000001</v>
      </c>
      <c r="W97" s="289">
        <v>53856.275999999998</v>
      </c>
      <c r="X97" s="289">
        <v>100900.774</v>
      </c>
      <c r="Y97" s="289">
        <v>88006.027000000002</v>
      </c>
      <c r="Z97" s="289">
        <v>38479.425999999999</v>
      </c>
      <c r="AA97" s="289">
        <v>39699.578999999998</v>
      </c>
      <c r="AB97" s="289">
        <v>44802.125999999997</v>
      </c>
      <c r="AC97" s="289">
        <v>50659.523999999998</v>
      </c>
      <c r="AD97" s="289">
        <v>55091.856</v>
      </c>
      <c r="AE97" s="289">
        <v>87378.486999999994</v>
      </c>
      <c r="AF97" s="289">
        <v>130235.429</v>
      </c>
      <c r="AG97" s="604">
        <v>141570</v>
      </c>
      <c r="AH97" s="106">
        <v>160158</v>
      </c>
      <c r="AI97" s="1471">
        <v>197366</v>
      </c>
      <c r="AJ97" s="1620">
        <v>240430</v>
      </c>
    </row>
    <row r="98" spans="1:36" s="472" customFormat="1" ht="26.2" x14ac:dyDescent="0.25">
      <c r="A98" s="276" t="s">
        <v>101</v>
      </c>
      <c r="B98" s="106" t="s">
        <v>99</v>
      </c>
      <c r="C98" s="106" t="s">
        <v>99</v>
      </c>
      <c r="D98" s="106" t="s">
        <v>99</v>
      </c>
      <c r="E98" s="106" t="s">
        <v>99</v>
      </c>
      <c r="F98" s="106" t="s">
        <v>99</v>
      </c>
      <c r="G98" s="106" t="s">
        <v>99</v>
      </c>
      <c r="H98" s="106" t="s">
        <v>99</v>
      </c>
      <c r="I98" s="106" t="s">
        <v>99</v>
      </c>
      <c r="J98" s="106" t="s">
        <v>99</v>
      </c>
      <c r="K98" s="106" t="s">
        <v>99</v>
      </c>
      <c r="L98" s="106" t="s">
        <v>99</v>
      </c>
      <c r="M98" s="106" t="s">
        <v>99</v>
      </c>
      <c r="N98" s="106" t="s">
        <v>99</v>
      </c>
      <c r="O98" s="106" t="s">
        <v>99</v>
      </c>
      <c r="P98" s="106" t="s">
        <v>99</v>
      </c>
      <c r="Q98" s="106" t="s">
        <v>99</v>
      </c>
      <c r="R98" s="106" t="s">
        <v>99</v>
      </c>
      <c r="S98" s="106" t="s">
        <v>99</v>
      </c>
      <c r="T98" s="106" t="s">
        <v>99</v>
      </c>
      <c r="U98" s="283" t="s">
        <v>99</v>
      </c>
      <c r="V98" s="283" t="s">
        <v>99</v>
      </c>
      <c r="W98" s="283" t="s">
        <v>99</v>
      </c>
      <c r="X98" s="283" t="s">
        <v>99</v>
      </c>
      <c r="Y98" s="283" t="s">
        <v>99</v>
      </c>
      <c r="Z98" s="283" t="s">
        <v>99</v>
      </c>
      <c r="AA98" s="283" t="s">
        <v>99</v>
      </c>
      <c r="AB98" s="283" t="s">
        <v>99</v>
      </c>
      <c r="AC98" s="283" t="s">
        <v>99</v>
      </c>
      <c r="AD98" s="283" t="s">
        <v>99</v>
      </c>
      <c r="AE98" s="283" t="s">
        <v>99</v>
      </c>
      <c r="AF98" s="283" t="s">
        <v>99</v>
      </c>
      <c r="AG98" s="202" t="s">
        <v>99</v>
      </c>
      <c r="AH98" s="202" t="s">
        <v>99</v>
      </c>
      <c r="AI98" s="1464" t="s">
        <v>99</v>
      </c>
      <c r="AJ98" s="1622" t="s">
        <v>99</v>
      </c>
    </row>
    <row r="99" spans="1:36" s="155" customFormat="1" ht="20.95" customHeight="1" x14ac:dyDescent="0.25">
      <c r="A99" s="323" t="s">
        <v>28</v>
      </c>
      <c r="B99" s="106" t="s">
        <v>99</v>
      </c>
      <c r="C99" s="106" t="s">
        <v>99</v>
      </c>
      <c r="D99" s="106" t="s">
        <v>99</v>
      </c>
      <c r="E99" s="106" t="s">
        <v>99</v>
      </c>
      <c r="F99" s="106" t="s">
        <v>99</v>
      </c>
      <c r="G99" s="106" t="s">
        <v>99</v>
      </c>
      <c r="H99" s="106" t="s">
        <v>99</v>
      </c>
      <c r="I99" s="106" t="s">
        <v>99</v>
      </c>
      <c r="J99" s="106" t="s">
        <v>99</v>
      </c>
      <c r="K99" s="106" t="s">
        <v>99</v>
      </c>
      <c r="L99" s="106" t="s">
        <v>99</v>
      </c>
      <c r="M99" s="106" t="s">
        <v>99</v>
      </c>
      <c r="N99" s="106" t="s">
        <v>99</v>
      </c>
      <c r="O99" s="106" t="s">
        <v>99</v>
      </c>
      <c r="P99" s="106" t="s">
        <v>99</v>
      </c>
      <c r="Q99" s="106" t="s">
        <v>99</v>
      </c>
      <c r="R99" s="106" t="s">
        <v>99</v>
      </c>
      <c r="S99" s="106" t="s">
        <v>99</v>
      </c>
      <c r="T99" s="106" t="s">
        <v>99</v>
      </c>
      <c r="U99" s="289">
        <v>544.58600000000001</v>
      </c>
      <c r="V99" s="289">
        <v>413.08499999999998</v>
      </c>
      <c r="W99" s="289">
        <v>271.505</v>
      </c>
      <c r="X99" s="289">
        <v>176.78800000000001</v>
      </c>
      <c r="Y99" s="289">
        <v>291.221</v>
      </c>
      <c r="Z99" s="289">
        <v>120.252</v>
      </c>
      <c r="AA99" s="289">
        <v>472.45299999999997</v>
      </c>
      <c r="AB99" s="289">
        <v>622.31899999999996</v>
      </c>
      <c r="AC99" s="289">
        <v>373.94900000000001</v>
      </c>
      <c r="AD99" s="289">
        <v>406.25799999999998</v>
      </c>
      <c r="AE99" s="289">
        <v>842.43700000000001</v>
      </c>
      <c r="AF99" s="289">
        <v>864.26</v>
      </c>
      <c r="AG99" s="605">
        <v>1600</v>
      </c>
      <c r="AH99" s="106">
        <v>1493</v>
      </c>
      <c r="AI99" s="1471">
        <v>1834</v>
      </c>
      <c r="AJ99" s="1620">
        <v>1352</v>
      </c>
    </row>
    <row r="100" spans="1:36" s="155" customFormat="1" x14ac:dyDescent="0.25">
      <c r="A100" s="323" t="s">
        <v>29</v>
      </c>
      <c r="B100" s="106" t="s">
        <v>99</v>
      </c>
      <c r="C100" s="106" t="s">
        <v>99</v>
      </c>
      <c r="D100" s="106" t="s">
        <v>99</v>
      </c>
      <c r="E100" s="106" t="s">
        <v>99</v>
      </c>
      <c r="F100" s="106" t="s">
        <v>99</v>
      </c>
      <c r="G100" s="106" t="s">
        <v>99</v>
      </c>
      <c r="H100" s="106" t="s">
        <v>99</v>
      </c>
      <c r="I100" s="106" t="s">
        <v>99</v>
      </c>
      <c r="J100" s="106" t="s">
        <v>99</v>
      </c>
      <c r="K100" s="106" t="s">
        <v>99</v>
      </c>
      <c r="L100" s="106" t="s">
        <v>99</v>
      </c>
      <c r="M100" s="106" t="s">
        <v>99</v>
      </c>
      <c r="N100" s="106" t="s">
        <v>99</v>
      </c>
      <c r="O100" s="106" t="s">
        <v>99</v>
      </c>
      <c r="P100" s="106" t="s">
        <v>99</v>
      </c>
      <c r="Q100" s="106" t="s">
        <v>99</v>
      </c>
      <c r="R100" s="106" t="s">
        <v>99</v>
      </c>
      <c r="S100" s="106" t="s">
        <v>99</v>
      </c>
      <c r="T100" s="106" t="s">
        <v>99</v>
      </c>
      <c r="U100" s="289">
        <v>24.486999999999998</v>
      </c>
      <c r="V100" s="289">
        <v>29.533999999999999</v>
      </c>
      <c r="W100" s="289">
        <v>36.243000000000002</v>
      </c>
      <c r="X100" s="289">
        <v>31.193000000000001</v>
      </c>
      <c r="Y100" s="289">
        <v>38.9</v>
      </c>
      <c r="Z100" s="289">
        <v>32.683999999999997</v>
      </c>
      <c r="AA100" s="289">
        <v>37.576999999999998</v>
      </c>
      <c r="AB100" s="289">
        <v>33.954999999999998</v>
      </c>
      <c r="AC100" s="289" t="s">
        <v>182</v>
      </c>
      <c r="AD100" s="289" t="s">
        <v>182</v>
      </c>
      <c r="AE100" s="289" t="s">
        <v>182</v>
      </c>
      <c r="AF100" s="289">
        <v>32.889000000000003</v>
      </c>
      <c r="AG100" s="106" t="s">
        <v>220</v>
      </c>
      <c r="AH100" s="26">
        <v>43</v>
      </c>
      <c r="AI100" s="1464" t="s">
        <v>220</v>
      </c>
      <c r="AJ100" s="1601" t="s">
        <v>100</v>
      </c>
    </row>
    <row r="101" spans="1:36" s="155" customFormat="1" x14ac:dyDescent="0.25">
      <c r="A101" s="323" t="s">
        <v>30</v>
      </c>
      <c r="B101" s="106" t="s">
        <v>99</v>
      </c>
      <c r="C101" s="106" t="s">
        <v>99</v>
      </c>
      <c r="D101" s="106" t="s">
        <v>99</v>
      </c>
      <c r="E101" s="106" t="s">
        <v>99</v>
      </c>
      <c r="F101" s="106" t="s">
        <v>99</v>
      </c>
      <c r="G101" s="106" t="s">
        <v>99</v>
      </c>
      <c r="H101" s="106" t="s">
        <v>99</v>
      </c>
      <c r="I101" s="106" t="s">
        <v>99</v>
      </c>
      <c r="J101" s="106" t="s">
        <v>99</v>
      </c>
      <c r="K101" s="106" t="s">
        <v>99</v>
      </c>
      <c r="L101" s="106" t="s">
        <v>99</v>
      </c>
      <c r="M101" s="106" t="s">
        <v>99</v>
      </c>
      <c r="N101" s="106" t="s">
        <v>99</v>
      </c>
      <c r="O101" s="106" t="s">
        <v>99</v>
      </c>
      <c r="P101" s="106" t="s">
        <v>99</v>
      </c>
      <c r="Q101" s="106" t="s">
        <v>99</v>
      </c>
      <c r="R101" s="106" t="s">
        <v>99</v>
      </c>
      <c r="S101" s="106" t="s">
        <v>99</v>
      </c>
      <c r="T101" s="106" t="s">
        <v>99</v>
      </c>
      <c r="U101" s="289">
        <v>258.37200000000001</v>
      </c>
      <c r="V101" s="289">
        <v>155.441</v>
      </c>
      <c r="W101" s="289">
        <v>204.548</v>
      </c>
      <c r="X101" s="289">
        <v>72.153000000000006</v>
      </c>
      <c r="Y101" s="289">
        <v>104.108</v>
      </c>
      <c r="Z101" s="289">
        <v>153.71</v>
      </c>
      <c r="AA101" s="289">
        <v>48.972000000000001</v>
      </c>
      <c r="AB101" s="289">
        <v>51.896999999999998</v>
      </c>
      <c r="AC101" s="289">
        <v>197.02099999999999</v>
      </c>
      <c r="AD101" s="289">
        <v>94.926000000000002</v>
      </c>
      <c r="AE101" s="289">
        <v>158.62700000000001</v>
      </c>
      <c r="AF101" s="289">
        <v>283.64</v>
      </c>
      <c r="AG101" s="106">
        <v>448</v>
      </c>
      <c r="AH101" s="26">
        <v>393</v>
      </c>
      <c r="AI101" s="1471">
        <v>1013</v>
      </c>
      <c r="AJ101" s="1620">
        <v>584</v>
      </c>
    </row>
    <row r="102" spans="1:36" s="155" customFormat="1" ht="39.299999999999997" x14ac:dyDescent="0.25">
      <c r="A102" s="323" t="s">
        <v>31</v>
      </c>
      <c r="B102" s="106" t="s">
        <v>99</v>
      </c>
      <c r="C102" s="106" t="s">
        <v>99</v>
      </c>
      <c r="D102" s="106" t="s">
        <v>99</v>
      </c>
      <c r="E102" s="106" t="s">
        <v>99</v>
      </c>
      <c r="F102" s="106" t="s">
        <v>99</v>
      </c>
      <c r="G102" s="106" t="s">
        <v>99</v>
      </c>
      <c r="H102" s="106" t="s">
        <v>99</v>
      </c>
      <c r="I102" s="106" t="s">
        <v>99</v>
      </c>
      <c r="J102" s="106" t="s">
        <v>99</v>
      </c>
      <c r="K102" s="106" t="s">
        <v>99</v>
      </c>
      <c r="L102" s="106" t="s">
        <v>99</v>
      </c>
      <c r="M102" s="106" t="s">
        <v>99</v>
      </c>
      <c r="N102" s="106" t="s">
        <v>99</v>
      </c>
      <c r="O102" s="106" t="s">
        <v>99</v>
      </c>
      <c r="P102" s="106" t="s">
        <v>99</v>
      </c>
      <c r="Q102" s="106" t="s">
        <v>99</v>
      </c>
      <c r="R102" s="106" t="s">
        <v>99</v>
      </c>
      <c r="S102" s="106" t="s">
        <v>99</v>
      </c>
      <c r="T102" s="106" t="s">
        <v>99</v>
      </c>
      <c r="U102" s="289">
        <v>0.78500000000000003</v>
      </c>
      <c r="V102" s="289">
        <v>1.0980000000000001</v>
      </c>
      <c r="W102" s="289" t="s">
        <v>100</v>
      </c>
      <c r="X102" s="289" t="s">
        <v>100</v>
      </c>
      <c r="Y102" s="289" t="s">
        <v>100</v>
      </c>
      <c r="Z102" s="289">
        <v>20.753</v>
      </c>
      <c r="AA102" s="289">
        <v>43.747</v>
      </c>
      <c r="AB102" s="289">
        <v>30.091000000000001</v>
      </c>
      <c r="AC102" s="289">
        <v>23.048999999999999</v>
      </c>
      <c r="AD102" s="289">
        <v>16.132999999999999</v>
      </c>
      <c r="AE102" s="289">
        <v>13.625999999999999</v>
      </c>
      <c r="AF102" s="289">
        <v>0.63900000000000001</v>
      </c>
      <c r="AG102" s="106" t="s">
        <v>100</v>
      </c>
      <c r="AH102" s="469" t="s">
        <v>109</v>
      </c>
      <c r="AI102" s="1464">
        <v>17</v>
      </c>
      <c r="AJ102" s="1601" t="s">
        <v>100</v>
      </c>
    </row>
    <row r="103" spans="1:36" s="155" customFormat="1" ht="11.95" customHeight="1" x14ac:dyDescent="0.25">
      <c r="A103" s="323" t="s">
        <v>33</v>
      </c>
      <c r="B103" s="106" t="s">
        <v>99</v>
      </c>
      <c r="C103" s="106" t="s">
        <v>99</v>
      </c>
      <c r="D103" s="106" t="s">
        <v>99</v>
      </c>
      <c r="E103" s="106" t="s">
        <v>99</v>
      </c>
      <c r="F103" s="106" t="s">
        <v>99</v>
      </c>
      <c r="G103" s="106" t="s">
        <v>99</v>
      </c>
      <c r="H103" s="106" t="s">
        <v>99</v>
      </c>
      <c r="I103" s="106" t="s">
        <v>99</v>
      </c>
      <c r="J103" s="106" t="s">
        <v>99</v>
      </c>
      <c r="K103" s="106" t="s">
        <v>99</v>
      </c>
      <c r="L103" s="106" t="s">
        <v>99</v>
      </c>
      <c r="M103" s="106" t="s">
        <v>99</v>
      </c>
      <c r="N103" s="106" t="s">
        <v>99</v>
      </c>
      <c r="O103" s="106" t="s">
        <v>99</v>
      </c>
      <c r="P103" s="106" t="s">
        <v>99</v>
      </c>
      <c r="Q103" s="106" t="s">
        <v>99</v>
      </c>
      <c r="R103" s="106" t="s">
        <v>99</v>
      </c>
      <c r="S103" s="106" t="s">
        <v>99</v>
      </c>
      <c r="T103" s="106" t="s">
        <v>99</v>
      </c>
      <c r="U103" s="289">
        <v>43.225999999999999</v>
      </c>
      <c r="V103" s="289">
        <v>35.133000000000003</v>
      </c>
      <c r="W103" s="289">
        <v>16.321000000000002</v>
      </c>
      <c r="X103" s="289">
        <v>15.076000000000001</v>
      </c>
      <c r="Y103" s="289">
        <v>10.446</v>
      </c>
      <c r="Z103" s="289">
        <v>16.356000000000002</v>
      </c>
      <c r="AA103" s="289">
        <v>24.504000000000001</v>
      </c>
      <c r="AB103" s="289">
        <v>19.922000000000001</v>
      </c>
      <c r="AC103" s="289">
        <v>48.302999999999997</v>
      </c>
      <c r="AD103" s="289" t="s">
        <v>182</v>
      </c>
      <c r="AE103" s="289" t="s">
        <v>182</v>
      </c>
      <c r="AF103" s="289" t="s">
        <v>182</v>
      </c>
      <c r="AG103" s="106" t="s">
        <v>220</v>
      </c>
      <c r="AH103" s="106" t="s">
        <v>220</v>
      </c>
      <c r="AI103" s="1464">
        <v>74</v>
      </c>
      <c r="AJ103" s="1601" t="s">
        <v>100</v>
      </c>
    </row>
    <row r="104" spans="1:36" s="155" customFormat="1" ht="25.55" customHeight="1" x14ac:dyDescent="0.25">
      <c r="A104" s="323" t="s">
        <v>4</v>
      </c>
      <c r="B104" s="106" t="s">
        <v>99</v>
      </c>
      <c r="C104" s="106" t="s">
        <v>99</v>
      </c>
      <c r="D104" s="106" t="s">
        <v>99</v>
      </c>
      <c r="E104" s="106" t="s">
        <v>99</v>
      </c>
      <c r="F104" s="106" t="s">
        <v>99</v>
      </c>
      <c r="G104" s="106" t="s">
        <v>99</v>
      </c>
      <c r="H104" s="106" t="s">
        <v>99</v>
      </c>
      <c r="I104" s="106" t="s">
        <v>99</v>
      </c>
      <c r="J104" s="106" t="s">
        <v>99</v>
      </c>
      <c r="K104" s="106" t="s">
        <v>99</v>
      </c>
      <c r="L104" s="106" t="s">
        <v>99</v>
      </c>
      <c r="M104" s="106" t="s">
        <v>99</v>
      </c>
      <c r="N104" s="106" t="s">
        <v>99</v>
      </c>
      <c r="O104" s="106" t="s">
        <v>99</v>
      </c>
      <c r="P104" s="106" t="s">
        <v>99</v>
      </c>
      <c r="Q104" s="106" t="s">
        <v>99</v>
      </c>
      <c r="R104" s="106" t="s">
        <v>99</v>
      </c>
      <c r="S104" s="106" t="s">
        <v>99</v>
      </c>
      <c r="T104" s="106" t="s">
        <v>99</v>
      </c>
      <c r="U104" s="289">
        <v>776.39800000000002</v>
      </c>
      <c r="V104" s="289">
        <v>1036.8140000000001</v>
      </c>
      <c r="W104" s="289">
        <v>1705.1949999999999</v>
      </c>
      <c r="X104" s="289">
        <v>2018.4190000000001</v>
      </c>
      <c r="Y104" s="289">
        <v>2965.877</v>
      </c>
      <c r="Z104" s="289">
        <v>2878.357</v>
      </c>
      <c r="AA104" s="289">
        <v>1934.7809999999999</v>
      </c>
      <c r="AB104" s="289">
        <v>2126.913</v>
      </c>
      <c r="AC104" s="289">
        <v>2898.3270000000002</v>
      </c>
      <c r="AD104" s="289">
        <v>3226.8220000000001</v>
      </c>
      <c r="AE104" s="289">
        <v>3167.402</v>
      </c>
      <c r="AF104" s="289">
        <v>4899.9620000000004</v>
      </c>
      <c r="AG104" s="106">
        <v>5325</v>
      </c>
      <c r="AH104" s="106">
        <v>6575</v>
      </c>
      <c r="AI104" s="1471">
        <v>8188</v>
      </c>
      <c r="AJ104" s="1620">
        <v>7949</v>
      </c>
    </row>
    <row r="105" spans="1:36" s="155" customFormat="1" ht="26.2" x14ac:dyDescent="0.25">
      <c r="A105" s="323" t="s">
        <v>5</v>
      </c>
      <c r="B105" s="106" t="s">
        <v>99</v>
      </c>
      <c r="C105" s="106" t="s">
        <v>99</v>
      </c>
      <c r="D105" s="106" t="s">
        <v>99</v>
      </c>
      <c r="E105" s="106" t="s">
        <v>99</v>
      </c>
      <c r="F105" s="106" t="s">
        <v>99</v>
      </c>
      <c r="G105" s="106" t="s">
        <v>99</v>
      </c>
      <c r="H105" s="106" t="s">
        <v>99</v>
      </c>
      <c r="I105" s="106" t="s">
        <v>99</v>
      </c>
      <c r="J105" s="106" t="s">
        <v>99</v>
      </c>
      <c r="K105" s="106" t="s">
        <v>99</v>
      </c>
      <c r="L105" s="106" t="s">
        <v>99</v>
      </c>
      <c r="M105" s="106" t="s">
        <v>99</v>
      </c>
      <c r="N105" s="106" t="s">
        <v>99</v>
      </c>
      <c r="O105" s="106" t="s">
        <v>99</v>
      </c>
      <c r="P105" s="106" t="s">
        <v>99</v>
      </c>
      <c r="Q105" s="106" t="s">
        <v>99</v>
      </c>
      <c r="R105" s="106" t="s">
        <v>99</v>
      </c>
      <c r="S105" s="106" t="s">
        <v>99</v>
      </c>
      <c r="T105" s="106" t="s">
        <v>99</v>
      </c>
      <c r="U105" s="289">
        <v>187.84</v>
      </c>
      <c r="V105" s="289">
        <v>259.57499999999999</v>
      </c>
      <c r="W105" s="289">
        <v>288.84800000000001</v>
      </c>
      <c r="X105" s="289">
        <v>13.138</v>
      </c>
      <c r="Y105" s="289" t="s">
        <v>100</v>
      </c>
      <c r="Z105" s="289" t="s">
        <v>100</v>
      </c>
      <c r="AA105" s="289" t="s">
        <v>100</v>
      </c>
      <c r="AB105" s="289" t="s">
        <v>100</v>
      </c>
      <c r="AC105" s="289" t="s">
        <v>100</v>
      </c>
      <c r="AD105" s="289" t="s">
        <v>100</v>
      </c>
      <c r="AE105" s="289" t="s">
        <v>100</v>
      </c>
      <c r="AF105" s="289" t="s">
        <v>100</v>
      </c>
      <c r="AG105" s="106" t="s">
        <v>100</v>
      </c>
      <c r="AH105" s="106" t="s">
        <v>100</v>
      </c>
      <c r="AI105" s="1464" t="s">
        <v>100</v>
      </c>
      <c r="AJ105" s="1620">
        <v>5801</v>
      </c>
    </row>
    <row r="106" spans="1:36" s="155" customFormat="1" ht="26.2" x14ac:dyDescent="0.25">
      <c r="A106" s="323" t="s">
        <v>34</v>
      </c>
      <c r="B106" s="106" t="s">
        <v>99</v>
      </c>
      <c r="C106" s="106" t="s">
        <v>99</v>
      </c>
      <c r="D106" s="106" t="s">
        <v>99</v>
      </c>
      <c r="E106" s="106" t="s">
        <v>99</v>
      </c>
      <c r="F106" s="106" t="s">
        <v>99</v>
      </c>
      <c r="G106" s="106" t="s">
        <v>99</v>
      </c>
      <c r="H106" s="106" t="s">
        <v>99</v>
      </c>
      <c r="I106" s="106" t="s">
        <v>99</v>
      </c>
      <c r="J106" s="106" t="s">
        <v>99</v>
      </c>
      <c r="K106" s="106" t="s">
        <v>99</v>
      </c>
      <c r="L106" s="106" t="s">
        <v>99</v>
      </c>
      <c r="M106" s="106" t="s">
        <v>99</v>
      </c>
      <c r="N106" s="106" t="s">
        <v>99</v>
      </c>
      <c r="O106" s="106" t="s">
        <v>99</v>
      </c>
      <c r="P106" s="106" t="s">
        <v>99</v>
      </c>
      <c r="Q106" s="106" t="s">
        <v>99</v>
      </c>
      <c r="R106" s="106" t="s">
        <v>99</v>
      </c>
      <c r="S106" s="106" t="s">
        <v>99</v>
      </c>
      <c r="T106" s="106" t="s">
        <v>99</v>
      </c>
      <c r="U106" s="289">
        <v>299.98200000000003</v>
      </c>
      <c r="V106" s="289">
        <v>616.41499999999996</v>
      </c>
      <c r="W106" s="289">
        <v>788.32799999999997</v>
      </c>
      <c r="X106" s="289">
        <v>8422.4789999999994</v>
      </c>
      <c r="Y106" s="289">
        <v>9070.3169999999991</v>
      </c>
      <c r="Z106" s="289">
        <v>7971.8429999999998</v>
      </c>
      <c r="AA106" s="289">
        <v>14207.25</v>
      </c>
      <c r="AB106" s="453">
        <v>12646.329</v>
      </c>
      <c r="AC106" s="289">
        <v>16936.559000000001</v>
      </c>
      <c r="AD106" s="289">
        <v>5543.8270000000002</v>
      </c>
      <c r="AE106" s="289">
        <v>3695.7730000000001</v>
      </c>
      <c r="AF106" s="289">
        <v>19326.649000000001</v>
      </c>
      <c r="AG106" s="106">
        <v>24873</v>
      </c>
      <c r="AH106" s="106">
        <v>37074</v>
      </c>
      <c r="AI106" s="1471">
        <v>45943</v>
      </c>
      <c r="AJ106" s="1620">
        <v>74548</v>
      </c>
    </row>
    <row r="107" spans="1:36" s="155" customFormat="1" ht="26.2" x14ac:dyDescent="0.25">
      <c r="A107" s="323" t="s">
        <v>304</v>
      </c>
      <c r="B107" s="106" t="s">
        <v>99</v>
      </c>
      <c r="C107" s="106" t="s">
        <v>99</v>
      </c>
      <c r="D107" s="106" t="s">
        <v>99</v>
      </c>
      <c r="E107" s="106" t="s">
        <v>99</v>
      </c>
      <c r="F107" s="106" t="s">
        <v>99</v>
      </c>
      <c r="G107" s="106" t="s">
        <v>99</v>
      </c>
      <c r="H107" s="106" t="s">
        <v>99</v>
      </c>
      <c r="I107" s="106" t="s">
        <v>99</v>
      </c>
      <c r="J107" s="106" t="s">
        <v>99</v>
      </c>
      <c r="K107" s="106" t="s">
        <v>99</v>
      </c>
      <c r="L107" s="106" t="s">
        <v>99</v>
      </c>
      <c r="M107" s="106" t="s">
        <v>99</v>
      </c>
      <c r="N107" s="106" t="s">
        <v>99</v>
      </c>
      <c r="O107" s="106" t="s">
        <v>99</v>
      </c>
      <c r="P107" s="106" t="s">
        <v>99</v>
      </c>
      <c r="Q107" s="106" t="s">
        <v>99</v>
      </c>
      <c r="R107" s="106" t="s">
        <v>99</v>
      </c>
      <c r="S107" s="106" t="s">
        <v>99</v>
      </c>
      <c r="T107" s="106" t="s">
        <v>99</v>
      </c>
      <c r="U107" s="289" t="s">
        <v>100</v>
      </c>
      <c r="V107" s="289" t="s">
        <v>100</v>
      </c>
      <c r="W107" s="289" t="s">
        <v>100</v>
      </c>
      <c r="X107" s="289" t="s">
        <v>100</v>
      </c>
      <c r="Y107" s="289" t="s">
        <v>100</v>
      </c>
      <c r="Z107" s="289" t="s">
        <v>100</v>
      </c>
      <c r="AA107" s="289" t="s">
        <v>100</v>
      </c>
      <c r="AB107" s="453">
        <v>1.35</v>
      </c>
      <c r="AC107" s="289" t="s">
        <v>182</v>
      </c>
      <c r="AD107" s="289" t="s">
        <v>100</v>
      </c>
      <c r="AE107" s="289" t="s">
        <v>182</v>
      </c>
      <c r="AF107" s="289" t="s">
        <v>100</v>
      </c>
      <c r="AG107" s="106">
        <v>3</v>
      </c>
      <c r="AH107" s="26">
        <v>9</v>
      </c>
      <c r="AI107" s="1472" t="s">
        <v>182</v>
      </c>
      <c r="AJ107" s="1620">
        <v>9199</v>
      </c>
    </row>
    <row r="108" spans="1:36" s="155" customFormat="1" ht="26.2" x14ac:dyDescent="0.25">
      <c r="A108" s="323" t="s">
        <v>232</v>
      </c>
      <c r="B108" s="657" t="s">
        <v>99</v>
      </c>
      <c r="C108" s="657" t="s">
        <v>99</v>
      </c>
      <c r="D108" s="657" t="s">
        <v>99</v>
      </c>
      <c r="E108" s="657" t="s">
        <v>99</v>
      </c>
      <c r="F108" s="657" t="s">
        <v>99</v>
      </c>
      <c r="G108" s="657" t="s">
        <v>99</v>
      </c>
      <c r="H108" s="657" t="s">
        <v>99</v>
      </c>
      <c r="I108" s="657" t="s">
        <v>99</v>
      </c>
      <c r="J108" s="657" t="s">
        <v>99</v>
      </c>
      <c r="K108" s="657" t="s">
        <v>99</v>
      </c>
      <c r="L108" s="657" t="s">
        <v>99</v>
      </c>
      <c r="M108" s="657" t="s">
        <v>99</v>
      </c>
      <c r="N108" s="657" t="s">
        <v>99</v>
      </c>
      <c r="O108" s="657" t="s">
        <v>99</v>
      </c>
      <c r="P108" s="657" t="s">
        <v>99</v>
      </c>
      <c r="Q108" s="657" t="s">
        <v>99</v>
      </c>
      <c r="R108" s="657" t="s">
        <v>99</v>
      </c>
      <c r="S108" s="657" t="s">
        <v>99</v>
      </c>
      <c r="T108" s="657" t="s">
        <v>99</v>
      </c>
      <c r="U108" s="289" t="s">
        <v>100</v>
      </c>
      <c r="V108" s="289" t="s">
        <v>100</v>
      </c>
      <c r="W108" s="289" t="s">
        <v>100</v>
      </c>
      <c r="X108" s="289" t="s">
        <v>100</v>
      </c>
      <c r="Y108" s="289" t="s">
        <v>100</v>
      </c>
      <c r="Z108" s="289" t="s">
        <v>100</v>
      </c>
      <c r="AA108" s="289" t="s">
        <v>100</v>
      </c>
      <c r="AB108" s="453" t="s">
        <v>100</v>
      </c>
      <c r="AC108" s="289" t="s">
        <v>100</v>
      </c>
      <c r="AD108" s="289" t="s">
        <v>100</v>
      </c>
      <c r="AE108" s="289" t="s">
        <v>100</v>
      </c>
      <c r="AF108" s="289" t="s">
        <v>100</v>
      </c>
      <c r="AG108" s="106" t="s">
        <v>100</v>
      </c>
      <c r="AH108" s="106" t="s">
        <v>100</v>
      </c>
      <c r="AI108" s="1464" t="s">
        <v>100</v>
      </c>
      <c r="AJ108" s="1622" t="s">
        <v>100</v>
      </c>
    </row>
    <row r="109" spans="1:36" s="600" customFormat="1" ht="26.2" x14ac:dyDescent="0.25">
      <c r="A109" s="323" t="s">
        <v>35</v>
      </c>
      <c r="B109" s="657" t="s">
        <v>99</v>
      </c>
      <c r="C109" s="657" t="s">
        <v>99</v>
      </c>
      <c r="D109" s="657" t="s">
        <v>99</v>
      </c>
      <c r="E109" s="657" t="s">
        <v>99</v>
      </c>
      <c r="F109" s="657" t="s">
        <v>99</v>
      </c>
      <c r="G109" s="657" t="s">
        <v>99</v>
      </c>
      <c r="H109" s="657" t="s">
        <v>99</v>
      </c>
      <c r="I109" s="657" t="s">
        <v>99</v>
      </c>
      <c r="J109" s="657" t="s">
        <v>99</v>
      </c>
      <c r="K109" s="657" t="s">
        <v>99</v>
      </c>
      <c r="L109" s="657" t="s">
        <v>99</v>
      </c>
      <c r="M109" s="657" t="s">
        <v>99</v>
      </c>
      <c r="N109" s="657" t="s">
        <v>99</v>
      </c>
      <c r="O109" s="657" t="s">
        <v>99</v>
      </c>
      <c r="P109" s="657" t="s">
        <v>99</v>
      </c>
      <c r="Q109" s="657" t="s">
        <v>99</v>
      </c>
      <c r="R109" s="657" t="s">
        <v>99</v>
      </c>
      <c r="S109" s="657" t="s">
        <v>99</v>
      </c>
      <c r="T109" s="657" t="s">
        <v>99</v>
      </c>
      <c r="U109" s="289">
        <v>1038.2139999999999</v>
      </c>
      <c r="V109" s="289">
        <v>63.973999999999997</v>
      </c>
      <c r="W109" s="289">
        <v>23022.097000000002</v>
      </c>
      <c r="X109" s="289">
        <v>25641.607</v>
      </c>
      <c r="Y109" s="289">
        <v>29416.784</v>
      </c>
      <c r="Z109" s="289">
        <v>4306.9319999999998</v>
      </c>
      <c r="AA109" s="289">
        <v>4606.17</v>
      </c>
      <c r="AB109" s="453">
        <v>12006.891</v>
      </c>
      <c r="AC109" s="289">
        <v>10418.251</v>
      </c>
      <c r="AD109" s="289">
        <v>27906.076000000001</v>
      </c>
      <c r="AE109" s="289">
        <v>65190.406000000003</v>
      </c>
      <c r="AF109" s="289">
        <v>87417.182000000001</v>
      </c>
      <c r="AG109" s="106">
        <v>79578</v>
      </c>
      <c r="AH109" s="106">
        <v>85030</v>
      </c>
      <c r="AI109" s="1471">
        <v>113141</v>
      </c>
      <c r="AJ109" s="1620">
        <v>110822</v>
      </c>
    </row>
    <row r="110" spans="1:36" s="155" customFormat="1" x14ac:dyDescent="0.25">
      <c r="A110" s="323" t="s">
        <v>32</v>
      </c>
      <c r="B110" s="106" t="s">
        <v>99</v>
      </c>
      <c r="C110" s="106" t="s">
        <v>99</v>
      </c>
      <c r="D110" s="106" t="s">
        <v>99</v>
      </c>
      <c r="E110" s="106" t="s">
        <v>99</v>
      </c>
      <c r="F110" s="106" t="s">
        <v>99</v>
      </c>
      <c r="G110" s="106" t="s">
        <v>99</v>
      </c>
      <c r="H110" s="106" t="s">
        <v>99</v>
      </c>
      <c r="I110" s="106" t="s">
        <v>99</v>
      </c>
      <c r="J110" s="106" t="s">
        <v>99</v>
      </c>
      <c r="K110" s="106" t="s">
        <v>99</v>
      </c>
      <c r="L110" s="106" t="s">
        <v>99</v>
      </c>
      <c r="M110" s="106" t="s">
        <v>99</v>
      </c>
      <c r="N110" s="106" t="s">
        <v>99</v>
      </c>
      <c r="O110" s="106" t="s">
        <v>99</v>
      </c>
      <c r="P110" s="106" t="s">
        <v>99</v>
      </c>
      <c r="Q110" s="106" t="s">
        <v>99</v>
      </c>
      <c r="R110" s="106" t="s">
        <v>99</v>
      </c>
      <c r="S110" s="106" t="s">
        <v>99</v>
      </c>
      <c r="T110" s="106" t="s">
        <v>99</v>
      </c>
      <c r="U110" s="289" t="s">
        <v>100</v>
      </c>
      <c r="V110" s="289">
        <v>5.1390000000000002</v>
      </c>
      <c r="W110" s="289">
        <v>8.1920000000000002</v>
      </c>
      <c r="X110" s="289">
        <v>4.508</v>
      </c>
      <c r="Y110" s="289">
        <v>11.558999999999999</v>
      </c>
      <c r="Z110" s="289">
        <v>10.481</v>
      </c>
      <c r="AA110" s="289">
        <v>25.434999999999999</v>
      </c>
      <c r="AB110" s="453">
        <v>33.695999999999998</v>
      </c>
      <c r="AC110" s="289">
        <v>24.193999999999999</v>
      </c>
      <c r="AD110" s="289">
        <v>19.995999999999999</v>
      </c>
      <c r="AE110" s="289">
        <v>17.545999999999999</v>
      </c>
      <c r="AF110" s="289">
        <v>4.5389999999999997</v>
      </c>
      <c r="AG110" s="202">
        <v>0</v>
      </c>
      <c r="AH110" s="26">
        <v>8</v>
      </c>
      <c r="AI110" s="1464">
        <v>2</v>
      </c>
      <c r="AJ110" s="1601" t="s">
        <v>100</v>
      </c>
    </row>
    <row r="111" spans="1:36" s="472" customFormat="1" ht="26.2" x14ac:dyDescent="0.25">
      <c r="A111" s="606" t="s">
        <v>2</v>
      </c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41"/>
      <c r="Z111" s="41"/>
      <c r="AA111" s="41"/>
      <c r="AB111" s="56"/>
      <c r="AC111" s="286"/>
      <c r="AD111" s="286"/>
      <c r="AE111" s="286"/>
      <c r="AF111" s="286"/>
      <c r="AG111" s="106"/>
      <c r="AH111" s="385"/>
      <c r="AI111" s="1467"/>
      <c r="AJ111" s="1623"/>
    </row>
    <row r="112" spans="1:36" s="155" customFormat="1" ht="13.95" customHeight="1" x14ac:dyDescent="0.25">
      <c r="A112" s="318" t="s">
        <v>26</v>
      </c>
      <c r="B112" s="106" t="s">
        <v>99</v>
      </c>
      <c r="C112" s="106" t="s">
        <v>99</v>
      </c>
      <c r="D112" s="106" t="s">
        <v>99</v>
      </c>
      <c r="E112" s="106" t="s">
        <v>99</v>
      </c>
      <c r="F112" s="106" t="s">
        <v>99</v>
      </c>
      <c r="G112" s="106" t="s">
        <v>99</v>
      </c>
      <c r="H112" s="106" t="s">
        <v>99</v>
      </c>
      <c r="I112" s="106" t="s">
        <v>99</v>
      </c>
      <c r="J112" s="106" t="s">
        <v>99</v>
      </c>
      <c r="K112" s="106" t="s">
        <v>99</v>
      </c>
      <c r="L112" s="106" t="s">
        <v>99</v>
      </c>
      <c r="M112" s="106" t="s">
        <v>99</v>
      </c>
      <c r="N112" s="106" t="s">
        <v>99</v>
      </c>
      <c r="O112" s="106" t="s">
        <v>99</v>
      </c>
      <c r="P112" s="106" t="s">
        <v>99</v>
      </c>
      <c r="Q112" s="106" t="s">
        <v>99</v>
      </c>
      <c r="R112" s="106" t="s">
        <v>99</v>
      </c>
      <c r="S112" s="106" t="s">
        <v>99</v>
      </c>
      <c r="T112" s="106" t="s">
        <v>99</v>
      </c>
      <c r="U112" s="289">
        <v>59105.525000000001</v>
      </c>
      <c r="V112" s="289">
        <v>77905.917000000001</v>
      </c>
      <c r="W112" s="289">
        <v>97698.025999999998</v>
      </c>
      <c r="X112" s="289">
        <v>95373.076000000001</v>
      </c>
      <c r="Y112" s="289">
        <v>110698.36</v>
      </c>
      <c r="Z112" s="289">
        <v>97026.638000000006</v>
      </c>
      <c r="AA112" s="289">
        <v>86061.16</v>
      </c>
      <c r="AB112" s="453">
        <v>114983.588</v>
      </c>
      <c r="AC112" s="289">
        <v>153536.70600000001</v>
      </c>
      <c r="AD112" s="289">
        <v>130853.2</v>
      </c>
      <c r="AE112" s="289">
        <v>141035.448</v>
      </c>
      <c r="AF112" s="289">
        <v>182621.06700000001</v>
      </c>
      <c r="AG112" s="607">
        <v>224474</v>
      </c>
      <c r="AH112" s="106">
        <v>261812</v>
      </c>
      <c r="AI112" s="1471">
        <v>244722</v>
      </c>
      <c r="AJ112" s="1620">
        <v>304450</v>
      </c>
    </row>
    <row r="113" spans="1:36" s="472" customFormat="1" ht="26.2" x14ac:dyDescent="0.25">
      <c r="A113" s="276" t="s">
        <v>101</v>
      </c>
      <c r="B113" s="106" t="s">
        <v>99</v>
      </c>
      <c r="C113" s="106" t="s">
        <v>99</v>
      </c>
      <c r="D113" s="106" t="s">
        <v>99</v>
      </c>
      <c r="E113" s="106" t="s">
        <v>99</v>
      </c>
      <c r="F113" s="106" t="s">
        <v>99</v>
      </c>
      <c r="G113" s="106" t="s">
        <v>99</v>
      </c>
      <c r="H113" s="106" t="s">
        <v>99</v>
      </c>
      <c r="I113" s="106" t="s">
        <v>99</v>
      </c>
      <c r="J113" s="106" t="s">
        <v>99</v>
      </c>
      <c r="K113" s="106" t="s">
        <v>99</v>
      </c>
      <c r="L113" s="106" t="s">
        <v>99</v>
      </c>
      <c r="M113" s="106" t="s">
        <v>99</v>
      </c>
      <c r="N113" s="106" t="s">
        <v>99</v>
      </c>
      <c r="O113" s="106" t="s">
        <v>99</v>
      </c>
      <c r="P113" s="106" t="s">
        <v>99</v>
      </c>
      <c r="Q113" s="106" t="s">
        <v>99</v>
      </c>
      <c r="R113" s="106" t="s">
        <v>99</v>
      </c>
      <c r="S113" s="106" t="s">
        <v>99</v>
      </c>
      <c r="T113" s="106" t="s">
        <v>99</v>
      </c>
      <c r="U113" s="190" t="s">
        <v>99</v>
      </c>
      <c r="V113" s="190" t="s">
        <v>99</v>
      </c>
      <c r="W113" s="190" t="s">
        <v>99</v>
      </c>
      <c r="X113" s="190" t="s">
        <v>99</v>
      </c>
      <c r="Y113" s="190" t="s">
        <v>99</v>
      </c>
      <c r="Z113" s="190" t="s">
        <v>99</v>
      </c>
      <c r="AA113" s="190" t="s">
        <v>99</v>
      </c>
      <c r="AB113" s="456" t="s">
        <v>99</v>
      </c>
      <c r="AC113" s="190" t="s">
        <v>99</v>
      </c>
      <c r="AD113" s="190" t="s">
        <v>99</v>
      </c>
      <c r="AE113" s="190" t="s">
        <v>99</v>
      </c>
      <c r="AF113" s="190" t="s">
        <v>99</v>
      </c>
      <c r="AG113" s="202" t="s">
        <v>99</v>
      </c>
      <c r="AH113" s="202" t="s">
        <v>99</v>
      </c>
      <c r="AI113" s="1464" t="s">
        <v>99</v>
      </c>
      <c r="AJ113" s="1622" t="s">
        <v>99</v>
      </c>
    </row>
    <row r="114" spans="1:36" s="472" customFormat="1" ht="39.299999999999997" x14ac:dyDescent="0.25">
      <c r="A114" s="606" t="s">
        <v>10</v>
      </c>
      <c r="B114" s="297"/>
      <c r="C114" s="59"/>
      <c r="D114" s="297"/>
      <c r="E114" s="297"/>
      <c r="F114" s="297"/>
      <c r="G114" s="297"/>
      <c r="H114" s="297"/>
      <c r="I114" s="297"/>
      <c r="J114" s="297"/>
      <c r="K114" s="59"/>
      <c r="L114" s="297"/>
      <c r="M114" s="297"/>
      <c r="N114" s="297"/>
      <c r="O114" s="297"/>
      <c r="P114" s="297"/>
      <c r="Q114" s="297"/>
      <c r="R114" s="297"/>
      <c r="S114" s="59"/>
      <c r="T114" s="297"/>
      <c r="U114" s="297"/>
      <c r="V114" s="297"/>
      <c r="W114" s="41"/>
      <c r="X114" s="41"/>
      <c r="Y114" s="41"/>
      <c r="Z114" s="41"/>
      <c r="AA114" s="41"/>
      <c r="AB114" s="52"/>
      <c r="AC114" s="286"/>
      <c r="AD114" s="286"/>
      <c r="AE114" s="286"/>
      <c r="AF114" s="286"/>
      <c r="AG114" s="106"/>
      <c r="AH114" s="385"/>
      <c r="AI114" s="1467"/>
      <c r="AJ114" s="1623"/>
    </row>
    <row r="115" spans="1:36" s="155" customFormat="1" x14ac:dyDescent="0.25">
      <c r="A115" s="318" t="s">
        <v>26</v>
      </c>
      <c r="B115" s="106" t="s">
        <v>99</v>
      </c>
      <c r="C115" s="106" t="s">
        <v>99</v>
      </c>
      <c r="D115" s="106" t="s">
        <v>99</v>
      </c>
      <c r="E115" s="106" t="s">
        <v>99</v>
      </c>
      <c r="F115" s="106" t="s">
        <v>99</v>
      </c>
      <c r="G115" s="106" t="s">
        <v>99</v>
      </c>
      <c r="H115" s="106" t="s">
        <v>99</v>
      </c>
      <c r="I115" s="106" t="s">
        <v>99</v>
      </c>
      <c r="J115" s="106" t="s">
        <v>99</v>
      </c>
      <c r="K115" s="106" t="s">
        <v>99</v>
      </c>
      <c r="L115" s="106" t="s">
        <v>99</v>
      </c>
      <c r="M115" s="106" t="s">
        <v>99</v>
      </c>
      <c r="N115" s="106" t="s">
        <v>99</v>
      </c>
      <c r="O115" s="106" t="s">
        <v>99</v>
      </c>
      <c r="P115" s="106" t="s">
        <v>99</v>
      </c>
      <c r="Q115" s="106" t="s">
        <v>99</v>
      </c>
      <c r="R115" s="106" t="s">
        <v>99</v>
      </c>
      <c r="S115" s="106" t="s">
        <v>99</v>
      </c>
      <c r="T115" s="106" t="s">
        <v>99</v>
      </c>
      <c r="U115" s="289">
        <v>1328.1569999999999</v>
      </c>
      <c r="V115" s="289">
        <v>1421.9549999999999</v>
      </c>
      <c r="W115" s="289">
        <v>1633.414</v>
      </c>
      <c r="X115" s="289">
        <v>1876.9480000000001</v>
      </c>
      <c r="Y115" s="289">
        <v>2513.6799999999998</v>
      </c>
      <c r="Z115" s="289">
        <v>2649.6770000000001</v>
      </c>
      <c r="AA115" s="289">
        <v>2482.5810000000001</v>
      </c>
      <c r="AB115" s="453">
        <v>2530.0859999999998</v>
      </c>
      <c r="AC115" s="289">
        <v>3307.9259999999999</v>
      </c>
      <c r="AD115" s="289">
        <v>3346.1089999999999</v>
      </c>
      <c r="AE115" s="289">
        <v>3393.1060000000002</v>
      </c>
      <c r="AF115" s="289">
        <v>3722.8290000000002</v>
      </c>
      <c r="AG115" s="106">
        <v>4122</v>
      </c>
      <c r="AH115" s="106">
        <v>5318</v>
      </c>
      <c r="AI115" s="1471">
        <v>5919</v>
      </c>
      <c r="AJ115" s="1620">
        <v>6257</v>
      </c>
    </row>
    <row r="116" spans="1:36" s="472" customFormat="1" ht="26.2" x14ac:dyDescent="0.25">
      <c r="A116" s="276" t="s">
        <v>101</v>
      </c>
      <c r="B116" s="106" t="s">
        <v>99</v>
      </c>
      <c r="C116" s="106" t="s">
        <v>99</v>
      </c>
      <c r="D116" s="106" t="s">
        <v>99</v>
      </c>
      <c r="E116" s="106" t="s">
        <v>99</v>
      </c>
      <c r="F116" s="106" t="s">
        <v>99</v>
      </c>
      <c r="G116" s="106" t="s">
        <v>99</v>
      </c>
      <c r="H116" s="106" t="s">
        <v>99</v>
      </c>
      <c r="I116" s="106" t="s">
        <v>99</v>
      </c>
      <c r="J116" s="106" t="s">
        <v>99</v>
      </c>
      <c r="K116" s="106" t="s">
        <v>99</v>
      </c>
      <c r="L116" s="106" t="s">
        <v>99</v>
      </c>
      <c r="M116" s="106" t="s">
        <v>99</v>
      </c>
      <c r="N116" s="106" t="s">
        <v>99</v>
      </c>
      <c r="O116" s="106" t="s">
        <v>99</v>
      </c>
      <c r="P116" s="106" t="s">
        <v>99</v>
      </c>
      <c r="Q116" s="106" t="s">
        <v>99</v>
      </c>
      <c r="R116" s="106" t="s">
        <v>99</v>
      </c>
      <c r="S116" s="106" t="s">
        <v>99</v>
      </c>
      <c r="T116" s="106" t="s">
        <v>99</v>
      </c>
      <c r="U116" s="283" t="s">
        <v>99</v>
      </c>
      <c r="V116" s="283" t="s">
        <v>99</v>
      </c>
      <c r="W116" s="283" t="s">
        <v>99</v>
      </c>
      <c r="X116" s="283" t="s">
        <v>99</v>
      </c>
      <c r="Y116" s="283" t="s">
        <v>99</v>
      </c>
      <c r="Z116" s="283" t="s">
        <v>99</v>
      </c>
      <c r="AA116" s="283" t="s">
        <v>99</v>
      </c>
      <c r="AB116" s="355" t="s">
        <v>99</v>
      </c>
      <c r="AC116" s="283" t="s">
        <v>99</v>
      </c>
      <c r="AD116" s="283" t="s">
        <v>99</v>
      </c>
      <c r="AE116" s="283" t="s">
        <v>99</v>
      </c>
      <c r="AF116" s="283" t="s">
        <v>99</v>
      </c>
      <c r="AG116" s="202" t="s">
        <v>99</v>
      </c>
      <c r="AH116" s="202" t="s">
        <v>99</v>
      </c>
      <c r="AI116" s="1464" t="s">
        <v>99</v>
      </c>
      <c r="AJ116" s="1622" t="s">
        <v>99</v>
      </c>
    </row>
    <row r="117" spans="1:36" s="472" customFormat="1" ht="26.2" x14ac:dyDescent="0.25">
      <c r="A117" s="316" t="s">
        <v>262</v>
      </c>
      <c r="B117" s="297"/>
      <c r="C117" s="297"/>
      <c r="D117" s="297"/>
      <c r="E117" s="297"/>
      <c r="F117" s="297"/>
      <c r="G117" s="297"/>
      <c r="H117" s="297"/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  <c r="S117" s="297"/>
      <c r="T117" s="297"/>
      <c r="U117" s="41"/>
      <c r="V117" s="315"/>
      <c r="W117" s="315"/>
      <c r="X117" s="315"/>
      <c r="Y117" s="315"/>
      <c r="Z117" s="315"/>
      <c r="AA117" s="315"/>
      <c r="AB117" s="52"/>
      <c r="AC117" s="470"/>
      <c r="AD117" s="470"/>
      <c r="AE117" s="286"/>
      <c r="AF117" s="470"/>
      <c r="AG117" s="499"/>
      <c r="AH117" s="385"/>
      <c r="AI117" s="957"/>
      <c r="AJ117" s="1465"/>
    </row>
    <row r="118" spans="1:36" s="472" customFormat="1" x14ac:dyDescent="0.25">
      <c r="A118" s="276" t="s">
        <v>36</v>
      </c>
      <c r="B118" s="315" t="s">
        <v>221</v>
      </c>
      <c r="C118" s="315" t="s">
        <v>264</v>
      </c>
      <c r="D118" s="315" t="s">
        <v>221</v>
      </c>
      <c r="E118" s="315" t="s">
        <v>264</v>
      </c>
      <c r="F118" s="315" t="s">
        <v>221</v>
      </c>
      <c r="G118" s="315" t="s">
        <v>264</v>
      </c>
      <c r="H118" s="315" t="s">
        <v>221</v>
      </c>
      <c r="I118" s="315" t="s">
        <v>221</v>
      </c>
      <c r="J118" s="315" t="s">
        <v>264</v>
      </c>
      <c r="K118" s="315" t="s">
        <v>221</v>
      </c>
      <c r="L118" s="315" t="s">
        <v>264</v>
      </c>
      <c r="M118" s="315" t="s">
        <v>221</v>
      </c>
      <c r="N118" s="315" t="s">
        <v>264</v>
      </c>
      <c r="O118" s="315" t="s">
        <v>221</v>
      </c>
      <c r="P118" s="315" t="s">
        <v>221</v>
      </c>
      <c r="Q118" s="315" t="s">
        <v>264</v>
      </c>
      <c r="R118" s="315" t="s">
        <v>221</v>
      </c>
      <c r="S118" s="315" t="s">
        <v>264</v>
      </c>
      <c r="T118" s="315" t="s">
        <v>221</v>
      </c>
      <c r="U118" s="315" t="s">
        <v>221</v>
      </c>
      <c r="V118" s="315" t="s">
        <v>264</v>
      </c>
      <c r="W118" s="315" t="s">
        <v>221</v>
      </c>
      <c r="X118" s="315" t="s">
        <v>264</v>
      </c>
      <c r="Y118" s="315" t="s">
        <v>221</v>
      </c>
      <c r="Z118" s="315" t="s">
        <v>264</v>
      </c>
      <c r="AA118" s="315" t="s">
        <v>221</v>
      </c>
      <c r="AB118" s="459" t="s">
        <v>221</v>
      </c>
      <c r="AC118" s="470" t="s">
        <v>264</v>
      </c>
      <c r="AD118" s="470" t="s">
        <v>221</v>
      </c>
      <c r="AE118" s="108" t="s">
        <v>264</v>
      </c>
      <c r="AF118" s="108" t="s">
        <v>221</v>
      </c>
      <c r="AG118" s="459" t="s">
        <v>264</v>
      </c>
      <c r="AH118" s="108" t="s">
        <v>264</v>
      </c>
      <c r="AI118" s="1315" t="s">
        <v>264</v>
      </c>
      <c r="AJ118" s="1315" t="s">
        <v>264</v>
      </c>
    </row>
    <row r="119" spans="1:36" s="472" customFormat="1" ht="26.2" x14ac:dyDescent="0.25">
      <c r="A119" s="276" t="s">
        <v>263</v>
      </c>
      <c r="B119" s="315" t="s">
        <v>221</v>
      </c>
      <c r="C119" s="315" t="s">
        <v>264</v>
      </c>
      <c r="D119" s="315" t="s">
        <v>221</v>
      </c>
      <c r="E119" s="315" t="s">
        <v>264</v>
      </c>
      <c r="F119" s="315" t="s">
        <v>221</v>
      </c>
      <c r="G119" s="315" t="s">
        <v>264</v>
      </c>
      <c r="H119" s="315" t="s">
        <v>221</v>
      </c>
      <c r="I119" s="315" t="s">
        <v>221</v>
      </c>
      <c r="J119" s="315" t="s">
        <v>264</v>
      </c>
      <c r="K119" s="315" t="s">
        <v>221</v>
      </c>
      <c r="L119" s="315" t="s">
        <v>264</v>
      </c>
      <c r="M119" s="315" t="s">
        <v>221</v>
      </c>
      <c r="N119" s="315" t="s">
        <v>264</v>
      </c>
      <c r="O119" s="315" t="s">
        <v>221</v>
      </c>
      <c r="P119" s="315" t="s">
        <v>221</v>
      </c>
      <c r="Q119" s="315" t="s">
        <v>264</v>
      </c>
      <c r="R119" s="315" t="s">
        <v>221</v>
      </c>
      <c r="S119" s="315" t="s">
        <v>264</v>
      </c>
      <c r="T119" s="315" t="s">
        <v>221</v>
      </c>
      <c r="U119" s="315" t="s">
        <v>221</v>
      </c>
      <c r="V119" s="315" t="s">
        <v>264</v>
      </c>
      <c r="W119" s="315" t="s">
        <v>221</v>
      </c>
      <c r="X119" s="315" t="s">
        <v>264</v>
      </c>
      <c r="Y119" s="315" t="s">
        <v>221</v>
      </c>
      <c r="Z119" s="315" t="s">
        <v>264</v>
      </c>
      <c r="AA119" s="315" t="s">
        <v>221</v>
      </c>
      <c r="AB119" s="69" t="s">
        <v>221</v>
      </c>
      <c r="AC119" s="470" t="s">
        <v>264</v>
      </c>
      <c r="AD119" s="470" t="s">
        <v>221</v>
      </c>
      <c r="AE119" s="108" t="s">
        <v>264</v>
      </c>
      <c r="AF119" s="108" t="s">
        <v>221</v>
      </c>
      <c r="AG119" s="459" t="s">
        <v>264</v>
      </c>
      <c r="AH119" s="108" t="s">
        <v>264</v>
      </c>
      <c r="AI119" s="1315" t="s">
        <v>264</v>
      </c>
      <c r="AJ119" s="1315" t="s">
        <v>264</v>
      </c>
    </row>
    <row r="120" spans="1:36" s="472" customFormat="1" x14ac:dyDescent="0.25">
      <c r="A120" s="276" t="s">
        <v>37</v>
      </c>
      <c r="B120" s="315" t="s">
        <v>221</v>
      </c>
      <c r="C120" s="315" t="s">
        <v>264</v>
      </c>
      <c r="D120" s="315" t="s">
        <v>221</v>
      </c>
      <c r="E120" s="315" t="s">
        <v>264</v>
      </c>
      <c r="F120" s="315" t="s">
        <v>221</v>
      </c>
      <c r="G120" s="315" t="s">
        <v>264</v>
      </c>
      <c r="H120" s="315" t="s">
        <v>221</v>
      </c>
      <c r="I120" s="315" t="s">
        <v>221</v>
      </c>
      <c r="J120" s="315" t="s">
        <v>264</v>
      </c>
      <c r="K120" s="315" t="s">
        <v>221</v>
      </c>
      <c r="L120" s="315" t="s">
        <v>264</v>
      </c>
      <c r="M120" s="315" t="s">
        <v>221</v>
      </c>
      <c r="N120" s="315" t="s">
        <v>264</v>
      </c>
      <c r="O120" s="315" t="s">
        <v>221</v>
      </c>
      <c r="P120" s="315" t="s">
        <v>221</v>
      </c>
      <c r="Q120" s="315" t="s">
        <v>264</v>
      </c>
      <c r="R120" s="315" t="s">
        <v>221</v>
      </c>
      <c r="S120" s="315" t="s">
        <v>264</v>
      </c>
      <c r="T120" s="315" t="s">
        <v>221</v>
      </c>
      <c r="U120" s="315" t="s">
        <v>221</v>
      </c>
      <c r="V120" s="315" t="s">
        <v>264</v>
      </c>
      <c r="W120" s="315" t="s">
        <v>221</v>
      </c>
      <c r="X120" s="315" t="s">
        <v>264</v>
      </c>
      <c r="Y120" s="315" t="s">
        <v>221</v>
      </c>
      <c r="Z120" s="315" t="s">
        <v>264</v>
      </c>
      <c r="AA120" s="315" t="s">
        <v>221</v>
      </c>
      <c r="AB120" s="52" t="s">
        <v>221</v>
      </c>
      <c r="AC120" s="470" t="s">
        <v>264</v>
      </c>
      <c r="AD120" s="470" t="s">
        <v>221</v>
      </c>
      <c r="AE120" s="108" t="s">
        <v>264</v>
      </c>
      <c r="AF120" s="470" t="s">
        <v>221</v>
      </c>
      <c r="AG120" s="459" t="s">
        <v>264</v>
      </c>
      <c r="AH120" s="108" t="s">
        <v>264</v>
      </c>
      <c r="AI120" s="1315" t="s">
        <v>264</v>
      </c>
      <c r="AJ120" s="1315" t="s">
        <v>264</v>
      </c>
    </row>
    <row r="121" spans="1:36" s="472" customFormat="1" x14ac:dyDescent="0.25">
      <c r="A121" s="276" t="s">
        <v>58</v>
      </c>
      <c r="B121" s="315" t="s">
        <v>221</v>
      </c>
      <c r="C121" s="315" t="s">
        <v>264</v>
      </c>
      <c r="D121" s="315" t="s">
        <v>221</v>
      </c>
      <c r="E121" s="315" t="s">
        <v>264</v>
      </c>
      <c r="F121" s="315" t="s">
        <v>221</v>
      </c>
      <c r="G121" s="315" t="s">
        <v>264</v>
      </c>
      <c r="H121" s="315" t="s">
        <v>221</v>
      </c>
      <c r="I121" s="315" t="s">
        <v>221</v>
      </c>
      <c r="J121" s="315" t="s">
        <v>264</v>
      </c>
      <c r="K121" s="315" t="s">
        <v>221</v>
      </c>
      <c r="L121" s="315" t="s">
        <v>264</v>
      </c>
      <c r="M121" s="315" t="s">
        <v>221</v>
      </c>
      <c r="N121" s="315" t="s">
        <v>264</v>
      </c>
      <c r="O121" s="315" t="s">
        <v>221</v>
      </c>
      <c r="P121" s="315" t="s">
        <v>221</v>
      </c>
      <c r="Q121" s="315" t="s">
        <v>264</v>
      </c>
      <c r="R121" s="315" t="s">
        <v>221</v>
      </c>
      <c r="S121" s="315" t="s">
        <v>264</v>
      </c>
      <c r="T121" s="315" t="s">
        <v>221</v>
      </c>
      <c r="U121" s="315" t="s">
        <v>221</v>
      </c>
      <c r="V121" s="315" t="s">
        <v>264</v>
      </c>
      <c r="W121" s="315" t="s">
        <v>221</v>
      </c>
      <c r="X121" s="315" t="s">
        <v>264</v>
      </c>
      <c r="Y121" s="315" t="s">
        <v>221</v>
      </c>
      <c r="Z121" s="315" t="s">
        <v>264</v>
      </c>
      <c r="AA121" s="315" t="s">
        <v>221</v>
      </c>
      <c r="AB121" s="52" t="s">
        <v>221</v>
      </c>
      <c r="AC121" s="470" t="s">
        <v>264</v>
      </c>
      <c r="AD121" s="470" t="s">
        <v>221</v>
      </c>
      <c r="AE121" s="108" t="s">
        <v>264</v>
      </c>
      <c r="AF121" s="470" t="s">
        <v>221</v>
      </c>
      <c r="AG121" s="459" t="s">
        <v>264</v>
      </c>
      <c r="AH121" s="108" t="s">
        <v>264</v>
      </c>
      <c r="AI121" s="1315" t="s">
        <v>264</v>
      </c>
      <c r="AJ121" s="1315" t="s">
        <v>264</v>
      </c>
    </row>
    <row r="122" spans="1:36" s="472" customFormat="1" x14ac:dyDescent="0.25">
      <c r="A122" s="276" t="s">
        <v>26</v>
      </c>
      <c r="B122" s="315" t="s">
        <v>221</v>
      </c>
      <c r="C122" s="315" t="s">
        <v>264</v>
      </c>
      <c r="D122" s="315" t="s">
        <v>221</v>
      </c>
      <c r="E122" s="315" t="s">
        <v>264</v>
      </c>
      <c r="F122" s="315" t="s">
        <v>221</v>
      </c>
      <c r="G122" s="315" t="s">
        <v>264</v>
      </c>
      <c r="H122" s="315" t="s">
        <v>221</v>
      </c>
      <c r="I122" s="315" t="s">
        <v>221</v>
      </c>
      <c r="J122" s="315" t="s">
        <v>264</v>
      </c>
      <c r="K122" s="315" t="s">
        <v>221</v>
      </c>
      <c r="L122" s="315" t="s">
        <v>264</v>
      </c>
      <c r="M122" s="315" t="s">
        <v>221</v>
      </c>
      <c r="N122" s="315" t="s">
        <v>264</v>
      </c>
      <c r="O122" s="315" t="s">
        <v>221</v>
      </c>
      <c r="P122" s="315" t="s">
        <v>221</v>
      </c>
      <c r="Q122" s="315" t="s">
        <v>264</v>
      </c>
      <c r="R122" s="315" t="s">
        <v>221</v>
      </c>
      <c r="S122" s="315" t="s">
        <v>264</v>
      </c>
      <c r="T122" s="315" t="s">
        <v>221</v>
      </c>
      <c r="U122" s="315" t="s">
        <v>221</v>
      </c>
      <c r="V122" s="315" t="s">
        <v>264</v>
      </c>
      <c r="W122" s="315" t="s">
        <v>221</v>
      </c>
      <c r="X122" s="315" t="s">
        <v>264</v>
      </c>
      <c r="Y122" s="315" t="s">
        <v>221</v>
      </c>
      <c r="Z122" s="315" t="s">
        <v>264</v>
      </c>
      <c r="AA122" s="315" t="s">
        <v>221</v>
      </c>
      <c r="AB122" s="459" t="s">
        <v>221</v>
      </c>
      <c r="AC122" s="470" t="s">
        <v>264</v>
      </c>
      <c r="AD122" s="470" t="s">
        <v>221</v>
      </c>
      <c r="AE122" s="108" t="s">
        <v>264</v>
      </c>
      <c r="AF122" s="108" t="s">
        <v>221</v>
      </c>
      <c r="AG122" s="459" t="s">
        <v>264</v>
      </c>
      <c r="AH122" s="108" t="s">
        <v>264</v>
      </c>
      <c r="AI122" s="1315" t="s">
        <v>264</v>
      </c>
      <c r="AJ122" s="1315" t="s">
        <v>264</v>
      </c>
    </row>
    <row r="123" spans="1:36" s="472" customFormat="1" ht="26.2" x14ac:dyDescent="0.25">
      <c r="A123" s="276" t="s">
        <v>55</v>
      </c>
      <c r="B123" s="315" t="s">
        <v>221</v>
      </c>
      <c r="C123" s="315" t="s">
        <v>264</v>
      </c>
      <c r="D123" s="315" t="s">
        <v>221</v>
      </c>
      <c r="E123" s="315" t="s">
        <v>264</v>
      </c>
      <c r="F123" s="315" t="s">
        <v>221</v>
      </c>
      <c r="G123" s="315" t="s">
        <v>264</v>
      </c>
      <c r="H123" s="315" t="s">
        <v>221</v>
      </c>
      <c r="I123" s="315" t="s">
        <v>221</v>
      </c>
      <c r="J123" s="315" t="s">
        <v>264</v>
      </c>
      <c r="K123" s="315" t="s">
        <v>221</v>
      </c>
      <c r="L123" s="315" t="s">
        <v>264</v>
      </c>
      <c r="M123" s="315" t="s">
        <v>221</v>
      </c>
      <c r="N123" s="315" t="s">
        <v>264</v>
      </c>
      <c r="O123" s="315" t="s">
        <v>221</v>
      </c>
      <c r="P123" s="315" t="s">
        <v>221</v>
      </c>
      <c r="Q123" s="315" t="s">
        <v>264</v>
      </c>
      <c r="R123" s="315" t="s">
        <v>221</v>
      </c>
      <c r="S123" s="315" t="s">
        <v>264</v>
      </c>
      <c r="T123" s="315" t="s">
        <v>221</v>
      </c>
      <c r="U123" s="315" t="s">
        <v>221</v>
      </c>
      <c r="V123" s="315" t="s">
        <v>264</v>
      </c>
      <c r="W123" s="315" t="s">
        <v>221</v>
      </c>
      <c r="X123" s="315" t="s">
        <v>264</v>
      </c>
      <c r="Y123" s="315" t="s">
        <v>221</v>
      </c>
      <c r="Z123" s="315" t="s">
        <v>264</v>
      </c>
      <c r="AA123" s="315" t="s">
        <v>221</v>
      </c>
      <c r="AB123" s="52" t="s">
        <v>221</v>
      </c>
      <c r="AC123" s="470" t="s">
        <v>264</v>
      </c>
      <c r="AD123" s="470" t="s">
        <v>221</v>
      </c>
      <c r="AE123" s="108" t="s">
        <v>264</v>
      </c>
      <c r="AF123" s="108" t="s">
        <v>221</v>
      </c>
      <c r="AG123" s="459" t="s">
        <v>264</v>
      </c>
      <c r="AH123" s="108" t="s">
        <v>264</v>
      </c>
      <c r="AI123" s="1315" t="s">
        <v>264</v>
      </c>
      <c r="AJ123" s="1315" t="s">
        <v>264</v>
      </c>
    </row>
    <row r="124" spans="1:36" s="472" customFormat="1" x14ac:dyDescent="0.25">
      <c r="A124" s="276" t="s">
        <v>57</v>
      </c>
      <c r="B124" s="315" t="s">
        <v>221</v>
      </c>
      <c r="C124" s="315" t="s">
        <v>264</v>
      </c>
      <c r="D124" s="315" t="s">
        <v>221</v>
      </c>
      <c r="E124" s="315" t="s">
        <v>264</v>
      </c>
      <c r="F124" s="315" t="s">
        <v>221</v>
      </c>
      <c r="G124" s="315" t="s">
        <v>264</v>
      </c>
      <c r="H124" s="315" t="s">
        <v>221</v>
      </c>
      <c r="I124" s="315" t="s">
        <v>221</v>
      </c>
      <c r="J124" s="315" t="s">
        <v>264</v>
      </c>
      <c r="K124" s="315" t="s">
        <v>221</v>
      </c>
      <c r="L124" s="315" t="s">
        <v>264</v>
      </c>
      <c r="M124" s="315" t="s">
        <v>221</v>
      </c>
      <c r="N124" s="315" t="s">
        <v>264</v>
      </c>
      <c r="O124" s="315" t="s">
        <v>221</v>
      </c>
      <c r="P124" s="315" t="s">
        <v>221</v>
      </c>
      <c r="Q124" s="315" t="s">
        <v>264</v>
      </c>
      <c r="R124" s="315" t="s">
        <v>221</v>
      </c>
      <c r="S124" s="315" t="s">
        <v>264</v>
      </c>
      <c r="T124" s="315" t="s">
        <v>221</v>
      </c>
      <c r="U124" s="315" t="s">
        <v>221</v>
      </c>
      <c r="V124" s="315" t="s">
        <v>264</v>
      </c>
      <c r="W124" s="315" t="s">
        <v>221</v>
      </c>
      <c r="X124" s="315" t="s">
        <v>264</v>
      </c>
      <c r="Y124" s="315" t="s">
        <v>221</v>
      </c>
      <c r="Z124" s="315" t="s">
        <v>264</v>
      </c>
      <c r="AA124" s="315" t="s">
        <v>221</v>
      </c>
      <c r="AB124" s="52" t="s">
        <v>221</v>
      </c>
      <c r="AC124" s="470" t="s">
        <v>264</v>
      </c>
      <c r="AD124" s="470" t="s">
        <v>221</v>
      </c>
      <c r="AE124" s="108" t="s">
        <v>264</v>
      </c>
      <c r="AF124" s="470" t="s">
        <v>221</v>
      </c>
      <c r="AG124" s="459" t="s">
        <v>264</v>
      </c>
      <c r="AH124" s="108" t="s">
        <v>264</v>
      </c>
      <c r="AI124" s="1315" t="s">
        <v>264</v>
      </c>
      <c r="AJ124" s="1315" t="s">
        <v>264</v>
      </c>
    </row>
    <row r="125" spans="1:36" s="472" customFormat="1" ht="13.95" customHeight="1" x14ac:dyDescent="0.25">
      <c r="A125" s="276" t="s">
        <v>26</v>
      </c>
      <c r="B125" s="315" t="s">
        <v>221</v>
      </c>
      <c r="C125" s="315" t="s">
        <v>264</v>
      </c>
      <c r="D125" s="315" t="s">
        <v>221</v>
      </c>
      <c r="E125" s="315" t="s">
        <v>264</v>
      </c>
      <c r="F125" s="315" t="s">
        <v>221</v>
      </c>
      <c r="G125" s="315" t="s">
        <v>264</v>
      </c>
      <c r="H125" s="315" t="s">
        <v>221</v>
      </c>
      <c r="I125" s="315" t="s">
        <v>221</v>
      </c>
      <c r="J125" s="315" t="s">
        <v>264</v>
      </c>
      <c r="K125" s="315" t="s">
        <v>221</v>
      </c>
      <c r="L125" s="315" t="s">
        <v>264</v>
      </c>
      <c r="M125" s="315" t="s">
        <v>221</v>
      </c>
      <c r="N125" s="315" t="s">
        <v>264</v>
      </c>
      <c r="O125" s="315" t="s">
        <v>221</v>
      </c>
      <c r="P125" s="315" t="s">
        <v>221</v>
      </c>
      <c r="Q125" s="315" t="s">
        <v>264</v>
      </c>
      <c r="R125" s="315" t="s">
        <v>221</v>
      </c>
      <c r="S125" s="315" t="s">
        <v>264</v>
      </c>
      <c r="T125" s="315" t="s">
        <v>221</v>
      </c>
      <c r="U125" s="315" t="s">
        <v>221</v>
      </c>
      <c r="V125" s="315" t="s">
        <v>264</v>
      </c>
      <c r="W125" s="315" t="s">
        <v>221</v>
      </c>
      <c r="X125" s="315" t="s">
        <v>264</v>
      </c>
      <c r="Y125" s="315" t="s">
        <v>221</v>
      </c>
      <c r="Z125" s="315" t="s">
        <v>264</v>
      </c>
      <c r="AA125" s="315" t="s">
        <v>221</v>
      </c>
      <c r="AB125" s="459" t="s">
        <v>221</v>
      </c>
      <c r="AC125" s="470" t="s">
        <v>264</v>
      </c>
      <c r="AD125" s="470" t="s">
        <v>221</v>
      </c>
      <c r="AE125" s="108" t="s">
        <v>264</v>
      </c>
      <c r="AF125" s="108" t="s">
        <v>221</v>
      </c>
      <c r="AG125" s="459" t="s">
        <v>264</v>
      </c>
      <c r="AH125" s="108" t="s">
        <v>264</v>
      </c>
      <c r="AI125" s="1315" t="s">
        <v>264</v>
      </c>
      <c r="AJ125" s="1315" t="s">
        <v>264</v>
      </c>
    </row>
    <row r="126" spans="1:36" s="472" customFormat="1" ht="26.2" x14ac:dyDescent="0.25">
      <c r="A126" s="276" t="s">
        <v>56</v>
      </c>
      <c r="B126" s="315" t="s">
        <v>221</v>
      </c>
      <c r="C126" s="315" t="s">
        <v>264</v>
      </c>
      <c r="D126" s="315" t="s">
        <v>221</v>
      </c>
      <c r="E126" s="315" t="s">
        <v>264</v>
      </c>
      <c r="F126" s="315" t="s">
        <v>221</v>
      </c>
      <c r="G126" s="315" t="s">
        <v>264</v>
      </c>
      <c r="H126" s="315" t="s">
        <v>221</v>
      </c>
      <c r="I126" s="315" t="s">
        <v>221</v>
      </c>
      <c r="J126" s="315" t="s">
        <v>264</v>
      </c>
      <c r="K126" s="315" t="s">
        <v>221</v>
      </c>
      <c r="L126" s="315" t="s">
        <v>264</v>
      </c>
      <c r="M126" s="315" t="s">
        <v>221</v>
      </c>
      <c r="N126" s="315" t="s">
        <v>264</v>
      </c>
      <c r="O126" s="315" t="s">
        <v>221</v>
      </c>
      <c r="P126" s="315" t="s">
        <v>221</v>
      </c>
      <c r="Q126" s="315" t="s">
        <v>264</v>
      </c>
      <c r="R126" s="315" t="s">
        <v>221</v>
      </c>
      <c r="S126" s="315" t="s">
        <v>264</v>
      </c>
      <c r="T126" s="315" t="s">
        <v>221</v>
      </c>
      <c r="U126" s="315" t="s">
        <v>221</v>
      </c>
      <c r="V126" s="315" t="s">
        <v>264</v>
      </c>
      <c r="W126" s="315" t="s">
        <v>221</v>
      </c>
      <c r="X126" s="315" t="s">
        <v>264</v>
      </c>
      <c r="Y126" s="315" t="s">
        <v>221</v>
      </c>
      <c r="Z126" s="315" t="s">
        <v>264</v>
      </c>
      <c r="AA126" s="315" t="s">
        <v>221</v>
      </c>
      <c r="AB126" s="69" t="s">
        <v>221</v>
      </c>
      <c r="AC126" s="470" t="s">
        <v>264</v>
      </c>
      <c r="AD126" s="470" t="s">
        <v>221</v>
      </c>
      <c r="AE126" s="108" t="s">
        <v>264</v>
      </c>
      <c r="AF126" s="108" t="s">
        <v>221</v>
      </c>
      <c r="AG126" s="459" t="s">
        <v>264</v>
      </c>
      <c r="AH126" s="108" t="s">
        <v>264</v>
      </c>
      <c r="AI126" s="1315" t="s">
        <v>264</v>
      </c>
      <c r="AJ126" s="1315" t="s">
        <v>264</v>
      </c>
    </row>
    <row r="127" spans="1:36" s="472" customFormat="1" ht="26.2" x14ac:dyDescent="0.25">
      <c r="A127" s="276" t="s">
        <v>87</v>
      </c>
      <c r="B127" s="315" t="s">
        <v>221</v>
      </c>
      <c r="C127" s="315" t="s">
        <v>264</v>
      </c>
      <c r="D127" s="315" t="s">
        <v>221</v>
      </c>
      <c r="E127" s="315" t="s">
        <v>264</v>
      </c>
      <c r="F127" s="315" t="s">
        <v>221</v>
      </c>
      <c r="G127" s="315" t="s">
        <v>264</v>
      </c>
      <c r="H127" s="315" t="s">
        <v>221</v>
      </c>
      <c r="I127" s="315" t="s">
        <v>221</v>
      </c>
      <c r="J127" s="315" t="s">
        <v>264</v>
      </c>
      <c r="K127" s="315" t="s">
        <v>221</v>
      </c>
      <c r="L127" s="315" t="s">
        <v>264</v>
      </c>
      <c r="M127" s="315" t="s">
        <v>221</v>
      </c>
      <c r="N127" s="315" t="s">
        <v>264</v>
      </c>
      <c r="O127" s="315" t="s">
        <v>221</v>
      </c>
      <c r="P127" s="315" t="s">
        <v>221</v>
      </c>
      <c r="Q127" s="315" t="s">
        <v>264</v>
      </c>
      <c r="R127" s="315" t="s">
        <v>221</v>
      </c>
      <c r="S127" s="315" t="s">
        <v>264</v>
      </c>
      <c r="T127" s="315" t="s">
        <v>221</v>
      </c>
      <c r="U127" s="472" t="s">
        <v>221</v>
      </c>
      <c r="V127" s="472" t="s">
        <v>264</v>
      </c>
      <c r="W127" s="472" t="s">
        <v>221</v>
      </c>
      <c r="X127" s="472" t="s">
        <v>264</v>
      </c>
      <c r="Y127" s="472" t="s">
        <v>221</v>
      </c>
      <c r="Z127" s="472" t="s">
        <v>264</v>
      </c>
      <c r="AA127" s="472" t="s">
        <v>221</v>
      </c>
      <c r="AB127" s="472" t="s">
        <v>221</v>
      </c>
      <c r="AC127" s="470" t="s">
        <v>264</v>
      </c>
      <c r="AD127" s="470" t="s">
        <v>221</v>
      </c>
      <c r="AE127" s="108" t="s">
        <v>264</v>
      </c>
      <c r="AF127" s="470" t="s">
        <v>221</v>
      </c>
      <c r="AG127" s="459" t="s">
        <v>264</v>
      </c>
      <c r="AH127" s="108" t="s">
        <v>264</v>
      </c>
      <c r="AI127" s="1315" t="s">
        <v>264</v>
      </c>
      <c r="AJ127" s="1315" t="s">
        <v>264</v>
      </c>
    </row>
    <row r="128" spans="1:36" s="472" customFormat="1" x14ac:dyDescent="0.25">
      <c r="A128" s="276" t="s">
        <v>51</v>
      </c>
      <c r="B128" s="315" t="s">
        <v>221</v>
      </c>
      <c r="C128" s="315" t="s">
        <v>264</v>
      </c>
      <c r="D128" s="315" t="s">
        <v>221</v>
      </c>
      <c r="E128" s="315" t="s">
        <v>264</v>
      </c>
      <c r="F128" s="315" t="s">
        <v>221</v>
      </c>
      <c r="G128" s="315" t="s">
        <v>264</v>
      </c>
      <c r="H128" s="315" t="s">
        <v>221</v>
      </c>
      <c r="I128" s="315" t="s">
        <v>221</v>
      </c>
      <c r="J128" s="315" t="s">
        <v>264</v>
      </c>
      <c r="K128" s="315" t="s">
        <v>221</v>
      </c>
      <c r="L128" s="315" t="s">
        <v>264</v>
      </c>
      <c r="M128" s="315" t="s">
        <v>221</v>
      </c>
      <c r="N128" s="315" t="s">
        <v>264</v>
      </c>
      <c r="O128" s="315" t="s">
        <v>221</v>
      </c>
      <c r="P128" s="315" t="s">
        <v>221</v>
      </c>
      <c r="Q128" s="315" t="s">
        <v>264</v>
      </c>
      <c r="R128" s="315" t="s">
        <v>221</v>
      </c>
      <c r="S128" s="315" t="s">
        <v>264</v>
      </c>
      <c r="T128" s="315" t="s">
        <v>221</v>
      </c>
      <c r="U128" s="315" t="s">
        <v>221</v>
      </c>
      <c r="V128" s="315" t="s">
        <v>264</v>
      </c>
      <c r="W128" s="315" t="s">
        <v>221</v>
      </c>
      <c r="X128" s="315" t="s">
        <v>264</v>
      </c>
      <c r="Y128" s="315" t="s">
        <v>221</v>
      </c>
      <c r="Z128" s="315" t="s">
        <v>264</v>
      </c>
      <c r="AA128" s="315" t="s">
        <v>221</v>
      </c>
      <c r="AB128" s="459" t="s">
        <v>221</v>
      </c>
      <c r="AC128" s="385" t="s">
        <v>264</v>
      </c>
      <c r="AD128" s="385" t="s">
        <v>221</v>
      </c>
      <c r="AE128" s="108" t="s">
        <v>264</v>
      </c>
      <c r="AF128" s="385" t="s">
        <v>221</v>
      </c>
      <c r="AG128" s="459" t="s">
        <v>264</v>
      </c>
      <c r="AH128" s="108" t="s">
        <v>264</v>
      </c>
      <c r="AI128" s="1315" t="s">
        <v>264</v>
      </c>
      <c r="AJ128" s="1315" t="s">
        <v>264</v>
      </c>
    </row>
    <row r="129" spans="1:36" s="472" customFormat="1" x14ac:dyDescent="0.25">
      <c r="A129" s="276" t="s">
        <v>52</v>
      </c>
      <c r="B129" s="108" t="s">
        <v>221</v>
      </c>
      <c r="C129" s="108" t="s">
        <v>264</v>
      </c>
      <c r="D129" s="108" t="s">
        <v>221</v>
      </c>
      <c r="E129" s="108" t="s">
        <v>264</v>
      </c>
      <c r="F129" s="108" t="s">
        <v>221</v>
      </c>
      <c r="G129" s="108" t="s">
        <v>264</v>
      </c>
      <c r="H129" s="108" t="s">
        <v>221</v>
      </c>
      <c r="I129" s="108" t="s">
        <v>221</v>
      </c>
      <c r="J129" s="108" t="s">
        <v>264</v>
      </c>
      <c r="K129" s="108" t="s">
        <v>221</v>
      </c>
      <c r="L129" s="108" t="s">
        <v>264</v>
      </c>
      <c r="M129" s="108" t="s">
        <v>221</v>
      </c>
      <c r="N129" s="108" t="s">
        <v>264</v>
      </c>
      <c r="O129" s="108" t="s">
        <v>221</v>
      </c>
      <c r="P129" s="108" t="s">
        <v>221</v>
      </c>
      <c r="Q129" s="108" t="s">
        <v>264</v>
      </c>
      <c r="R129" s="108" t="s">
        <v>221</v>
      </c>
      <c r="S129" s="108" t="s">
        <v>264</v>
      </c>
      <c r="T129" s="108" t="s">
        <v>221</v>
      </c>
      <c r="U129" s="315" t="s">
        <v>221</v>
      </c>
      <c r="V129" s="315" t="s">
        <v>264</v>
      </c>
      <c r="W129" s="315" t="s">
        <v>221</v>
      </c>
      <c r="X129" s="315" t="s">
        <v>264</v>
      </c>
      <c r="Y129" s="315" t="s">
        <v>221</v>
      </c>
      <c r="Z129" s="315" t="s">
        <v>264</v>
      </c>
      <c r="AA129" s="315" t="s">
        <v>221</v>
      </c>
      <c r="AB129" s="461" t="s">
        <v>221</v>
      </c>
      <c r="AC129" s="315" t="s">
        <v>264</v>
      </c>
      <c r="AD129" s="385" t="s">
        <v>221</v>
      </c>
      <c r="AE129" s="385" t="s">
        <v>264</v>
      </c>
      <c r="AF129" s="385" t="s">
        <v>221</v>
      </c>
      <c r="AG129" s="459" t="s">
        <v>264</v>
      </c>
      <c r="AH129" s="108" t="s">
        <v>264</v>
      </c>
      <c r="AI129" s="1315" t="s">
        <v>264</v>
      </c>
      <c r="AJ129" s="1315" t="s">
        <v>264</v>
      </c>
    </row>
    <row r="130" spans="1:36" s="472" customFormat="1" x14ac:dyDescent="0.25">
      <c r="A130" s="276" t="s">
        <v>38</v>
      </c>
      <c r="B130" s="315" t="s">
        <v>221</v>
      </c>
      <c r="C130" s="315" t="s">
        <v>264</v>
      </c>
      <c r="D130" s="315" t="s">
        <v>221</v>
      </c>
      <c r="E130" s="315" t="s">
        <v>264</v>
      </c>
      <c r="F130" s="315" t="s">
        <v>221</v>
      </c>
      <c r="G130" s="315" t="s">
        <v>264</v>
      </c>
      <c r="H130" s="315" t="s">
        <v>221</v>
      </c>
      <c r="I130" s="315" t="s">
        <v>221</v>
      </c>
      <c r="J130" s="315" t="s">
        <v>264</v>
      </c>
      <c r="K130" s="315" t="s">
        <v>221</v>
      </c>
      <c r="L130" s="315" t="s">
        <v>264</v>
      </c>
      <c r="M130" s="315" t="s">
        <v>221</v>
      </c>
      <c r="N130" s="315" t="s">
        <v>264</v>
      </c>
      <c r="O130" s="315" t="s">
        <v>221</v>
      </c>
      <c r="P130" s="315" t="s">
        <v>221</v>
      </c>
      <c r="Q130" s="315" t="s">
        <v>264</v>
      </c>
      <c r="R130" s="315" t="s">
        <v>221</v>
      </c>
      <c r="S130" s="315" t="s">
        <v>264</v>
      </c>
      <c r="T130" s="315" t="s">
        <v>221</v>
      </c>
      <c r="U130" s="315" t="s">
        <v>221</v>
      </c>
      <c r="V130" s="315" t="s">
        <v>264</v>
      </c>
      <c r="W130" s="315" t="s">
        <v>221</v>
      </c>
      <c r="X130" s="315" t="s">
        <v>264</v>
      </c>
      <c r="Y130" s="315" t="s">
        <v>221</v>
      </c>
      <c r="Z130" s="315" t="s">
        <v>264</v>
      </c>
      <c r="AA130" s="315" t="s">
        <v>221</v>
      </c>
      <c r="AB130" s="459" t="s">
        <v>221</v>
      </c>
      <c r="AC130" s="385" t="s">
        <v>264</v>
      </c>
      <c r="AD130" s="385" t="s">
        <v>221</v>
      </c>
      <c r="AE130" s="108" t="s">
        <v>264</v>
      </c>
      <c r="AF130" s="385" t="s">
        <v>221</v>
      </c>
      <c r="AG130" s="459" t="s">
        <v>264</v>
      </c>
      <c r="AH130" s="108" t="s">
        <v>264</v>
      </c>
      <c r="AI130" s="1315" t="s">
        <v>264</v>
      </c>
      <c r="AJ130" s="1315" t="s">
        <v>264</v>
      </c>
    </row>
    <row r="131" spans="1:36" s="472" customFormat="1" x14ac:dyDescent="0.25">
      <c r="A131" s="276" t="s">
        <v>54</v>
      </c>
      <c r="B131" s="315" t="s">
        <v>221</v>
      </c>
      <c r="C131" s="315" t="s">
        <v>264</v>
      </c>
      <c r="D131" s="315" t="s">
        <v>221</v>
      </c>
      <c r="E131" s="315" t="s">
        <v>264</v>
      </c>
      <c r="F131" s="315" t="s">
        <v>221</v>
      </c>
      <c r="G131" s="315" t="s">
        <v>264</v>
      </c>
      <c r="H131" s="315" t="s">
        <v>221</v>
      </c>
      <c r="I131" s="315" t="s">
        <v>221</v>
      </c>
      <c r="J131" s="315" t="s">
        <v>264</v>
      </c>
      <c r="K131" s="315" t="s">
        <v>221</v>
      </c>
      <c r="L131" s="315" t="s">
        <v>264</v>
      </c>
      <c r="M131" s="315" t="s">
        <v>221</v>
      </c>
      <c r="N131" s="315" t="s">
        <v>264</v>
      </c>
      <c r="O131" s="315" t="s">
        <v>221</v>
      </c>
      <c r="P131" s="315" t="s">
        <v>221</v>
      </c>
      <c r="Q131" s="315" t="s">
        <v>264</v>
      </c>
      <c r="R131" s="315" t="s">
        <v>221</v>
      </c>
      <c r="S131" s="315" t="s">
        <v>264</v>
      </c>
      <c r="T131" s="315" t="s">
        <v>221</v>
      </c>
      <c r="U131" s="315" t="s">
        <v>221</v>
      </c>
      <c r="V131" s="315" t="s">
        <v>264</v>
      </c>
      <c r="W131" s="315" t="s">
        <v>221</v>
      </c>
      <c r="X131" s="315" t="s">
        <v>264</v>
      </c>
      <c r="Y131" s="315" t="s">
        <v>221</v>
      </c>
      <c r="Z131" s="315" t="s">
        <v>264</v>
      </c>
      <c r="AA131" s="315" t="s">
        <v>221</v>
      </c>
      <c r="AB131" s="459" t="s">
        <v>221</v>
      </c>
      <c r="AC131" s="385" t="s">
        <v>264</v>
      </c>
      <c r="AD131" s="385" t="s">
        <v>221</v>
      </c>
      <c r="AE131" s="108" t="s">
        <v>264</v>
      </c>
      <c r="AF131" s="385" t="s">
        <v>221</v>
      </c>
      <c r="AG131" s="459" t="s">
        <v>264</v>
      </c>
      <c r="AH131" s="108" t="s">
        <v>264</v>
      </c>
      <c r="AI131" s="1315" t="s">
        <v>264</v>
      </c>
      <c r="AJ131" s="1315" t="s">
        <v>264</v>
      </c>
    </row>
    <row r="132" spans="1:36" s="472" customFormat="1" ht="26.2" x14ac:dyDescent="0.25">
      <c r="A132" s="276" t="s">
        <v>88</v>
      </c>
      <c r="B132" s="315" t="s">
        <v>221</v>
      </c>
      <c r="C132" s="315" t="s">
        <v>264</v>
      </c>
      <c r="D132" s="315" t="s">
        <v>221</v>
      </c>
      <c r="E132" s="315" t="s">
        <v>264</v>
      </c>
      <c r="F132" s="315" t="s">
        <v>221</v>
      </c>
      <c r="G132" s="315" t="s">
        <v>264</v>
      </c>
      <c r="H132" s="315" t="s">
        <v>221</v>
      </c>
      <c r="I132" s="315" t="s">
        <v>221</v>
      </c>
      <c r="J132" s="315" t="s">
        <v>264</v>
      </c>
      <c r="K132" s="315" t="s">
        <v>221</v>
      </c>
      <c r="L132" s="315" t="s">
        <v>264</v>
      </c>
      <c r="M132" s="315" t="s">
        <v>221</v>
      </c>
      <c r="N132" s="315" t="s">
        <v>264</v>
      </c>
      <c r="O132" s="315" t="s">
        <v>221</v>
      </c>
      <c r="P132" s="315" t="s">
        <v>221</v>
      </c>
      <c r="Q132" s="315" t="s">
        <v>264</v>
      </c>
      <c r="R132" s="315" t="s">
        <v>221</v>
      </c>
      <c r="S132" s="315" t="s">
        <v>264</v>
      </c>
      <c r="T132" s="315" t="s">
        <v>221</v>
      </c>
      <c r="U132" s="315" t="s">
        <v>221</v>
      </c>
      <c r="V132" s="315" t="s">
        <v>264</v>
      </c>
      <c r="W132" s="315" t="s">
        <v>221</v>
      </c>
      <c r="X132" s="108" t="s">
        <v>264</v>
      </c>
      <c r="Y132" s="108" t="s">
        <v>221</v>
      </c>
      <c r="Z132" s="108" t="s">
        <v>264</v>
      </c>
      <c r="AA132" s="108" t="s">
        <v>221</v>
      </c>
      <c r="AB132" s="608" t="s">
        <v>221</v>
      </c>
      <c r="AC132" s="385" t="s">
        <v>264</v>
      </c>
      <c r="AD132" s="385" t="s">
        <v>221</v>
      </c>
      <c r="AE132" s="108" t="s">
        <v>264</v>
      </c>
      <c r="AF132" s="385" t="s">
        <v>221</v>
      </c>
      <c r="AG132" s="459" t="s">
        <v>264</v>
      </c>
      <c r="AH132" s="108" t="s">
        <v>264</v>
      </c>
      <c r="AI132" s="1315" t="s">
        <v>264</v>
      </c>
      <c r="AJ132" s="1315" t="s">
        <v>264</v>
      </c>
    </row>
    <row r="133" spans="1:36" s="472" customFormat="1" ht="12.45" customHeight="1" x14ac:dyDescent="0.25">
      <c r="A133" s="276" t="s">
        <v>53</v>
      </c>
      <c r="B133" s="116" t="s">
        <v>221</v>
      </c>
      <c r="C133" s="116" t="s">
        <v>264</v>
      </c>
      <c r="D133" s="116" t="s">
        <v>221</v>
      </c>
      <c r="E133" s="116" t="s">
        <v>264</v>
      </c>
      <c r="F133" s="116" t="s">
        <v>221</v>
      </c>
      <c r="G133" s="116" t="s">
        <v>264</v>
      </c>
      <c r="H133" s="116" t="s">
        <v>221</v>
      </c>
      <c r="I133" s="116" t="s">
        <v>221</v>
      </c>
      <c r="J133" s="116" t="s">
        <v>264</v>
      </c>
      <c r="K133" s="116" t="s">
        <v>221</v>
      </c>
      <c r="L133" s="26" t="s">
        <v>264</v>
      </c>
      <c r="M133" s="26" t="s">
        <v>221</v>
      </c>
      <c r="N133" s="116" t="s">
        <v>264</v>
      </c>
      <c r="O133" s="116" t="s">
        <v>221</v>
      </c>
      <c r="P133" s="116" t="s">
        <v>221</v>
      </c>
      <c r="Q133" s="26" t="s">
        <v>264</v>
      </c>
      <c r="R133" s="116" t="s">
        <v>221</v>
      </c>
      <c r="S133" s="116" t="s">
        <v>264</v>
      </c>
      <c r="T133" s="116" t="s">
        <v>221</v>
      </c>
      <c r="U133" s="116" t="s">
        <v>221</v>
      </c>
      <c r="V133" s="116" t="s">
        <v>264</v>
      </c>
      <c r="W133" s="116" t="s">
        <v>221</v>
      </c>
      <c r="X133" s="26" t="s">
        <v>264</v>
      </c>
      <c r="Y133" s="116" t="s">
        <v>221</v>
      </c>
      <c r="Z133" s="116" t="s">
        <v>264</v>
      </c>
      <c r="AA133" s="116" t="s">
        <v>221</v>
      </c>
      <c r="AB133" s="353" t="s">
        <v>221</v>
      </c>
      <c r="AC133" s="385" t="s">
        <v>264</v>
      </c>
      <c r="AD133" s="385" t="s">
        <v>221</v>
      </c>
      <c r="AE133" s="108" t="s">
        <v>264</v>
      </c>
      <c r="AF133" s="385" t="s">
        <v>221</v>
      </c>
      <c r="AG133" s="459" t="s">
        <v>264</v>
      </c>
      <c r="AH133" s="108" t="s">
        <v>264</v>
      </c>
      <c r="AI133" s="1315" t="s">
        <v>264</v>
      </c>
      <c r="AJ133" s="1315" t="s">
        <v>264</v>
      </c>
    </row>
    <row r="134" spans="1:36" s="472" customFormat="1" x14ac:dyDescent="0.25">
      <c r="A134" s="276" t="s">
        <v>52</v>
      </c>
      <c r="B134" s="26" t="s">
        <v>221</v>
      </c>
      <c r="C134" s="26" t="s">
        <v>264</v>
      </c>
      <c r="D134" s="26" t="s">
        <v>221</v>
      </c>
      <c r="E134" s="26" t="s">
        <v>264</v>
      </c>
      <c r="F134" s="116" t="s">
        <v>221</v>
      </c>
      <c r="G134" s="116" t="s">
        <v>264</v>
      </c>
      <c r="H134" s="116" t="s">
        <v>221</v>
      </c>
      <c r="I134" s="116" t="s">
        <v>221</v>
      </c>
      <c r="J134" s="116" t="s">
        <v>264</v>
      </c>
      <c r="K134" s="116" t="s">
        <v>221</v>
      </c>
      <c r="L134" s="116" t="s">
        <v>264</v>
      </c>
      <c r="M134" s="116" t="s">
        <v>221</v>
      </c>
      <c r="N134" s="116" t="s">
        <v>264</v>
      </c>
      <c r="O134" s="116" t="s">
        <v>221</v>
      </c>
      <c r="P134" s="116" t="s">
        <v>221</v>
      </c>
      <c r="Q134" s="116" t="s">
        <v>264</v>
      </c>
      <c r="R134" s="116" t="s">
        <v>221</v>
      </c>
      <c r="S134" s="116" t="s">
        <v>264</v>
      </c>
      <c r="T134" s="116" t="s">
        <v>221</v>
      </c>
      <c r="U134" s="26" t="s">
        <v>221</v>
      </c>
      <c r="V134" s="116" t="s">
        <v>264</v>
      </c>
      <c r="W134" s="116" t="s">
        <v>221</v>
      </c>
      <c r="X134" s="116" t="s">
        <v>264</v>
      </c>
      <c r="Y134" s="116" t="s">
        <v>221</v>
      </c>
      <c r="Z134" s="116" t="s">
        <v>264</v>
      </c>
      <c r="AA134" s="116" t="s">
        <v>221</v>
      </c>
      <c r="AB134" s="353" t="s">
        <v>221</v>
      </c>
      <c r="AC134" s="116" t="s">
        <v>264</v>
      </c>
      <c r="AD134" s="385" t="s">
        <v>221</v>
      </c>
      <c r="AE134" s="385" t="s">
        <v>264</v>
      </c>
      <c r="AF134" s="385" t="s">
        <v>221</v>
      </c>
      <c r="AG134" s="459" t="s">
        <v>264</v>
      </c>
      <c r="AH134" s="108" t="s">
        <v>264</v>
      </c>
      <c r="AI134" s="1315" t="s">
        <v>264</v>
      </c>
      <c r="AJ134" s="1315" t="s">
        <v>264</v>
      </c>
    </row>
    <row r="135" spans="1:36" s="472" customFormat="1" x14ac:dyDescent="0.25">
      <c r="A135" s="276" t="s">
        <v>38</v>
      </c>
      <c r="B135" s="116" t="s">
        <v>221</v>
      </c>
      <c r="C135" s="116" t="s">
        <v>264</v>
      </c>
      <c r="D135" s="116" t="s">
        <v>221</v>
      </c>
      <c r="E135" s="116" t="s">
        <v>264</v>
      </c>
      <c r="F135" s="116" t="s">
        <v>221</v>
      </c>
      <c r="G135" s="116" t="s">
        <v>264</v>
      </c>
      <c r="H135" s="116" t="s">
        <v>221</v>
      </c>
      <c r="I135" s="116" t="s">
        <v>221</v>
      </c>
      <c r="J135" s="116" t="s">
        <v>264</v>
      </c>
      <c r="K135" s="26" t="s">
        <v>221</v>
      </c>
      <c r="L135" s="116" t="s">
        <v>264</v>
      </c>
      <c r="M135" s="116" t="s">
        <v>221</v>
      </c>
      <c r="N135" s="116" t="s">
        <v>264</v>
      </c>
      <c r="O135" s="116" t="s">
        <v>221</v>
      </c>
      <c r="P135" s="116" t="s">
        <v>221</v>
      </c>
      <c r="Q135" s="116" t="s">
        <v>264</v>
      </c>
      <c r="R135" s="116" t="s">
        <v>221</v>
      </c>
      <c r="S135" s="116" t="s">
        <v>264</v>
      </c>
      <c r="T135" s="116" t="s">
        <v>221</v>
      </c>
      <c r="U135" s="26" t="s">
        <v>221</v>
      </c>
      <c r="V135" s="116" t="s">
        <v>264</v>
      </c>
      <c r="W135" s="116" t="s">
        <v>221</v>
      </c>
      <c r="X135" s="116" t="s">
        <v>264</v>
      </c>
      <c r="Y135" s="116" t="s">
        <v>221</v>
      </c>
      <c r="Z135" s="116" t="s">
        <v>264</v>
      </c>
      <c r="AA135" s="116" t="s">
        <v>221</v>
      </c>
      <c r="AB135" s="353" t="s">
        <v>221</v>
      </c>
      <c r="AC135" s="385" t="s">
        <v>264</v>
      </c>
      <c r="AD135" s="385" t="s">
        <v>221</v>
      </c>
      <c r="AE135" s="108" t="s">
        <v>264</v>
      </c>
      <c r="AF135" s="385" t="s">
        <v>221</v>
      </c>
      <c r="AG135" s="459" t="s">
        <v>264</v>
      </c>
      <c r="AH135" s="108" t="s">
        <v>264</v>
      </c>
      <c r="AI135" s="1315" t="s">
        <v>264</v>
      </c>
      <c r="AJ135" s="1315" t="s">
        <v>264</v>
      </c>
    </row>
    <row r="136" spans="1:36" s="472" customFormat="1" x14ac:dyDescent="0.25">
      <c r="A136" s="276" t="s">
        <v>194</v>
      </c>
      <c r="B136" s="116" t="s">
        <v>221</v>
      </c>
      <c r="C136" s="116" t="s">
        <v>264</v>
      </c>
      <c r="D136" s="116" t="s">
        <v>221</v>
      </c>
      <c r="E136" s="116" t="s">
        <v>264</v>
      </c>
      <c r="F136" s="116" t="s">
        <v>221</v>
      </c>
      <c r="G136" s="116" t="s">
        <v>264</v>
      </c>
      <c r="H136" s="116" t="s">
        <v>221</v>
      </c>
      <c r="I136" s="116" t="s">
        <v>221</v>
      </c>
      <c r="J136" s="116" t="s">
        <v>264</v>
      </c>
      <c r="K136" s="26" t="s">
        <v>221</v>
      </c>
      <c r="L136" s="116" t="s">
        <v>264</v>
      </c>
      <c r="M136" s="116" t="s">
        <v>221</v>
      </c>
      <c r="N136" s="116" t="s">
        <v>264</v>
      </c>
      <c r="O136" s="116" t="s">
        <v>221</v>
      </c>
      <c r="P136" s="116" t="s">
        <v>221</v>
      </c>
      <c r="Q136" s="116" t="s">
        <v>264</v>
      </c>
      <c r="R136" s="26" t="s">
        <v>221</v>
      </c>
      <c r="S136" s="116" t="s">
        <v>264</v>
      </c>
      <c r="T136" s="116" t="s">
        <v>221</v>
      </c>
      <c r="U136" s="116" t="s">
        <v>221</v>
      </c>
      <c r="V136" s="116" t="s">
        <v>264</v>
      </c>
      <c r="W136" s="116" t="s">
        <v>221</v>
      </c>
      <c r="X136" s="116" t="s">
        <v>264</v>
      </c>
      <c r="Y136" s="116" t="s">
        <v>221</v>
      </c>
      <c r="Z136" s="116" t="s">
        <v>264</v>
      </c>
      <c r="AA136" s="116" t="s">
        <v>221</v>
      </c>
      <c r="AB136" s="83" t="s">
        <v>221</v>
      </c>
      <c r="AC136" s="385" t="s">
        <v>264</v>
      </c>
      <c r="AD136" s="385" t="s">
        <v>221</v>
      </c>
      <c r="AE136" s="108" t="s">
        <v>264</v>
      </c>
      <c r="AF136" s="385" t="s">
        <v>221</v>
      </c>
      <c r="AG136" s="459" t="s">
        <v>264</v>
      </c>
      <c r="AH136" s="108" t="s">
        <v>264</v>
      </c>
      <c r="AI136" s="1315" t="s">
        <v>264</v>
      </c>
      <c r="AJ136" s="1315" t="s">
        <v>264</v>
      </c>
    </row>
    <row r="137" spans="1:36" s="472" customFormat="1" ht="13.95" customHeight="1" x14ac:dyDescent="0.25">
      <c r="A137" s="296" t="s">
        <v>59</v>
      </c>
      <c r="B137" s="315" t="s">
        <v>221</v>
      </c>
      <c r="C137" s="315" t="s">
        <v>264</v>
      </c>
      <c r="D137" s="315" t="s">
        <v>221</v>
      </c>
      <c r="E137" s="315" t="s">
        <v>264</v>
      </c>
      <c r="F137" s="315" t="s">
        <v>221</v>
      </c>
      <c r="G137" s="116" t="s">
        <v>264</v>
      </c>
      <c r="H137" s="315" t="s">
        <v>221</v>
      </c>
      <c r="I137" s="315" t="s">
        <v>221</v>
      </c>
      <c r="J137" s="315" t="s">
        <v>264</v>
      </c>
      <c r="K137" s="315" t="s">
        <v>221</v>
      </c>
      <c r="L137" s="315" t="s">
        <v>264</v>
      </c>
      <c r="M137" s="315" t="s">
        <v>221</v>
      </c>
      <c r="N137" s="315" t="s">
        <v>264</v>
      </c>
      <c r="O137" s="315" t="s">
        <v>221</v>
      </c>
      <c r="P137" s="315" t="s">
        <v>221</v>
      </c>
      <c r="Q137" s="315" t="s">
        <v>264</v>
      </c>
      <c r="R137" s="315" t="s">
        <v>221</v>
      </c>
      <c r="S137" s="315" t="s">
        <v>264</v>
      </c>
      <c r="T137" s="315" t="s">
        <v>221</v>
      </c>
      <c r="U137" s="315" t="s">
        <v>221</v>
      </c>
      <c r="V137" s="315" t="s">
        <v>264</v>
      </c>
      <c r="W137" s="315" t="s">
        <v>221</v>
      </c>
      <c r="X137" s="108" t="s">
        <v>264</v>
      </c>
      <c r="Y137" s="108" t="s">
        <v>221</v>
      </c>
      <c r="Z137" s="108" t="s">
        <v>264</v>
      </c>
      <c r="AA137" s="108" t="s">
        <v>221</v>
      </c>
      <c r="AB137" s="52" t="s">
        <v>221</v>
      </c>
      <c r="AC137" s="385" t="s">
        <v>264</v>
      </c>
      <c r="AD137" s="385" t="s">
        <v>221</v>
      </c>
      <c r="AE137" s="108" t="s">
        <v>264</v>
      </c>
      <c r="AF137" s="385" t="s">
        <v>221</v>
      </c>
      <c r="AG137" s="471" t="s">
        <v>264</v>
      </c>
      <c r="AH137" s="108" t="s">
        <v>264</v>
      </c>
      <c r="AI137" s="1315" t="s">
        <v>264</v>
      </c>
      <c r="AJ137" s="1315" t="s">
        <v>264</v>
      </c>
    </row>
    <row r="138" spans="1:36" s="472" customFormat="1" ht="11.95" customHeight="1" x14ac:dyDescent="0.25">
      <c r="A138" s="296" t="s">
        <v>39</v>
      </c>
      <c r="B138" s="108" t="s">
        <v>221</v>
      </c>
      <c r="C138" s="108" t="s">
        <v>264</v>
      </c>
      <c r="D138" s="108" t="s">
        <v>221</v>
      </c>
      <c r="E138" s="108" t="s">
        <v>264</v>
      </c>
      <c r="F138" s="108" t="s">
        <v>221</v>
      </c>
      <c r="G138" s="116" t="s">
        <v>264</v>
      </c>
      <c r="H138" s="315" t="s">
        <v>221</v>
      </c>
      <c r="I138" s="315" t="s">
        <v>221</v>
      </c>
      <c r="J138" s="315" t="s">
        <v>264</v>
      </c>
      <c r="K138" s="315" t="s">
        <v>221</v>
      </c>
      <c r="L138" s="315" t="s">
        <v>264</v>
      </c>
      <c r="M138" s="315" t="s">
        <v>221</v>
      </c>
      <c r="N138" s="315" t="s">
        <v>264</v>
      </c>
      <c r="O138" s="315" t="s">
        <v>221</v>
      </c>
      <c r="P138" s="315" t="s">
        <v>221</v>
      </c>
      <c r="Q138" s="315" t="s">
        <v>264</v>
      </c>
      <c r="R138" s="315" t="s">
        <v>221</v>
      </c>
      <c r="S138" s="315" t="s">
        <v>264</v>
      </c>
      <c r="T138" s="315" t="s">
        <v>221</v>
      </c>
      <c r="U138" s="315" t="s">
        <v>221</v>
      </c>
      <c r="V138" s="315" t="s">
        <v>264</v>
      </c>
      <c r="W138" s="315" t="s">
        <v>221</v>
      </c>
      <c r="X138" s="315" t="s">
        <v>264</v>
      </c>
      <c r="Y138" s="315" t="s">
        <v>221</v>
      </c>
      <c r="Z138" s="315" t="s">
        <v>264</v>
      </c>
      <c r="AA138" s="315" t="s">
        <v>221</v>
      </c>
      <c r="AB138" s="461" t="s">
        <v>221</v>
      </c>
      <c r="AC138" s="315" t="s">
        <v>264</v>
      </c>
      <c r="AD138" s="315" t="s">
        <v>221</v>
      </c>
      <c r="AE138" s="315" t="s">
        <v>264</v>
      </c>
      <c r="AF138" s="315" t="s">
        <v>221</v>
      </c>
      <c r="AG138" s="315" t="s">
        <v>264</v>
      </c>
      <c r="AH138" s="108" t="s">
        <v>264</v>
      </c>
      <c r="AI138" s="1315" t="s">
        <v>264</v>
      </c>
      <c r="AJ138" s="1315" t="s">
        <v>264</v>
      </c>
    </row>
    <row r="139" spans="1:36" s="472" customFormat="1" ht="11.95" customHeight="1" x14ac:dyDescent="0.25">
      <c r="A139" s="296" t="s">
        <v>40</v>
      </c>
      <c r="B139" s="315" t="s">
        <v>221</v>
      </c>
      <c r="C139" s="315" t="s">
        <v>264</v>
      </c>
      <c r="D139" s="315" t="s">
        <v>221</v>
      </c>
      <c r="E139" s="315" t="s">
        <v>264</v>
      </c>
      <c r="F139" s="315" t="s">
        <v>221</v>
      </c>
      <c r="G139" s="116" t="s">
        <v>264</v>
      </c>
      <c r="H139" s="315" t="s">
        <v>221</v>
      </c>
      <c r="I139" s="315" t="s">
        <v>221</v>
      </c>
      <c r="J139" s="315" t="s">
        <v>264</v>
      </c>
      <c r="K139" s="315" t="s">
        <v>221</v>
      </c>
      <c r="L139" s="315" t="s">
        <v>264</v>
      </c>
      <c r="M139" s="315" t="s">
        <v>221</v>
      </c>
      <c r="N139" s="315" t="s">
        <v>264</v>
      </c>
      <c r="O139" s="315" t="s">
        <v>221</v>
      </c>
      <c r="P139" s="315" t="s">
        <v>221</v>
      </c>
      <c r="Q139" s="315" t="s">
        <v>264</v>
      </c>
      <c r="R139" s="315" t="s">
        <v>221</v>
      </c>
      <c r="S139" s="315" t="s">
        <v>264</v>
      </c>
      <c r="T139" s="315" t="s">
        <v>221</v>
      </c>
      <c r="U139" s="315" t="s">
        <v>221</v>
      </c>
      <c r="V139" s="315" t="s">
        <v>264</v>
      </c>
      <c r="W139" s="315" t="s">
        <v>221</v>
      </c>
      <c r="X139" s="315" t="s">
        <v>264</v>
      </c>
      <c r="Y139" s="315" t="s">
        <v>221</v>
      </c>
      <c r="Z139" s="315" t="s">
        <v>264</v>
      </c>
      <c r="AA139" s="315" t="s">
        <v>221</v>
      </c>
      <c r="AB139" s="461" t="s">
        <v>221</v>
      </c>
      <c r="AC139" s="315" t="s">
        <v>264</v>
      </c>
      <c r="AD139" s="315" t="s">
        <v>221</v>
      </c>
      <c r="AE139" s="315" t="s">
        <v>264</v>
      </c>
      <c r="AF139" s="315" t="s">
        <v>221</v>
      </c>
      <c r="AG139" s="315" t="s">
        <v>264</v>
      </c>
      <c r="AH139" s="108" t="s">
        <v>264</v>
      </c>
      <c r="AI139" s="1315" t="s">
        <v>264</v>
      </c>
      <c r="AJ139" s="1315" t="s">
        <v>264</v>
      </c>
    </row>
    <row r="140" spans="1:36" s="472" customFormat="1" ht="11.95" customHeight="1" x14ac:dyDescent="0.25">
      <c r="A140" s="296" t="s">
        <v>41</v>
      </c>
      <c r="B140" s="315" t="s">
        <v>221</v>
      </c>
      <c r="C140" s="315" t="s">
        <v>264</v>
      </c>
      <c r="D140" s="315" t="s">
        <v>221</v>
      </c>
      <c r="E140" s="315" t="s">
        <v>264</v>
      </c>
      <c r="F140" s="315" t="s">
        <v>221</v>
      </c>
      <c r="G140" s="116" t="s">
        <v>264</v>
      </c>
      <c r="H140" s="315" t="s">
        <v>221</v>
      </c>
      <c r="I140" s="315" t="s">
        <v>221</v>
      </c>
      <c r="J140" s="315" t="s">
        <v>264</v>
      </c>
      <c r="K140" s="315" t="s">
        <v>221</v>
      </c>
      <c r="L140" s="315" t="s">
        <v>264</v>
      </c>
      <c r="M140" s="315" t="s">
        <v>221</v>
      </c>
      <c r="N140" s="315" t="s">
        <v>264</v>
      </c>
      <c r="O140" s="315" t="s">
        <v>221</v>
      </c>
      <c r="P140" s="315" t="s">
        <v>221</v>
      </c>
      <c r="Q140" s="315" t="s">
        <v>264</v>
      </c>
      <c r="R140" s="315" t="s">
        <v>221</v>
      </c>
      <c r="S140" s="315" t="s">
        <v>264</v>
      </c>
      <c r="T140" s="315" t="s">
        <v>221</v>
      </c>
      <c r="U140" s="315" t="s">
        <v>221</v>
      </c>
      <c r="V140" s="315" t="s">
        <v>264</v>
      </c>
      <c r="W140" s="315" t="s">
        <v>221</v>
      </c>
      <c r="X140" s="315" t="s">
        <v>264</v>
      </c>
      <c r="Y140" s="315" t="s">
        <v>221</v>
      </c>
      <c r="Z140" s="315" t="s">
        <v>264</v>
      </c>
      <c r="AA140" s="315" t="s">
        <v>221</v>
      </c>
      <c r="AB140" s="461" t="s">
        <v>221</v>
      </c>
      <c r="AC140" s="315" t="s">
        <v>264</v>
      </c>
      <c r="AD140" s="315" t="s">
        <v>221</v>
      </c>
      <c r="AE140" s="315" t="s">
        <v>264</v>
      </c>
      <c r="AF140" s="315" t="s">
        <v>221</v>
      </c>
      <c r="AG140" s="315" t="s">
        <v>264</v>
      </c>
      <c r="AH140" s="108" t="s">
        <v>264</v>
      </c>
      <c r="AI140" s="1315" t="s">
        <v>264</v>
      </c>
      <c r="AJ140" s="1315" t="s">
        <v>264</v>
      </c>
    </row>
    <row r="141" spans="1:36" s="472" customFormat="1" ht="11.95" customHeight="1" x14ac:dyDescent="0.25">
      <c r="A141" s="296" t="s">
        <v>42</v>
      </c>
      <c r="B141" s="315" t="s">
        <v>221</v>
      </c>
      <c r="C141" s="315" t="s">
        <v>264</v>
      </c>
      <c r="D141" s="315" t="s">
        <v>221</v>
      </c>
      <c r="E141" s="315" t="s">
        <v>264</v>
      </c>
      <c r="F141" s="315" t="s">
        <v>221</v>
      </c>
      <c r="G141" s="116" t="s">
        <v>264</v>
      </c>
      <c r="H141" s="315" t="s">
        <v>221</v>
      </c>
      <c r="I141" s="315" t="s">
        <v>221</v>
      </c>
      <c r="J141" s="315" t="s">
        <v>264</v>
      </c>
      <c r="K141" s="315" t="s">
        <v>221</v>
      </c>
      <c r="L141" s="315" t="s">
        <v>264</v>
      </c>
      <c r="M141" s="315" t="s">
        <v>221</v>
      </c>
      <c r="N141" s="315" t="s">
        <v>264</v>
      </c>
      <c r="O141" s="315" t="s">
        <v>221</v>
      </c>
      <c r="P141" s="315" t="s">
        <v>221</v>
      </c>
      <c r="Q141" s="315" t="s">
        <v>264</v>
      </c>
      <c r="R141" s="315" t="s">
        <v>221</v>
      </c>
      <c r="S141" s="315" t="s">
        <v>264</v>
      </c>
      <c r="T141" s="315" t="s">
        <v>221</v>
      </c>
      <c r="U141" s="315" t="s">
        <v>221</v>
      </c>
      <c r="V141" s="315" t="s">
        <v>264</v>
      </c>
      <c r="W141" s="315" t="s">
        <v>221</v>
      </c>
      <c r="X141" s="315" t="s">
        <v>264</v>
      </c>
      <c r="Y141" s="315" t="s">
        <v>221</v>
      </c>
      <c r="Z141" s="315" t="s">
        <v>264</v>
      </c>
      <c r="AA141" s="315" t="s">
        <v>221</v>
      </c>
      <c r="AB141" s="461" t="s">
        <v>221</v>
      </c>
      <c r="AC141" s="315" t="s">
        <v>264</v>
      </c>
      <c r="AD141" s="315" t="s">
        <v>221</v>
      </c>
      <c r="AE141" s="315" t="s">
        <v>264</v>
      </c>
      <c r="AF141" s="315" t="s">
        <v>221</v>
      </c>
      <c r="AG141" s="315" t="s">
        <v>264</v>
      </c>
      <c r="AH141" s="108" t="s">
        <v>264</v>
      </c>
      <c r="AI141" s="1315" t="s">
        <v>264</v>
      </c>
      <c r="AJ141" s="1315" t="s">
        <v>264</v>
      </c>
    </row>
    <row r="142" spans="1:36" s="472" customFormat="1" ht="11.95" customHeight="1" x14ac:dyDescent="0.25">
      <c r="A142" s="296" t="s">
        <v>213</v>
      </c>
      <c r="B142" s="202" t="s">
        <v>221</v>
      </c>
      <c r="C142" s="202" t="s">
        <v>264</v>
      </c>
      <c r="D142" s="315" t="s">
        <v>221</v>
      </c>
      <c r="E142" s="315" t="s">
        <v>264</v>
      </c>
      <c r="F142" s="315" t="s">
        <v>221</v>
      </c>
      <c r="G142" s="116" t="s">
        <v>264</v>
      </c>
      <c r="H142" s="315" t="s">
        <v>221</v>
      </c>
      <c r="I142" s="315" t="s">
        <v>221</v>
      </c>
      <c r="J142" s="315" t="s">
        <v>264</v>
      </c>
      <c r="K142" s="315" t="s">
        <v>221</v>
      </c>
      <c r="L142" s="315" t="s">
        <v>264</v>
      </c>
      <c r="M142" s="315" t="s">
        <v>221</v>
      </c>
      <c r="N142" s="315" t="s">
        <v>264</v>
      </c>
      <c r="O142" s="315" t="s">
        <v>221</v>
      </c>
      <c r="P142" s="315" t="s">
        <v>221</v>
      </c>
      <c r="Q142" s="315" t="s">
        <v>264</v>
      </c>
      <c r="R142" s="315" t="s">
        <v>221</v>
      </c>
      <c r="S142" s="315" t="s">
        <v>264</v>
      </c>
      <c r="T142" s="315" t="s">
        <v>221</v>
      </c>
      <c r="U142" s="315" t="s">
        <v>221</v>
      </c>
      <c r="V142" s="315" t="s">
        <v>264</v>
      </c>
      <c r="W142" s="315" t="s">
        <v>221</v>
      </c>
      <c r="X142" s="315" t="s">
        <v>264</v>
      </c>
      <c r="Y142" s="315" t="s">
        <v>221</v>
      </c>
      <c r="Z142" s="315" t="s">
        <v>264</v>
      </c>
      <c r="AA142" s="315" t="s">
        <v>221</v>
      </c>
      <c r="AB142" s="461" t="s">
        <v>221</v>
      </c>
      <c r="AC142" s="315" t="s">
        <v>264</v>
      </c>
      <c r="AD142" s="315" t="s">
        <v>221</v>
      </c>
      <c r="AE142" s="315" t="s">
        <v>264</v>
      </c>
      <c r="AF142" s="315" t="s">
        <v>221</v>
      </c>
      <c r="AG142" s="315" t="s">
        <v>264</v>
      </c>
      <c r="AH142" s="108" t="s">
        <v>264</v>
      </c>
      <c r="AI142" s="1315" t="s">
        <v>264</v>
      </c>
      <c r="AJ142" s="1315" t="s">
        <v>264</v>
      </c>
    </row>
    <row r="143" spans="1:36" s="472" customFormat="1" ht="28.15" customHeight="1" x14ac:dyDescent="0.25">
      <c r="A143" s="316" t="s">
        <v>675</v>
      </c>
      <c r="B143" s="937"/>
      <c r="C143" s="937"/>
      <c r="D143" s="937"/>
      <c r="E143" s="937"/>
      <c r="F143" s="937"/>
      <c r="G143" s="937"/>
      <c r="H143" s="937"/>
      <c r="I143" s="937"/>
      <c r="J143" s="937"/>
      <c r="K143" s="949"/>
      <c r="L143" s="949"/>
      <c r="M143" s="949"/>
      <c r="N143" s="949"/>
      <c r="O143" s="949"/>
      <c r="P143" s="949"/>
      <c r="Q143" s="949"/>
      <c r="R143" s="949"/>
      <c r="S143" s="949"/>
      <c r="T143" s="949"/>
      <c r="U143" s="949"/>
      <c r="V143" s="949"/>
      <c r="W143" s="949"/>
      <c r="X143" s="949"/>
      <c r="Y143" s="949"/>
      <c r="Z143" s="949"/>
      <c r="AA143" s="949"/>
      <c r="AB143" s="937"/>
      <c r="AC143" s="957"/>
      <c r="AD143" s="957"/>
      <c r="AE143" s="933"/>
      <c r="AF143" s="933"/>
      <c r="AG143" s="958"/>
      <c r="AH143" s="955"/>
      <c r="AI143" s="957"/>
      <c r="AJ143" s="1465"/>
    </row>
    <row r="144" spans="1:36" s="2" customFormat="1" ht="17.7" customHeight="1" x14ac:dyDescent="0.25">
      <c r="A144" s="473" t="s">
        <v>26</v>
      </c>
      <c r="B144" s="935" t="s">
        <v>221</v>
      </c>
      <c r="C144" s="935" t="s">
        <v>264</v>
      </c>
      <c r="D144" s="941" t="s">
        <v>221</v>
      </c>
      <c r="E144" s="941" t="s">
        <v>264</v>
      </c>
      <c r="F144" s="941" t="s">
        <v>221</v>
      </c>
      <c r="G144" s="941" t="s">
        <v>264</v>
      </c>
      <c r="H144" s="941" t="s">
        <v>221</v>
      </c>
      <c r="I144" s="941" t="s">
        <v>221</v>
      </c>
      <c r="J144" s="941" t="s">
        <v>264</v>
      </c>
      <c r="K144" s="940" t="s">
        <v>221</v>
      </c>
      <c r="L144" s="940" t="s">
        <v>264</v>
      </c>
      <c r="M144" s="940" t="s">
        <v>221</v>
      </c>
      <c r="N144" s="940" t="s">
        <v>264</v>
      </c>
      <c r="O144" s="940" t="s">
        <v>221</v>
      </c>
      <c r="P144" s="940" t="s">
        <v>221</v>
      </c>
      <c r="Q144" s="940" t="s">
        <v>264</v>
      </c>
      <c r="R144" s="940" t="s">
        <v>221</v>
      </c>
      <c r="S144" s="940" t="s">
        <v>264</v>
      </c>
      <c r="T144" s="940" t="s">
        <v>221</v>
      </c>
      <c r="U144" s="940" t="s">
        <v>221</v>
      </c>
      <c r="V144" s="940">
        <v>10582</v>
      </c>
      <c r="W144" s="940">
        <v>18659</v>
      </c>
      <c r="X144" s="940">
        <v>14420</v>
      </c>
      <c r="Y144" s="940">
        <v>15336</v>
      </c>
      <c r="Z144" s="940">
        <v>14415</v>
      </c>
      <c r="AA144" s="940">
        <v>18372</v>
      </c>
      <c r="AB144" s="940">
        <v>22812</v>
      </c>
      <c r="AC144" s="932">
        <v>32005</v>
      </c>
      <c r="AD144" s="932">
        <v>28310</v>
      </c>
      <c r="AE144" s="932">
        <v>47998</v>
      </c>
      <c r="AF144" s="946">
        <v>47959</v>
      </c>
      <c r="AG144" s="945">
        <v>65430</v>
      </c>
      <c r="AH144" s="954">
        <v>78257</v>
      </c>
      <c r="AI144" s="954">
        <v>94648</v>
      </c>
      <c r="AJ144" s="1647">
        <v>105606</v>
      </c>
    </row>
    <row r="145" spans="1:36" s="2" customFormat="1" ht="27.65" customHeight="1" x14ac:dyDescent="0.25">
      <c r="A145" s="473" t="s">
        <v>691</v>
      </c>
      <c r="B145" s="935" t="s">
        <v>221</v>
      </c>
      <c r="C145" s="935" t="s">
        <v>264</v>
      </c>
      <c r="D145" s="935" t="s">
        <v>221</v>
      </c>
      <c r="E145" s="935" t="s">
        <v>264</v>
      </c>
      <c r="F145" s="935" t="s">
        <v>221</v>
      </c>
      <c r="G145" s="935" t="s">
        <v>264</v>
      </c>
      <c r="H145" s="935" t="s">
        <v>221</v>
      </c>
      <c r="I145" s="935" t="s">
        <v>221</v>
      </c>
      <c r="J145" s="935" t="s">
        <v>264</v>
      </c>
      <c r="K145" s="935" t="s">
        <v>221</v>
      </c>
      <c r="L145" s="935" t="s">
        <v>264</v>
      </c>
      <c r="M145" s="935" t="s">
        <v>221</v>
      </c>
      <c r="N145" s="935" t="s">
        <v>264</v>
      </c>
      <c r="O145" s="935" t="s">
        <v>221</v>
      </c>
      <c r="P145" s="935" t="s">
        <v>221</v>
      </c>
      <c r="Q145" s="935" t="s">
        <v>264</v>
      </c>
      <c r="R145" s="935" t="s">
        <v>221</v>
      </c>
      <c r="S145" s="935" t="s">
        <v>264</v>
      </c>
      <c r="T145" s="935" t="s">
        <v>221</v>
      </c>
      <c r="U145" s="935" t="s">
        <v>221</v>
      </c>
      <c r="V145" s="935" t="s">
        <v>264</v>
      </c>
      <c r="W145" s="935" t="s">
        <v>221</v>
      </c>
      <c r="X145" s="935" t="s">
        <v>264</v>
      </c>
      <c r="Y145" s="935" t="s">
        <v>221</v>
      </c>
      <c r="Z145" s="935" t="s">
        <v>264</v>
      </c>
      <c r="AA145" s="935" t="s">
        <v>221</v>
      </c>
      <c r="AB145" s="936"/>
      <c r="AC145" s="933">
        <v>133</v>
      </c>
      <c r="AD145" s="933">
        <v>87.2</v>
      </c>
      <c r="AE145" s="938">
        <v>169.7</v>
      </c>
      <c r="AF145" s="951">
        <v>96.1</v>
      </c>
      <c r="AG145" s="943">
        <v>136.4</v>
      </c>
      <c r="AH145" s="956">
        <v>114.8</v>
      </c>
      <c r="AI145" s="956">
        <v>115.6</v>
      </c>
      <c r="AJ145" s="1648">
        <v>108.4</v>
      </c>
    </row>
    <row r="146" spans="1:36" s="2" customFormat="1" ht="27.65" customHeight="1" x14ac:dyDescent="0.25">
      <c r="A146" s="473" t="s">
        <v>682</v>
      </c>
      <c r="B146" s="937"/>
      <c r="C146" s="937"/>
      <c r="D146" s="937"/>
      <c r="E146" s="937"/>
      <c r="F146" s="937"/>
      <c r="G146" s="937"/>
      <c r="H146" s="937"/>
      <c r="I146" s="937"/>
      <c r="J146" s="937"/>
      <c r="K146" s="935"/>
      <c r="L146" s="935"/>
      <c r="M146" s="935"/>
      <c r="N146" s="935"/>
      <c r="O146" s="935"/>
      <c r="P146" s="935"/>
      <c r="Q146" s="935"/>
      <c r="R146" s="935"/>
      <c r="S146" s="935"/>
      <c r="T146" s="935"/>
      <c r="U146" s="935"/>
      <c r="V146" s="935"/>
      <c r="W146" s="935"/>
      <c r="X146" s="935"/>
      <c r="Y146" s="935"/>
      <c r="Z146" s="935"/>
      <c r="AA146" s="935"/>
      <c r="AB146" s="937"/>
      <c r="AC146" s="933"/>
      <c r="AD146" s="933"/>
      <c r="AE146" s="933"/>
      <c r="AF146" s="933"/>
      <c r="AG146" s="943"/>
      <c r="AH146" s="953"/>
      <c r="AI146" s="1322"/>
      <c r="AJ146" s="1649"/>
    </row>
    <row r="147" spans="1:36" s="2" customFormat="1" ht="20.45" customHeight="1" x14ac:dyDescent="0.25">
      <c r="A147" s="473" t="s">
        <v>43</v>
      </c>
      <c r="B147" s="940" t="s">
        <v>221</v>
      </c>
      <c r="C147" s="940" t="s">
        <v>264</v>
      </c>
      <c r="D147" s="940" t="s">
        <v>221</v>
      </c>
      <c r="E147" s="940" t="s">
        <v>264</v>
      </c>
      <c r="F147" s="940" t="s">
        <v>221</v>
      </c>
      <c r="G147" s="940" t="s">
        <v>264</v>
      </c>
      <c r="H147" s="936" t="s">
        <v>221</v>
      </c>
      <c r="I147" s="936" t="s">
        <v>221</v>
      </c>
      <c r="J147" s="934" t="s">
        <v>264</v>
      </c>
      <c r="K147" s="935" t="s">
        <v>221</v>
      </c>
      <c r="L147" s="935" t="s">
        <v>264</v>
      </c>
      <c r="M147" s="935" t="s">
        <v>221</v>
      </c>
      <c r="N147" s="935" t="s">
        <v>264</v>
      </c>
      <c r="O147" s="935" t="s">
        <v>221</v>
      </c>
      <c r="P147" s="935" t="s">
        <v>221</v>
      </c>
      <c r="Q147" s="935" t="s">
        <v>264</v>
      </c>
      <c r="R147" s="935" t="s">
        <v>221</v>
      </c>
      <c r="S147" s="935" t="s">
        <v>264</v>
      </c>
      <c r="T147" s="935" t="s">
        <v>221</v>
      </c>
      <c r="U147" s="935">
        <v>5.0999999999999996</v>
      </c>
      <c r="V147" s="935">
        <v>22.3</v>
      </c>
      <c r="W147" s="935">
        <v>24.5</v>
      </c>
      <c r="X147" s="935">
        <v>42.6</v>
      </c>
      <c r="Y147" s="935">
        <v>32.700000000000003</v>
      </c>
      <c r="Z147" s="935">
        <v>21.7</v>
      </c>
      <c r="AA147" s="935">
        <v>16.5</v>
      </c>
      <c r="AB147" s="935">
        <v>36.9</v>
      </c>
      <c r="AC147" s="948">
        <v>56.8</v>
      </c>
      <c r="AD147" s="948">
        <v>48.2</v>
      </c>
      <c r="AE147" s="948">
        <v>64.099999999999994</v>
      </c>
      <c r="AF147" s="959">
        <v>67.099999999999994</v>
      </c>
      <c r="AG147" s="950">
        <v>70.900000000000006</v>
      </c>
      <c r="AH147" s="953">
        <v>69.5</v>
      </c>
      <c r="AI147" s="1322">
        <v>90.6</v>
      </c>
      <c r="AJ147" s="1649">
        <v>99.4</v>
      </c>
    </row>
    <row r="148" spans="1:36" s="2" customFormat="1" ht="28.15" x14ac:dyDescent="0.25">
      <c r="A148" s="473" t="s">
        <v>690</v>
      </c>
      <c r="B148" s="935" t="s">
        <v>221</v>
      </c>
      <c r="C148" s="935" t="s">
        <v>264</v>
      </c>
      <c r="D148" s="935" t="s">
        <v>221</v>
      </c>
      <c r="E148" s="935" t="s">
        <v>264</v>
      </c>
      <c r="F148" s="935" t="s">
        <v>221</v>
      </c>
      <c r="G148" s="935" t="s">
        <v>264</v>
      </c>
      <c r="H148" s="939" t="s">
        <v>221</v>
      </c>
      <c r="I148" s="936" t="s">
        <v>221</v>
      </c>
      <c r="J148" s="934" t="s">
        <v>264</v>
      </c>
      <c r="K148" s="935" t="s">
        <v>221</v>
      </c>
      <c r="L148" s="935" t="s">
        <v>264</v>
      </c>
      <c r="M148" s="935" t="s">
        <v>221</v>
      </c>
      <c r="N148" s="935" t="s">
        <v>264</v>
      </c>
      <c r="O148" s="935" t="s">
        <v>221</v>
      </c>
      <c r="P148" s="935" t="s">
        <v>221</v>
      </c>
      <c r="Q148" s="935" t="s">
        <v>264</v>
      </c>
      <c r="R148" s="935" t="s">
        <v>221</v>
      </c>
      <c r="S148" s="935" t="s">
        <v>264</v>
      </c>
      <c r="T148" s="935" t="s">
        <v>221</v>
      </c>
      <c r="U148" s="937" t="s">
        <v>100</v>
      </c>
      <c r="V148" s="933">
        <v>437.3</v>
      </c>
      <c r="W148" s="933">
        <v>109.9</v>
      </c>
      <c r="X148" s="933">
        <v>173.9</v>
      </c>
      <c r="Y148" s="933">
        <v>76.8</v>
      </c>
      <c r="Z148" s="933">
        <v>66.400000000000006</v>
      </c>
      <c r="AA148" s="938">
        <v>76</v>
      </c>
      <c r="AB148" s="936">
        <v>223.1</v>
      </c>
      <c r="AC148" s="938">
        <v>154</v>
      </c>
      <c r="AD148" s="933">
        <v>84.8</v>
      </c>
      <c r="AE148" s="933">
        <v>133.1</v>
      </c>
      <c r="AF148" s="952">
        <v>104.7</v>
      </c>
      <c r="AG148" s="943">
        <v>105.6</v>
      </c>
      <c r="AH148" s="956">
        <v>98.1</v>
      </c>
      <c r="AI148" s="956">
        <v>130.30000000000001</v>
      </c>
      <c r="AJ148" s="1648">
        <v>109.7</v>
      </c>
    </row>
    <row r="149" spans="1:36" s="2" customFormat="1" ht="29.45" customHeight="1" x14ac:dyDescent="0.25">
      <c r="A149" s="473" t="s">
        <v>668</v>
      </c>
      <c r="B149" s="942"/>
      <c r="C149" s="942"/>
      <c r="D149" s="942"/>
      <c r="E149" s="942"/>
      <c r="F149" s="942"/>
      <c r="G149" s="942"/>
      <c r="H149" s="942"/>
      <c r="I149" s="942"/>
      <c r="J149" s="942"/>
      <c r="K149" s="947"/>
      <c r="L149" s="947"/>
      <c r="M149" s="947"/>
      <c r="N149" s="947"/>
      <c r="O149" s="947"/>
      <c r="P149" s="947"/>
      <c r="Q149" s="947"/>
      <c r="R149" s="947"/>
      <c r="S149" s="947"/>
      <c r="T149" s="947"/>
      <c r="U149" s="947"/>
      <c r="V149" s="947"/>
      <c r="W149" s="947"/>
      <c r="X149" s="947"/>
      <c r="Y149" s="947"/>
      <c r="Z149" s="947"/>
      <c r="AA149" s="947"/>
      <c r="AB149" s="937"/>
      <c r="AC149" s="933"/>
      <c r="AD149" s="933"/>
      <c r="AE149" s="933"/>
      <c r="AF149" s="933"/>
      <c r="AG149" s="943"/>
      <c r="AH149" s="953"/>
      <c r="AI149" s="1304"/>
      <c r="AJ149" s="1650"/>
    </row>
    <row r="150" spans="1:36" s="2" customFormat="1" ht="29.45" customHeight="1" x14ac:dyDescent="0.25">
      <c r="A150" s="473" t="s">
        <v>64</v>
      </c>
      <c r="B150" s="940" t="s">
        <v>221</v>
      </c>
      <c r="C150" s="940" t="s">
        <v>264</v>
      </c>
      <c r="D150" s="940" t="s">
        <v>221</v>
      </c>
      <c r="E150" s="940" t="s">
        <v>264</v>
      </c>
      <c r="F150" s="944" t="s">
        <v>221</v>
      </c>
      <c r="G150" s="944" t="s">
        <v>264</v>
      </c>
      <c r="H150" s="944" t="s">
        <v>221</v>
      </c>
      <c r="I150" s="944" t="s">
        <v>221</v>
      </c>
      <c r="J150" s="944" t="s">
        <v>264</v>
      </c>
      <c r="K150" s="944" t="s">
        <v>221</v>
      </c>
      <c r="L150" s="944" t="s">
        <v>264</v>
      </c>
      <c r="M150" s="944" t="s">
        <v>221</v>
      </c>
      <c r="N150" s="944" t="s">
        <v>264</v>
      </c>
      <c r="O150" s="944" t="s">
        <v>221</v>
      </c>
      <c r="P150" s="944" t="s">
        <v>221</v>
      </c>
      <c r="Q150" s="944" t="s">
        <v>264</v>
      </c>
      <c r="R150" s="944" t="s">
        <v>221</v>
      </c>
      <c r="S150" s="944" t="s">
        <v>264</v>
      </c>
      <c r="T150" s="944" t="s">
        <v>221</v>
      </c>
      <c r="U150" s="944" t="s">
        <v>221</v>
      </c>
      <c r="V150" s="944" t="s">
        <v>264</v>
      </c>
      <c r="W150" s="944" t="s">
        <v>221</v>
      </c>
      <c r="X150" s="944" t="s">
        <v>264</v>
      </c>
      <c r="Y150" s="944" t="s">
        <v>221</v>
      </c>
      <c r="Z150" s="944" t="s">
        <v>264</v>
      </c>
      <c r="AA150" s="944" t="s">
        <v>221</v>
      </c>
      <c r="AB150" s="944" t="s">
        <v>100</v>
      </c>
      <c r="AC150" s="937" t="s">
        <v>100</v>
      </c>
      <c r="AD150" s="937" t="s">
        <v>100</v>
      </c>
      <c r="AE150" s="937" t="s">
        <v>100</v>
      </c>
      <c r="AF150" s="937" t="s">
        <v>100</v>
      </c>
      <c r="AG150" s="943" t="s">
        <v>100</v>
      </c>
      <c r="AH150" s="953" t="s">
        <v>100</v>
      </c>
      <c r="AI150" s="1307" t="s">
        <v>100</v>
      </c>
      <c r="AJ150" s="1488" t="s">
        <v>100</v>
      </c>
    </row>
    <row r="151" spans="1:36" s="2" customFormat="1" ht="28.5" customHeight="1" x14ac:dyDescent="0.25">
      <c r="A151" s="473" t="s">
        <v>65</v>
      </c>
      <c r="B151" s="940" t="s">
        <v>221</v>
      </c>
      <c r="C151" s="940" t="s">
        <v>264</v>
      </c>
      <c r="D151" s="940" t="s">
        <v>221</v>
      </c>
      <c r="E151" s="944" t="s">
        <v>264</v>
      </c>
      <c r="F151" s="944" t="s">
        <v>221</v>
      </c>
      <c r="G151" s="944" t="s">
        <v>264</v>
      </c>
      <c r="H151" s="944" t="s">
        <v>221</v>
      </c>
      <c r="I151" s="944" t="s">
        <v>221</v>
      </c>
      <c r="J151" s="944" t="s">
        <v>264</v>
      </c>
      <c r="K151" s="944" t="s">
        <v>221</v>
      </c>
      <c r="L151" s="944" t="s">
        <v>264</v>
      </c>
      <c r="M151" s="944" t="s">
        <v>221</v>
      </c>
      <c r="N151" s="944" t="s">
        <v>264</v>
      </c>
      <c r="O151" s="944" t="s">
        <v>221</v>
      </c>
      <c r="P151" s="944" t="s">
        <v>221</v>
      </c>
      <c r="Q151" s="944" t="s">
        <v>264</v>
      </c>
      <c r="R151" s="944" t="s">
        <v>221</v>
      </c>
      <c r="S151" s="944" t="s">
        <v>264</v>
      </c>
      <c r="T151" s="944" t="s">
        <v>221</v>
      </c>
      <c r="U151" s="944" t="s">
        <v>221</v>
      </c>
      <c r="V151" s="944" t="s">
        <v>264</v>
      </c>
      <c r="W151" s="944" t="s">
        <v>221</v>
      </c>
      <c r="X151" s="944" t="s">
        <v>264</v>
      </c>
      <c r="Y151" s="944" t="s">
        <v>221</v>
      </c>
      <c r="Z151" s="944" t="s">
        <v>264</v>
      </c>
      <c r="AA151" s="944" t="s">
        <v>221</v>
      </c>
      <c r="AB151" s="944" t="s">
        <v>100</v>
      </c>
      <c r="AC151" s="937">
        <v>150</v>
      </c>
      <c r="AD151" s="937" t="s">
        <v>100</v>
      </c>
      <c r="AE151" s="937" t="s">
        <v>100</v>
      </c>
      <c r="AF151" s="937" t="s">
        <v>100</v>
      </c>
      <c r="AG151" s="943" t="s">
        <v>100</v>
      </c>
      <c r="AH151" s="953" t="s">
        <v>100</v>
      </c>
      <c r="AI151" s="1307" t="s">
        <v>100</v>
      </c>
      <c r="AJ151" s="1488" t="s">
        <v>100</v>
      </c>
    </row>
    <row r="152" spans="1:36" s="2" customFormat="1" ht="31.95" customHeight="1" x14ac:dyDescent="0.25">
      <c r="A152" s="473" t="s">
        <v>44</v>
      </c>
      <c r="B152" s="941"/>
      <c r="C152" s="941"/>
      <c r="D152" s="941"/>
      <c r="E152" s="941"/>
      <c r="F152" s="941"/>
      <c r="G152" s="941"/>
      <c r="H152" s="941"/>
      <c r="I152" s="941"/>
      <c r="J152" s="941"/>
      <c r="K152" s="944"/>
      <c r="L152" s="944"/>
      <c r="M152" s="944"/>
      <c r="N152" s="944"/>
      <c r="O152" s="944"/>
      <c r="P152" s="944"/>
      <c r="Q152" s="944"/>
      <c r="R152" s="944"/>
      <c r="S152" s="944"/>
      <c r="T152" s="944"/>
      <c r="U152" s="944"/>
      <c r="V152" s="944"/>
      <c r="W152" s="944"/>
      <c r="X152" s="944"/>
      <c r="Y152" s="944"/>
      <c r="Z152" s="944"/>
      <c r="AA152" s="944"/>
      <c r="AB152" s="944"/>
      <c r="AC152" s="937"/>
      <c r="AD152" s="937"/>
      <c r="AE152" s="937"/>
      <c r="AF152" s="937"/>
      <c r="AG152" s="943"/>
      <c r="AH152" s="953"/>
      <c r="AI152" s="1307"/>
      <c r="AJ152" s="1488"/>
    </row>
    <row r="153" spans="1:36" s="2" customFormat="1" ht="28.5" customHeight="1" x14ac:dyDescent="0.25">
      <c r="A153" s="473" t="s">
        <v>66</v>
      </c>
      <c r="B153" s="944" t="s">
        <v>221</v>
      </c>
      <c r="C153" s="940" t="s">
        <v>264</v>
      </c>
      <c r="D153" s="944" t="s">
        <v>221</v>
      </c>
      <c r="E153" s="940" t="s">
        <v>264</v>
      </c>
      <c r="F153" s="944" t="s">
        <v>221</v>
      </c>
      <c r="G153" s="944" t="s">
        <v>264</v>
      </c>
      <c r="H153" s="944" t="s">
        <v>221</v>
      </c>
      <c r="I153" s="944" t="s">
        <v>221</v>
      </c>
      <c r="J153" s="944" t="s">
        <v>264</v>
      </c>
      <c r="K153" s="944" t="s">
        <v>221</v>
      </c>
      <c r="L153" s="944" t="s">
        <v>264</v>
      </c>
      <c r="M153" s="944" t="s">
        <v>221</v>
      </c>
      <c r="N153" s="944" t="s">
        <v>264</v>
      </c>
      <c r="O153" s="944" t="s">
        <v>221</v>
      </c>
      <c r="P153" s="944" t="s">
        <v>221</v>
      </c>
      <c r="Q153" s="944" t="s">
        <v>264</v>
      </c>
      <c r="R153" s="944" t="s">
        <v>221</v>
      </c>
      <c r="S153" s="944" t="s">
        <v>264</v>
      </c>
      <c r="T153" s="944" t="s">
        <v>221</v>
      </c>
      <c r="U153" s="944" t="s">
        <v>221</v>
      </c>
      <c r="V153" s="944" t="s">
        <v>264</v>
      </c>
      <c r="W153" s="944" t="s">
        <v>221</v>
      </c>
      <c r="X153" s="944" t="s">
        <v>264</v>
      </c>
      <c r="Y153" s="944" t="s">
        <v>221</v>
      </c>
      <c r="Z153" s="944" t="s">
        <v>264</v>
      </c>
      <c r="AA153" s="944" t="s">
        <v>221</v>
      </c>
      <c r="AB153" s="944">
        <v>284</v>
      </c>
      <c r="AC153" s="937" t="s">
        <v>100</v>
      </c>
      <c r="AD153" s="937" t="s">
        <v>100</v>
      </c>
      <c r="AE153" s="937" t="s">
        <v>100</v>
      </c>
      <c r="AF153" s="937" t="s">
        <v>100</v>
      </c>
      <c r="AG153" s="943" t="s">
        <v>100</v>
      </c>
      <c r="AH153" s="953" t="s">
        <v>100</v>
      </c>
      <c r="AI153" s="1307" t="s">
        <v>100</v>
      </c>
      <c r="AJ153" s="1488" t="s">
        <v>100</v>
      </c>
    </row>
    <row r="154" spans="1:36" s="2" customFormat="1" ht="38.950000000000003" customHeight="1" x14ac:dyDescent="0.25">
      <c r="A154" s="473" t="s">
        <v>67</v>
      </c>
      <c r="B154" s="940" t="s">
        <v>221</v>
      </c>
      <c r="C154" s="937" t="s">
        <v>264</v>
      </c>
      <c r="D154" s="937" t="s">
        <v>221</v>
      </c>
      <c r="E154" s="937" t="s">
        <v>264</v>
      </c>
      <c r="F154" s="937" t="s">
        <v>221</v>
      </c>
      <c r="G154" s="937" t="s">
        <v>264</v>
      </c>
      <c r="H154" s="937" t="s">
        <v>221</v>
      </c>
      <c r="I154" s="937" t="s">
        <v>221</v>
      </c>
      <c r="J154" s="937" t="s">
        <v>264</v>
      </c>
      <c r="K154" s="937" t="s">
        <v>221</v>
      </c>
      <c r="L154" s="937" t="s">
        <v>264</v>
      </c>
      <c r="M154" s="937" t="s">
        <v>221</v>
      </c>
      <c r="N154" s="937" t="s">
        <v>264</v>
      </c>
      <c r="O154" s="937" t="s">
        <v>221</v>
      </c>
      <c r="P154" s="937" t="s">
        <v>221</v>
      </c>
      <c r="Q154" s="937" t="s">
        <v>264</v>
      </c>
      <c r="R154" s="937" t="s">
        <v>221</v>
      </c>
      <c r="S154" s="937" t="s">
        <v>264</v>
      </c>
      <c r="T154" s="937" t="s">
        <v>221</v>
      </c>
      <c r="U154" s="937" t="s">
        <v>221</v>
      </c>
      <c r="V154" s="937" t="s">
        <v>264</v>
      </c>
      <c r="W154" s="937" t="s">
        <v>221</v>
      </c>
      <c r="X154" s="937" t="s">
        <v>264</v>
      </c>
      <c r="Y154" s="937" t="s">
        <v>221</v>
      </c>
      <c r="Z154" s="937" t="s">
        <v>264</v>
      </c>
      <c r="AA154" s="937" t="s">
        <v>221</v>
      </c>
      <c r="AB154" s="944" t="s">
        <v>100</v>
      </c>
      <c r="AC154" s="937" t="s">
        <v>100</v>
      </c>
      <c r="AD154" s="937">
        <v>50</v>
      </c>
      <c r="AE154" s="937" t="s">
        <v>100</v>
      </c>
      <c r="AF154" s="937" t="s">
        <v>100</v>
      </c>
      <c r="AG154" s="943" t="s">
        <v>100</v>
      </c>
      <c r="AH154" s="953" t="s">
        <v>100</v>
      </c>
      <c r="AI154" s="1307" t="s">
        <v>100</v>
      </c>
      <c r="AJ154" s="1488" t="s">
        <v>100</v>
      </c>
    </row>
    <row r="155" spans="1:36" s="2" customFormat="1" ht="28.15" customHeight="1" x14ac:dyDescent="0.25">
      <c r="A155" s="331" t="s">
        <v>90</v>
      </c>
      <c r="B155" s="26" t="s">
        <v>100</v>
      </c>
      <c r="C155" s="26" t="s">
        <v>100</v>
      </c>
      <c r="D155" s="26" t="s">
        <v>100</v>
      </c>
      <c r="E155" s="26" t="s">
        <v>100</v>
      </c>
      <c r="F155" s="26" t="s">
        <v>100</v>
      </c>
      <c r="G155" s="26" t="s">
        <v>100</v>
      </c>
      <c r="H155" s="26" t="s">
        <v>100</v>
      </c>
      <c r="I155" s="26" t="s">
        <v>100</v>
      </c>
      <c r="J155" s="26" t="s">
        <v>100</v>
      </c>
      <c r="K155" s="26" t="s">
        <v>100</v>
      </c>
      <c r="L155" s="26" t="s">
        <v>100</v>
      </c>
      <c r="M155" s="26" t="s">
        <v>100</v>
      </c>
      <c r="N155" s="26" t="s">
        <v>100</v>
      </c>
      <c r="O155" s="26" t="s">
        <v>100</v>
      </c>
      <c r="P155" s="26" t="s">
        <v>100</v>
      </c>
      <c r="Q155" s="26" t="s">
        <v>100</v>
      </c>
      <c r="R155" s="26" t="s">
        <v>100</v>
      </c>
      <c r="S155" s="26" t="s">
        <v>100</v>
      </c>
      <c r="T155" s="26" t="s">
        <v>100</v>
      </c>
      <c r="U155" s="106">
        <v>8421</v>
      </c>
      <c r="V155" s="106">
        <v>8859</v>
      </c>
      <c r="W155" s="106">
        <v>9249</v>
      </c>
      <c r="X155" s="106">
        <v>9552</v>
      </c>
      <c r="Y155" s="106">
        <v>9614</v>
      </c>
      <c r="Z155" s="106">
        <v>9346</v>
      </c>
      <c r="AA155" s="106">
        <v>9345</v>
      </c>
      <c r="AB155" s="106">
        <v>9412</v>
      </c>
      <c r="AC155" s="106">
        <v>9296</v>
      </c>
      <c r="AD155" s="106">
        <v>9053</v>
      </c>
      <c r="AE155" s="106">
        <v>8824</v>
      </c>
      <c r="AF155" s="106">
        <v>8656</v>
      </c>
      <c r="AG155" s="48">
        <v>9549</v>
      </c>
      <c r="AH155" s="106">
        <v>9894</v>
      </c>
      <c r="AI155" s="1309">
        <v>10164</v>
      </c>
      <c r="AJ155" s="1463">
        <v>10198</v>
      </c>
    </row>
    <row r="156" spans="1:36" s="2" customFormat="1" ht="28.15" customHeight="1" x14ac:dyDescent="0.25">
      <c r="A156" s="331" t="s">
        <v>592</v>
      </c>
      <c r="B156" s="26" t="s">
        <v>100</v>
      </c>
      <c r="C156" s="26" t="s">
        <v>100</v>
      </c>
      <c r="D156" s="26" t="s">
        <v>100</v>
      </c>
      <c r="E156" s="26" t="s">
        <v>100</v>
      </c>
      <c r="F156" s="26" t="s">
        <v>100</v>
      </c>
      <c r="G156" s="26" t="s">
        <v>100</v>
      </c>
      <c r="H156" s="26" t="s">
        <v>100</v>
      </c>
      <c r="I156" s="26" t="s">
        <v>100</v>
      </c>
      <c r="J156" s="26" t="s">
        <v>100</v>
      </c>
      <c r="K156" s="26" t="s">
        <v>100</v>
      </c>
      <c r="L156" s="26" t="s">
        <v>100</v>
      </c>
      <c r="M156" s="26" t="s">
        <v>100</v>
      </c>
      <c r="N156" s="26" t="s">
        <v>100</v>
      </c>
      <c r="O156" s="26" t="s">
        <v>100</v>
      </c>
      <c r="P156" s="26" t="s">
        <v>100</v>
      </c>
      <c r="Q156" s="26" t="s">
        <v>100</v>
      </c>
      <c r="R156" s="26" t="s">
        <v>100</v>
      </c>
      <c r="S156" s="26" t="s">
        <v>100</v>
      </c>
      <c r="T156" s="26" t="s">
        <v>100</v>
      </c>
      <c r="U156" s="106">
        <v>7210</v>
      </c>
      <c r="V156" s="106">
        <v>6941</v>
      </c>
      <c r="W156" s="106">
        <v>7318</v>
      </c>
      <c r="X156" s="106">
        <v>6317</v>
      </c>
      <c r="Y156" s="106">
        <v>7012</v>
      </c>
      <c r="Z156" s="106">
        <v>7402</v>
      </c>
      <c r="AA156" s="106">
        <v>7936</v>
      </c>
      <c r="AB156" s="106">
        <v>7211</v>
      </c>
      <c r="AC156" s="106">
        <v>7424</v>
      </c>
      <c r="AD156" s="106">
        <v>1843</v>
      </c>
      <c r="AE156" s="106">
        <v>7661</v>
      </c>
      <c r="AF156" s="106">
        <v>7481</v>
      </c>
      <c r="AG156" s="48">
        <v>8525</v>
      </c>
      <c r="AH156" s="106">
        <v>9061</v>
      </c>
      <c r="AI156" s="1309">
        <v>9359</v>
      </c>
      <c r="AJ156" s="1491">
        <v>9276</v>
      </c>
    </row>
    <row r="157" spans="1:36" s="2" customFormat="1" ht="28.15" customHeight="1" x14ac:dyDescent="0.25">
      <c r="A157" s="332" t="s">
        <v>243</v>
      </c>
      <c r="B157" s="26" t="s">
        <v>100</v>
      </c>
      <c r="C157" s="26" t="s">
        <v>100</v>
      </c>
      <c r="D157" s="26" t="s">
        <v>100</v>
      </c>
      <c r="E157" s="26" t="s">
        <v>100</v>
      </c>
      <c r="F157" s="26" t="s">
        <v>100</v>
      </c>
      <c r="G157" s="26" t="s">
        <v>100</v>
      </c>
      <c r="H157" s="26" t="s">
        <v>100</v>
      </c>
      <c r="I157" s="26" t="s">
        <v>100</v>
      </c>
      <c r="J157" s="26" t="s">
        <v>100</v>
      </c>
      <c r="K157" s="26" t="s">
        <v>100</v>
      </c>
      <c r="L157" s="26" t="s">
        <v>100</v>
      </c>
      <c r="M157" s="26" t="s">
        <v>100</v>
      </c>
      <c r="N157" s="26" t="s">
        <v>100</v>
      </c>
      <c r="O157" s="26" t="s">
        <v>100</v>
      </c>
      <c r="P157" s="26" t="s">
        <v>100</v>
      </c>
      <c r="Q157" s="26" t="s">
        <v>100</v>
      </c>
      <c r="R157" s="26" t="s">
        <v>100</v>
      </c>
      <c r="S157" s="26" t="s">
        <v>100</v>
      </c>
      <c r="T157" s="26" t="s">
        <v>100</v>
      </c>
      <c r="U157" s="26" t="s">
        <v>100</v>
      </c>
      <c r="V157" s="26" t="s">
        <v>100</v>
      </c>
      <c r="W157" s="26" t="s">
        <v>100</v>
      </c>
      <c r="X157" s="26" t="s">
        <v>100</v>
      </c>
      <c r="Y157" s="26" t="s">
        <v>100</v>
      </c>
      <c r="Z157" s="26" t="s">
        <v>100</v>
      </c>
      <c r="AA157" s="26" t="s">
        <v>100</v>
      </c>
      <c r="AB157" s="26" t="s">
        <v>100</v>
      </c>
      <c r="AC157" s="26" t="s">
        <v>100</v>
      </c>
      <c r="AD157" s="26" t="s">
        <v>100</v>
      </c>
      <c r="AE157" s="26" t="s">
        <v>100</v>
      </c>
      <c r="AF157" s="26" t="s">
        <v>100</v>
      </c>
      <c r="AG157" s="83" t="s">
        <v>100</v>
      </c>
      <c r="AH157" s="26" t="s">
        <v>100</v>
      </c>
      <c r="AI157" s="1306" t="s">
        <v>100</v>
      </c>
      <c r="AJ157" s="1601" t="s">
        <v>100</v>
      </c>
    </row>
    <row r="158" spans="1:36" s="472" customFormat="1" ht="28.15" customHeight="1" x14ac:dyDescent="0.25">
      <c r="A158" s="332" t="s">
        <v>244</v>
      </c>
      <c r="B158" s="26" t="s">
        <v>100</v>
      </c>
      <c r="C158" s="26" t="s">
        <v>100</v>
      </c>
      <c r="D158" s="26" t="s">
        <v>100</v>
      </c>
      <c r="E158" s="26" t="s">
        <v>100</v>
      </c>
      <c r="F158" s="26" t="s">
        <v>100</v>
      </c>
      <c r="G158" s="26" t="s">
        <v>100</v>
      </c>
      <c r="H158" s="26" t="s">
        <v>100</v>
      </c>
      <c r="I158" s="26" t="s">
        <v>100</v>
      </c>
      <c r="J158" s="26" t="s">
        <v>100</v>
      </c>
      <c r="K158" s="26" t="s">
        <v>100</v>
      </c>
      <c r="L158" s="26" t="s">
        <v>100</v>
      </c>
      <c r="M158" s="26" t="s">
        <v>100</v>
      </c>
      <c r="N158" s="26" t="s">
        <v>100</v>
      </c>
      <c r="O158" s="26" t="s">
        <v>100</v>
      </c>
      <c r="P158" s="26" t="s">
        <v>100</v>
      </c>
      <c r="Q158" s="26" t="s">
        <v>100</v>
      </c>
      <c r="R158" s="26" t="s">
        <v>100</v>
      </c>
      <c r="S158" s="26" t="s">
        <v>100</v>
      </c>
      <c r="T158" s="26" t="s">
        <v>100</v>
      </c>
      <c r="U158" s="26" t="s">
        <v>100</v>
      </c>
      <c r="V158" s="26" t="s">
        <v>100</v>
      </c>
      <c r="W158" s="26" t="s">
        <v>100</v>
      </c>
      <c r="X158" s="26" t="s">
        <v>100</v>
      </c>
      <c r="Y158" s="26" t="s">
        <v>100</v>
      </c>
      <c r="Z158" s="26" t="s">
        <v>100</v>
      </c>
      <c r="AA158" s="26" t="s">
        <v>100</v>
      </c>
      <c r="AB158" s="26" t="s">
        <v>100</v>
      </c>
      <c r="AC158" s="26" t="s">
        <v>100</v>
      </c>
      <c r="AD158" s="26" t="s">
        <v>100</v>
      </c>
      <c r="AE158" s="26" t="s">
        <v>100</v>
      </c>
      <c r="AF158" s="26" t="s">
        <v>100</v>
      </c>
      <c r="AG158" s="83" t="s">
        <v>100</v>
      </c>
      <c r="AH158" s="26" t="s">
        <v>100</v>
      </c>
      <c r="AI158" s="1306" t="s">
        <v>100</v>
      </c>
      <c r="AJ158" s="1601" t="s">
        <v>100</v>
      </c>
    </row>
    <row r="159" spans="1:36" s="472" customFormat="1" ht="28.15" customHeight="1" x14ac:dyDescent="0.25">
      <c r="A159" s="332" t="str">
        <f>[2]г.Аксу!$A$156</f>
        <v>Основные средства в экономике  по первоначальной стоимости (на конец года), млн. тенге</v>
      </c>
      <c r="B159" s="26"/>
      <c r="C159" s="26"/>
      <c r="D159" s="26"/>
      <c r="E159" s="26" t="s">
        <v>100</v>
      </c>
      <c r="F159" s="26" t="s">
        <v>100</v>
      </c>
      <c r="G159" s="26" t="s">
        <v>100</v>
      </c>
      <c r="H159" s="26" t="s">
        <v>100</v>
      </c>
      <c r="I159" s="26" t="s">
        <v>100</v>
      </c>
      <c r="J159" s="26" t="s">
        <v>100</v>
      </c>
      <c r="K159" s="26" t="s">
        <v>100</v>
      </c>
      <c r="L159" s="26" t="s">
        <v>100</v>
      </c>
      <c r="M159" s="26" t="s">
        <v>100</v>
      </c>
      <c r="N159" s="26" t="s">
        <v>100</v>
      </c>
      <c r="O159" s="26" t="s">
        <v>100</v>
      </c>
      <c r="P159" s="26" t="s">
        <v>100</v>
      </c>
      <c r="Q159" s="26" t="s">
        <v>100</v>
      </c>
      <c r="R159" s="26" t="s">
        <v>100</v>
      </c>
      <c r="S159" s="26" t="s">
        <v>100</v>
      </c>
      <c r="T159" s="26" t="s">
        <v>100</v>
      </c>
      <c r="U159" s="202">
        <v>402521.5</v>
      </c>
      <c r="V159" s="202">
        <v>427666.3</v>
      </c>
      <c r="W159" s="202">
        <v>464678.5</v>
      </c>
      <c r="X159" s="202">
        <v>562960.4</v>
      </c>
      <c r="Y159" s="202">
        <v>918120.2</v>
      </c>
      <c r="Z159" s="202">
        <v>939512</v>
      </c>
      <c r="AA159" s="202">
        <v>906515.5</v>
      </c>
      <c r="AB159" s="202">
        <v>919893.8</v>
      </c>
      <c r="AC159" s="202">
        <v>1041733</v>
      </c>
      <c r="AD159" s="202">
        <v>1089558.6000000001</v>
      </c>
      <c r="AE159" s="202">
        <v>1069974.2</v>
      </c>
      <c r="AF159" s="202">
        <v>1164946.3999999999</v>
      </c>
      <c r="AG159" s="115">
        <v>1197713.2039999999</v>
      </c>
      <c r="AH159" s="108">
        <v>1309720.6000000001</v>
      </c>
      <c r="AI159" s="1315">
        <v>1595827.8189999999</v>
      </c>
      <c r="AJ159" s="1721" t="s">
        <v>99</v>
      </c>
    </row>
    <row r="160" spans="1:36" s="2" customFormat="1" x14ac:dyDescent="0.25">
      <c r="A160" s="726" t="s">
        <v>81</v>
      </c>
      <c r="B160" s="723"/>
      <c r="C160" s="723"/>
      <c r="D160" s="723"/>
      <c r="E160" s="723"/>
      <c r="F160" s="723"/>
      <c r="G160" s="723"/>
      <c r="H160" s="723"/>
      <c r="I160" s="723"/>
      <c r="J160" s="723"/>
      <c r="K160" s="723"/>
      <c r="L160" s="723"/>
      <c r="M160" s="723"/>
      <c r="N160" s="723"/>
      <c r="O160" s="723"/>
      <c r="P160" s="723"/>
      <c r="Q160" s="723"/>
      <c r="R160" s="723"/>
      <c r="S160" s="723"/>
      <c r="T160" s="723"/>
      <c r="U160" s="723"/>
      <c r="V160" s="723"/>
      <c r="W160" s="722"/>
      <c r="X160" s="722"/>
      <c r="Y160" s="722"/>
      <c r="Z160" s="722"/>
      <c r="AA160" s="722"/>
      <c r="AB160" s="722"/>
      <c r="AC160" s="722"/>
      <c r="AD160" s="722"/>
      <c r="AE160" s="722"/>
      <c r="AF160" s="722"/>
      <c r="AG160" s="728"/>
      <c r="AH160" s="722"/>
      <c r="AI160" s="722"/>
      <c r="AJ160" s="736"/>
    </row>
    <row r="161" spans="1:36" s="472" customFormat="1" ht="29.3" customHeight="1" x14ac:dyDescent="0.25">
      <c r="A161" s="296" t="s">
        <v>254</v>
      </c>
      <c r="B161" s="297" t="s">
        <v>100</v>
      </c>
      <c r="C161" s="297" t="s">
        <v>100</v>
      </c>
      <c r="D161" s="297" t="s">
        <v>100</v>
      </c>
      <c r="E161" s="297" t="s">
        <v>100</v>
      </c>
      <c r="F161" s="297" t="s">
        <v>100</v>
      </c>
      <c r="G161" s="297" t="s">
        <v>100</v>
      </c>
      <c r="H161" s="297" t="s">
        <v>100</v>
      </c>
      <c r="I161" s="297" t="s">
        <v>100</v>
      </c>
      <c r="J161" s="297" t="s">
        <v>100</v>
      </c>
      <c r="K161" s="297" t="s">
        <v>100</v>
      </c>
      <c r="L161" s="297" t="s">
        <v>100</v>
      </c>
      <c r="M161" s="297" t="s">
        <v>100</v>
      </c>
      <c r="N161" s="297" t="s">
        <v>100</v>
      </c>
      <c r="O161" s="297" t="s">
        <v>100</v>
      </c>
      <c r="P161" s="297" t="s">
        <v>100</v>
      </c>
      <c r="Q161" s="297" t="s">
        <v>100</v>
      </c>
      <c r="R161" s="297" t="s">
        <v>100</v>
      </c>
      <c r="S161" s="297" t="s">
        <v>100</v>
      </c>
      <c r="T161" s="297" t="s">
        <v>100</v>
      </c>
      <c r="U161" s="297" t="s">
        <v>100</v>
      </c>
      <c r="V161" s="297" t="s">
        <v>100</v>
      </c>
      <c r="W161" s="41" t="s">
        <v>100</v>
      </c>
      <c r="X161" s="108">
        <v>38974</v>
      </c>
      <c r="Y161" s="108">
        <v>24375.4</v>
      </c>
      <c r="Z161" s="108">
        <v>21334</v>
      </c>
      <c r="AA161" s="108">
        <v>50906.6</v>
      </c>
      <c r="AB161" s="108">
        <v>53679.4</v>
      </c>
      <c r="AC161" s="325">
        <v>59158.1</v>
      </c>
      <c r="AD161" s="325">
        <v>63204.9</v>
      </c>
      <c r="AE161" s="325">
        <v>64184.5</v>
      </c>
      <c r="AF161" s="325">
        <v>71834.8</v>
      </c>
      <c r="AG161" s="100">
        <v>92366.3</v>
      </c>
      <c r="AH161" s="108">
        <v>134613</v>
      </c>
      <c r="AI161" s="1315">
        <v>135024.20000000001</v>
      </c>
      <c r="AJ161" s="1700" t="s">
        <v>99</v>
      </c>
    </row>
    <row r="162" spans="1:36" s="472" customFormat="1" ht="16.55" customHeight="1" x14ac:dyDescent="0.25">
      <c r="A162" s="295" t="s">
        <v>278</v>
      </c>
      <c r="B162" s="470"/>
      <c r="C162" s="202" t="s">
        <v>100</v>
      </c>
      <c r="D162" s="202" t="s">
        <v>100</v>
      </c>
      <c r="E162" s="202" t="s">
        <v>100</v>
      </c>
      <c r="F162" s="202" t="s">
        <v>100</v>
      </c>
      <c r="G162" s="202" t="s">
        <v>100</v>
      </c>
      <c r="H162" s="202" t="s">
        <v>100</v>
      </c>
      <c r="I162" s="202" t="s">
        <v>100</v>
      </c>
      <c r="J162" s="202" t="s">
        <v>100</v>
      </c>
      <c r="K162" s="202" t="s">
        <v>100</v>
      </c>
      <c r="L162" s="202" t="s">
        <v>100</v>
      </c>
      <c r="M162" s="202" t="s">
        <v>100</v>
      </c>
      <c r="N162" s="202" t="s">
        <v>100</v>
      </c>
      <c r="O162" s="202" t="s">
        <v>100</v>
      </c>
      <c r="P162" s="202" t="s">
        <v>100</v>
      </c>
      <c r="Q162" s="470"/>
      <c r="R162" s="470"/>
      <c r="S162" s="470"/>
      <c r="T162" s="470"/>
      <c r="U162" s="202" t="s">
        <v>100</v>
      </c>
      <c r="V162" s="202" t="s">
        <v>100</v>
      </c>
      <c r="W162" s="202" t="s">
        <v>100</v>
      </c>
      <c r="X162" s="202" t="s">
        <v>100</v>
      </c>
      <c r="Y162" s="202">
        <v>58.429350337479676</v>
      </c>
      <c r="Z162" s="202">
        <v>133.07042128189693</v>
      </c>
      <c r="AA162" s="202">
        <v>125.11083115574453</v>
      </c>
      <c r="AB162" s="202">
        <v>97.455406594563655</v>
      </c>
      <c r="AC162" s="367">
        <v>104.46093094822244</v>
      </c>
      <c r="AD162" s="367">
        <v>101.46324695066377</v>
      </c>
      <c r="AE162" s="367">
        <v>94.640978180470569</v>
      </c>
      <c r="AF162" s="367">
        <v>103.82117637393489</v>
      </c>
      <c r="AG162" s="115">
        <v>112.39647996675781</v>
      </c>
      <c r="AH162" s="108">
        <v>130.4</v>
      </c>
      <c r="AI162" s="1315">
        <v>95.1</v>
      </c>
      <c r="AJ162" s="1700" t="s">
        <v>99</v>
      </c>
    </row>
    <row r="163" spans="1:36" s="472" customFormat="1" ht="16.55" customHeight="1" x14ac:dyDescent="0.25">
      <c r="A163" s="747"/>
      <c r="B163" s="748"/>
      <c r="C163" s="749"/>
      <c r="D163" s="749"/>
      <c r="E163" s="749"/>
      <c r="F163" s="749"/>
      <c r="G163" s="749"/>
      <c r="H163" s="749"/>
      <c r="I163" s="749"/>
      <c r="J163" s="749"/>
      <c r="K163" s="749"/>
      <c r="L163" s="749"/>
      <c r="M163" s="749"/>
      <c r="N163" s="749"/>
      <c r="O163" s="749"/>
      <c r="P163" s="749"/>
      <c r="Q163" s="748"/>
      <c r="R163" s="748"/>
      <c r="S163" s="748"/>
      <c r="T163" s="748"/>
      <c r="U163" s="749"/>
      <c r="V163" s="749"/>
      <c r="W163" s="749"/>
      <c r="X163" s="749"/>
      <c r="Y163" s="749"/>
      <c r="Z163" s="749"/>
      <c r="AA163" s="749"/>
      <c r="AB163" s="749"/>
      <c r="AC163" s="750"/>
      <c r="AD163" s="750"/>
      <c r="AE163" s="750"/>
      <c r="AF163" s="750"/>
      <c r="AG163" s="749"/>
      <c r="AH163" s="113"/>
      <c r="AI163" s="751"/>
      <c r="AJ163" s="959"/>
    </row>
    <row r="164" spans="1:36" s="129" customFormat="1" x14ac:dyDescent="0.25">
      <c r="A164" s="1784" t="s">
        <v>630</v>
      </c>
      <c r="B164" s="1784"/>
      <c r="C164" s="1784"/>
      <c r="D164" s="1784"/>
      <c r="E164" s="1784"/>
      <c r="F164" s="1784"/>
      <c r="G164" s="1784"/>
      <c r="H164" s="1784"/>
      <c r="I164" s="1784"/>
      <c r="J164" s="1784"/>
      <c r="K164" s="1784"/>
      <c r="L164" s="1784"/>
      <c r="M164" s="1784"/>
      <c r="N164" s="1784"/>
      <c r="O164" s="1784"/>
      <c r="P164" s="1784"/>
      <c r="Q164" s="1784"/>
      <c r="R164" s="1784"/>
      <c r="S164" s="1784"/>
      <c r="T164" s="1784"/>
      <c r="U164" s="1784"/>
      <c r="V164" s="1784"/>
      <c r="W164" s="1784"/>
      <c r="X164" s="1784"/>
      <c r="Y164" s="1784"/>
      <c r="Z164" s="1784"/>
      <c r="AA164" s="1784"/>
      <c r="AB164" s="1784"/>
    </row>
    <row r="165" spans="1:36" s="129" customFormat="1" x14ac:dyDescent="0.25">
      <c r="A165" s="1784" t="s">
        <v>631</v>
      </c>
      <c r="B165" s="1784"/>
      <c r="C165" s="1784"/>
      <c r="D165" s="1784"/>
      <c r="E165" s="1784"/>
      <c r="F165" s="1784"/>
      <c r="G165" s="1784"/>
      <c r="H165" s="1784"/>
      <c r="I165" s="1784"/>
      <c r="J165" s="1784"/>
      <c r="K165" s="1784"/>
      <c r="L165" s="1784"/>
      <c r="M165" s="1784"/>
      <c r="N165" s="1784"/>
      <c r="O165" s="1784"/>
      <c r="P165" s="1784"/>
      <c r="Q165" s="1784"/>
      <c r="R165" s="1784"/>
      <c r="S165" s="1784"/>
      <c r="T165" s="1784"/>
      <c r="U165" s="1784"/>
      <c r="V165" s="1784"/>
      <c r="W165" s="1784"/>
      <c r="X165" s="1784"/>
      <c r="Y165" s="1784"/>
      <c r="Z165" s="1784"/>
      <c r="AA165" s="1784"/>
      <c r="AB165" s="1784"/>
    </row>
    <row r="166" spans="1:36" s="129" customFormat="1" x14ac:dyDescent="0.25">
      <c r="A166" s="1784" t="s">
        <v>632</v>
      </c>
      <c r="B166" s="1784"/>
      <c r="C166" s="1784"/>
      <c r="D166" s="1784"/>
      <c r="E166" s="1784"/>
      <c r="F166" s="1784"/>
      <c r="G166" s="1784"/>
      <c r="H166" s="1784"/>
      <c r="I166" s="1784"/>
      <c r="J166" s="1784"/>
      <c r="K166" s="1784"/>
      <c r="L166" s="1784"/>
      <c r="M166" s="1784"/>
      <c r="N166" s="1784"/>
      <c r="O166" s="1784"/>
      <c r="P166" s="1784"/>
      <c r="Q166" s="1784"/>
      <c r="R166" s="1784"/>
      <c r="S166" s="1784"/>
      <c r="T166" s="1784"/>
      <c r="U166" s="1784"/>
      <c r="V166" s="1784"/>
      <c r="W166" s="1784"/>
      <c r="X166" s="1784"/>
      <c r="Y166" s="1784"/>
      <c r="Z166" s="1784"/>
      <c r="AA166" s="1784"/>
      <c r="AB166" s="1784"/>
    </row>
    <row r="167" spans="1:36" s="131" customFormat="1" ht="29.45" customHeight="1" x14ac:dyDescent="0.25">
      <c r="A167" s="1785" t="s">
        <v>633</v>
      </c>
      <c r="B167" s="1781"/>
      <c r="C167" s="1781"/>
      <c r="D167" s="1781"/>
      <c r="E167" s="1781"/>
      <c r="F167" s="1781"/>
      <c r="G167" s="1781"/>
      <c r="H167" s="1781"/>
      <c r="I167" s="1781"/>
      <c r="J167" s="1781"/>
      <c r="K167" s="1781"/>
      <c r="L167" s="1781"/>
      <c r="M167" s="1781"/>
      <c r="N167" s="754"/>
      <c r="O167" s="754"/>
      <c r="P167" s="754"/>
      <c r="Q167" s="754"/>
      <c r="R167" s="754"/>
      <c r="S167" s="754"/>
      <c r="T167" s="754"/>
      <c r="U167" s="754"/>
      <c r="V167" s="754"/>
      <c r="W167" s="754"/>
      <c r="X167" s="754"/>
      <c r="Y167" s="754"/>
      <c r="Z167" s="754"/>
      <c r="AA167" s="754"/>
      <c r="AB167" s="754"/>
    </row>
    <row r="168" spans="1:36" s="472" customFormat="1" x14ac:dyDescent="0.25">
      <c r="A168" s="1778" t="s">
        <v>634</v>
      </c>
      <c r="B168" s="1778"/>
      <c r="C168" s="1778"/>
      <c r="D168" s="1778"/>
      <c r="E168" s="1778"/>
      <c r="F168" s="1778"/>
      <c r="G168" s="1778"/>
      <c r="H168" s="1778"/>
      <c r="I168" s="1778"/>
      <c r="J168" s="1778"/>
      <c r="K168" s="1778"/>
      <c r="L168" s="1778"/>
      <c r="M168" s="1778"/>
      <c r="N168" s="1778"/>
      <c r="O168" s="1778"/>
      <c r="P168" s="1778"/>
      <c r="Q168" s="1778"/>
      <c r="R168" s="1778"/>
      <c r="S168" s="1778"/>
      <c r="T168" s="1778"/>
      <c r="U168" s="1778"/>
      <c r="V168" s="1778"/>
      <c r="W168" s="1778"/>
      <c r="X168" s="1778"/>
      <c r="Y168" s="1778"/>
      <c r="Z168" s="1778"/>
      <c r="AA168" s="1778"/>
      <c r="AB168" s="1778"/>
      <c r="AJ168" s="959"/>
    </row>
    <row r="169" spans="1:36" s="472" customFormat="1" x14ac:dyDescent="0.25">
      <c r="A169" s="752" t="s">
        <v>638</v>
      </c>
      <c r="B169" s="752"/>
      <c r="C169" s="752"/>
      <c r="D169" s="752"/>
      <c r="E169" s="752"/>
      <c r="F169" s="752"/>
      <c r="G169" s="752"/>
      <c r="H169" s="752"/>
      <c r="I169" s="752"/>
      <c r="J169" s="752"/>
      <c r="K169" s="752"/>
      <c r="L169" s="752"/>
      <c r="M169" s="752"/>
      <c r="N169" s="752"/>
      <c r="O169" s="752"/>
      <c r="P169" s="752"/>
      <c r="Q169" s="752"/>
      <c r="R169" s="752"/>
      <c r="S169" s="752"/>
      <c r="T169" s="752"/>
      <c r="U169" s="752"/>
      <c r="V169" s="752"/>
      <c r="W169" s="752"/>
      <c r="X169" s="752"/>
      <c r="Y169" s="752"/>
      <c r="Z169" s="752"/>
      <c r="AA169" s="752"/>
      <c r="AB169" s="752"/>
      <c r="AJ169" s="959"/>
    </row>
    <row r="170" spans="1:36" s="155" customFormat="1" x14ac:dyDescent="0.25">
      <c r="A170" s="1636" t="s">
        <v>667</v>
      </c>
    </row>
    <row r="171" spans="1:36" s="155" customFormat="1" x14ac:dyDescent="0.25">
      <c r="A171" s="753" t="s">
        <v>253</v>
      </c>
      <c r="B171" s="753"/>
      <c r="C171" s="753"/>
      <c r="D171" s="753"/>
      <c r="E171" s="753"/>
      <c r="F171" s="753"/>
      <c r="G171" s="753"/>
      <c r="H171" s="753"/>
      <c r="I171" s="753"/>
      <c r="J171" s="753"/>
      <c r="K171" s="753"/>
      <c r="L171" s="753"/>
      <c r="M171" s="753"/>
      <c r="N171" s="753"/>
      <c r="O171" s="753"/>
      <c r="P171" s="753"/>
      <c r="Q171" s="753"/>
      <c r="R171" s="753"/>
      <c r="S171" s="753"/>
      <c r="T171" s="753"/>
      <c r="U171" s="739"/>
      <c r="V171" s="739"/>
      <c r="W171" s="739"/>
      <c r="X171" s="753"/>
      <c r="Y171" s="753"/>
      <c r="Z171" s="739"/>
      <c r="AA171" s="739"/>
      <c r="AB171" s="739"/>
    </row>
    <row r="172" spans="1:36" s="155" customFormat="1" x14ac:dyDescent="0.25">
      <c r="A172" s="1638" t="s">
        <v>266</v>
      </c>
      <c r="B172" s="1638"/>
      <c r="C172" s="1638"/>
      <c r="D172" s="1638"/>
      <c r="E172" s="1638"/>
      <c r="F172" s="1638"/>
      <c r="G172" s="1638"/>
      <c r="H172" s="1638"/>
      <c r="I172" s="1638"/>
      <c r="J172" s="1638"/>
      <c r="K172" s="1638"/>
      <c r="L172" s="1638"/>
      <c r="M172" s="1638"/>
      <c r="N172" s="1638"/>
      <c r="O172" s="1638"/>
      <c r="P172" s="1638"/>
      <c r="Q172" s="1638"/>
      <c r="R172" s="1638"/>
      <c r="S172" s="1638"/>
      <c r="T172" s="1638"/>
      <c r="U172" s="1638"/>
      <c r="V172" s="1638"/>
      <c r="W172" s="1638"/>
      <c r="X172" s="1638"/>
      <c r="Y172" s="1638"/>
      <c r="Z172" s="1638"/>
      <c r="AA172" s="1638"/>
      <c r="AB172" s="1638"/>
    </row>
  </sheetData>
  <mergeCells count="6">
    <mergeCell ref="A168:AB168"/>
    <mergeCell ref="A1:Y1"/>
    <mergeCell ref="A164:AB164"/>
    <mergeCell ref="A165:AB165"/>
    <mergeCell ref="A166:AB166"/>
    <mergeCell ref="A167:M16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9"/>
  <sheetViews>
    <sheetView topLeftCell="A148" zoomScale="90" zoomScaleNormal="90" workbookViewId="0">
      <pane xSplit="1" topLeftCell="AH1" activePane="topRight" state="frozen"/>
      <selection activeCell="A13" sqref="A13"/>
      <selection pane="topRight" activeCell="AN114" sqref="AN114"/>
    </sheetView>
  </sheetViews>
  <sheetFormatPr defaultColWidth="9.109375" defaultRowHeight="14.4" x14ac:dyDescent="0.25"/>
  <cols>
    <col min="1" max="1" width="37.6640625" style="480" customWidth="1"/>
    <col min="2" max="23" width="11" style="2" customWidth="1"/>
    <col min="24" max="25" width="11" style="4" customWidth="1"/>
    <col min="26" max="28" width="11" style="2" customWidth="1"/>
    <col min="29" max="33" width="11" style="27" customWidth="1"/>
    <col min="34" max="34" width="12.6640625" style="27" customWidth="1"/>
    <col min="35" max="35" width="11.6640625" style="27" customWidth="1"/>
    <col min="36" max="36" width="17.10937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12"/>
    </row>
    <row r="2" spans="1:36" s="13" customFormat="1" ht="17.7" x14ac:dyDescent="0.3">
      <c r="A2" s="1776" t="s">
        <v>91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7"/>
      <c r="W2" s="1777"/>
      <c r="X2" s="1777"/>
      <c r="Y2" s="1777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12"/>
    </row>
    <row r="4" spans="1:36" s="481" customFormat="1" ht="28.15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5">
        <v>2018</v>
      </c>
      <c r="AD4" s="765">
        <v>2019</v>
      </c>
      <c r="AE4" s="765" t="s">
        <v>234</v>
      </c>
      <c r="AF4" s="766">
        <v>2021</v>
      </c>
      <c r="AG4" s="769">
        <v>2022</v>
      </c>
      <c r="AH4" s="768">
        <v>2023</v>
      </c>
      <c r="AI4" s="462">
        <v>2024</v>
      </c>
      <c r="AJ4" s="462" t="s">
        <v>704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2"/>
      <c r="AH5" s="711"/>
      <c r="AI5" s="711"/>
      <c r="AJ5" s="711"/>
    </row>
    <row r="6" spans="1:36" s="19" customFormat="1" ht="26.2" x14ac:dyDescent="0.25">
      <c r="A6" s="14" t="s">
        <v>188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9"/>
      <c r="AB6" s="29"/>
      <c r="AC6" s="17"/>
      <c r="AD6" s="17"/>
      <c r="AE6" s="17"/>
      <c r="AF6" s="17"/>
      <c r="AG6" s="465"/>
      <c r="AH6" s="384"/>
      <c r="AI6" s="278"/>
      <c r="AJ6" s="1482"/>
    </row>
    <row r="7" spans="1:36" s="19" customFormat="1" ht="15.05" x14ac:dyDescent="0.25">
      <c r="A7" s="14" t="s">
        <v>12</v>
      </c>
      <c r="B7" s="20">
        <v>27.7</v>
      </c>
      <c r="C7" s="20">
        <v>27.7</v>
      </c>
      <c r="D7" s="20">
        <v>27.7</v>
      </c>
      <c r="E7" s="20">
        <v>26.4</v>
      </c>
      <c r="F7" s="20">
        <v>24.4</v>
      </c>
      <c r="G7" s="20">
        <v>23.4</v>
      </c>
      <c r="H7" s="20">
        <v>22.6</v>
      </c>
      <c r="I7" s="20">
        <v>21.1</v>
      </c>
      <c r="J7" s="21">
        <v>20.7</v>
      </c>
      <c r="K7" s="21">
        <v>20.2</v>
      </c>
      <c r="L7" s="21">
        <v>19.8</v>
      </c>
      <c r="M7" s="21">
        <v>19.399999999999999</v>
      </c>
      <c r="N7" s="21">
        <v>18.899999999999999</v>
      </c>
      <c r="O7" s="21">
        <v>18.399999999999999</v>
      </c>
      <c r="P7" s="21">
        <v>18</v>
      </c>
      <c r="Q7" s="21">
        <v>17.7</v>
      </c>
      <c r="R7" s="21">
        <v>17.399999999999999</v>
      </c>
      <c r="S7" s="21">
        <v>15.2</v>
      </c>
      <c r="T7" s="1306">
        <v>14.7</v>
      </c>
      <c r="U7" s="1306">
        <v>14.4</v>
      </c>
      <c r="V7" s="1297">
        <v>14</v>
      </c>
      <c r="W7" s="1306">
        <v>13.7</v>
      </c>
      <c r="X7" s="1306">
        <v>13.2</v>
      </c>
      <c r="Y7" s="1306">
        <v>13</v>
      </c>
      <c r="Z7" s="1306">
        <v>12.8</v>
      </c>
      <c r="AA7" s="1306">
        <v>12.6</v>
      </c>
      <c r="AB7" s="1305">
        <v>12.6</v>
      </c>
      <c r="AC7" s="871">
        <v>12.5</v>
      </c>
      <c r="AD7" s="871">
        <v>12.3</v>
      </c>
      <c r="AE7" s="871">
        <v>12.1</v>
      </c>
      <c r="AF7" s="1306" t="s">
        <v>519</v>
      </c>
      <c r="AG7" s="871">
        <v>12.9</v>
      </c>
      <c r="AH7" s="397">
        <v>12.7</v>
      </c>
      <c r="AI7" s="397">
        <v>12.3</v>
      </c>
      <c r="AJ7" s="1669">
        <v>11.9</v>
      </c>
    </row>
    <row r="8" spans="1:36" s="18" customFormat="1" ht="13.1" x14ac:dyDescent="0.25">
      <c r="A8" s="14" t="s">
        <v>13</v>
      </c>
      <c r="B8" s="28">
        <v>97.9</v>
      </c>
      <c r="C8" s="28">
        <v>100</v>
      </c>
      <c r="D8" s="28">
        <v>100</v>
      </c>
      <c r="E8" s="28">
        <v>95.3</v>
      </c>
      <c r="F8" s="28">
        <v>92.4</v>
      </c>
      <c r="G8" s="28">
        <v>95.9</v>
      </c>
      <c r="H8" s="28">
        <v>96.6</v>
      </c>
      <c r="I8" s="28">
        <v>93.4</v>
      </c>
      <c r="J8" s="28">
        <v>98.1</v>
      </c>
      <c r="K8" s="28">
        <v>97.6</v>
      </c>
      <c r="L8" s="28">
        <v>98</v>
      </c>
      <c r="M8" s="28">
        <v>98</v>
      </c>
      <c r="N8" s="28">
        <v>97.4</v>
      </c>
      <c r="O8" s="28">
        <v>97.3</v>
      </c>
      <c r="P8" s="28">
        <v>97.8</v>
      </c>
      <c r="Q8" s="28">
        <v>98.3</v>
      </c>
      <c r="R8" s="28">
        <v>98.3</v>
      </c>
      <c r="S8" s="28">
        <v>87.4</v>
      </c>
      <c r="T8" s="1295">
        <v>96.7</v>
      </c>
      <c r="U8" s="1295">
        <v>98</v>
      </c>
      <c r="V8" s="1295">
        <v>97.2</v>
      </c>
      <c r="W8" s="1295">
        <v>97.9</v>
      </c>
      <c r="X8" s="1295">
        <v>96.3</v>
      </c>
      <c r="Y8" s="1295">
        <v>98.5</v>
      </c>
      <c r="Z8" s="1307">
        <v>98.5</v>
      </c>
      <c r="AA8" s="1295">
        <v>98.4</v>
      </c>
      <c r="AB8" s="1295">
        <v>100</v>
      </c>
      <c r="AC8" s="871">
        <v>99.2</v>
      </c>
      <c r="AD8" s="871">
        <v>98.4</v>
      </c>
      <c r="AE8" s="871">
        <v>98.4</v>
      </c>
      <c r="AF8" s="871"/>
      <c r="AG8" s="871">
        <v>98.3</v>
      </c>
      <c r="AH8" s="397">
        <v>98.4</v>
      </c>
      <c r="AI8" s="871">
        <v>96.9</v>
      </c>
      <c r="AJ8" s="1598">
        <v>96.7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1"/>
      <c r="AE9" s="871"/>
      <c r="AF9" s="871"/>
      <c r="AG9" s="871"/>
      <c r="AH9" s="397"/>
      <c r="AI9" s="278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259</v>
      </c>
      <c r="U10" s="1303">
        <v>248</v>
      </c>
      <c r="V10" s="1303">
        <v>285</v>
      </c>
      <c r="W10" s="1303">
        <v>255</v>
      </c>
      <c r="X10" s="1303">
        <v>264</v>
      </c>
      <c r="Y10" s="1303">
        <v>256</v>
      </c>
      <c r="Z10" s="1303">
        <v>233</v>
      </c>
      <c r="AA10" s="1303">
        <v>222</v>
      </c>
      <c r="AB10" s="1303">
        <v>244</v>
      </c>
      <c r="AC10" s="1303">
        <v>239</v>
      </c>
      <c r="AD10" s="1303">
        <v>225</v>
      </c>
      <c r="AE10" s="1303">
        <v>243</v>
      </c>
      <c r="AF10" s="1303">
        <v>208</v>
      </c>
      <c r="AG10" s="1303">
        <v>187</v>
      </c>
      <c r="AH10" s="1303">
        <v>172</v>
      </c>
      <c r="AI10" s="865">
        <v>164</v>
      </c>
      <c r="AJ10" s="1598">
        <v>140</v>
      </c>
    </row>
    <row r="11" spans="1:36" s="2" customFormat="1" ht="26.2" x14ac:dyDescent="0.25">
      <c r="A11" s="14" t="s">
        <v>68</v>
      </c>
      <c r="B11" s="33">
        <v>27</v>
      </c>
      <c r="C11" s="33">
        <v>25.1</v>
      </c>
      <c r="D11" s="33">
        <v>22</v>
      </c>
      <c r="E11" s="33">
        <v>21.8</v>
      </c>
      <c r="F11" s="33">
        <v>17.899999999999999</v>
      </c>
      <c r="G11" s="33">
        <v>17.600000000000001</v>
      </c>
      <c r="H11" s="33">
        <v>15.1</v>
      </c>
      <c r="I11" s="33">
        <v>14</v>
      </c>
      <c r="J11" s="33">
        <v>12.8</v>
      </c>
      <c r="K11" s="21">
        <v>13.3</v>
      </c>
      <c r="L11" s="21">
        <v>12.6</v>
      </c>
      <c r="M11" s="21">
        <v>11.6</v>
      </c>
      <c r="N11" s="264">
        <v>15.7</v>
      </c>
      <c r="O11" s="21">
        <v>13.6</v>
      </c>
      <c r="P11" s="21">
        <v>13.5</v>
      </c>
      <c r="Q11" s="21">
        <v>12.1</v>
      </c>
      <c r="R11" s="21">
        <v>11.7</v>
      </c>
      <c r="S11" s="21">
        <v>13.1</v>
      </c>
      <c r="T11" s="934">
        <v>17.399999999999999</v>
      </c>
      <c r="U11" s="283">
        <v>17.100000000000001</v>
      </c>
      <c r="V11" s="934">
        <v>20.2</v>
      </c>
      <c r="W11" s="934">
        <v>18.5</v>
      </c>
      <c r="X11" s="934">
        <v>19.7</v>
      </c>
      <c r="Y11" s="934">
        <v>19.7</v>
      </c>
      <c r="Z11" s="934">
        <v>18.2</v>
      </c>
      <c r="AA11" s="283">
        <v>17.600000000000001</v>
      </c>
      <c r="AB11" s="283">
        <v>19.5</v>
      </c>
      <c r="AC11" s="1308">
        <v>19.100000000000001</v>
      </c>
      <c r="AD11" s="1308">
        <v>18.2</v>
      </c>
      <c r="AE11" s="1308">
        <v>20</v>
      </c>
      <c r="AF11" s="871">
        <v>17.5</v>
      </c>
      <c r="AG11" s="871">
        <v>14.4</v>
      </c>
      <c r="AH11" s="398">
        <v>13.5</v>
      </c>
      <c r="AI11" s="1304">
        <v>13.1</v>
      </c>
      <c r="AJ11" s="1593">
        <v>11.6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354"/>
      <c r="O12" s="190"/>
      <c r="P12" s="190"/>
      <c r="Q12" s="190"/>
      <c r="R12" s="190"/>
      <c r="S12" s="190"/>
      <c r="T12" s="934"/>
      <c r="U12" s="283"/>
      <c r="V12" s="934"/>
      <c r="W12" s="934"/>
      <c r="X12" s="934"/>
      <c r="Y12" s="934"/>
      <c r="Z12" s="934"/>
      <c r="AA12" s="283"/>
      <c r="AB12" s="283"/>
      <c r="AC12" s="1308"/>
      <c r="AD12" s="1308"/>
      <c r="AE12" s="1304"/>
      <c r="AF12" s="871"/>
      <c r="AG12" s="871"/>
      <c r="AH12" s="398"/>
      <c r="AI12" s="1304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354"/>
      <c r="O13" s="190"/>
      <c r="P13" s="190"/>
      <c r="Q13" s="190"/>
      <c r="R13" s="190"/>
      <c r="S13" s="190"/>
      <c r="T13" s="1303">
        <v>184</v>
      </c>
      <c r="U13" s="1303">
        <v>160</v>
      </c>
      <c r="V13" s="1303">
        <v>166</v>
      </c>
      <c r="W13" s="1303">
        <v>131</v>
      </c>
      <c r="X13" s="1303">
        <v>168</v>
      </c>
      <c r="Y13" s="1303">
        <v>132</v>
      </c>
      <c r="Z13" s="1303">
        <v>138</v>
      </c>
      <c r="AA13" s="1303">
        <v>137</v>
      </c>
      <c r="AB13" s="1303">
        <v>107</v>
      </c>
      <c r="AC13" s="1303">
        <v>102</v>
      </c>
      <c r="AD13" s="1303">
        <v>121</v>
      </c>
      <c r="AE13" s="1303">
        <v>153</v>
      </c>
      <c r="AF13" s="1303">
        <v>169</v>
      </c>
      <c r="AG13" s="1303">
        <v>110</v>
      </c>
      <c r="AH13" s="1303">
        <v>102</v>
      </c>
      <c r="AI13" s="865">
        <v>113</v>
      </c>
      <c r="AJ13" s="1593">
        <v>111</v>
      </c>
    </row>
    <row r="14" spans="1:36" s="2" customFormat="1" ht="26.2" x14ac:dyDescent="0.25">
      <c r="A14" s="14" t="s">
        <v>69</v>
      </c>
      <c r="B14" s="33">
        <v>7.1</v>
      </c>
      <c r="C14" s="33">
        <v>8.3000000000000007</v>
      </c>
      <c r="D14" s="33">
        <v>8.1999999999999993</v>
      </c>
      <c r="E14" s="33">
        <v>9.4</v>
      </c>
      <c r="F14" s="33">
        <v>10</v>
      </c>
      <c r="G14" s="33">
        <v>10.9</v>
      </c>
      <c r="H14" s="33">
        <v>10.199999999999999</v>
      </c>
      <c r="I14" s="33">
        <v>9.4</v>
      </c>
      <c r="J14" s="33">
        <v>9.6999999999999993</v>
      </c>
      <c r="K14" s="33">
        <v>8.9</v>
      </c>
      <c r="L14" s="33">
        <v>8.5</v>
      </c>
      <c r="M14" s="33">
        <v>8.8000000000000007</v>
      </c>
      <c r="N14" s="33">
        <v>10</v>
      </c>
      <c r="O14" s="33">
        <v>7.7</v>
      </c>
      <c r="P14" s="33">
        <v>8.8000000000000007</v>
      </c>
      <c r="Q14" s="33">
        <v>8.1999999999999993</v>
      </c>
      <c r="R14" s="33">
        <v>9.6</v>
      </c>
      <c r="S14" s="33">
        <v>7.8</v>
      </c>
      <c r="T14" s="1308">
        <v>12.36</v>
      </c>
      <c r="U14" s="1308">
        <v>11.05</v>
      </c>
      <c r="V14" s="1308">
        <v>11.75</v>
      </c>
      <c r="W14" s="1308">
        <v>9.5</v>
      </c>
      <c r="X14" s="1308">
        <v>12.54</v>
      </c>
      <c r="Y14" s="1308">
        <v>10.15</v>
      </c>
      <c r="Z14" s="1308">
        <v>10.8</v>
      </c>
      <c r="AA14" s="1308">
        <v>10.86</v>
      </c>
      <c r="AB14" s="1308">
        <v>8.5399999999999991</v>
      </c>
      <c r="AC14" s="1308">
        <v>8.16</v>
      </c>
      <c r="AD14" s="1308">
        <v>9.8000000000000007</v>
      </c>
      <c r="AE14" s="1308">
        <v>12.62</v>
      </c>
      <c r="AF14" s="1308">
        <v>14.19</v>
      </c>
      <c r="AG14" s="1308">
        <v>8.48</v>
      </c>
      <c r="AH14" s="1308">
        <v>7.98</v>
      </c>
      <c r="AI14" s="305">
        <v>9.0299999999999994</v>
      </c>
      <c r="AJ14" s="1593">
        <v>9.1999999999999993</v>
      </c>
    </row>
    <row r="15" spans="1:36" s="2" customFormat="1" ht="26.2" x14ac:dyDescent="0.25">
      <c r="A15" s="14" t="s">
        <v>212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15</v>
      </c>
      <c r="K15" s="21">
        <v>18.5</v>
      </c>
      <c r="L15" s="23">
        <v>8</v>
      </c>
      <c r="M15" s="21">
        <v>17.600000000000001</v>
      </c>
      <c r="N15" s="21">
        <v>9.9</v>
      </c>
      <c r="O15" s="23">
        <v>11.8</v>
      </c>
      <c r="P15" s="23">
        <v>16.3</v>
      </c>
      <c r="Q15" s="23">
        <v>14.2</v>
      </c>
      <c r="R15" s="23">
        <v>14.6</v>
      </c>
      <c r="S15" s="23">
        <v>8.9</v>
      </c>
      <c r="T15" s="1306">
        <v>32.1</v>
      </c>
      <c r="U15" s="934">
        <v>12.1</v>
      </c>
      <c r="V15" s="934">
        <v>11.1</v>
      </c>
      <c r="W15" s="934">
        <v>3.9</v>
      </c>
      <c r="X15" s="934">
        <v>7.8</v>
      </c>
      <c r="Y15" s="934" t="s">
        <v>181</v>
      </c>
      <c r="Z15" s="934" t="s">
        <v>181</v>
      </c>
      <c r="AA15" s="1441">
        <v>26.4</v>
      </c>
      <c r="AB15" s="1307">
        <v>12.3</v>
      </c>
      <c r="AC15" s="1308">
        <v>4.2</v>
      </c>
      <c r="AD15" s="1078" t="s">
        <v>100</v>
      </c>
      <c r="AE15" s="1078" t="s">
        <v>100</v>
      </c>
      <c r="AF15" s="871">
        <v>9.6</v>
      </c>
      <c r="AG15" s="871">
        <v>5.4</v>
      </c>
      <c r="AH15" s="398">
        <v>17.399999999999999</v>
      </c>
      <c r="AI15" s="1304">
        <v>6.1</v>
      </c>
      <c r="AJ15" s="1593">
        <v>7.1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8"/>
      <c r="AD16" s="1308"/>
      <c r="AE16" s="1304"/>
      <c r="AF16" s="871"/>
      <c r="AG16" s="871"/>
      <c r="AH16" s="398"/>
      <c r="AI16" s="1304"/>
      <c r="AJ16" s="1593"/>
    </row>
    <row r="17" spans="1:36" s="2" customFormat="1" ht="13.1" x14ac:dyDescent="0.25">
      <c r="A17" s="14" t="s">
        <v>16</v>
      </c>
      <c r="B17" s="21">
        <v>559</v>
      </c>
      <c r="C17" s="21">
        <v>472</v>
      </c>
      <c r="D17" s="21">
        <v>388</v>
      </c>
      <c r="E17" s="21">
        <v>344</v>
      </c>
      <c r="F17" s="21">
        <v>209</v>
      </c>
      <c r="G17" s="21">
        <v>168</v>
      </c>
      <c r="H17" s="21">
        <v>117</v>
      </c>
      <c r="I17" s="21">
        <v>107</v>
      </c>
      <c r="J17" s="21">
        <v>65</v>
      </c>
      <c r="K17" s="21">
        <v>90</v>
      </c>
      <c r="L17" s="21">
        <v>82</v>
      </c>
      <c r="M17" s="21">
        <v>54</v>
      </c>
      <c r="N17" s="21">
        <v>111</v>
      </c>
      <c r="O17" s="21">
        <v>112</v>
      </c>
      <c r="P17" s="21">
        <v>84</v>
      </c>
      <c r="Q17" s="21">
        <v>70</v>
      </c>
      <c r="R17" s="21">
        <v>36</v>
      </c>
      <c r="S17" s="21">
        <v>90</v>
      </c>
      <c r="T17" s="1303">
        <v>75</v>
      </c>
      <c r="U17" s="1303">
        <v>88</v>
      </c>
      <c r="V17" s="1303">
        <v>119</v>
      </c>
      <c r="W17" s="1303">
        <v>124</v>
      </c>
      <c r="X17" s="1303">
        <v>96</v>
      </c>
      <c r="Y17" s="1303">
        <v>124</v>
      </c>
      <c r="Z17" s="1303">
        <v>95</v>
      </c>
      <c r="AA17" s="1303">
        <v>85</v>
      </c>
      <c r="AB17" s="1303">
        <v>137</v>
      </c>
      <c r="AC17" s="1303">
        <v>137</v>
      </c>
      <c r="AD17" s="1303">
        <v>104</v>
      </c>
      <c r="AE17" s="1303">
        <v>90</v>
      </c>
      <c r="AF17" s="1303">
        <v>39</v>
      </c>
      <c r="AG17" s="1303">
        <v>77</v>
      </c>
      <c r="AH17" s="1303">
        <v>70</v>
      </c>
      <c r="AI17" s="865">
        <v>51</v>
      </c>
      <c r="AJ17" s="1593">
        <v>29</v>
      </c>
    </row>
    <row r="18" spans="1:36" s="2" customFormat="1" ht="13.1" x14ac:dyDescent="0.25">
      <c r="A18" s="14" t="s">
        <v>17</v>
      </c>
      <c r="B18" s="33">
        <v>19.899999999999999</v>
      </c>
      <c r="C18" s="33">
        <v>16.8</v>
      </c>
      <c r="D18" s="33">
        <v>13.8</v>
      </c>
      <c r="E18" s="33">
        <v>12.4</v>
      </c>
      <c r="F18" s="33">
        <v>7.9</v>
      </c>
      <c r="G18" s="33">
        <v>6.7</v>
      </c>
      <c r="H18" s="33">
        <v>4.9000000000000004</v>
      </c>
      <c r="I18" s="33">
        <v>4.5999999999999996</v>
      </c>
      <c r="J18" s="33">
        <v>3.1</v>
      </c>
      <c r="K18" s="33">
        <v>4.4000000000000004</v>
      </c>
      <c r="L18" s="33">
        <v>4.0999999999999996</v>
      </c>
      <c r="M18" s="33">
        <v>2.7</v>
      </c>
      <c r="N18" s="33">
        <v>5.8</v>
      </c>
      <c r="O18" s="33">
        <v>5.8</v>
      </c>
      <c r="P18" s="33">
        <v>4.5999999999999996</v>
      </c>
      <c r="Q18" s="33">
        <v>3.9</v>
      </c>
      <c r="R18" s="33">
        <v>2.1</v>
      </c>
      <c r="S18" s="33">
        <v>5.2</v>
      </c>
      <c r="T18" s="1431">
        <v>5.04</v>
      </c>
      <c r="U18" s="1431">
        <v>6.08</v>
      </c>
      <c r="V18" s="1431">
        <v>8.43</v>
      </c>
      <c r="W18" s="1431">
        <v>8.99</v>
      </c>
      <c r="X18" s="1431">
        <v>7.17</v>
      </c>
      <c r="Y18" s="1431">
        <v>9.5399999999999991</v>
      </c>
      <c r="Z18" s="1431">
        <v>7.44</v>
      </c>
      <c r="AA18" s="1431">
        <v>6.74</v>
      </c>
      <c r="AB18" s="1431">
        <v>10.93</v>
      </c>
      <c r="AC18" s="1431">
        <v>10.96</v>
      </c>
      <c r="AD18" s="1431">
        <v>8.42</v>
      </c>
      <c r="AE18" s="1431">
        <v>7.42</v>
      </c>
      <c r="AF18" s="1431">
        <v>3.27</v>
      </c>
      <c r="AG18" s="1431">
        <v>5.94</v>
      </c>
      <c r="AH18" s="1431">
        <v>5.48</v>
      </c>
      <c r="AI18" s="305">
        <v>4.07</v>
      </c>
      <c r="AJ18" s="1593">
        <v>2.4</v>
      </c>
    </row>
    <row r="19" spans="1:36" s="2" customFormat="1" ht="13.1" x14ac:dyDescent="0.25">
      <c r="A19" s="14" t="s">
        <v>70</v>
      </c>
      <c r="B19" s="33">
        <v>9.6</v>
      </c>
      <c r="C19" s="33">
        <v>8.1</v>
      </c>
      <c r="D19" s="33">
        <v>9.5</v>
      </c>
      <c r="E19" s="33">
        <v>8.3000000000000007</v>
      </c>
      <c r="F19" s="33">
        <v>7.1</v>
      </c>
      <c r="G19" s="33">
        <v>5.8</v>
      </c>
      <c r="H19" s="33">
        <v>6.4</v>
      </c>
      <c r="I19" s="33">
        <v>5.7</v>
      </c>
      <c r="J19" s="33">
        <v>6</v>
      </c>
      <c r="K19" s="33">
        <v>7.3</v>
      </c>
      <c r="L19" s="33">
        <v>5.5</v>
      </c>
      <c r="M19" s="33">
        <v>6.1</v>
      </c>
      <c r="N19" s="33">
        <v>6.8</v>
      </c>
      <c r="O19" s="33">
        <v>5</v>
      </c>
      <c r="P19" s="33">
        <v>6.9</v>
      </c>
      <c r="Q19" s="33">
        <v>4.9000000000000004</v>
      </c>
      <c r="R19" s="33">
        <v>6</v>
      </c>
      <c r="S19" s="33">
        <v>4.9000000000000004</v>
      </c>
      <c r="T19" s="33">
        <v>5.8</v>
      </c>
      <c r="U19" s="40">
        <v>6</v>
      </c>
      <c r="V19" s="21">
        <v>7.2</v>
      </c>
      <c r="W19" s="23">
        <v>5.9</v>
      </c>
      <c r="X19" s="23">
        <v>5.5</v>
      </c>
      <c r="Y19" s="23">
        <v>4.5</v>
      </c>
      <c r="Z19" s="23">
        <v>5.2</v>
      </c>
      <c r="AA19" s="40">
        <v>3.78</v>
      </c>
      <c r="AB19" s="40">
        <v>4.4000000000000004</v>
      </c>
      <c r="AC19" s="37">
        <v>4</v>
      </c>
      <c r="AD19" s="37">
        <v>4.2</v>
      </c>
      <c r="AE19" s="16">
        <v>3.9</v>
      </c>
      <c r="AF19" s="24">
        <v>3.2</v>
      </c>
      <c r="AG19" s="25">
        <v>5.2</v>
      </c>
      <c r="AH19" s="398">
        <v>4.5</v>
      </c>
      <c r="AI19" s="1304">
        <v>5.0999999999999996</v>
      </c>
      <c r="AJ19" s="1593">
        <v>58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87</v>
      </c>
      <c r="U20" s="43">
        <v>88</v>
      </c>
      <c r="V20" s="43">
        <v>102</v>
      </c>
      <c r="W20" s="43">
        <v>82</v>
      </c>
      <c r="X20" s="43">
        <v>74</v>
      </c>
      <c r="Y20" s="43">
        <v>59</v>
      </c>
      <c r="Z20" s="43">
        <v>67</v>
      </c>
      <c r="AA20" s="43">
        <v>48</v>
      </c>
      <c r="AB20" s="43">
        <v>55</v>
      </c>
      <c r="AC20" s="43">
        <v>50</v>
      </c>
      <c r="AD20" s="43">
        <v>52</v>
      </c>
      <c r="AE20" s="43">
        <v>47</v>
      </c>
      <c r="AF20" s="43">
        <v>38</v>
      </c>
      <c r="AG20" s="48">
        <v>67</v>
      </c>
      <c r="AH20" s="398">
        <v>58</v>
      </c>
      <c r="AI20" s="1304">
        <v>64</v>
      </c>
      <c r="AJ20" s="1593">
        <v>4.8</v>
      </c>
    </row>
    <row r="21" spans="1:36" s="2" customFormat="1" ht="13.1" x14ac:dyDescent="0.25">
      <c r="A21" s="14" t="s">
        <v>71</v>
      </c>
      <c r="B21" s="33">
        <v>1.2</v>
      </c>
      <c r="C21" s="33">
        <v>1</v>
      </c>
      <c r="D21" s="33">
        <v>0.9</v>
      </c>
      <c r="E21" s="33">
        <v>1.4</v>
      </c>
      <c r="F21" s="33">
        <v>1.2</v>
      </c>
      <c r="G21" s="33">
        <v>1.7</v>
      </c>
      <c r="H21" s="33">
        <v>1</v>
      </c>
      <c r="I21" s="33">
        <v>1.5</v>
      </c>
      <c r="J21" s="33">
        <v>1.1000000000000001</v>
      </c>
      <c r="K21" s="33">
        <v>0.8</v>
      </c>
      <c r="L21" s="33">
        <v>1</v>
      </c>
      <c r="M21" s="33">
        <v>1</v>
      </c>
      <c r="N21" s="33">
        <v>1</v>
      </c>
      <c r="O21" s="33">
        <v>0.9</v>
      </c>
      <c r="P21" s="33">
        <v>1.2</v>
      </c>
      <c r="Q21" s="33">
        <v>1.1000000000000001</v>
      </c>
      <c r="R21" s="33">
        <v>1.5</v>
      </c>
      <c r="S21" s="33">
        <v>1.1000000000000001</v>
      </c>
      <c r="T21" s="33">
        <v>1.5</v>
      </c>
      <c r="U21" s="40">
        <v>1.4</v>
      </c>
      <c r="V21" s="21">
        <v>1.8</v>
      </c>
      <c r="W21" s="23">
        <v>1.7</v>
      </c>
      <c r="X21" s="23">
        <v>1.9</v>
      </c>
      <c r="Y21" s="23">
        <v>2.1</v>
      </c>
      <c r="Z21" s="23">
        <v>2.5</v>
      </c>
      <c r="AA21" s="40">
        <v>1.97</v>
      </c>
      <c r="AB21" s="40">
        <v>2.1</v>
      </c>
      <c r="AC21" s="37">
        <v>2.1</v>
      </c>
      <c r="AD21" s="37">
        <v>1.5</v>
      </c>
      <c r="AE21" s="16">
        <v>2.4</v>
      </c>
      <c r="AF21" s="24">
        <v>2.2999999999999998</v>
      </c>
      <c r="AG21" s="31">
        <v>1.9</v>
      </c>
      <c r="AH21" s="399">
        <v>2</v>
      </c>
      <c r="AI21" s="1304">
        <v>1.9</v>
      </c>
      <c r="AJ21" s="1593">
        <v>24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23</v>
      </c>
      <c r="U22" s="43">
        <v>20</v>
      </c>
      <c r="V22" s="43">
        <v>26</v>
      </c>
      <c r="W22" s="43">
        <v>23</v>
      </c>
      <c r="X22" s="43">
        <v>26</v>
      </c>
      <c r="Y22" s="43">
        <v>27</v>
      </c>
      <c r="Z22" s="43">
        <v>32</v>
      </c>
      <c r="AA22" s="43">
        <v>25</v>
      </c>
      <c r="AB22" s="43">
        <v>26</v>
      </c>
      <c r="AC22" s="43">
        <v>26</v>
      </c>
      <c r="AD22" s="43">
        <v>18</v>
      </c>
      <c r="AE22" s="43">
        <v>29</v>
      </c>
      <c r="AF22" s="43">
        <v>28</v>
      </c>
      <c r="AG22" s="48">
        <v>25</v>
      </c>
      <c r="AH22" s="400">
        <v>25</v>
      </c>
      <c r="AI22" s="1304">
        <v>24</v>
      </c>
      <c r="AJ22" s="1641">
        <v>2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116"/>
      <c r="V23" s="190"/>
      <c r="W23" s="26"/>
      <c r="X23" s="26"/>
      <c r="Y23" s="26"/>
      <c r="Z23" s="26"/>
      <c r="AA23" s="116"/>
      <c r="AB23" s="116"/>
      <c r="AC23" s="285"/>
      <c r="AD23" s="285"/>
      <c r="AE23" s="286"/>
      <c r="AF23" s="282"/>
      <c r="AG23" s="31"/>
      <c r="AH23" s="398"/>
      <c r="AI23" s="1304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3">
        <v>152</v>
      </c>
      <c r="U24" s="21">
        <v>173</v>
      </c>
      <c r="V24" s="23">
        <v>114</v>
      </c>
      <c r="W24" s="21">
        <v>128</v>
      </c>
      <c r="X24" s="23">
        <v>142</v>
      </c>
      <c r="Y24" s="21">
        <v>257</v>
      </c>
      <c r="Z24" s="23">
        <v>466</v>
      </c>
      <c r="AA24" s="21">
        <v>576</v>
      </c>
      <c r="AB24" s="23">
        <v>890</v>
      </c>
      <c r="AC24" s="21">
        <v>985</v>
      </c>
      <c r="AD24" s="23">
        <v>962</v>
      </c>
      <c r="AE24" s="21">
        <v>588</v>
      </c>
      <c r="AF24" s="23">
        <v>446</v>
      </c>
      <c r="AG24" s="456">
        <v>402</v>
      </c>
      <c r="AH24" s="398">
        <v>528</v>
      </c>
      <c r="AI24" s="1304">
        <v>678</v>
      </c>
      <c r="AJ24" s="1593">
        <v>645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673</v>
      </c>
      <c r="U25" s="43">
        <v>610</v>
      </c>
      <c r="V25" s="43">
        <v>604</v>
      </c>
      <c r="W25" s="43">
        <v>547</v>
      </c>
      <c r="X25" s="43">
        <v>738</v>
      </c>
      <c r="Y25" s="43">
        <v>666</v>
      </c>
      <c r="Z25" s="43">
        <v>724</v>
      </c>
      <c r="AA25" s="43">
        <v>818</v>
      </c>
      <c r="AB25" s="43">
        <v>1035</v>
      </c>
      <c r="AC25" s="43">
        <v>1185</v>
      </c>
      <c r="AD25" s="43">
        <v>1305</v>
      </c>
      <c r="AE25" s="43">
        <v>879</v>
      </c>
      <c r="AF25" s="43">
        <v>712</v>
      </c>
      <c r="AG25" s="48">
        <v>709</v>
      </c>
      <c r="AH25" s="398">
        <v>754</v>
      </c>
      <c r="AI25" s="1303">
        <v>1094</v>
      </c>
      <c r="AJ25" s="1642">
        <v>1157</v>
      </c>
    </row>
    <row r="26" spans="1:36" s="2" customFormat="1" ht="13.1" x14ac:dyDescent="0.25">
      <c r="A26" s="14" t="s">
        <v>72</v>
      </c>
      <c r="B26" s="29" t="s">
        <v>99</v>
      </c>
      <c r="C26" s="29" t="s">
        <v>99</v>
      </c>
      <c r="D26" s="29" t="s">
        <v>99</v>
      </c>
      <c r="E26" s="29" t="s">
        <v>99</v>
      </c>
      <c r="F26" s="29" t="s">
        <v>99</v>
      </c>
      <c r="G26" s="21">
        <v>-784</v>
      </c>
      <c r="H26" s="21">
        <v>-663</v>
      </c>
      <c r="I26" s="21">
        <v>-838</v>
      </c>
      <c r="J26" s="21">
        <v>-520</v>
      </c>
      <c r="K26" s="21">
        <v>-565</v>
      </c>
      <c r="L26" s="21">
        <v>-460</v>
      </c>
      <c r="M26" s="21">
        <v>-443</v>
      </c>
      <c r="N26" s="21">
        <v>-635</v>
      </c>
      <c r="O26" s="21">
        <v>-600</v>
      </c>
      <c r="P26" s="21">
        <v>-521</v>
      </c>
      <c r="Q26" s="21">
        <v>-333</v>
      </c>
      <c r="R26" s="23">
        <v>-369</v>
      </c>
      <c r="S26" s="23">
        <v>-408</v>
      </c>
      <c r="T26" s="23">
        <v>-520</v>
      </c>
      <c r="U26" s="21">
        <v>-437</v>
      </c>
      <c r="V26" s="23">
        <v>-490</v>
      </c>
      <c r="W26" s="21">
        <v>-419</v>
      </c>
      <c r="X26" s="21">
        <v>-596</v>
      </c>
      <c r="Y26" s="21">
        <v>-409</v>
      </c>
      <c r="Z26" s="21">
        <v>-258</v>
      </c>
      <c r="AA26" s="21">
        <v>-242</v>
      </c>
      <c r="AB26" s="23">
        <v>-145</v>
      </c>
      <c r="AC26" s="16">
        <v>-200</v>
      </c>
      <c r="AD26" s="16">
        <v>-343</v>
      </c>
      <c r="AE26" s="16">
        <v>-291</v>
      </c>
      <c r="AF26" s="24">
        <v>-266</v>
      </c>
      <c r="AG26" s="25">
        <v>-307</v>
      </c>
      <c r="AH26" s="398">
        <v>-226</v>
      </c>
      <c r="AI26" s="1304">
        <v>-416</v>
      </c>
      <c r="AJ26" s="1593">
        <v>-512</v>
      </c>
    </row>
    <row r="27" spans="1:36" s="2" customFormat="1" ht="15.05" x14ac:dyDescent="0.25">
      <c r="A27" s="49" t="s">
        <v>308</v>
      </c>
      <c r="B27" s="29" t="s">
        <v>99</v>
      </c>
      <c r="C27" s="29" t="s">
        <v>99</v>
      </c>
      <c r="D27" s="29" t="s">
        <v>99</v>
      </c>
      <c r="E27" s="29" t="s">
        <v>99</v>
      </c>
      <c r="F27" s="29" t="s">
        <v>99</v>
      </c>
      <c r="G27" s="29" t="s">
        <v>99</v>
      </c>
      <c r="H27" s="29" t="s">
        <v>99</v>
      </c>
      <c r="I27" s="29" t="s">
        <v>99</v>
      </c>
      <c r="J27" s="29" t="s">
        <v>99</v>
      </c>
      <c r="K27" s="50">
        <v>2</v>
      </c>
      <c r="L27" s="50">
        <v>2</v>
      </c>
      <c r="M27" s="50">
        <v>2</v>
      </c>
      <c r="N27" s="50">
        <v>2</v>
      </c>
      <c r="O27" s="50">
        <v>2</v>
      </c>
      <c r="P27" s="50">
        <v>3</v>
      </c>
      <c r="Q27" s="50">
        <v>2</v>
      </c>
      <c r="R27" s="50">
        <v>3</v>
      </c>
      <c r="S27" s="50">
        <v>3</v>
      </c>
      <c r="T27" s="50">
        <v>3</v>
      </c>
      <c r="U27" s="50">
        <v>3</v>
      </c>
      <c r="V27" s="50">
        <v>3</v>
      </c>
      <c r="W27" s="50">
        <v>3</v>
      </c>
      <c r="X27" s="51">
        <v>1</v>
      </c>
      <c r="Y27" s="51">
        <v>1</v>
      </c>
      <c r="Z27" s="51">
        <v>1</v>
      </c>
      <c r="AA27" s="60">
        <v>1</v>
      </c>
      <c r="AB27" s="60">
        <v>1</v>
      </c>
      <c r="AC27" s="60">
        <v>1</v>
      </c>
      <c r="AD27" s="60">
        <v>1</v>
      </c>
      <c r="AE27" s="16">
        <v>1</v>
      </c>
      <c r="AF27" s="16">
        <v>1</v>
      </c>
      <c r="AG27" s="34">
        <v>1</v>
      </c>
      <c r="AH27" s="34">
        <v>1</v>
      </c>
      <c r="AI27" s="398">
        <v>1</v>
      </c>
      <c r="AJ27" s="1670" t="s">
        <v>99</v>
      </c>
    </row>
    <row r="28" spans="1:36" s="57" customFormat="1" ht="15.05" x14ac:dyDescent="0.25">
      <c r="A28" s="54" t="s">
        <v>309</v>
      </c>
      <c r="B28" s="29" t="s">
        <v>99</v>
      </c>
      <c r="C28" s="29" t="s">
        <v>99</v>
      </c>
      <c r="D28" s="29" t="s">
        <v>99</v>
      </c>
      <c r="E28" s="29" t="s">
        <v>99</v>
      </c>
      <c r="F28" s="29" t="s">
        <v>99</v>
      </c>
      <c r="G28" s="29" t="s">
        <v>99</v>
      </c>
      <c r="H28" s="29" t="s">
        <v>99</v>
      </c>
      <c r="I28" s="29" t="s">
        <v>99</v>
      </c>
      <c r="J28" s="29" t="s">
        <v>99</v>
      </c>
      <c r="K28" s="50">
        <v>80</v>
      </c>
      <c r="L28" s="50">
        <v>80</v>
      </c>
      <c r="M28" s="50">
        <v>80</v>
      </c>
      <c r="N28" s="50">
        <v>80</v>
      </c>
      <c r="O28" s="50">
        <v>80</v>
      </c>
      <c r="P28" s="50">
        <v>95</v>
      </c>
      <c r="Q28" s="50">
        <v>80</v>
      </c>
      <c r="R28" s="50">
        <v>95</v>
      </c>
      <c r="S28" s="50">
        <v>95</v>
      </c>
      <c r="T28" s="50">
        <v>95</v>
      </c>
      <c r="U28" s="50">
        <v>80</v>
      </c>
      <c r="V28" s="50">
        <v>65</v>
      </c>
      <c r="W28" s="51">
        <v>65</v>
      </c>
      <c r="X28" s="51">
        <v>40</v>
      </c>
      <c r="Y28" s="51">
        <v>35</v>
      </c>
      <c r="Z28" s="51">
        <v>35</v>
      </c>
      <c r="AA28" s="60">
        <v>33</v>
      </c>
      <c r="AB28" s="60">
        <v>30</v>
      </c>
      <c r="AC28" s="60">
        <v>30</v>
      </c>
      <c r="AD28" s="60">
        <v>30</v>
      </c>
      <c r="AE28" s="16">
        <v>112</v>
      </c>
      <c r="AF28" s="16">
        <v>46</v>
      </c>
      <c r="AG28" s="34">
        <v>30</v>
      </c>
      <c r="AH28" s="34">
        <v>30</v>
      </c>
      <c r="AI28" s="398">
        <v>30</v>
      </c>
      <c r="AJ28" s="1670" t="s">
        <v>99</v>
      </c>
    </row>
    <row r="29" spans="1:36" s="36" customFormat="1" ht="28.15" x14ac:dyDescent="0.25">
      <c r="A29" s="49" t="s">
        <v>310</v>
      </c>
      <c r="B29" s="44">
        <v>22</v>
      </c>
      <c r="C29" s="44">
        <v>22</v>
      </c>
      <c r="D29" s="44">
        <v>20</v>
      </c>
      <c r="E29" s="44">
        <v>17</v>
      </c>
      <c r="F29" s="44">
        <v>12</v>
      </c>
      <c r="G29" s="55" t="s">
        <v>99</v>
      </c>
      <c r="H29" s="44">
        <v>1</v>
      </c>
      <c r="I29" s="44">
        <v>1</v>
      </c>
      <c r="J29" s="44" t="s">
        <v>100</v>
      </c>
      <c r="K29" s="44" t="s">
        <v>100</v>
      </c>
      <c r="L29" s="44" t="s">
        <v>100</v>
      </c>
      <c r="M29" s="44">
        <v>1</v>
      </c>
      <c r="N29" s="44">
        <v>1</v>
      </c>
      <c r="O29" s="44">
        <v>1</v>
      </c>
      <c r="P29" s="44">
        <v>1</v>
      </c>
      <c r="Q29" s="44">
        <v>1</v>
      </c>
      <c r="R29" s="44">
        <v>1</v>
      </c>
      <c r="S29" s="44">
        <v>1</v>
      </c>
      <c r="T29" s="44">
        <v>2</v>
      </c>
      <c r="U29" s="44">
        <v>22</v>
      </c>
      <c r="V29" s="44">
        <v>24</v>
      </c>
      <c r="W29" s="44">
        <v>25</v>
      </c>
      <c r="X29" s="44">
        <v>28</v>
      </c>
      <c r="Y29" s="44">
        <v>28</v>
      </c>
      <c r="Z29" s="44">
        <v>28</v>
      </c>
      <c r="AA29" s="44">
        <v>28</v>
      </c>
      <c r="AB29" s="44">
        <v>27</v>
      </c>
      <c r="AC29" s="44">
        <v>27</v>
      </c>
      <c r="AD29" s="44">
        <v>23</v>
      </c>
      <c r="AE29" s="29">
        <v>23</v>
      </c>
      <c r="AF29" s="29">
        <v>23</v>
      </c>
      <c r="AG29" s="241" t="s">
        <v>99</v>
      </c>
      <c r="AH29" s="398" t="s">
        <v>99</v>
      </c>
      <c r="AI29" s="398" t="s">
        <v>99</v>
      </c>
      <c r="AJ29" s="1670" t="s">
        <v>99</v>
      </c>
    </row>
    <row r="30" spans="1:36" s="36" customFormat="1" ht="28.15" x14ac:dyDescent="0.25">
      <c r="A30" s="49" t="s">
        <v>311</v>
      </c>
      <c r="B30" s="43">
        <v>1546</v>
      </c>
      <c r="C30" s="43">
        <v>1345</v>
      </c>
      <c r="D30" s="43">
        <v>1199</v>
      </c>
      <c r="E30" s="43">
        <v>804</v>
      </c>
      <c r="F30" s="43">
        <v>476</v>
      </c>
      <c r="G30" s="55" t="s">
        <v>99</v>
      </c>
      <c r="H30" s="43">
        <v>54</v>
      </c>
      <c r="I30" s="43">
        <v>43</v>
      </c>
      <c r="J30" s="44" t="s">
        <v>100</v>
      </c>
      <c r="K30" s="44" t="s">
        <v>100</v>
      </c>
      <c r="L30" s="44" t="s">
        <v>100</v>
      </c>
      <c r="M30" s="43">
        <v>26</v>
      </c>
      <c r="N30" s="43">
        <v>20</v>
      </c>
      <c r="O30" s="43">
        <v>20</v>
      </c>
      <c r="P30" s="43">
        <v>20</v>
      </c>
      <c r="Q30" s="43">
        <v>20</v>
      </c>
      <c r="R30" s="43">
        <v>40</v>
      </c>
      <c r="S30" s="43">
        <v>60</v>
      </c>
      <c r="T30" s="43">
        <v>180</v>
      </c>
      <c r="U30" s="43">
        <v>664</v>
      </c>
      <c r="V30" s="43">
        <v>724</v>
      </c>
      <c r="W30" s="43">
        <v>617</v>
      </c>
      <c r="X30" s="43">
        <v>611</v>
      </c>
      <c r="Y30" s="43">
        <v>719</v>
      </c>
      <c r="Z30" s="43">
        <v>705</v>
      </c>
      <c r="AA30" s="43">
        <v>717</v>
      </c>
      <c r="AB30" s="43">
        <v>732</v>
      </c>
      <c r="AC30" s="43">
        <v>668</v>
      </c>
      <c r="AD30" s="43">
        <v>613</v>
      </c>
      <c r="AE30" s="29">
        <v>569</v>
      </c>
      <c r="AF30" s="29">
        <v>541</v>
      </c>
      <c r="AG30" s="241" t="s">
        <v>99</v>
      </c>
      <c r="AH30" s="398" t="s">
        <v>99</v>
      </c>
      <c r="AI30" s="398" t="s">
        <v>99</v>
      </c>
      <c r="AJ30" s="1670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502</v>
      </c>
      <c r="F31" s="43" t="s">
        <v>520</v>
      </c>
      <c r="G31" s="43" t="s">
        <v>502</v>
      </c>
      <c r="H31" s="43" t="s">
        <v>502</v>
      </c>
      <c r="I31" s="43" t="s">
        <v>521</v>
      </c>
      <c r="J31" s="55" t="s">
        <v>99</v>
      </c>
      <c r="K31" s="43">
        <v>32</v>
      </c>
      <c r="L31" s="43">
        <v>32</v>
      </c>
      <c r="M31" s="43">
        <v>32</v>
      </c>
      <c r="N31" s="43">
        <v>32</v>
      </c>
      <c r="O31" s="43">
        <v>32</v>
      </c>
      <c r="P31" s="43">
        <v>32</v>
      </c>
      <c r="Q31" s="43">
        <v>32</v>
      </c>
      <c r="R31" s="43">
        <v>31</v>
      </c>
      <c r="S31" s="43">
        <v>31</v>
      </c>
      <c r="T31" s="43">
        <v>30</v>
      </c>
      <c r="U31" s="43">
        <v>30</v>
      </c>
      <c r="V31" s="43">
        <v>30</v>
      </c>
      <c r="W31" s="43">
        <v>30</v>
      </c>
      <c r="X31" s="43">
        <v>30</v>
      </c>
      <c r="Y31" s="43">
        <v>30</v>
      </c>
      <c r="Z31" s="43">
        <v>29</v>
      </c>
      <c r="AA31" s="43">
        <v>27</v>
      </c>
      <c r="AB31" s="43">
        <v>26</v>
      </c>
      <c r="AC31" s="43">
        <v>25</v>
      </c>
      <c r="AD31" s="43">
        <v>23</v>
      </c>
      <c r="AE31" s="29">
        <v>23</v>
      </c>
      <c r="AF31" s="29">
        <v>23</v>
      </c>
      <c r="AG31" s="52">
        <v>23</v>
      </c>
      <c r="AH31" s="436">
        <v>23</v>
      </c>
      <c r="AI31" s="436">
        <v>23</v>
      </c>
      <c r="AJ31" s="1671">
        <v>22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522</v>
      </c>
      <c r="F32" s="43" t="s">
        <v>523</v>
      </c>
      <c r="G32" s="43" t="s">
        <v>524</v>
      </c>
      <c r="H32" s="43" t="s">
        <v>525</v>
      </c>
      <c r="I32" s="43" t="s">
        <v>526</v>
      </c>
      <c r="J32" s="55" t="s">
        <v>99</v>
      </c>
      <c r="K32" s="43">
        <v>5106</v>
      </c>
      <c r="L32" s="43">
        <v>4390</v>
      </c>
      <c r="M32" s="43">
        <v>4236</v>
      </c>
      <c r="N32" s="43">
        <v>4000</v>
      </c>
      <c r="O32" s="43">
        <v>3670</v>
      </c>
      <c r="P32" s="43">
        <v>3434</v>
      </c>
      <c r="Q32" s="43">
        <v>3138</v>
      </c>
      <c r="R32" s="43">
        <v>2884</v>
      </c>
      <c r="S32" s="43">
        <v>2736</v>
      </c>
      <c r="T32" s="43">
        <v>2610</v>
      </c>
      <c r="U32" s="43">
        <v>2542</v>
      </c>
      <c r="V32" s="43">
        <v>2396</v>
      </c>
      <c r="W32" s="43">
        <v>2308</v>
      </c>
      <c r="X32" s="43">
        <v>2164</v>
      </c>
      <c r="Y32" s="43">
        <v>2058</v>
      </c>
      <c r="Z32" s="43">
        <v>2058</v>
      </c>
      <c r="AA32" s="43">
        <v>2033</v>
      </c>
      <c r="AB32" s="43">
        <v>1983</v>
      </c>
      <c r="AC32" s="43">
        <v>1945</v>
      </c>
      <c r="AD32" s="43">
        <v>2002</v>
      </c>
      <c r="AE32" s="55">
        <v>1988</v>
      </c>
      <c r="AF32" s="55">
        <v>1942</v>
      </c>
      <c r="AG32" s="56">
        <v>1904</v>
      </c>
      <c r="AH32" s="436">
        <v>1909</v>
      </c>
      <c r="AI32" s="436">
        <v>1901</v>
      </c>
      <c r="AJ32" s="1671">
        <v>1885</v>
      </c>
    </row>
    <row r="33" spans="1:36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>
        <v>1</v>
      </c>
      <c r="AE33" s="43">
        <v>1</v>
      </c>
      <c r="AF33" s="16">
        <v>1</v>
      </c>
      <c r="AG33" s="34">
        <v>1</v>
      </c>
      <c r="AH33" s="398">
        <v>1</v>
      </c>
      <c r="AI33" s="398">
        <v>1</v>
      </c>
      <c r="AJ33" s="1670">
        <v>1</v>
      </c>
    </row>
    <row r="34" spans="1:36" s="36" customFormat="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99</v>
      </c>
      <c r="Y34" s="43">
        <v>108</v>
      </c>
      <c r="Z34" s="43">
        <v>122</v>
      </c>
      <c r="AA34" s="43">
        <v>117</v>
      </c>
      <c r="AB34" s="43">
        <v>113</v>
      </c>
      <c r="AC34" s="43">
        <v>141</v>
      </c>
      <c r="AD34" s="43">
        <v>125</v>
      </c>
      <c r="AE34" s="16">
        <v>99</v>
      </c>
      <c r="AF34" s="16">
        <v>118</v>
      </c>
      <c r="AG34" s="34">
        <v>130</v>
      </c>
      <c r="AH34" s="398">
        <v>142</v>
      </c>
      <c r="AI34" s="398">
        <v>148</v>
      </c>
      <c r="AJ34" s="1671">
        <v>143</v>
      </c>
    </row>
    <row r="35" spans="1:36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55">
        <v>200</v>
      </c>
      <c r="H35" s="55">
        <v>177</v>
      </c>
      <c r="I35" s="55">
        <v>197</v>
      </c>
      <c r="J35" s="55">
        <v>198</v>
      </c>
      <c r="K35" s="55">
        <v>200</v>
      </c>
      <c r="L35" s="55">
        <v>173</v>
      </c>
      <c r="M35" s="55">
        <v>208</v>
      </c>
      <c r="N35" s="43">
        <v>135</v>
      </c>
      <c r="O35" s="43">
        <v>134</v>
      </c>
      <c r="P35" s="43">
        <v>99</v>
      </c>
      <c r="Q35" s="43">
        <v>85</v>
      </c>
      <c r="R35" s="43">
        <v>83</v>
      </c>
      <c r="S35" s="43">
        <v>87</v>
      </c>
      <c r="T35" s="43">
        <v>75</v>
      </c>
      <c r="U35" s="43">
        <v>93</v>
      </c>
      <c r="V35" s="43">
        <v>83</v>
      </c>
      <c r="W35" s="43">
        <v>87</v>
      </c>
      <c r="X35" s="43">
        <v>129</v>
      </c>
      <c r="Y35" s="43">
        <v>124</v>
      </c>
      <c r="Z35" s="43">
        <v>126</v>
      </c>
      <c r="AA35" s="43">
        <v>103</v>
      </c>
      <c r="AB35" s="43">
        <v>117</v>
      </c>
      <c r="AC35" s="43">
        <v>86</v>
      </c>
      <c r="AD35" s="43">
        <v>88</v>
      </c>
      <c r="AE35" s="16">
        <v>69</v>
      </c>
      <c r="AF35" s="16">
        <v>50</v>
      </c>
      <c r="AG35" s="34">
        <v>45</v>
      </c>
      <c r="AH35" s="398">
        <v>41</v>
      </c>
      <c r="AI35" s="398">
        <v>43</v>
      </c>
      <c r="AJ35" s="1670">
        <v>42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2"/>
      <c r="AH36" s="711"/>
      <c r="AI36" s="711"/>
      <c r="AJ36" s="711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4"/>
      <c r="AD37" s="24"/>
      <c r="AE37" s="16"/>
      <c r="AF37" s="16"/>
      <c r="AG37" s="34"/>
      <c r="AH37" s="41"/>
      <c r="AI37" s="1307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4240</v>
      </c>
      <c r="O38" s="43">
        <v>4525</v>
      </c>
      <c r="P38" s="43">
        <v>5193</v>
      </c>
      <c r="Q38" s="43">
        <v>7414</v>
      </c>
      <c r="R38" s="43">
        <v>8844</v>
      </c>
      <c r="S38" s="43">
        <v>10827</v>
      </c>
      <c r="T38" s="43">
        <v>11442</v>
      </c>
      <c r="U38" s="43">
        <v>12144</v>
      </c>
      <c r="V38" s="43">
        <v>15316</v>
      </c>
      <c r="W38" s="43">
        <v>15456</v>
      </c>
      <c r="X38" s="43">
        <v>16742</v>
      </c>
      <c r="Y38" s="43">
        <v>17092</v>
      </c>
      <c r="Z38" s="43">
        <v>16947</v>
      </c>
      <c r="AA38" s="43">
        <v>19273</v>
      </c>
      <c r="AB38" s="43">
        <v>22228</v>
      </c>
      <c r="AC38" s="43">
        <v>24800</v>
      </c>
      <c r="AD38" s="43">
        <v>25206</v>
      </c>
      <c r="AE38" s="15">
        <v>29905</v>
      </c>
      <c r="AF38" s="55">
        <v>37228</v>
      </c>
      <c r="AG38" s="65">
        <v>42949</v>
      </c>
      <c r="AH38" s="216">
        <v>47376</v>
      </c>
      <c r="AI38" s="1402">
        <v>49092</v>
      </c>
      <c r="AJ38" s="1403">
        <v>52807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2"/>
      <c r="AH39" s="711"/>
      <c r="AI39" s="711"/>
      <c r="AJ39" s="711"/>
    </row>
    <row r="40" spans="1:36" s="12" customFormat="1" ht="15.05" x14ac:dyDescent="0.3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50"/>
      <c r="AB40" s="29"/>
      <c r="AC40" s="16"/>
      <c r="AD40" s="16"/>
      <c r="AE40" s="16"/>
      <c r="AF40" s="16"/>
      <c r="AG40" s="34"/>
      <c r="AH40" s="426"/>
      <c r="AI40" s="1430"/>
      <c r="AJ40" s="1483"/>
    </row>
    <row r="41" spans="1:36" s="12" customFormat="1" ht="15.05" x14ac:dyDescent="0.25">
      <c r="A41" s="49" t="s">
        <v>12</v>
      </c>
      <c r="B41" s="42" t="s">
        <v>100</v>
      </c>
      <c r="C41" s="42" t="s">
        <v>100</v>
      </c>
      <c r="D41" s="42" t="s">
        <v>100</v>
      </c>
      <c r="E41" s="42" t="s">
        <v>100</v>
      </c>
      <c r="F41" s="42" t="s">
        <v>100</v>
      </c>
      <c r="G41" s="42" t="s">
        <v>100</v>
      </c>
      <c r="H41" s="42" t="s">
        <v>100</v>
      </c>
      <c r="I41" s="42" t="s">
        <v>100</v>
      </c>
      <c r="J41" s="42" t="s">
        <v>100</v>
      </c>
      <c r="K41" s="42" t="s">
        <v>100</v>
      </c>
      <c r="L41" s="42" t="s">
        <v>100</v>
      </c>
      <c r="M41" s="42" t="s">
        <v>100</v>
      </c>
      <c r="N41" s="42" t="s">
        <v>100</v>
      </c>
      <c r="O41" s="42" t="s">
        <v>100</v>
      </c>
      <c r="P41" s="42" t="s">
        <v>100</v>
      </c>
      <c r="Q41" s="42" t="s">
        <v>100</v>
      </c>
      <c r="R41" s="42" t="s">
        <v>100</v>
      </c>
      <c r="S41" s="42" t="s">
        <v>100</v>
      </c>
      <c r="T41" s="42" t="s">
        <v>100</v>
      </c>
      <c r="U41" s="42" t="s">
        <v>100</v>
      </c>
      <c r="V41" s="42" t="s">
        <v>100</v>
      </c>
      <c r="W41" s="42" t="s">
        <v>100</v>
      </c>
      <c r="X41" s="42" t="s">
        <v>100</v>
      </c>
      <c r="Y41" s="40">
        <v>8.3000000000000007</v>
      </c>
      <c r="Z41" s="40" t="s">
        <v>527</v>
      </c>
      <c r="AA41" s="68">
        <v>7.2</v>
      </c>
      <c r="AB41" s="73">
        <v>7.1</v>
      </c>
      <c r="AC41" s="73">
        <v>6.9</v>
      </c>
      <c r="AD41" s="73">
        <v>6.8</v>
      </c>
      <c r="AE41" s="29">
        <v>6.8</v>
      </c>
      <c r="AF41" s="16">
        <v>6.5</v>
      </c>
      <c r="AG41" s="34">
        <v>7.4</v>
      </c>
      <c r="AH41" s="398">
        <v>7.2</v>
      </c>
      <c r="AI41" s="1432">
        <v>7.1</v>
      </c>
      <c r="AJ41" s="1488" t="s">
        <v>99</v>
      </c>
    </row>
    <row r="42" spans="1:36" s="12" customFormat="1" ht="15.05" x14ac:dyDescent="0.25">
      <c r="A42" s="49" t="s">
        <v>13</v>
      </c>
      <c r="B42" s="43"/>
      <c r="C42" s="43"/>
      <c r="D42" s="43"/>
      <c r="E42" s="43"/>
      <c r="F42" s="74"/>
      <c r="G42" s="40"/>
      <c r="H42" s="40"/>
      <c r="I42" s="40"/>
      <c r="J42" s="40"/>
      <c r="K42" s="40"/>
      <c r="L42" s="40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 t="s">
        <v>100</v>
      </c>
      <c r="Z42" s="68" t="s">
        <v>528</v>
      </c>
      <c r="AA42" s="68">
        <v>100</v>
      </c>
      <c r="AB42" s="68">
        <v>98.6</v>
      </c>
      <c r="AC42" s="68">
        <v>97.2</v>
      </c>
      <c r="AD42" s="265">
        <v>98.6</v>
      </c>
      <c r="AE42" s="68">
        <v>100</v>
      </c>
      <c r="AF42" s="16">
        <v>95.6</v>
      </c>
      <c r="AG42" s="34">
        <v>113.8</v>
      </c>
      <c r="AH42" s="398">
        <v>97.3</v>
      </c>
      <c r="AI42" s="1432">
        <v>98.6</v>
      </c>
      <c r="AJ42" s="1488" t="s">
        <v>99</v>
      </c>
    </row>
    <row r="43" spans="1:36" s="12" customFormat="1" ht="13.1" x14ac:dyDescent="0.25">
      <c r="A43" s="49" t="s">
        <v>21</v>
      </c>
      <c r="B43" s="43"/>
      <c r="C43" s="43"/>
      <c r="D43" s="43"/>
      <c r="E43" s="33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23"/>
      <c r="AC43" s="16"/>
      <c r="AD43" s="266"/>
      <c r="AE43" s="29"/>
      <c r="AF43" s="16"/>
      <c r="AG43" s="34"/>
      <c r="AH43" s="426"/>
      <c r="AI43" s="1432"/>
      <c r="AJ43" s="1483"/>
    </row>
    <row r="44" spans="1:36" s="12" customFormat="1" ht="15.05" x14ac:dyDescent="0.25">
      <c r="A44" s="49" t="s">
        <v>12</v>
      </c>
      <c r="B44" s="42" t="s">
        <v>100</v>
      </c>
      <c r="C44" s="42" t="s">
        <v>100</v>
      </c>
      <c r="D44" s="42" t="s">
        <v>100</v>
      </c>
      <c r="E44" s="42" t="s">
        <v>100</v>
      </c>
      <c r="F44" s="42" t="s">
        <v>100</v>
      </c>
      <c r="G44" s="42" t="s">
        <v>100</v>
      </c>
      <c r="H44" s="42" t="s">
        <v>100</v>
      </c>
      <c r="I44" s="42" t="s">
        <v>100</v>
      </c>
      <c r="J44" s="42" t="s">
        <v>100</v>
      </c>
      <c r="K44" s="42" t="s">
        <v>100</v>
      </c>
      <c r="L44" s="42" t="s">
        <v>100</v>
      </c>
      <c r="M44" s="42" t="s">
        <v>100</v>
      </c>
      <c r="N44" s="42" t="s">
        <v>100</v>
      </c>
      <c r="O44" s="42" t="s">
        <v>100</v>
      </c>
      <c r="P44" s="42" t="s">
        <v>100</v>
      </c>
      <c r="Q44" s="42" t="s">
        <v>100</v>
      </c>
      <c r="R44" s="42" t="s">
        <v>100</v>
      </c>
      <c r="S44" s="42" t="s">
        <v>100</v>
      </c>
      <c r="T44" s="42" t="s">
        <v>100</v>
      </c>
      <c r="U44" s="42" t="s">
        <v>100</v>
      </c>
      <c r="V44" s="42" t="s">
        <v>100</v>
      </c>
      <c r="W44" s="42" t="s">
        <v>100</v>
      </c>
      <c r="X44" s="42" t="s">
        <v>100</v>
      </c>
      <c r="Y44" s="73">
        <v>7.9</v>
      </c>
      <c r="Z44" s="40" t="s">
        <v>529</v>
      </c>
      <c r="AA44" s="68">
        <v>6.9</v>
      </c>
      <c r="AB44" s="74">
        <v>6.8</v>
      </c>
      <c r="AC44" s="74">
        <v>6.6</v>
      </c>
      <c r="AD44" s="74">
        <v>6.5</v>
      </c>
      <c r="AE44" s="29">
        <v>6.5</v>
      </c>
      <c r="AF44" s="16">
        <v>6.2</v>
      </c>
      <c r="AG44" s="34">
        <v>7.1</v>
      </c>
      <c r="AH44" s="398">
        <v>6.8</v>
      </c>
      <c r="AI44" s="1432">
        <v>6.8</v>
      </c>
      <c r="AJ44" s="1488" t="s">
        <v>99</v>
      </c>
    </row>
    <row r="45" spans="1:36" s="12" customFormat="1" ht="15.05" x14ac:dyDescent="0.25">
      <c r="A45" s="49" t="s">
        <v>13</v>
      </c>
      <c r="B45" s="43"/>
      <c r="C45" s="43"/>
      <c r="D45" s="43"/>
      <c r="E45" s="43"/>
      <c r="F45" s="72"/>
      <c r="G45" s="72"/>
      <c r="H45" s="72"/>
      <c r="I45" s="72"/>
      <c r="J45" s="72"/>
      <c r="K45" s="72"/>
      <c r="L45" s="72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68" t="s">
        <v>100</v>
      </c>
      <c r="Z45" s="68" t="s">
        <v>530</v>
      </c>
      <c r="AA45" s="68">
        <v>101.5</v>
      </c>
      <c r="AB45" s="68">
        <v>98.6</v>
      </c>
      <c r="AC45" s="68">
        <v>97.1</v>
      </c>
      <c r="AD45" s="265">
        <v>98.5</v>
      </c>
      <c r="AE45" s="68">
        <v>100</v>
      </c>
      <c r="AF45" s="16">
        <v>95.4</v>
      </c>
      <c r="AG45" s="34">
        <v>114.5</v>
      </c>
      <c r="AH45" s="398">
        <v>95.8</v>
      </c>
      <c r="AI45" s="1431">
        <v>100</v>
      </c>
      <c r="AJ45" s="1488" t="s">
        <v>99</v>
      </c>
    </row>
    <row r="46" spans="1:36" s="12" customFormat="1" ht="13.1" x14ac:dyDescent="0.25">
      <c r="A46" s="49" t="s">
        <v>22</v>
      </c>
      <c r="B46" s="43"/>
      <c r="C46" s="43"/>
      <c r="D46" s="43"/>
      <c r="E46" s="33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73"/>
      <c r="AC46" s="16"/>
      <c r="AD46" s="266"/>
      <c r="AE46" s="29"/>
      <c r="AF46" s="16"/>
      <c r="AG46" s="34"/>
      <c r="AH46" s="426"/>
      <c r="AI46" s="1432"/>
      <c r="AJ46" s="1483"/>
    </row>
    <row r="47" spans="1:36" s="12" customFormat="1" ht="15.05" x14ac:dyDescent="0.25">
      <c r="A47" s="49" t="s">
        <v>12</v>
      </c>
      <c r="B47" s="42" t="s">
        <v>100</v>
      </c>
      <c r="C47" s="42" t="s">
        <v>100</v>
      </c>
      <c r="D47" s="42" t="s">
        <v>100</v>
      </c>
      <c r="E47" s="42" t="s">
        <v>100</v>
      </c>
      <c r="F47" s="42" t="s">
        <v>100</v>
      </c>
      <c r="G47" s="42" t="s">
        <v>100</v>
      </c>
      <c r="H47" s="42" t="s">
        <v>100</v>
      </c>
      <c r="I47" s="42" t="s">
        <v>100</v>
      </c>
      <c r="J47" s="42" t="s">
        <v>100</v>
      </c>
      <c r="K47" s="42" t="s">
        <v>100</v>
      </c>
      <c r="L47" s="42" t="s">
        <v>100</v>
      </c>
      <c r="M47" s="42" t="s">
        <v>100</v>
      </c>
      <c r="N47" s="42" t="s">
        <v>100</v>
      </c>
      <c r="O47" s="42" t="s">
        <v>100</v>
      </c>
      <c r="P47" s="42" t="s">
        <v>100</v>
      </c>
      <c r="Q47" s="42" t="s">
        <v>100</v>
      </c>
      <c r="R47" s="42" t="s">
        <v>100</v>
      </c>
      <c r="S47" s="42" t="s">
        <v>100</v>
      </c>
      <c r="T47" s="42" t="s">
        <v>100</v>
      </c>
      <c r="U47" s="42" t="s">
        <v>100</v>
      </c>
      <c r="V47" s="42" t="s">
        <v>100</v>
      </c>
      <c r="W47" s="42" t="s">
        <v>100</v>
      </c>
      <c r="X47" s="42" t="s">
        <v>100</v>
      </c>
      <c r="Y47" s="40">
        <v>4.3</v>
      </c>
      <c r="Z47" s="40" t="s">
        <v>531</v>
      </c>
      <c r="AA47" s="68">
        <v>4.2</v>
      </c>
      <c r="AB47" s="74">
        <v>4.2</v>
      </c>
      <c r="AC47" s="74">
        <v>4.2</v>
      </c>
      <c r="AD47" s="74">
        <v>4.0999999999999996</v>
      </c>
      <c r="AE47" s="29">
        <v>4.0999999999999996</v>
      </c>
      <c r="AF47" s="16">
        <v>4.2</v>
      </c>
      <c r="AG47" s="34">
        <v>4.8</v>
      </c>
      <c r="AH47" s="398">
        <v>4.7</v>
      </c>
      <c r="AI47" s="1432">
        <v>4.7</v>
      </c>
      <c r="AJ47" s="1488" t="s">
        <v>99</v>
      </c>
    </row>
    <row r="48" spans="1:36" s="12" customFormat="1" ht="15.05" x14ac:dyDescent="0.25">
      <c r="A48" s="49" t="s">
        <v>13</v>
      </c>
      <c r="B48" s="43"/>
      <c r="C48" s="43"/>
      <c r="D48" s="43"/>
      <c r="E48" s="33"/>
      <c r="F48" s="33"/>
      <c r="G48" s="33"/>
      <c r="H48" s="33"/>
      <c r="I48" s="33"/>
      <c r="J48" s="33"/>
      <c r="K48" s="33"/>
      <c r="L48" s="40"/>
      <c r="M48" s="75"/>
      <c r="N48" s="76"/>
      <c r="O48" s="76"/>
      <c r="P48" s="76"/>
      <c r="Q48" s="76"/>
      <c r="R48" s="40"/>
      <c r="S48" s="40"/>
      <c r="T48" s="40"/>
      <c r="U48" s="40"/>
      <c r="V48" s="40"/>
      <c r="W48" s="40"/>
      <c r="X48" s="40"/>
      <c r="Y48" s="68" t="s">
        <v>100</v>
      </c>
      <c r="Z48" s="68" t="s">
        <v>532</v>
      </c>
      <c r="AA48" s="68">
        <v>100</v>
      </c>
      <c r="AB48" s="68">
        <v>100</v>
      </c>
      <c r="AC48" s="68">
        <v>100</v>
      </c>
      <c r="AD48" s="265">
        <v>97.6</v>
      </c>
      <c r="AE48" s="68">
        <v>100</v>
      </c>
      <c r="AF48" s="16">
        <v>102.4</v>
      </c>
      <c r="AG48" s="34">
        <v>114.3</v>
      </c>
      <c r="AH48" s="398">
        <v>97.9</v>
      </c>
      <c r="AI48" s="1431">
        <v>100</v>
      </c>
      <c r="AJ48" s="1488" t="s">
        <v>99</v>
      </c>
    </row>
    <row r="49" spans="1:36" s="12" customFormat="1" ht="13.1" x14ac:dyDescent="0.25">
      <c r="A49" s="49" t="s">
        <v>50</v>
      </c>
      <c r="B49" s="43"/>
      <c r="C49" s="43"/>
      <c r="D49" s="43"/>
      <c r="E49" s="33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73"/>
      <c r="AC49" s="16"/>
      <c r="AD49" s="266"/>
      <c r="AE49" s="29"/>
      <c r="AF49" s="16"/>
      <c r="AG49" s="34"/>
      <c r="AH49" s="427"/>
      <c r="AI49" s="1432"/>
      <c r="AJ49" s="1483"/>
    </row>
    <row r="50" spans="1:36" s="12" customFormat="1" ht="15.05" x14ac:dyDescent="0.25">
      <c r="A50" s="49" t="s">
        <v>12</v>
      </c>
      <c r="B50" s="42" t="s">
        <v>100</v>
      </c>
      <c r="C50" s="42" t="s">
        <v>100</v>
      </c>
      <c r="D50" s="42" t="s">
        <v>100</v>
      </c>
      <c r="E50" s="42" t="s">
        <v>100</v>
      </c>
      <c r="F50" s="42" t="s">
        <v>100</v>
      </c>
      <c r="G50" s="42" t="s">
        <v>100</v>
      </c>
      <c r="H50" s="42" t="s">
        <v>100</v>
      </c>
      <c r="I50" s="42" t="s">
        <v>100</v>
      </c>
      <c r="J50" s="42" t="s">
        <v>100</v>
      </c>
      <c r="K50" s="42" t="s">
        <v>100</v>
      </c>
      <c r="L50" s="42" t="s">
        <v>100</v>
      </c>
      <c r="M50" s="42" t="s">
        <v>100</v>
      </c>
      <c r="N50" s="42" t="s">
        <v>100</v>
      </c>
      <c r="O50" s="42" t="s">
        <v>100</v>
      </c>
      <c r="P50" s="42" t="s">
        <v>100</v>
      </c>
      <c r="Q50" s="42" t="s">
        <v>100</v>
      </c>
      <c r="R50" s="42" t="s">
        <v>100</v>
      </c>
      <c r="S50" s="42" t="s">
        <v>100</v>
      </c>
      <c r="T50" s="42" t="s">
        <v>100</v>
      </c>
      <c r="U50" s="42" t="s">
        <v>100</v>
      </c>
      <c r="V50" s="42" t="s">
        <v>100</v>
      </c>
      <c r="W50" s="42" t="s">
        <v>100</v>
      </c>
      <c r="X50" s="42" t="s">
        <v>100</v>
      </c>
      <c r="Y50" s="40">
        <v>3.6</v>
      </c>
      <c r="Z50" s="40" t="s">
        <v>448</v>
      </c>
      <c r="AA50" s="68">
        <v>2.7</v>
      </c>
      <c r="AB50" s="74">
        <v>2.5</v>
      </c>
      <c r="AC50" s="74">
        <v>2.4</v>
      </c>
      <c r="AD50" s="74">
        <v>2.4</v>
      </c>
      <c r="AE50" s="29">
        <v>2.4</v>
      </c>
      <c r="AF50" s="16">
        <v>2.1</v>
      </c>
      <c r="AG50" s="34">
        <v>2.2000000000000002</v>
      </c>
      <c r="AH50" s="398">
        <v>2.1</v>
      </c>
      <c r="AI50" s="1432">
        <v>2.1</v>
      </c>
      <c r="AJ50" s="1488" t="s">
        <v>99</v>
      </c>
    </row>
    <row r="51" spans="1:36" s="12" customFormat="1" ht="15.05" x14ac:dyDescent="0.25">
      <c r="A51" s="49" t="s">
        <v>13</v>
      </c>
      <c r="B51" s="43"/>
      <c r="C51" s="43"/>
      <c r="D51" s="43"/>
      <c r="E51" s="33"/>
      <c r="F51" s="33"/>
      <c r="G51" s="33"/>
      <c r="H51" s="33"/>
      <c r="I51" s="33"/>
      <c r="J51" s="33"/>
      <c r="K51" s="33"/>
      <c r="L51" s="75"/>
      <c r="M51" s="75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68" t="s">
        <v>100</v>
      </c>
      <c r="Z51" s="68" t="s">
        <v>533</v>
      </c>
      <c r="AA51" s="68">
        <v>103.8</v>
      </c>
      <c r="AB51" s="68">
        <v>92.6</v>
      </c>
      <c r="AC51" s="68">
        <v>96</v>
      </c>
      <c r="AD51" s="265">
        <v>100</v>
      </c>
      <c r="AE51" s="68">
        <v>100</v>
      </c>
      <c r="AF51" s="16">
        <v>87.5</v>
      </c>
      <c r="AG51" s="34">
        <v>104.8</v>
      </c>
      <c r="AH51" s="398">
        <v>95.5</v>
      </c>
      <c r="AI51" s="1431">
        <v>100</v>
      </c>
      <c r="AJ51" s="1488" t="s">
        <v>99</v>
      </c>
    </row>
    <row r="52" spans="1:36" s="12" customFormat="1" ht="13.1" x14ac:dyDescent="0.25">
      <c r="A52" s="49" t="s">
        <v>23</v>
      </c>
      <c r="B52" s="33"/>
      <c r="C52" s="33"/>
      <c r="D52" s="33"/>
      <c r="E52" s="33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73"/>
      <c r="AC52" s="16"/>
      <c r="AD52" s="266"/>
      <c r="AE52" s="29"/>
      <c r="AF52" s="16"/>
      <c r="AG52" s="34"/>
      <c r="AH52" s="426"/>
      <c r="AI52" s="1432"/>
      <c r="AJ52" s="1483"/>
    </row>
    <row r="53" spans="1:36" s="12" customFormat="1" ht="15.05" x14ac:dyDescent="0.25">
      <c r="A53" s="49" t="s">
        <v>12</v>
      </c>
      <c r="B53" s="42" t="s">
        <v>100</v>
      </c>
      <c r="C53" s="42" t="s">
        <v>100</v>
      </c>
      <c r="D53" s="42" t="s">
        <v>100</v>
      </c>
      <c r="E53" s="42" t="s">
        <v>100</v>
      </c>
      <c r="F53" s="42" t="s">
        <v>100</v>
      </c>
      <c r="G53" s="42" t="s">
        <v>100</v>
      </c>
      <c r="H53" s="42" t="s">
        <v>100</v>
      </c>
      <c r="I53" s="42" t="s">
        <v>100</v>
      </c>
      <c r="J53" s="42" t="s">
        <v>100</v>
      </c>
      <c r="K53" s="42" t="s">
        <v>100</v>
      </c>
      <c r="L53" s="42" t="s">
        <v>100</v>
      </c>
      <c r="M53" s="42" t="s">
        <v>100</v>
      </c>
      <c r="N53" s="42" t="s">
        <v>100</v>
      </c>
      <c r="O53" s="42" t="s">
        <v>100</v>
      </c>
      <c r="P53" s="42" t="s">
        <v>100</v>
      </c>
      <c r="Q53" s="42" t="s">
        <v>100</v>
      </c>
      <c r="R53" s="42" t="s">
        <v>100</v>
      </c>
      <c r="S53" s="42" t="s">
        <v>100</v>
      </c>
      <c r="T53" s="42" t="s">
        <v>100</v>
      </c>
      <c r="U53" s="42" t="s">
        <v>100</v>
      </c>
      <c r="V53" s="42" t="s">
        <v>100</v>
      </c>
      <c r="W53" s="42" t="s">
        <v>100</v>
      </c>
      <c r="X53" s="42" t="s">
        <v>100</v>
      </c>
      <c r="Y53" s="267">
        <v>0.4</v>
      </c>
      <c r="Z53" s="40" t="s">
        <v>387</v>
      </c>
      <c r="AA53" s="68">
        <v>0.3</v>
      </c>
      <c r="AB53" s="68">
        <v>0.3</v>
      </c>
      <c r="AC53" s="68">
        <v>0.3</v>
      </c>
      <c r="AD53" s="68">
        <v>0.3</v>
      </c>
      <c r="AE53" s="68">
        <v>0.3</v>
      </c>
      <c r="AF53" s="68">
        <v>0.3</v>
      </c>
      <c r="AG53" s="34">
        <v>0.3</v>
      </c>
      <c r="AH53" s="398">
        <v>0.3</v>
      </c>
      <c r="AI53" s="1432">
        <v>0.3</v>
      </c>
      <c r="AJ53" s="1488" t="s">
        <v>99</v>
      </c>
    </row>
    <row r="54" spans="1:36" s="12" customFormat="1" ht="15.05" x14ac:dyDescent="0.25">
      <c r="A54" s="49" t="s">
        <v>13</v>
      </c>
      <c r="B54" s="43"/>
      <c r="C54" s="43"/>
      <c r="D54" s="43"/>
      <c r="E54" s="43"/>
      <c r="F54" s="77"/>
      <c r="G54" s="77"/>
      <c r="H54" s="77"/>
      <c r="I54" s="77"/>
      <c r="J54" s="77"/>
      <c r="K54" s="77"/>
      <c r="L54" s="77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68" t="s">
        <v>100</v>
      </c>
      <c r="Z54" s="68" t="s">
        <v>534</v>
      </c>
      <c r="AA54" s="68">
        <v>75</v>
      </c>
      <c r="AB54" s="68">
        <v>100</v>
      </c>
      <c r="AC54" s="68">
        <v>100</v>
      </c>
      <c r="AD54" s="68">
        <v>100</v>
      </c>
      <c r="AE54" s="68">
        <v>100</v>
      </c>
      <c r="AF54" s="68">
        <v>100</v>
      </c>
      <c r="AG54" s="38">
        <v>100</v>
      </c>
      <c r="AH54" s="399">
        <v>100</v>
      </c>
      <c r="AI54" s="1431">
        <v>100</v>
      </c>
      <c r="AJ54" s="1488" t="s">
        <v>99</v>
      </c>
    </row>
    <row r="55" spans="1:36" s="268" customFormat="1" ht="28.15" x14ac:dyDescent="0.25">
      <c r="A55" s="49" t="s">
        <v>336</v>
      </c>
      <c r="B55" s="33" t="s">
        <v>100</v>
      </c>
      <c r="C55" s="33" t="s">
        <v>100</v>
      </c>
      <c r="D55" s="33" t="s">
        <v>100</v>
      </c>
      <c r="E55" s="33" t="s">
        <v>100</v>
      </c>
      <c r="F55" s="33" t="s">
        <v>100</v>
      </c>
      <c r="G55" s="33" t="s">
        <v>100</v>
      </c>
      <c r="H55" s="33" t="s">
        <v>100</v>
      </c>
      <c r="I55" s="33" t="s">
        <v>100</v>
      </c>
      <c r="J55" s="33" t="s">
        <v>100</v>
      </c>
      <c r="K55" s="33" t="s">
        <v>100</v>
      </c>
      <c r="L55" s="33" t="s">
        <v>100</v>
      </c>
      <c r="M55" s="33" t="s">
        <v>100</v>
      </c>
      <c r="N55" s="33">
        <v>7.7</v>
      </c>
      <c r="O55" s="33">
        <v>4.4000000000000004</v>
      </c>
      <c r="P55" s="33">
        <v>3.9</v>
      </c>
      <c r="Q55" s="33">
        <v>5.6</v>
      </c>
      <c r="R55" s="33">
        <v>3.2</v>
      </c>
      <c r="S55" s="33">
        <v>0.8</v>
      </c>
      <c r="T55" s="33">
        <v>0.4</v>
      </c>
      <c r="U55" s="33">
        <v>0.3</v>
      </c>
      <c r="V55" s="33">
        <v>0.4</v>
      </c>
      <c r="W55" s="33">
        <v>0.4</v>
      </c>
      <c r="X55" s="33">
        <v>0.3</v>
      </c>
      <c r="Y55" s="33">
        <v>0.4</v>
      </c>
      <c r="Z55" s="33">
        <v>0.3</v>
      </c>
      <c r="AA55" s="33">
        <v>0.4</v>
      </c>
      <c r="AB55" s="33">
        <v>0.5</v>
      </c>
      <c r="AC55" s="68" t="s">
        <v>100</v>
      </c>
      <c r="AD55" s="265" t="s">
        <v>100</v>
      </c>
      <c r="AE55" s="68" t="s">
        <v>100</v>
      </c>
      <c r="AF55" s="68" t="s">
        <v>100</v>
      </c>
      <c r="AG55" s="69" t="s">
        <v>100</v>
      </c>
      <c r="AH55" s="174" t="s">
        <v>100</v>
      </c>
      <c r="AI55" s="1434" t="s">
        <v>100</v>
      </c>
      <c r="AJ55" s="1489" t="s">
        <v>100</v>
      </c>
    </row>
    <row r="56" spans="1:36" s="269" customFormat="1" ht="41.25" x14ac:dyDescent="0.25">
      <c r="A56" s="49" t="s">
        <v>337</v>
      </c>
      <c r="B56" s="247" t="s">
        <v>100</v>
      </c>
      <c r="C56" s="247" t="s">
        <v>100</v>
      </c>
      <c r="D56" s="247" t="s">
        <v>100</v>
      </c>
      <c r="E56" s="247" t="s">
        <v>100</v>
      </c>
      <c r="F56" s="247" t="s">
        <v>100</v>
      </c>
      <c r="G56" s="247" t="s">
        <v>100</v>
      </c>
      <c r="H56" s="247" t="s">
        <v>100</v>
      </c>
      <c r="I56" s="247" t="s">
        <v>100</v>
      </c>
      <c r="J56" s="247" t="s">
        <v>100</v>
      </c>
      <c r="K56" s="247" t="s">
        <v>100</v>
      </c>
      <c r="L56" s="247" t="s">
        <v>100</v>
      </c>
      <c r="M56" s="247" t="s">
        <v>100</v>
      </c>
      <c r="N56" s="33">
        <v>0.8</v>
      </c>
      <c r="O56" s="33">
        <v>0.5</v>
      </c>
      <c r="P56" s="33">
        <v>0.4</v>
      </c>
      <c r="Q56" s="33">
        <v>0.5</v>
      </c>
      <c r="R56" s="33">
        <v>0.3</v>
      </c>
      <c r="S56" s="33">
        <v>0.1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68">
        <v>0.1</v>
      </c>
      <c r="AD56" s="68">
        <v>0.3</v>
      </c>
      <c r="AE56" s="68">
        <v>0.4</v>
      </c>
      <c r="AF56" s="68">
        <v>0.2</v>
      </c>
      <c r="AG56" s="69">
        <v>0.2</v>
      </c>
      <c r="AH56" s="429" t="s">
        <v>297</v>
      </c>
      <c r="AI56" s="1432">
        <v>0.2</v>
      </c>
      <c r="AJ56" s="1484">
        <v>0.3</v>
      </c>
    </row>
    <row r="57" spans="1:36" s="12" customFormat="1" ht="15.05" x14ac:dyDescent="0.25">
      <c r="A57" s="49" t="s">
        <v>24</v>
      </c>
      <c r="B57" s="42" t="s">
        <v>100</v>
      </c>
      <c r="C57" s="42" t="s">
        <v>100</v>
      </c>
      <c r="D57" s="42" t="s">
        <v>100</v>
      </c>
      <c r="E57" s="42" t="s">
        <v>100</v>
      </c>
      <c r="F57" s="42" t="s">
        <v>100</v>
      </c>
      <c r="G57" s="42" t="s">
        <v>100</v>
      </c>
      <c r="H57" s="42" t="s">
        <v>100</v>
      </c>
      <c r="I57" s="42" t="s">
        <v>100</v>
      </c>
      <c r="J57" s="42" t="s">
        <v>100</v>
      </c>
      <c r="K57" s="42" t="s">
        <v>100</v>
      </c>
      <c r="L57" s="42" t="s">
        <v>100</v>
      </c>
      <c r="M57" s="42" t="s">
        <v>100</v>
      </c>
      <c r="N57" s="42" t="s">
        <v>100</v>
      </c>
      <c r="O57" s="42" t="s">
        <v>100</v>
      </c>
      <c r="P57" s="42" t="s">
        <v>100</v>
      </c>
      <c r="Q57" s="42" t="s">
        <v>100</v>
      </c>
      <c r="R57" s="42" t="s">
        <v>100</v>
      </c>
      <c r="S57" s="42" t="s">
        <v>100</v>
      </c>
      <c r="T57" s="42" t="s">
        <v>100</v>
      </c>
      <c r="U57" s="42" t="s">
        <v>100</v>
      </c>
      <c r="V57" s="42" t="s">
        <v>100</v>
      </c>
      <c r="W57" s="42" t="s">
        <v>100</v>
      </c>
      <c r="X57" s="42" t="s">
        <v>100</v>
      </c>
      <c r="Y57" s="40">
        <v>4.7</v>
      </c>
      <c r="Z57" s="73" t="s">
        <v>535</v>
      </c>
      <c r="AA57" s="73">
        <v>4.7</v>
      </c>
      <c r="AB57" s="73">
        <v>4.7</v>
      </c>
      <c r="AC57" s="73">
        <v>4.5999999999999996</v>
      </c>
      <c r="AD57" s="73">
        <v>4.5999999999999996</v>
      </c>
      <c r="AE57" s="73">
        <v>4.5999999999999996</v>
      </c>
      <c r="AF57" s="73">
        <v>4.5999999999999996</v>
      </c>
      <c r="AG57" s="34">
        <v>4.5999999999999996</v>
      </c>
      <c r="AH57" s="398">
        <v>4.5999999999999996</v>
      </c>
      <c r="AI57" s="1432">
        <v>4.5999999999999996</v>
      </c>
      <c r="AJ57" s="1488" t="s">
        <v>99</v>
      </c>
    </row>
    <row r="58" spans="1:36" s="12" customFormat="1" ht="28.15" x14ac:dyDescent="0.25">
      <c r="A58" s="49" t="s">
        <v>339</v>
      </c>
      <c r="B58" s="42" t="s">
        <v>100</v>
      </c>
      <c r="C58" s="42" t="s">
        <v>100</v>
      </c>
      <c r="D58" s="42" t="s">
        <v>100</v>
      </c>
      <c r="E58" s="42" t="s">
        <v>100</v>
      </c>
      <c r="F58" s="42" t="s">
        <v>100</v>
      </c>
      <c r="G58" s="42" t="s">
        <v>100</v>
      </c>
      <c r="H58" s="42" t="s">
        <v>100</v>
      </c>
      <c r="I58" s="42" t="s">
        <v>100</v>
      </c>
      <c r="J58" s="42" t="s">
        <v>100</v>
      </c>
      <c r="K58" s="42" t="s">
        <v>100</v>
      </c>
      <c r="L58" s="42" t="s">
        <v>100</v>
      </c>
      <c r="M58" s="42" t="s">
        <v>100</v>
      </c>
      <c r="N58" s="42" t="s">
        <v>100</v>
      </c>
      <c r="O58" s="42" t="s">
        <v>100</v>
      </c>
      <c r="P58" s="42" t="s">
        <v>100</v>
      </c>
      <c r="Q58" s="42" t="s">
        <v>100</v>
      </c>
      <c r="R58" s="42" t="s">
        <v>100</v>
      </c>
      <c r="S58" s="42" t="s">
        <v>100</v>
      </c>
      <c r="T58" s="42" t="s">
        <v>100</v>
      </c>
      <c r="U58" s="42" t="s">
        <v>100</v>
      </c>
      <c r="V58" s="42" t="s">
        <v>100</v>
      </c>
      <c r="W58" s="42" t="s">
        <v>100</v>
      </c>
      <c r="X58" s="42" t="s">
        <v>100</v>
      </c>
      <c r="Y58" s="40" t="s">
        <v>100</v>
      </c>
      <c r="Z58" s="73" t="s">
        <v>536</v>
      </c>
      <c r="AA58" s="73">
        <v>2.2999999999999998</v>
      </c>
      <c r="AB58" s="73">
        <v>2.8</v>
      </c>
      <c r="AC58" s="73" t="s">
        <v>100</v>
      </c>
      <c r="AD58" s="73" t="s">
        <v>100</v>
      </c>
      <c r="AE58" s="29" t="s">
        <v>100</v>
      </c>
      <c r="AF58" s="29" t="s">
        <v>100</v>
      </c>
      <c r="AG58" s="52" t="s">
        <v>100</v>
      </c>
      <c r="AH58" s="398" t="s">
        <v>100</v>
      </c>
      <c r="AI58" s="1434" t="s">
        <v>100</v>
      </c>
      <c r="AJ58" s="1434" t="s">
        <v>100</v>
      </c>
    </row>
    <row r="59" spans="1:36" s="12" customFormat="1" ht="28.15" x14ac:dyDescent="0.25">
      <c r="A59" s="49" t="s">
        <v>610</v>
      </c>
      <c r="B59" s="42" t="s">
        <v>100</v>
      </c>
      <c r="C59" s="42" t="s">
        <v>100</v>
      </c>
      <c r="D59" s="42" t="s">
        <v>100</v>
      </c>
      <c r="E59" s="42" t="s">
        <v>100</v>
      </c>
      <c r="F59" s="42" t="s">
        <v>100</v>
      </c>
      <c r="G59" s="42" t="s">
        <v>100</v>
      </c>
      <c r="H59" s="42" t="s">
        <v>100</v>
      </c>
      <c r="I59" s="42" t="s">
        <v>100</v>
      </c>
      <c r="J59" s="42" t="s">
        <v>100</v>
      </c>
      <c r="K59" s="42" t="s">
        <v>100</v>
      </c>
      <c r="L59" s="42" t="s">
        <v>100</v>
      </c>
      <c r="M59" s="42" t="s">
        <v>100</v>
      </c>
      <c r="N59" s="42" t="s">
        <v>100</v>
      </c>
      <c r="O59" s="42" t="s">
        <v>100</v>
      </c>
      <c r="P59" s="42" t="s">
        <v>100</v>
      </c>
      <c r="Q59" s="42" t="s">
        <v>100</v>
      </c>
      <c r="R59" s="42" t="s">
        <v>100</v>
      </c>
      <c r="S59" s="42" t="s">
        <v>100</v>
      </c>
      <c r="T59" s="42" t="s">
        <v>100</v>
      </c>
      <c r="U59" s="42" t="s">
        <v>100</v>
      </c>
      <c r="V59" s="42" t="s">
        <v>100</v>
      </c>
      <c r="W59" s="42" t="s">
        <v>100</v>
      </c>
      <c r="X59" s="42" t="s">
        <v>100</v>
      </c>
      <c r="Y59" s="40">
        <v>1.2</v>
      </c>
      <c r="Z59" s="73" t="s">
        <v>537</v>
      </c>
      <c r="AA59" s="73">
        <v>2</v>
      </c>
      <c r="AB59" s="73">
        <v>2</v>
      </c>
      <c r="AC59" s="73">
        <v>2.2000000000000002</v>
      </c>
      <c r="AD59" s="73">
        <v>3.2</v>
      </c>
      <c r="AE59" s="29">
        <v>2.7</v>
      </c>
      <c r="AF59" s="16">
        <v>2.1</v>
      </c>
      <c r="AG59" s="34">
        <v>1.9</v>
      </c>
      <c r="AH59" s="399">
        <v>1</v>
      </c>
      <c r="AI59" s="1432">
        <v>1.2</v>
      </c>
      <c r="AJ59" s="1488" t="s">
        <v>99</v>
      </c>
    </row>
    <row r="60" spans="1:36" s="12" customFormat="1" ht="28.15" x14ac:dyDescent="0.25">
      <c r="A60" s="49" t="s">
        <v>342</v>
      </c>
      <c r="B60" s="23"/>
      <c r="C60" s="84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266"/>
      <c r="AE60" s="29"/>
      <c r="AF60" s="16"/>
      <c r="AG60" s="34"/>
      <c r="AH60" s="426"/>
      <c r="AI60" s="1432"/>
      <c r="AJ60" s="1483"/>
    </row>
    <row r="61" spans="1:36" s="12" customFormat="1" ht="13.1" x14ac:dyDescent="0.25">
      <c r="A61" s="49" t="s">
        <v>19</v>
      </c>
      <c r="B61" s="42" t="s">
        <v>99</v>
      </c>
      <c r="C61" s="42" t="s">
        <v>99</v>
      </c>
      <c r="D61" s="42" t="s">
        <v>99</v>
      </c>
      <c r="E61" s="42" t="s">
        <v>99</v>
      </c>
      <c r="F61" s="44">
        <v>2069</v>
      </c>
      <c r="G61" s="44">
        <v>4354</v>
      </c>
      <c r="H61" s="44">
        <v>4899</v>
      </c>
      <c r="I61" s="44">
        <v>6122</v>
      </c>
      <c r="J61" s="44">
        <v>6027</v>
      </c>
      <c r="K61" s="44">
        <v>7172</v>
      </c>
      <c r="L61" s="44">
        <v>8877</v>
      </c>
      <c r="M61" s="44">
        <v>11052</v>
      </c>
      <c r="N61" s="44">
        <v>12698</v>
      </c>
      <c r="O61" s="44">
        <v>16682</v>
      </c>
      <c r="P61" s="44">
        <v>18286</v>
      </c>
      <c r="Q61" s="44">
        <v>22047</v>
      </c>
      <c r="R61" s="44">
        <v>27956</v>
      </c>
      <c r="S61" s="44">
        <v>30506</v>
      </c>
      <c r="T61" s="44">
        <v>36290</v>
      </c>
      <c r="U61" s="44">
        <v>42119</v>
      </c>
      <c r="V61" s="44">
        <v>50467</v>
      </c>
      <c r="W61" s="44">
        <v>55701</v>
      </c>
      <c r="X61" s="44">
        <v>57250</v>
      </c>
      <c r="Y61" s="44">
        <v>60377</v>
      </c>
      <c r="Z61" s="44">
        <v>64503</v>
      </c>
      <c r="AA61" s="44">
        <v>80233</v>
      </c>
      <c r="AB61" s="44">
        <v>84083</v>
      </c>
      <c r="AC61" s="15">
        <v>84496</v>
      </c>
      <c r="AD61" s="586">
        <v>103121</v>
      </c>
      <c r="AE61" s="55">
        <v>134445</v>
      </c>
      <c r="AF61" s="55">
        <v>163675</v>
      </c>
      <c r="AG61" s="56">
        <v>195317</v>
      </c>
      <c r="AH61" s="475">
        <v>227696</v>
      </c>
      <c r="AI61" s="1433">
        <v>247313</v>
      </c>
      <c r="AJ61" s="1488" t="s">
        <v>99</v>
      </c>
    </row>
    <row r="62" spans="1:36" s="12" customFormat="1" ht="13.1" x14ac:dyDescent="0.25">
      <c r="A62" s="86" t="s">
        <v>284</v>
      </c>
      <c r="B62" s="42" t="s">
        <v>99</v>
      </c>
      <c r="C62" s="42" t="s">
        <v>99</v>
      </c>
      <c r="D62" s="42" t="s">
        <v>99</v>
      </c>
      <c r="E62" s="42" t="s">
        <v>99</v>
      </c>
      <c r="F62" s="587">
        <v>33.945857260049216</v>
      </c>
      <c r="G62" s="587">
        <v>64.695393759286773</v>
      </c>
      <c r="H62" s="587">
        <v>64.939024390243901</v>
      </c>
      <c r="I62" s="587">
        <v>78.186462324393361</v>
      </c>
      <c r="J62" s="587">
        <v>50.426706827309239</v>
      </c>
      <c r="K62" s="587">
        <v>50.460845704636604</v>
      </c>
      <c r="L62" s="587">
        <v>60.49475262368815</v>
      </c>
      <c r="M62" s="587">
        <v>72.103340292275576</v>
      </c>
      <c r="N62" s="587">
        <v>84.891028212327839</v>
      </c>
      <c r="O62" s="587">
        <v>122.62569832402235</v>
      </c>
      <c r="P62" s="587">
        <v>137.61288380493679</v>
      </c>
      <c r="Q62" s="587">
        <v>174.85129669283845</v>
      </c>
      <c r="R62" s="587">
        <v>228.11913504691964</v>
      </c>
      <c r="S62" s="587">
        <v>253.58270989193684</v>
      </c>
      <c r="T62" s="587">
        <v>246.03389830508473</v>
      </c>
      <c r="U62" s="587">
        <v>285.84323040380048</v>
      </c>
      <c r="V62" s="587">
        <v>344.20270085936431</v>
      </c>
      <c r="W62" s="587">
        <v>373.55643484675738</v>
      </c>
      <c r="X62" s="587">
        <v>376.32288174587524</v>
      </c>
      <c r="Y62" s="587">
        <v>336.94402589430211</v>
      </c>
      <c r="Z62" s="587">
        <v>290.9078609119199</v>
      </c>
      <c r="AA62" s="587">
        <v>234.48971241524433</v>
      </c>
      <c r="AB62" s="587">
        <v>257.92331288343559</v>
      </c>
      <c r="AC62" s="587">
        <v>245.12198659742972</v>
      </c>
      <c r="AD62" s="587">
        <v>269.42129327237097</v>
      </c>
      <c r="AE62" s="587">
        <v>325.57210316018887</v>
      </c>
      <c r="AF62" s="587">
        <v>384.18655963195084</v>
      </c>
      <c r="AG62" s="588">
        <v>424.15957261987489</v>
      </c>
      <c r="AH62" s="476">
        <f>AH61/456.31</f>
        <v>498.99410488483704</v>
      </c>
      <c r="AI62" s="1432">
        <v>527</v>
      </c>
      <c r="AJ62" s="1488" t="s">
        <v>99</v>
      </c>
    </row>
    <row r="63" spans="1:36" s="12" customFormat="1" ht="28.15" x14ac:dyDescent="0.25">
      <c r="A63" s="86" t="s">
        <v>343</v>
      </c>
      <c r="B63" s="42" t="s">
        <v>99</v>
      </c>
      <c r="C63" s="42" t="s">
        <v>99</v>
      </c>
      <c r="D63" s="42" t="s">
        <v>99</v>
      </c>
      <c r="E63" s="42" t="s">
        <v>99</v>
      </c>
      <c r="F63" s="20" t="s">
        <v>99</v>
      </c>
      <c r="G63" s="20">
        <v>210.4</v>
      </c>
      <c r="H63" s="20">
        <v>112.5</v>
      </c>
      <c r="I63" s="20">
        <v>125</v>
      </c>
      <c r="J63" s="20">
        <v>98.4</v>
      </c>
      <c r="K63" s="22">
        <v>119</v>
      </c>
      <c r="L63" s="22">
        <v>123.8</v>
      </c>
      <c r="M63" s="22">
        <v>124.5</v>
      </c>
      <c r="N63" s="22">
        <v>114.9</v>
      </c>
      <c r="O63" s="40">
        <v>131.4</v>
      </c>
      <c r="P63" s="40">
        <v>109.6</v>
      </c>
      <c r="Q63" s="40">
        <v>120.6</v>
      </c>
      <c r="R63" s="23">
        <v>126.8</v>
      </c>
      <c r="S63" s="22">
        <v>109.1</v>
      </c>
      <c r="T63" s="22">
        <v>119</v>
      </c>
      <c r="U63" s="22">
        <v>116.1</v>
      </c>
      <c r="V63" s="22">
        <v>119.8</v>
      </c>
      <c r="W63" s="29">
        <v>110.4</v>
      </c>
      <c r="X63" s="50">
        <v>102.8</v>
      </c>
      <c r="Y63" s="50">
        <v>105.5</v>
      </c>
      <c r="Z63" s="50">
        <v>107.2</v>
      </c>
      <c r="AA63" s="50">
        <v>124.4</v>
      </c>
      <c r="AB63" s="50">
        <v>104.8</v>
      </c>
      <c r="AC63" s="16">
        <v>100.5</v>
      </c>
      <c r="AD63" s="589">
        <v>122</v>
      </c>
      <c r="AE63" s="29">
        <v>130.4</v>
      </c>
      <c r="AF63" s="16">
        <v>121.7</v>
      </c>
      <c r="AG63" s="52">
        <v>119.3</v>
      </c>
      <c r="AH63" s="477">
        <v>116.6</v>
      </c>
      <c r="AI63" s="1432">
        <v>108.6</v>
      </c>
      <c r="AJ63" s="1488" t="s">
        <v>99</v>
      </c>
    </row>
    <row r="64" spans="1:36" s="12" customFormat="1" ht="28.15" x14ac:dyDescent="0.25">
      <c r="A64" s="86" t="s">
        <v>344</v>
      </c>
      <c r="B64" s="42" t="s">
        <v>99</v>
      </c>
      <c r="C64" s="42" t="s">
        <v>99</v>
      </c>
      <c r="D64" s="42" t="s">
        <v>99</v>
      </c>
      <c r="E64" s="42" t="s">
        <v>99</v>
      </c>
      <c r="F64" s="20" t="s">
        <v>99</v>
      </c>
      <c r="G64" s="20">
        <v>150.5</v>
      </c>
      <c r="H64" s="20">
        <v>96.2</v>
      </c>
      <c r="I64" s="20">
        <v>120.7</v>
      </c>
      <c r="J64" s="20">
        <v>92.9</v>
      </c>
      <c r="K64" s="22">
        <v>104.8</v>
      </c>
      <c r="L64" s="22">
        <v>115.7</v>
      </c>
      <c r="M64" s="22">
        <v>119.7</v>
      </c>
      <c r="N64" s="22">
        <v>108.7</v>
      </c>
      <c r="O64" s="40">
        <v>123.6</v>
      </c>
      <c r="P64" s="40">
        <v>101.9</v>
      </c>
      <c r="Q64" s="40">
        <v>112.1</v>
      </c>
      <c r="R64" s="22">
        <v>115.3</v>
      </c>
      <c r="S64" s="22">
        <v>93.1</v>
      </c>
      <c r="T64" s="22">
        <v>111.3</v>
      </c>
      <c r="U64" s="22">
        <v>108.5</v>
      </c>
      <c r="V64" s="22">
        <v>111.2</v>
      </c>
      <c r="W64" s="29">
        <v>104.6</v>
      </c>
      <c r="X64" s="50">
        <v>97.2</v>
      </c>
      <c r="Y64" s="50">
        <v>98.5</v>
      </c>
      <c r="Z64" s="50">
        <v>101.1</v>
      </c>
      <c r="AA64" s="50">
        <v>109.1</v>
      </c>
      <c r="AB64" s="50">
        <v>96.9</v>
      </c>
      <c r="AC64" s="16">
        <v>94.8</v>
      </c>
      <c r="AD64" s="266">
        <v>116.2</v>
      </c>
      <c r="AE64" s="29">
        <v>121.8</v>
      </c>
      <c r="AF64" s="16">
        <v>112.6</v>
      </c>
      <c r="AG64" s="52">
        <v>104.2</v>
      </c>
      <c r="AH64" s="477">
        <v>101.7</v>
      </c>
      <c r="AI64" s="1432">
        <v>99.7</v>
      </c>
      <c r="AJ64" s="1488" t="s">
        <v>99</v>
      </c>
    </row>
    <row r="65" spans="1:36" s="12" customFormat="1" ht="26.2" x14ac:dyDescent="0.25">
      <c r="A65" s="86" t="s">
        <v>285</v>
      </c>
      <c r="B65" s="42" t="s">
        <v>99</v>
      </c>
      <c r="C65" s="42" t="s">
        <v>99</v>
      </c>
      <c r="D65" s="42" t="s">
        <v>99</v>
      </c>
      <c r="E65" s="42" t="s">
        <v>99</v>
      </c>
      <c r="F65" s="42" t="s">
        <v>99</v>
      </c>
      <c r="G65" s="42" t="s">
        <v>99</v>
      </c>
      <c r="H65" s="20">
        <v>96.2</v>
      </c>
      <c r="I65" s="20">
        <v>116.1</v>
      </c>
      <c r="J65" s="20">
        <v>107.9</v>
      </c>
      <c r="K65" s="22">
        <v>113.1</v>
      </c>
      <c r="L65" s="22">
        <v>130.9</v>
      </c>
      <c r="M65" s="22">
        <v>156.69999999999999</v>
      </c>
      <c r="N65" s="22">
        <v>170.3</v>
      </c>
      <c r="O65" s="40">
        <v>210.5</v>
      </c>
      <c r="P65" s="40">
        <v>214.5</v>
      </c>
      <c r="Q65" s="40">
        <v>240.5</v>
      </c>
      <c r="R65" s="22">
        <v>277.3</v>
      </c>
      <c r="S65" s="22">
        <v>258.2</v>
      </c>
      <c r="T65" s="22">
        <v>287.39999999999998</v>
      </c>
      <c r="U65" s="22">
        <v>311.8</v>
      </c>
      <c r="V65" s="22">
        <v>346.7</v>
      </c>
      <c r="W65" s="29">
        <v>362.6</v>
      </c>
      <c r="X65" s="50">
        <v>352.4</v>
      </c>
      <c r="Y65" s="28">
        <v>347.1</v>
      </c>
      <c r="Z65" s="50">
        <v>350.9</v>
      </c>
      <c r="AA65" s="50">
        <v>382.8</v>
      </c>
      <c r="AB65" s="50">
        <v>370.9</v>
      </c>
      <c r="AC65" s="16">
        <v>351.6</v>
      </c>
      <c r="AD65" s="266">
        <v>408.6</v>
      </c>
      <c r="AE65" s="29">
        <v>497.7</v>
      </c>
      <c r="AF65" s="16">
        <v>560.4</v>
      </c>
      <c r="AG65" s="52">
        <v>583.9</v>
      </c>
      <c r="AH65" s="398">
        <v>593.79999999999995</v>
      </c>
      <c r="AI65" s="1431">
        <v>592</v>
      </c>
      <c r="AJ65" s="1488" t="s">
        <v>99</v>
      </c>
    </row>
    <row r="66" spans="1:36" s="12" customFormat="1" ht="52.4" x14ac:dyDescent="0.25">
      <c r="A66" s="49" t="s">
        <v>25</v>
      </c>
      <c r="B66" s="42" t="s">
        <v>99</v>
      </c>
      <c r="C66" s="42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44" t="s">
        <v>178</v>
      </c>
      <c r="Q66" s="44">
        <v>9200</v>
      </c>
      <c r="R66" s="44">
        <v>9752</v>
      </c>
      <c r="S66" s="44" t="s">
        <v>179</v>
      </c>
      <c r="T66" s="44" t="s">
        <v>180</v>
      </c>
      <c r="U66" s="44">
        <v>14952</v>
      </c>
      <c r="V66" s="44">
        <v>15999</v>
      </c>
      <c r="W66" s="44">
        <v>17439</v>
      </c>
      <c r="X66" s="44">
        <v>18660</v>
      </c>
      <c r="Y66" s="44">
        <v>19966</v>
      </c>
      <c r="Z66" s="44">
        <v>21364</v>
      </c>
      <c r="AA66" s="44">
        <v>22859</v>
      </c>
      <c r="AB66" s="44">
        <v>24459</v>
      </c>
      <c r="AC66" s="15">
        <v>28284</v>
      </c>
      <c r="AD66" s="586">
        <v>42500</v>
      </c>
      <c r="AE66" s="55">
        <v>42500</v>
      </c>
      <c r="AF66" s="55">
        <v>42500</v>
      </c>
      <c r="AG66" s="56">
        <v>60000</v>
      </c>
      <c r="AH66" s="478">
        <v>70000</v>
      </c>
      <c r="AI66" s="1433">
        <v>85000</v>
      </c>
      <c r="AJ66" s="1490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2"/>
      <c r="AH67" s="711"/>
      <c r="AI67" s="711"/>
      <c r="AJ67" s="711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9"/>
      <c r="AC68" s="16"/>
      <c r="AD68" s="16"/>
      <c r="AE68" s="16"/>
      <c r="AF68" s="16"/>
      <c r="AG68" s="34"/>
      <c r="AH68" s="373"/>
      <c r="AI68" s="1322"/>
      <c r="AJ68" s="1483"/>
    </row>
    <row r="69" spans="1:36" s="36" customFormat="1" x14ac:dyDescent="0.25">
      <c r="A69" s="49" t="s">
        <v>26</v>
      </c>
      <c r="B69" s="962" t="s">
        <v>99</v>
      </c>
      <c r="C69" s="962" t="s">
        <v>99</v>
      </c>
      <c r="D69" s="962" t="s">
        <v>99</v>
      </c>
      <c r="E69" s="962" t="s">
        <v>99</v>
      </c>
      <c r="F69" s="962" t="s">
        <v>99</v>
      </c>
      <c r="G69" s="962" t="s">
        <v>99</v>
      </c>
      <c r="H69" s="962" t="s">
        <v>99</v>
      </c>
      <c r="I69" s="962" t="s">
        <v>99</v>
      </c>
      <c r="J69" s="962" t="s">
        <v>99</v>
      </c>
      <c r="K69" s="969">
        <v>2</v>
      </c>
      <c r="L69" s="969">
        <v>8</v>
      </c>
      <c r="M69" s="969">
        <v>16</v>
      </c>
      <c r="N69" s="969">
        <v>70</v>
      </c>
      <c r="O69" s="969">
        <v>42</v>
      </c>
      <c r="P69" s="969">
        <v>108</v>
      </c>
      <c r="Q69" s="969">
        <v>111</v>
      </c>
      <c r="R69" s="969">
        <v>372</v>
      </c>
      <c r="S69" s="969">
        <v>180</v>
      </c>
      <c r="T69" s="969">
        <v>348</v>
      </c>
      <c r="U69" s="969">
        <v>851</v>
      </c>
      <c r="V69" s="969">
        <v>752</v>
      </c>
      <c r="W69" s="969">
        <v>750</v>
      </c>
      <c r="X69" s="969">
        <v>658</v>
      </c>
      <c r="Y69" s="969">
        <v>935</v>
      </c>
      <c r="Z69" s="968">
        <v>1104</v>
      </c>
      <c r="AA69" s="970">
        <v>1760</v>
      </c>
      <c r="AB69" s="967">
        <v>4103</v>
      </c>
      <c r="AC69" s="960">
        <v>5616</v>
      </c>
      <c r="AD69" s="960">
        <v>6192</v>
      </c>
      <c r="AE69" s="973">
        <v>8087</v>
      </c>
      <c r="AF69" s="379">
        <v>10421</v>
      </c>
      <c r="AG69" s="249">
        <v>12313</v>
      </c>
      <c r="AH69" s="375">
        <v>15794</v>
      </c>
      <c r="AI69" s="960">
        <v>13379</v>
      </c>
      <c r="AJ69" s="1303">
        <v>18485</v>
      </c>
    </row>
    <row r="70" spans="1:36" s="36" customFormat="1" ht="28.15" x14ac:dyDescent="0.25">
      <c r="A70" s="49" t="s">
        <v>692</v>
      </c>
      <c r="B70" s="962" t="s">
        <v>99</v>
      </c>
      <c r="C70" s="962" t="s">
        <v>99</v>
      </c>
      <c r="D70" s="962" t="s">
        <v>99</v>
      </c>
      <c r="E70" s="962" t="s">
        <v>99</v>
      </c>
      <c r="F70" s="962" t="s">
        <v>99</v>
      </c>
      <c r="G70" s="962" t="s">
        <v>99</v>
      </c>
      <c r="H70" s="962" t="s">
        <v>99</v>
      </c>
      <c r="I70" s="962" t="s">
        <v>99</v>
      </c>
      <c r="J70" s="962" t="s">
        <v>99</v>
      </c>
      <c r="K70" s="962" t="s">
        <v>99</v>
      </c>
      <c r="L70" s="962" t="s">
        <v>99</v>
      </c>
      <c r="M70" s="969">
        <v>288.39999999999998</v>
      </c>
      <c r="N70" s="969">
        <v>415.8</v>
      </c>
      <c r="O70" s="969">
        <v>58.3</v>
      </c>
      <c r="P70" s="969">
        <v>234.9</v>
      </c>
      <c r="Q70" s="969">
        <v>96.7</v>
      </c>
      <c r="R70" s="969">
        <v>318.89999999999998</v>
      </c>
      <c r="S70" s="963">
        <v>45</v>
      </c>
      <c r="T70" s="969">
        <v>184.2</v>
      </c>
      <c r="U70" s="969">
        <v>230.7</v>
      </c>
      <c r="V70" s="963">
        <v>83</v>
      </c>
      <c r="W70" s="969">
        <v>94.8</v>
      </c>
      <c r="X70" s="969">
        <v>83.9</v>
      </c>
      <c r="Y70" s="969">
        <v>134.6</v>
      </c>
      <c r="Z70" s="969">
        <v>114.3</v>
      </c>
      <c r="AA70" s="964">
        <v>153.4</v>
      </c>
      <c r="AB70" s="966">
        <v>221.6</v>
      </c>
      <c r="AC70" s="961">
        <v>127.2</v>
      </c>
      <c r="AD70" s="961">
        <v>106.9</v>
      </c>
      <c r="AE70" s="971">
        <v>130.30000000000001</v>
      </c>
      <c r="AF70" s="971">
        <v>122.7</v>
      </c>
      <c r="AG70" s="972">
        <v>108.7</v>
      </c>
      <c r="AH70" s="376">
        <v>126.1</v>
      </c>
      <c r="AI70" s="965">
        <v>83.6</v>
      </c>
      <c r="AJ70" s="1308">
        <v>133.1</v>
      </c>
    </row>
    <row r="71" spans="1:36" s="35" customFormat="1" ht="26.2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4">
        <v>105</v>
      </c>
      <c r="K71" s="44">
        <v>107</v>
      </c>
      <c r="L71" s="44">
        <v>130</v>
      </c>
      <c r="M71" s="44">
        <v>128</v>
      </c>
      <c r="N71" s="44">
        <v>123</v>
      </c>
      <c r="O71" s="44">
        <v>121</v>
      </c>
      <c r="P71" s="44">
        <v>117</v>
      </c>
      <c r="Q71" s="44">
        <v>122</v>
      </c>
      <c r="R71" s="44">
        <v>121</v>
      </c>
      <c r="S71" s="44">
        <v>122</v>
      </c>
      <c r="T71" s="44">
        <v>125</v>
      </c>
      <c r="U71" s="44">
        <v>116</v>
      </c>
      <c r="V71" s="44">
        <v>112</v>
      </c>
      <c r="W71" s="44">
        <v>108</v>
      </c>
      <c r="X71" s="44">
        <v>106</v>
      </c>
      <c r="Y71" s="44">
        <v>116</v>
      </c>
      <c r="Z71" s="44">
        <v>108</v>
      </c>
      <c r="AA71" s="44">
        <v>110</v>
      </c>
      <c r="AB71" s="44">
        <v>115</v>
      </c>
      <c r="AC71" s="16">
        <v>118</v>
      </c>
      <c r="AD71" s="16">
        <v>111</v>
      </c>
      <c r="AE71" s="16">
        <v>111</v>
      </c>
      <c r="AF71" s="16">
        <v>117</v>
      </c>
      <c r="AG71" s="1273">
        <v>119</v>
      </c>
      <c r="AH71" s="1307">
        <v>125</v>
      </c>
      <c r="AI71" s="1304">
        <v>130</v>
      </c>
      <c r="AJ71" s="1483">
        <v>139</v>
      </c>
    </row>
    <row r="72" spans="1:36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4">
        <v>100</v>
      </c>
      <c r="K72" s="44">
        <v>101</v>
      </c>
      <c r="L72" s="44">
        <v>121</v>
      </c>
      <c r="M72" s="44">
        <v>123</v>
      </c>
      <c r="N72" s="44">
        <v>104</v>
      </c>
      <c r="O72" s="44">
        <v>107</v>
      </c>
      <c r="P72" s="44">
        <v>103</v>
      </c>
      <c r="Q72" s="44">
        <v>107</v>
      </c>
      <c r="R72" s="44">
        <v>104</v>
      </c>
      <c r="S72" s="44">
        <v>104</v>
      </c>
      <c r="T72" s="44">
        <v>111</v>
      </c>
      <c r="U72" s="44">
        <v>82</v>
      </c>
      <c r="V72" s="44">
        <v>82</v>
      </c>
      <c r="W72" s="44">
        <v>83</v>
      </c>
      <c r="X72" s="44">
        <v>82</v>
      </c>
      <c r="Y72" s="44">
        <v>100</v>
      </c>
      <c r="Z72" s="44">
        <v>102</v>
      </c>
      <c r="AA72" s="44">
        <v>104</v>
      </c>
      <c r="AB72" s="44">
        <v>111</v>
      </c>
      <c r="AC72" s="16">
        <v>116</v>
      </c>
      <c r="AD72" s="16">
        <v>109</v>
      </c>
      <c r="AE72" s="16">
        <v>109</v>
      </c>
      <c r="AF72" s="16">
        <v>113</v>
      </c>
      <c r="AG72" s="1273">
        <v>115</v>
      </c>
      <c r="AH72" s="1307">
        <v>122</v>
      </c>
      <c r="AI72" s="1304">
        <v>126</v>
      </c>
      <c r="AJ72" s="1483">
        <v>133</v>
      </c>
    </row>
    <row r="73" spans="1:36" s="35" customFormat="1" ht="52.4" x14ac:dyDescent="0.25">
      <c r="A73" s="344" t="s">
        <v>85</v>
      </c>
      <c r="B73" s="42" t="s">
        <v>100</v>
      </c>
      <c r="C73" s="42" t="s">
        <v>100</v>
      </c>
      <c r="D73" s="42" t="s">
        <v>100</v>
      </c>
      <c r="E73" s="42" t="s">
        <v>100</v>
      </c>
      <c r="F73" s="42" t="s">
        <v>100</v>
      </c>
      <c r="G73" s="42" t="s">
        <v>100</v>
      </c>
      <c r="H73" s="42" t="s">
        <v>100</v>
      </c>
      <c r="I73" s="42" t="s">
        <v>100</v>
      </c>
      <c r="J73" s="42" t="s">
        <v>100</v>
      </c>
      <c r="K73" s="42" t="s">
        <v>100</v>
      </c>
      <c r="L73" s="42" t="s">
        <v>100</v>
      </c>
      <c r="M73" s="42" t="s">
        <v>100</v>
      </c>
      <c r="N73" s="42" t="s">
        <v>100</v>
      </c>
      <c r="O73" s="42" t="s">
        <v>100</v>
      </c>
      <c r="P73" s="42" t="s">
        <v>100</v>
      </c>
      <c r="Q73" s="42" t="s">
        <v>100</v>
      </c>
      <c r="R73" s="42" t="s">
        <v>100</v>
      </c>
      <c r="S73" s="42" t="s">
        <v>100</v>
      </c>
      <c r="T73" s="42" t="s">
        <v>100</v>
      </c>
      <c r="U73" s="42" t="s">
        <v>100</v>
      </c>
      <c r="V73" s="42" t="s">
        <v>100</v>
      </c>
      <c r="W73" s="42" t="s">
        <v>100</v>
      </c>
      <c r="X73" s="42" t="s">
        <v>100</v>
      </c>
      <c r="Y73" s="42" t="s">
        <v>100</v>
      </c>
      <c r="Z73" s="42" t="s">
        <v>100</v>
      </c>
      <c r="AA73" s="42" t="s">
        <v>100</v>
      </c>
      <c r="AB73" s="42" t="s">
        <v>100</v>
      </c>
      <c r="AC73" s="42" t="s">
        <v>100</v>
      </c>
      <c r="AD73" s="42" t="s">
        <v>100</v>
      </c>
      <c r="AE73" s="42" t="s">
        <v>100</v>
      </c>
      <c r="AF73" s="42" t="s">
        <v>100</v>
      </c>
      <c r="AG73" s="248" t="s">
        <v>100</v>
      </c>
      <c r="AH73" s="216" t="s">
        <v>100</v>
      </c>
      <c r="AI73" s="86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42" t="s">
        <v>100</v>
      </c>
      <c r="C74" s="42" t="s">
        <v>100</v>
      </c>
      <c r="D74" s="42" t="s">
        <v>100</v>
      </c>
      <c r="E74" s="42" t="s">
        <v>100</v>
      </c>
      <c r="F74" s="42" t="s">
        <v>100</v>
      </c>
      <c r="G74" s="42" t="s">
        <v>100</v>
      </c>
      <c r="H74" s="42" t="s">
        <v>100</v>
      </c>
      <c r="I74" s="42" t="s">
        <v>100</v>
      </c>
      <c r="J74" s="42" t="s">
        <v>100</v>
      </c>
      <c r="K74" s="42" t="s">
        <v>100</v>
      </c>
      <c r="L74" s="42" t="s">
        <v>100</v>
      </c>
      <c r="M74" s="42" t="s">
        <v>100</v>
      </c>
      <c r="N74" s="42" t="s">
        <v>100</v>
      </c>
      <c r="O74" s="42" t="s">
        <v>100</v>
      </c>
      <c r="P74" s="42" t="s">
        <v>100</v>
      </c>
      <c r="Q74" s="42" t="s">
        <v>100</v>
      </c>
      <c r="R74" s="42" t="s">
        <v>100</v>
      </c>
      <c r="S74" s="42" t="s">
        <v>100</v>
      </c>
      <c r="T74" s="42" t="s">
        <v>100</v>
      </c>
      <c r="U74" s="42" t="s">
        <v>100</v>
      </c>
      <c r="V74" s="42" t="s">
        <v>100</v>
      </c>
      <c r="W74" s="42" t="s">
        <v>100</v>
      </c>
      <c r="X74" s="42" t="s">
        <v>100</v>
      </c>
      <c r="Y74" s="42" t="s">
        <v>100</v>
      </c>
      <c r="Z74" s="42" t="s">
        <v>100</v>
      </c>
      <c r="AA74" s="42" t="s">
        <v>100</v>
      </c>
      <c r="AB74" s="42" t="s">
        <v>100</v>
      </c>
      <c r="AC74" s="42" t="s">
        <v>100</v>
      </c>
      <c r="AD74" s="42" t="s">
        <v>100</v>
      </c>
      <c r="AE74" s="42" t="s">
        <v>100</v>
      </c>
      <c r="AF74" s="42" t="s">
        <v>100</v>
      </c>
      <c r="AG74" s="248" t="s">
        <v>100</v>
      </c>
      <c r="AH74" s="216" t="s">
        <v>100</v>
      </c>
      <c r="AI74" s="865" t="s">
        <v>100</v>
      </c>
      <c r="AJ74" s="1488" t="s">
        <v>99</v>
      </c>
    </row>
    <row r="75" spans="1:36" s="35" customFormat="1" x14ac:dyDescent="0.25">
      <c r="A75" s="344" t="s">
        <v>46</v>
      </c>
      <c r="B75" s="202"/>
      <c r="C75" s="202"/>
      <c r="D75" s="202"/>
      <c r="E75" s="202"/>
      <c r="F75" s="202"/>
      <c r="G75" s="202"/>
      <c r="H75" s="202"/>
      <c r="I75" s="202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286"/>
      <c r="AF75" s="286"/>
      <c r="AG75" s="34"/>
      <c r="AH75" s="41"/>
      <c r="AI75" s="865" t="s">
        <v>100</v>
      </c>
      <c r="AJ75" s="1488"/>
    </row>
    <row r="76" spans="1:36" s="35" customFormat="1" x14ac:dyDescent="0.25">
      <c r="A76" s="345" t="s">
        <v>47</v>
      </c>
      <c r="B76" s="42" t="s">
        <v>100</v>
      </c>
      <c r="C76" s="42" t="s">
        <v>100</v>
      </c>
      <c r="D76" s="42" t="s">
        <v>100</v>
      </c>
      <c r="E76" s="42" t="s">
        <v>100</v>
      </c>
      <c r="F76" s="42" t="s">
        <v>100</v>
      </c>
      <c r="G76" s="42" t="s">
        <v>100</v>
      </c>
      <c r="H76" s="42" t="s">
        <v>100</v>
      </c>
      <c r="I76" s="42" t="s">
        <v>100</v>
      </c>
      <c r="J76" s="42" t="s">
        <v>100</v>
      </c>
      <c r="K76" s="42" t="s">
        <v>100</v>
      </c>
      <c r="L76" s="42" t="s">
        <v>100</v>
      </c>
      <c r="M76" s="42" t="s">
        <v>100</v>
      </c>
      <c r="N76" s="42" t="s">
        <v>100</v>
      </c>
      <c r="O76" s="42" t="s">
        <v>100</v>
      </c>
      <c r="P76" s="42" t="s">
        <v>100</v>
      </c>
      <c r="Q76" s="42" t="s">
        <v>100</v>
      </c>
      <c r="R76" s="42" t="s">
        <v>100</v>
      </c>
      <c r="S76" s="42" t="s">
        <v>100</v>
      </c>
      <c r="T76" s="42" t="s">
        <v>100</v>
      </c>
      <c r="U76" s="42" t="s">
        <v>100</v>
      </c>
      <c r="V76" s="42" t="s">
        <v>100</v>
      </c>
      <c r="W76" s="42" t="s">
        <v>100</v>
      </c>
      <c r="X76" s="42" t="s">
        <v>100</v>
      </c>
      <c r="Y76" s="42" t="s">
        <v>100</v>
      </c>
      <c r="Z76" s="42" t="s">
        <v>100</v>
      </c>
      <c r="AA76" s="42" t="s">
        <v>100</v>
      </c>
      <c r="AB76" s="42" t="s">
        <v>100</v>
      </c>
      <c r="AC76" s="42" t="s">
        <v>100</v>
      </c>
      <c r="AD76" s="42" t="s">
        <v>100</v>
      </c>
      <c r="AE76" s="42" t="s">
        <v>100</v>
      </c>
      <c r="AF76" s="42" t="s">
        <v>100</v>
      </c>
      <c r="AG76" s="248" t="s">
        <v>100</v>
      </c>
      <c r="AH76" s="216" t="s">
        <v>100</v>
      </c>
      <c r="AI76" s="865" t="s">
        <v>100</v>
      </c>
      <c r="AJ76" s="1488" t="s">
        <v>99</v>
      </c>
    </row>
    <row r="77" spans="1:36" s="35" customFormat="1" ht="26.2" x14ac:dyDescent="0.25">
      <c r="A77" s="346" t="s">
        <v>189</v>
      </c>
      <c r="B77" s="42" t="s">
        <v>100</v>
      </c>
      <c r="C77" s="42" t="s">
        <v>100</v>
      </c>
      <c r="D77" s="42" t="s">
        <v>100</v>
      </c>
      <c r="E77" s="42" t="s">
        <v>100</v>
      </c>
      <c r="F77" s="42" t="s">
        <v>100</v>
      </c>
      <c r="G77" s="42" t="s">
        <v>100</v>
      </c>
      <c r="H77" s="42" t="s">
        <v>100</v>
      </c>
      <c r="I77" s="42" t="s">
        <v>100</v>
      </c>
      <c r="J77" s="42" t="s">
        <v>100</v>
      </c>
      <c r="K77" s="42" t="s">
        <v>100</v>
      </c>
      <c r="L77" s="42" t="s">
        <v>100</v>
      </c>
      <c r="M77" s="42" t="s">
        <v>100</v>
      </c>
      <c r="N77" s="42" t="s">
        <v>100</v>
      </c>
      <c r="O77" s="42" t="s">
        <v>100</v>
      </c>
      <c r="P77" s="42" t="s">
        <v>100</v>
      </c>
      <c r="Q77" s="42" t="s">
        <v>100</v>
      </c>
      <c r="R77" s="42" t="s">
        <v>100</v>
      </c>
      <c r="S77" s="42" t="s">
        <v>100</v>
      </c>
      <c r="T77" s="42" t="s">
        <v>100</v>
      </c>
      <c r="U77" s="42" t="s">
        <v>100</v>
      </c>
      <c r="V77" s="42" t="s">
        <v>100</v>
      </c>
      <c r="W77" s="42" t="s">
        <v>100</v>
      </c>
      <c r="X77" s="42" t="s">
        <v>100</v>
      </c>
      <c r="Y77" s="42" t="s">
        <v>100</v>
      </c>
      <c r="Z77" s="42" t="s">
        <v>100</v>
      </c>
      <c r="AA77" s="42" t="s">
        <v>100</v>
      </c>
      <c r="AB77" s="42" t="s">
        <v>100</v>
      </c>
      <c r="AC77" s="42" t="s">
        <v>100</v>
      </c>
      <c r="AD77" s="42" t="s">
        <v>100</v>
      </c>
      <c r="AE77" s="42" t="s">
        <v>100</v>
      </c>
      <c r="AF77" s="42" t="s">
        <v>100</v>
      </c>
      <c r="AG77" s="248" t="s">
        <v>100</v>
      </c>
      <c r="AH77" s="216" t="s">
        <v>100</v>
      </c>
      <c r="AI77" s="865" t="s">
        <v>100</v>
      </c>
      <c r="AJ77" s="1488" t="s">
        <v>99</v>
      </c>
    </row>
    <row r="78" spans="1:36" s="35" customFormat="1" x14ac:dyDescent="0.25">
      <c r="A78" s="346" t="s">
        <v>48</v>
      </c>
      <c r="B78" s="42" t="s">
        <v>100</v>
      </c>
      <c r="C78" s="42" t="s">
        <v>100</v>
      </c>
      <c r="D78" s="42" t="s">
        <v>100</v>
      </c>
      <c r="E78" s="42" t="s">
        <v>100</v>
      </c>
      <c r="F78" s="42" t="s">
        <v>100</v>
      </c>
      <c r="G78" s="42" t="s">
        <v>100</v>
      </c>
      <c r="H78" s="42" t="s">
        <v>100</v>
      </c>
      <c r="I78" s="42" t="s">
        <v>100</v>
      </c>
      <c r="J78" s="42" t="s">
        <v>100</v>
      </c>
      <c r="K78" s="42" t="s">
        <v>100</v>
      </c>
      <c r="L78" s="42" t="s">
        <v>100</v>
      </c>
      <c r="M78" s="42" t="s">
        <v>100</v>
      </c>
      <c r="N78" s="42" t="s">
        <v>100</v>
      </c>
      <c r="O78" s="42" t="s">
        <v>100</v>
      </c>
      <c r="P78" s="42" t="s">
        <v>100</v>
      </c>
      <c r="Q78" s="42" t="s">
        <v>100</v>
      </c>
      <c r="R78" s="42" t="s">
        <v>100</v>
      </c>
      <c r="S78" s="42" t="s">
        <v>100</v>
      </c>
      <c r="T78" s="42" t="s">
        <v>100</v>
      </c>
      <c r="U78" s="42" t="s">
        <v>100</v>
      </c>
      <c r="V78" s="42" t="s">
        <v>100</v>
      </c>
      <c r="W78" s="42" t="s">
        <v>100</v>
      </c>
      <c r="X78" s="42" t="s">
        <v>100</v>
      </c>
      <c r="Y78" s="42" t="s">
        <v>100</v>
      </c>
      <c r="Z78" s="42" t="s">
        <v>100</v>
      </c>
      <c r="AA78" s="42" t="s">
        <v>100</v>
      </c>
      <c r="AB78" s="42" t="s">
        <v>100</v>
      </c>
      <c r="AC78" s="42" t="s">
        <v>100</v>
      </c>
      <c r="AD78" s="42" t="s">
        <v>100</v>
      </c>
      <c r="AE78" s="42" t="s">
        <v>100</v>
      </c>
      <c r="AF78" s="42" t="s">
        <v>100</v>
      </c>
      <c r="AG78" s="248" t="s">
        <v>100</v>
      </c>
      <c r="AH78" s="216" t="s">
        <v>100</v>
      </c>
      <c r="AI78" s="865" t="s">
        <v>100</v>
      </c>
      <c r="AJ78" s="1488" t="s">
        <v>99</v>
      </c>
    </row>
    <row r="79" spans="1:36" s="35" customFormat="1" x14ac:dyDescent="0.25">
      <c r="A79" s="346" t="s">
        <v>282</v>
      </c>
      <c r="B79" s="42" t="s">
        <v>100</v>
      </c>
      <c r="C79" s="42" t="s">
        <v>100</v>
      </c>
      <c r="D79" s="42" t="s">
        <v>100</v>
      </c>
      <c r="E79" s="42" t="s">
        <v>100</v>
      </c>
      <c r="F79" s="42" t="s">
        <v>100</v>
      </c>
      <c r="G79" s="42" t="s">
        <v>100</v>
      </c>
      <c r="H79" s="42" t="s">
        <v>100</v>
      </c>
      <c r="I79" s="42" t="s">
        <v>100</v>
      </c>
      <c r="J79" s="42" t="s">
        <v>100</v>
      </c>
      <c r="K79" s="42" t="s">
        <v>100</v>
      </c>
      <c r="L79" s="42" t="s">
        <v>100</v>
      </c>
      <c r="M79" s="42" t="s">
        <v>100</v>
      </c>
      <c r="N79" s="42" t="s">
        <v>100</v>
      </c>
      <c r="O79" s="42" t="s">
        <v>100</v>
      </c>
      <c r="P79" s="42" t="s">
        <v>100</v>
      </c>
      <c r="Q79" s="42" t="s">
        <v>100</v>
      </c>
      <c r="R79" s="42" t="s">
        <v>100</v>
      </c>
      <c r="S79" s="42" t="s">
        <v>100</v>
      </c>
      <c r="T79" s="42" t="s">
        <v>100</v>
      </c>
      <c r="U79" s="42" t="s">
        <v>100</v>
      </c>
      <c r="V79" s="42" t="s">
        <v>100</v>
      </c>
      <c r="W79" s="42" t="s">
        <v>100</v>
      </c>
      <c r="X79" s="42" t="s">
        <v>100</v>
      </c>
      <c r="Y79" s="42" t="s">
        <v>100</v>
      </c>
      <c r="Z79" s="42" t="s">
        <v>100</v>
      </c>
      <c r="AA79" s="42" t="s">
        <v>100</v>
      </c>
      <c r="AB79" s="42" t="s">
        <v>100</v>
      </c>
      <c r="AC79" s="42" t="s">
        <v>100</v>
      </c>
      <c r="AD79" s="42" t="s">
        <v>100</v>
      </c>
      <c r="AE79" s="42" t="s">
        <v>100</v>
      </c>
      <c r="AF79" s="42" t="s">
        <v>100</v>
      </c>
      <c r="AG79" s="248" t="s">
        <v>100</v>
      </c>
      <c r="AH79" s="216" t="s">
        <v>100</v>
      </c>
      <c r="AI79" s="86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42" t="s">
        <v>100</v>
      </c>
      <c r="C80" s="42" t="s">
        <v>100</v>
      </c>
      <c r="D80" s="42" t="s">
        <v>100</v>
      </c>
      <c r="E80" s="42" t="s">
        <v>100</v>
      </c>
      <c r="F80" s="42" t="s">
        <v>100</v>
      </c>
      <c r="G80" s="42" t="s">
        <v>100</v>
      </c>
      <c r="H80" s="42" t="s">
        <v>100</v>
      </c>
      <c r="I80" s="42" t="s">
        <v>100</v>
      </c>
      <c r="J80" s="42" t="s">
        <v>100</v>
      </c>
      <c r="K80" s="42" t="s">
        <v>100</v>
      </c>
      <c r="L80" s="42" t="s">
        <v>100</v>
      </c>
      <c r="M80" s="42" t="s">
        <v>100</v>
      </c>
      <c r="N80" s="42" t="s">
        <v>100</v>
      </c>
      <c r="O80" s="42" t="s">
        <v>100</v>
      </c>
      <c r="P80" s="42" t="s">
        <v>100</v>
      </c>
      <c r="Q80" s="42" t="s">
        <v>100</v>
      </c>
      <c r="R80" s="42" t="s">
        <v>100</v>
      </c>
      <c r="S80" s="42" t="s">
        <v>100</v>
      </c>
      <c r="T80" s="42" t="s">
        <v>100</v>
      </c>
      <c r="U80" s="42" t="s">
        <v>100</v>
      </c>
      <c r="V80" s="42" t="s">
        <v>100</v>
      </c>
      <c r="W80" s="42" t="s">
        <v>100</v>
      </c>
      <c r="X80" s="42" t="s">
        <v>100</v>
      </c>
      <c r="Y80" s="42" t="s">
        <v>100</v>
      </c>
      <c r="Z80" s="42" t="s">
        <v>100</v>
      </c>
      <c r="AA80" s="42" t="s">
        <v>100</v>
      </c>
      <c r="AB80" s="42" t="s">
        <v>100</v>
      </c>
      <c r="AC80" s="42" t="s">
        <v>100</v>
      </c>
      <c r="AD80" s="42" t="s">
        <v>100</v>
      </c>
      <c r="AE80" s="42" t="s">
        <v>100</v>
      </c>
      <c r="AF80" s="42" t="s">
        <v>100</v>
      </c>
      <c r="AG80" s="248" t="s">
        <v>100</v>
      </c>
      <c r="AH80" s="216" t="s">
        <v>100</v>
      </c>
      <c r="AI80" s="865" t="s">
        <v>100</v>
      </c>
      <c r="AJ80" s="1488" t="s">
        <v>99</v>
      </c>
    </row>
    <row r="81" spans="1:36" s="35" customFormat="1" x14ac:dyDescent="0.25">
      <c r="A81" s="344" t="s">
        <v>190</v>
      </c>
      <c r="B81" s="42" t="s">
        <v>100</v>
      </c>
      <c r="C81" s="42" t="s">
        <v>100</v>
      </c>
      <c r="D81" s="42" t="s">
        <v>100</v>
      </c>
      <c r="E81" s="42" t="s">
        <v>100</v>
      </c>
      <c r="F81" s="42" t="s">
        <v>100</v>
      </c>
      <c r="G81" s="42" t="s">
        <v>100</v>
      </c>
      <c r="H81" s="42" t="s">
        <v>100</v>
      </c>
      <c r="I81" s="42" t="s">
        <v>100</v>
      </c>
      <c r="J81" s="42" t="s">
        <v>100</v>
      </c>
      <c r="K81" s="42" t="s">
        <v>100</v>
      </c>
      <c r="L81" s="42" t="s">
        <v>100</v>
      </c>
      <c r="M81" s="42" t="s">
        <v>100</v>
      </c>
      <c r="N81" s="42" t="s">
        <v>100</v>
      </c>
      <c r="O81" s="42" t="s">
        <v>100</v>
      </c>
      <c r="P81" s="42" t="s">
        <v>100</v>
      </c>
      <c r="Q81" s="42" t="s">
        <v>100</v>
      </c>
      <c r="R81" s="42" t="s">
        <v>100</v>
      </c>
      <c r="S81" s="42" t="s">
        <v>100</v>
      </c>
      <c r="T81" s="42" t="s">
        <v>100</v>
      </c>
      <c r="U81" s="42" t="s">
        <v>100</v>
      </c>
      <c r="V81" s="42" t="s">
        <v>100</v>
      </c>
      <c r="W81" s="42" t="s">
        <v>100</v>
      </c>
      <c r="X81" s="42" t="s">
        <v>100</v>
      </c>
      <c r="Y81" s="42" t="s">
        <v>100</v>
      </c>
      <c r="Z81" s="42" t="s">
        <v>100</v>
      </c>
      <c r="AA81" s="42" t="s">
        <v>100</v>
      </c>
      <c r="AB81" s="42" t="s">
        <v>100</v>
      </c>
      <c r="AC81" s="42" t="s">
        <v>100</v>
      </c>
      <c r="AD81" s="42" t="s">
        <v>100</v>
      </c>
      <c r="AE81" s="42" t="s">
        <v>100</v>
      </c>
      <c r="AF81" s="42" t="s">
        <v>100</v>
      </c>
      <c r="AG81" s="248" t="s">
        <v>100</v>
      </c>
      <c r="AH81" s="216" t="s">
        <v>100</v>
      </c>
      <c r="AI81" s="865" t="s">
        <v>100</v>
      </c>
      <c r="AJ81" s="1488" t="s">
        <v>99</v>
      </c>
    </row>
    <row r="82" spans="1:36" s="35" customFormat="1" x14ac:dyDescent="0.25">
      <c r="A82" s="346" t="s">
        <v>49</v>
      </c>
      <c r="B82" s="202"/>
      <c r="C82" s="202"/>
      <c r="D82" s="202"/>
      <c r="E82" s="202"/>
      <c r="F82" s="202"/>
      <c r="G82" s="202"/>
      <c r="H82" s="202"/>
      <c r="I82" s="202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286"/>
      <c r="AF82" s="286"/>
      <c r="AG82" s="34"/>
      <c r="AH82" s="41"/>
      <c r="AI82" s="865" t="s">
        <v>100</v>
      </c>
      <c r="AJ82" s="1488"/>
    </row>
    <row r="83" spans="1:36" s="35" customFormat="1" x14ac:dyDescent="0.25">
      <c r="A83" s="346" t="s">
        <v>191</v>
      </c>
      <c r="B83" s="42" t="s">
        <v>100</v>
      </c>
      <c r="C83" s="42" t="s">
        <v>100</v>
      </c>
      <c r="D83" s="42" t="s">
        <v>100</v>
      </c>
      <c r="E83" s="42" t="s">
        <v>100</v>
      </c>
      <c r="F83" s="42" t="s">
        <v>100</v>
      </c>
      <c r="G83" s="42" t="s">
        <v>100</v>
      </c>
      <c r="H83" s="42" t="s">
        <v>100</v>
      </c>
      <c r="I83" s="42" t="s">
        <v>100</v>
      </c>
      <c r="J83" s="42" t="s">
        <v>100</v>
      </c>
      <c r="K83" s="42" t="s">
        <v>100</v>
      </c>
      <c r="L83" s="42" t="s">
        <v>100</v>
      </c>
      <c r="M83" s="42" t="s">
        <v>100</v>
      </c>
      <c r="N83" s="42" t="s">
        <v>100</v>
      </c>
      <c r="O83" s="42" t="s">
        <v>100</v>
      </c>
      <c r="P83" s="42" t="s">
        <v>100</v>
      </c>
      <c r="Q83" s="42" t="s">
        <v>100</v>
      </c>
      <c r="R83" s="42" t="s">
        <v>100</v>
      </c>
      <c r="S83" s="42" t="s">
        <v>100</v>
      </c>
      <c r="T83" s="42" t="s">
        <v>100</v>
      </c>
      <c r="U83" s="42" t="s">
        <v>100</v>
      </c>
      <c r="V83" s="42" t="s">
        <v>100</v>
      </c>
      <c r="W83" s="42" t="s">
        <v>100</v>
      </c>
      <c r="X83" s="42" t="s">
        <v>100</v>
      </c>
      <c r="Y83" s="42" t="s">
        <v>100</v>
      </c>
      <c r="Z83" s="42" t="s">
        <v>100</v>
      </c>
      <c r="AA83" s="42" t="s">
        <v>100</v>
      </c>
      <c r="AB83" s="42" t="s">
        <v>100</v>
      </c>
      <c r="AC83" s="42" t="s">
        <v>100</v>
      </c>
      <c r="AD83" s="42" t="s">
        <v>100</v>
      </c>
      <c r="AE83" s="42" t="s">
        <v>100</v>
      </c>
      <c r="AF83" s="42" t="s">
        <v>100</v>
      </c>
      <c r="AG83" s="248" t="s">
        <v>100</v>
      </c>
      <c r="AH83" s="216" t="s">
        <v>100</v>
      </c>
      <c r="AI83" s="865" t="s">
        <v>100</v>
      </c>
      <c r="AJ83" s="1488" t="s">
        <v>99</v>
      </c>
    </row>
    <row r="84" spans="1:36" s="35" customFormat="1" x14ac:dyDescent="0.25">
      <c r="A84" s="346" t="s">
        <v>192</v>
      </c>
      <c r="B84" s="42" t="s">
        <v>100</v>
      </c>
      <c r="C84" s="42" t="s">
        <v>100</v>
      </c>
      <c r="D84" s="42" t="s">
        <v>100</v>
      </c>
      <c r="E84" s="42" t="s">
        <v>100</v>
      </c>
      <c r="F84" s="42" t="s">
        <v>100</v>
      </c>
      <c r="G84" s="42" t="s">
        <v>100</v>
      </c>
      <c r="H84" s="42" t="s">
        <v>100</v>
      </c>
      <c r="I84" s="42" t="s">
        <v>100</v>
      </c>
      <c r="J84" s="42" t="s">
        <v>100</v>
      </c>
      <c r="K84" s="42" t="s">
        <v>100</v>
      </c>
      <c r="L84" s="42" t="s">
        <v>100</v>
      </c>
      <c r="M84" s="42" t="s">
        <v>100</v>
      </c>
      <c r="N84" s="42" t="s">
        <v>100</v>
      </c>
      <c r="O84" s="42" t="s">
        <v>100</v>
      </c>
      <c r="P84" s="42" t="s">
        <v>100</v>
      </c>
      <c r="Q84" s="42" t="s">
        <v>100</v>
      </c>
      <c r="R84" s="42" t="s">
        <v>100</v>
      </c>
      <c r="S84" s="42" t="s">
        <v>100</v>
      </c>
      <c r="T84" s="42" t="s">
        <v>100</v>
      </c>
      <c r="U84" s="42" t="s">
        <v>100</v>
      </c>
      <c r="V84" s="42" t="s">
        <v>100</v>
      </c>
      <c r="W84" s="42" t="s">
        <v>100</v>
      </c>
      <c r="X84" s="42" t="s">
        <v>100</v>
      </c>
      <c r="Y84" s="42" t="s">
        <v>100</v>
      </c>
      <c r="Z84" s="42" t="s">
        <v>100</v>
      </c>
      <c r="AA84" s="42" t="s">
        <v>100</v>
      </c>
      <c r="AB84" s="42" t="s">
        <v>100</v>
      </c>
      <c r="AC84" s="42" t="s">
        <v>100</v>
      </c>
      <c r="AD84" s="42" t="s">
        <v>100</v>
      </c>
      <c r="AE84" s="42" t="s">
        <v>100</v>
      </c>
      <c r="AF84" s="42" t="s">
        <v>100</v>
      </c>
      <c r="AG84" s="248" t="s">
        <v>100</v>
      </c>
      <c r="AH84" s="216" t="s">
        <v>100</v>
      </c>
      <c r="AI84" s="865" t="s">
        <v>100</v>
      </c>
      <c r="AJ84" s="1488" t="s">
        <v>99</v>
      </c>
    </row>
    <row r="85" spans="1:36" s="35" customFormat="1" x14ac:dyDescent="0.25">
      <c r="A85" s="346" t="s">
        <v>75</v>
      </c>
      <c r="B85" s="42" t="s">
        <v>100</v>
      </c>
      <c r="C85" s="42" t="s">
        <v>100</v>
      </c>
      <c r="D85" s="42" t="s">
        <v>100</v>
      </c>
      <c r="E85" s="42" t="s">
        <v>100</v>
      </c>
      <c r="F85" s="42" t="s">
        <v>100</v>
      </c>
      <c r="G85" s="42" t="s">
        <v>100</v>
      </c>
      <c r="H85" s="42" t="s">
        <v>100</v>
      </c>
      <c r="I85" s="42" t="s">
        <v>100</v>
      </c>
      <c r="J85" s="42" t="s">
        <v>100</v>
      </c>
      <c r="K85" s="42" t="s">
        <v>100</v>
      </c>
      <c r="L85" s="42" t="s">
        <v>100</v>
      </c>
      <c r="M85" s="42" t="s">
        <v>100</v>
      </c>
      <c r="N85" s="42" t="s">
        <v>100</v>
      </c>
      <c r="O85" s="42" t="s">
        <v>100</v>
      </c>
      <c r="P85" s="42" t="s">
        <v>100</v>
      </c>
      <c r="Q85" s="42" t="s">
        <v>100</v>
      </c>
      <c r="R85" s="42" t="s">
        <v>100</v>
      </c>
      <c r="S85" s="42" t="s">
        <v>100</v>
      </c>
      <c r="T85" s="42" t="s">
        <v>100</v>
      </c>
      <c r="U85" s="42" t="s">
        <v>100</v>
      </c>
      <c r="V85" s="42" t="s">
        <v>100</v>
      </c>
      <c r="W85" s="42" t="s">
        <v>100</v>
      </c>
      <c r="X85" s="42" t="s">
        <v>100</v>
      </c>
      <c r="Y85" s="42" t="s">
        <v>100</v>
      </c>
      <c r="Z85" s="42" t="s">
        <v>100</v>
      </c>
      <c r="AA85" s="42" t="s">
        <v>100</v>
      </c>
      <c r="AB85" s="42" t="s">
        <v>100</v>
      </c>
      <c r="AC85" s="42" t="s">
        <v>100</v>
      </c>
      <c r="AD85" s="42" t="s">
        <v>100</v>
      </c>
      <c r="AE85" s="42" t="s">
        <v>100</v>
      </c>
      <c r="AF85" s="42" t="s">
        <v>100</v>
      </c>
      <c r="AG85" s="248" t="s">
        <v>100</v>
      </c>
      <c r="AH85" s="216" t="s">
        <v>100</v>
      </c>
      <c r="AI85" s="865" t="s">
        <v>100</v>
      </c>
      <c r="AJ85" s="1488" t="s">
        <v>99</v>
      </c>
    </row>
    <row r="86" spans="1:36" s="35" customFormat="1" x14ac:dyDescent="0.25">
      <c r="A86" s="346" t="s">
        <v>193</v>
      </c>
      <c r="B86" s="42" t="s">
        <v>100</v>
      </c>
      <c r="C86" s="42" t="s">
        <v>100</v>
      </c>
      <c r="D86" s="42" t="s">
        <v>100</v>
      </c>
      <c r="E86" s="42" t="s">
        <v>100</v>
      </c>
      <c r="F86" s="42" t="s">
        <v>100</v>
      </c>
      <c r="G86" s="42" t="s">
        <v>100</v>
      </c>
      <c r="H86" s="42" t="s">
        <v>100</v>
      </c>
      <c r="I86" s="42" t="s">
        <v>100</v>
      </c>
      <c r="J86" s="42" t="s">
        <v>100</v>
      </c>
      <c r="K86" s="42" t="s">
        <v>100</v>
      </c>
      <c r="L86" s="42" t="s">
        <v>100</v>
      </c>
      <c r="M86" s="42" t="s">
        <v>100</v>
      </c>
      <c r="N86" s="42" t="s">
        <v>100</v>
      </c>
      <c r="O86" s="42" t="s">
        <v>100</v>
      </c>
      <c r="P86" s="42" t="s">
        <v>100</v>
      </c>
      <c r="Q86" s="42" t="s">
        <v>100</v>
      </c>
      <c r="R86" s="42" t="s">
        <v>100</v>
      </c>
      <c r="S86" s="42" t="s">
        <v>100</v>
      </c>
      <c r="T86" s="42" t="s">
        <v>100</v>
      </c>
      <c r="U86" s="42" t="s">
        <v>100</v>
      </c>
      <c r="V86" s="42" t="s">
        <v>100</v>
      </c>
      <c r="W86" s="42" t="s">
        <v>100</v>
      </c>
      <c r="X86" s="42" t="s">
        <v>100</v>
      </c>
      <c r="Y86" s="42" t="s">
        <v>100</v>
      </c>
      <c r="Z86" s="42" t="s">
        <v>100</v>
      </c>
      <c r="AA86" s="42" t="s">
        <v>100</v>
      </c>
      <c r="AB86" s="42" t="s">
        <v>100</v>
      </c>
      <c r="AC86" s="42" t="s">
        <v>100</v>
      </c>
      <c r="AD86" s="42" t="s">
        <v>100</v>
      </c>
      <c r="AE86" s="42" t="s">
        <v>100</v>
      </c>
      <c r="AF86" s="42" t="s">
        <v>100</v>
      </c>
      <c r="AG86" s="248" t="s">
        <v>100</v>
      </c>
      <c r="AH86" s="216" t="s">
        <v>100</v>
      </c>
      <c r="AI86" s="86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115" t="s">
        <v>100</v>
      </c>
      <c r="AH87" s="202" t="s">
        <v>100</v>
      </c>
      <c r="AI87" s="865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2"/>
      <c r="AH88" s="711"/>
      <c r="AI88" s="711"/>
      <c r="AJ88" s="1595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34"/>
      <c r="AH89" s="41"/>
      <c r="AI89" s="1304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3">
        <v>451</v>
      </c>
      <c r="L90" s="43">
        <v>471</v>
      </c>
      <c r="M90" s="43">
        <v>454</v>
      </c>
      <c r="N90" s="43">
        <v>586</v>
      </c>
      <c r="O90" s="43">
        <v>711</v>
      </c>
      <c r="P90" s="43">
        <v>645</v>
      </c>
      <c r="Q90" s="43">
        <v>589</v>
      </c>
      <c r="R90" s="43">
        <v>575</v>
      </c>
      <c r="S90" s="43">
        <v>628</v>
      </c>
      <c r="T90" s="43">
        <v>575</v>
      </c>
      <c r="U90" s="42">
        <v>363</v>
      </c>
      <c r="V90" s="42">
        <v>27</v>
      </c>
      <c r="W90" s="42">
        <v>51</v>
      </c>
      <c r="X90" s="42">
        <v>775</v>
      </c>
      <c r="Y90" s="42">
        <v>909</v>
      </c>
      <c r="Z90" s="42">
        <v>935</v>
      </c>
      <c r="AA90" s="42">
        <v>245</v>
      </c>
      <c r="AB90" s="42">
        <v>409</v>
      </c>
      <c r="AC90" s="64">
        <v>1744</v>
      </c>
      <c r="AD90" s="64">
        <v>2157</v>
      </c>
      <c r="AE90" s="64">
        <v>2211</v>
      </c>
      <c r="AF90" s="64">
        <v>2216</v>
      </c>
      <c r="AG90" s="457">
        <v>712</v>
      </c>
      <c r="AH90" s="590">
        <v>886</v>
      </c>
      <c r="AI90" s="1367">
        <v>454</v>
      </c>
      <c r="AJ90" s="1620">
        <v>767</v>
      </c>
    </row>
    <row r="91" spans="1:36" s="27" customFormat="1" ht="38.299999999999997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0.3</v>
      </c>
      <c r="L91" s="281">
        <v>0</v>
      </c>
      <c r="M91" s="281">
        <v>0</v>
      </c>
      <c r="N91" s="281">
        <v>0</v>
      </c>
      <c r="O91" s="281">
        <v>0.1</v>
      </c>
      <c r="P91" s="281">
        <v>0</v>
      </c>
      <c r="Q91" s="281">
        <v>0.2</v>
      </c>
      <c r="R91" s="281">
        <v>0.1</v>
      </c>
      <c r="S91" s="297">
        <v>0.1</v>
      </c>
      <c r="T91" s="297">
        <v>0.1</v>
      </c>
      <c r="U91" s="281">
        <v>0</v>
      </c>
      <c r="V91" s="281">
        <v>0</v>
      </c>
      <c r="W91" s="281">
        <v>0</v>
      </c>
      <c r="X91" s="297">
        <v>0.1</v>
      </c>
      <c r="Y91" s="297">
        <v>0.1</v>
      </c>
      <c r="Z91" s="297">
        <v>0.1</v>
      </c>
      <c r="AA91" s="281">
        <v>0</v>
      </c>
      <c r="AB91" s="281">
        <v>0</v>
      </c>
      <c r="AC91" s="540">
        <v>0.1</v>
      </c>
      <c r="AD91" s="540">
        <v>0.1</v>
      </c>
      <c r="AE91" s="280">
        <v>0.1</v>
      </c>
      <c r="AF91" s="280">
        <v>0.1</v>
      </c>
      <c r="AG91" s="31">
        <v>0</v>
      </c>
      <c r="AH91" s="116">
        <v>0</v>
      </c>
      <c r="AI91" s="872">
        <v>0</v>
      </c>
      <c r="AJ91" s="1624">
        <v>0</v>
      </c>
    </row>
    <row r="92" spans="1:36" s="35" customFormat="1" ht="26.2" x14ac:dyDescent="0.25">
      <c r="A92" s="49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100</v>
      </c>
      <c r="K92" s="99" t="s">
        <v>147</v>
      </c>
      <c r="L92" s="99">
        <v>101.1</v>
      </c>
      <c r="M92" s="99">
        <v>87.5</v>
      </c>
      <c r="N92" s="99">
        <v>125.1</v>
      </c>
      <c r="O92" s="99">
        <v>93.6</v>
      </c>
      <c r="P92" s="99">
        <v>88.8</v>
      </c>
      <c r="Q92" s="99">
        <v>88.4</v>
      </c>
      <c r="R92" s="99">
        <v>94.9</v>
      </c>
      <c r="S92" s="99">
        <v>125.9</v>
      </c>
      <c r="T92" s="99">
        <v>94.8</v>
      </c>
      <c r="U92" s="50">
        <v>100.3</v>
      </c>
      <c r="V92" s="50">
        <v>128.30000000000001</v>
      </c>
      <c r="W92" s="20">
        <v>91</v>
      </c>
      <c r="X92" s="33">
        <v>124.5</v>
      </c>
      <c r="Y92" s="33">
        <v>105.4</v>
      </c>
      <c r="Z92" s="33">
        <v>101.7</v>
      </c>
      <c r="AA92" s="33">
        <v>94.8</v>
      </c>
      <c r="AB92" s="33">
        <v>98.6</v>
      </c>
      <c r="AC92" s="16">
        <v>110.1</v>
      </c>
      <c r="AD92" s="37">
        <v>115.1</v>
      </c>
      <c r="AE92" s="16">
        <v>93.3</v>
      </c>
      <c r="AF92" s="16">
        <v>102.3</v>
      </c>
      <c r="AG92" s="100">
        <v>97.6</v>
      </c>
      <c r="AH92" s="591">
        <v>111.5</v>
      </c>
      <c r="AI92" s="1368">
        <v>100.1</v>
      </c>
      <c r="AJ92" s="1621">
        <v>190.9</v>
      </c>
    </row>
    <row r="93" spans="1:36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29"/>
      <c r="AC93" s="16"/>
      <c r="AD93" s="16"/>
      <c r="AE93" s="16"/>
      <c r="AF93" s="16"/>
      <c r="AG93" s="45"/>
      <c r="AH93" s="41"/>
      <c r="AI93" s="1304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3" t="s">
        <v>100</v>
      </c>
      <c r="L94" s="43" t="s">
        <v>100</v>
      </c>
      <c r="M94" s="43" t="s">
        <v>100</v>
      </c>
      <c r="N94" s="43" t="s">
        <v>100</v>
      </c>
      <c r="O94" s="43" t="s">
        <v>100</v>
      </c>
      <c r="P94" s="43" t="s">
        <v>100</v>
      </c>
      <c r="Q94" s="43" t="s">
        <v>100</v>
      </c>
      <c r="R94" s="43" t="s">
        <v>100</v>
      </c>
      <c r="S94" s="43" t="s">
        <v>100</v>
      </c>
      <c r="T94" s="43" t="s">
        <v>100</v>
      </c>
      <c r="U94" s="42" t="s">
        <v>100</v>
      </c>
      <c r="V94" s="42" t="s">
        <v>100</v>
      </c>
      <c r="W94" s="42" t="s">
        <v>100</v>
      </c>
      <c r="X94" s="42">
        <v>86</v>
      </c>
      <c r="Y94" s="42">
        <v>224</v>
      </c>
      <c r="Z94" s="42">
        <v>253</v>
      </c>
      <c r="AA94" s="42">
        <v>184</v>
      </c>
      <c r="AB94" s="42">
        <v>275</v>
      </c>
      <c r="AC94" s="24">
        <v>463</v>
      </c>
      <c r="AD94" s="24">
        <v>743</v>
      </c>
      <c r="AE94" s="23" t="s">
        <v>220</v>
      </c>
      <c r="AF94" s="23" t="s">
        <v>220</v>
      </c>
      <c r="AG94" s="83" t="s">
        <v>220</v>
      </c>
      <c r="AH94" s="592" t="s">
        <v>182</v>
      </c>
      <c r="AI94" s="1369">
        <v>96</v>
      </c>
      <c r="AJ94" s="1620">
        <v>428</v>
      </c>
    </row>
    <row r="95" spans="1:36" s="35" customFormat="1" ht="26.2" x14ac:dyDescent="0.25">
      <c r="A95" s="49" t="s">
        <v>101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3" t="s">
        <v>100</v>
      </c>
      <c r="K95" s="43" t="s">
        <v>100</v>
      </c>
      <c r="L95" s="43" t="s">
        <v>100</v>
      </c>
      <c r="M95" s="43" t="s">
        <v>100</v>
      </c>
      <c r="N95" s="43" t="s">
        <v>100</v>
      </c>
      <c r="O95" s="43" t="s">
        <v>100</v>
      </c>
      <c r="P95" s="43" t="s">
        <v>100</v>
      </c>
      <c r="Q95" s="43" t="s">
        <v>100</v>
      </c>
      <c r="R95" s="43" t="s">
        <v>100</v>
      </c>
      <c r="S95" s="43" t="s">
        <v>100</v>
      </c>
      <c r="T95" s="42" t="s">
        <v>100</v>
      </c>
      <c r="U95" s="43" t="s">
        <v>100</v>
      </c>
      <c r="V95" s="42" t="s">
        <v>100</v>
      </c>
      <c r="W95" s="42" t="s">
        <v>100</v>
      </c>
      <c r="X95" s="42" t="s">
        <v>100</v>
      </c>
      <c r="Y95" s="20">
        <v>134.19999999999999</v>
      </c>
      <c r="Z95" s="20">
        <v>107.3</v>
      </c>
      <c r="AA95" s="20">
        <v>88</v>
      </c>
      <c r="AB95" s="20">
        <v>104.7</v>
      </c>
      <c r="AC95" s="37">
        <v>109</v>
      </c>
      <c r="AD95" s="37">
        <v>127.8</v>
      </c>
      <c r="AE95" s="37">
        <v>83.5</v>
      </c>
      <c r="AF95" s="16">
        <v>87.8</v>
      </c>
      <c r="AG95" s="100">
        <v>98.4</v>
      </c>
      <c r="AH95" s="41">
        <v>107.9</v>
      </c>
      <c r="AI95" s="1370">
        <v>16.600000000000001</v>
      </c>
      <c r="AJ95" s="1621" t="s">
        <v>663</v>
      </c>
    </row>
    <row r="96" spans="1:36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29"/>
      <c r="AC96" s="16"/>
      <c r="AD96" s="16"/>
      <c r="AE96" s="16"/>
      <c r="AF96" s="16"/>
      <c r="AG96" s="45"/>
      <c r="AH96" s="41"/>
      <c r="AI96" s="1304"/>
      <c r="AJ96" s="1593"/>
    </row>
    <row r="97" spans="1:36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>
        <v>450</v>
      </c>
      <c r="L97" s="43">
        <v>471</v>
      </c>
      <c r="M97" s="43">
        <v>444</v>
      </c>
      <c r="N97" s="43">
        <v>586</v>
      </c>
      <c r="O97" s="43">
        <v>711</v>
      </c>
      <c r="P97" s="43">
        <v>645</v>
      </c>
      <c r="Q97" s="43">
        <v>589</v>
      </c>
      <c r="R97" s="43">
        <v>575</v>
      </c>
      <c r="S97" s="43">
        <v>628</v>
      </c>
      <c r="T97" s="43">
        <v>575</v>
      </c>
      <c r="U97" s="42">
        <v>362</v>
      </c>
      <c r="V97" s="42">
        <v>24</v>
      </c>
      <c r="W97" s="42">
        <v>29</v>
      </c>
      <c r="X97" s="42">
        <v>669</v>
      </c>
      <c r="Y97" s="42">
        <v>673</v>
      </c>
      <c r="Z97" s="42">
        <v>670</v>
      </c>
      <c r="AA97" s="42">
        <v>31</v>
      </c>
      <c r="AB97" s="42">
        <v>109</v>
      </c>
      <c r="AC97" s="64">
        <v>1239</v>
      </c>
      <c r="AD97" s="64">
        <v>1348</v>
      </c>
      <c r="AE97" s="64">
        <v>1401</v>
      </c>
      <c r="AF97" s="64">
        <v>1587</v>
      </c>
      <c r="AG97" s="457">
        <v>90</v>
      </c>
      <c r="AH97" s="593">
        <v>138</v>
      </c>
      <c r="AI97" s="1371">
        <v>152</v>
      </c>
      <c r="AJ97" s="1620">
        <v>142</v>
      </c>
    </row>
    <row r="98" spans="1:36" s="35" customFormat="1" ht="26.2" x14ac:dyDescent="0.25">
      <c r="A98" s="49" t="s">
        <v>101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100</v>
      </c>
      <c r="K98" s="99" t="s">
        <v>110</v>
      </c>
      <c r="L98" s="99">
        <v>101.1</v>
      </c>
      <c r="M98" s="99">
        <v>87.6</v>
      </c>
      <c r="N98" s="99">
        <v>124</v>
      </c>
      <c r="O98" s="99">
        <v>93.6</v>
      </c>
      <c r="P98" s="99">
        <v>88.2</v>
      </c>
      <c r="Q98" s="99">
        <v>89</v>
      </c>
      <c r="R98" s="99">
        <v>94.4</v>
      </c>
      <c r="S98" s="99">
        <v>108.3</v>
      </c>
      <c r="T98" s="99">
        <v>94.8</v>
      </c>
      <c r="U98" s="50">
        <v>61.9</v>
      </c>
      <c r="V98" s="50">
        <v>133.19999999999999</v>
      </c>
      <c r="W98" s="20">
        <v>100.5</v>
      </c>
      <c r="X98" s="20">
        <v>100.1</v>
      </c>
      <c r="Y98" s="20">
        <v>100.5</v>
      </c>
      <c r="Z98" s="20">
        <v>99.9</v>
      </c>
      <c r="AA98" s="20">
        <v>105.9</v>
      </c>
      <c r="AB98" s="20">
        <v>97.5</v>
      </c>
      <c r="AC98" s="16">
        <v>110.6</v>
      </c>
      <c r="AD98" s="16">
        <v>109.4</v>
      </c>
      <c r="AE98" s="16">
        <v>97.3</v>
      </c>
      <c r="AF98" s="16">
        <v>107.2</v>
      </c>
      <c r="AG98" s="100">
        <v>94.9</v>
      </c>
      <c r="AH98" s="594">
        <v>109.2</v>
      </c>
      <c r="AI98" s="1372">
        <v>108.5</v>
      </c>
      <c r="AJ98" s="1621">
        <v>97</v>
      </c>
    </row>
    <row r="99" spans="1:36" ht="26.2" x14ac:dyDescent="0.25">
      <c r="A99" s="103" t="s">
        <v>3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3">
        <v>409</v>
      </c>
      <c r="L99" s="43">
        <v>427</v>
      </c>
      <c r="M99" s="43">
        <v>404</v>
      </c>
      <c r="N99" s="43">
        <v>532</v>
      </c>
      <c r="O99" s="43">
        <v>658</v>
      </c>
      <c r="P99" s="43">
        <v>592</v>
      </c>
      <c r="Q99" s="43">
        <v>541</v>
      </c>
      <c r="R99" s="43">
        <v>528</v>
      </c>
      <c r="S99" s="43">
        <v>575</v>
      </c>
      <c r="T99" s="43">
        <v>522</v>
      </c>
      <c r="U99" s="42">
        <v>356</v>
      </c>
      <c r="V99" s="42">
        <v>20</v>
      </c>
      <c r="W99" s="42">
        <v>17</v>
      </c>
      <c r="X99" s="42">
        <v>665</v>
      </c>
      <c r="Y99" s="42">
        <v>669</v>
      </c>
      <c r="Z99" s="42">
        <v>668</v>
      </c>
      <c r="AA99" s="42">
        <v>28</v>
      </c>
      <c r="AB99" s="42">
        <v>108</v>
      </c>
      <c r="AC99" s="64">
        <v>1205</v>
      </c>
      <c r="AD99" s="64">
        <v>1289</v>
      </c>
      <c r="AE99" s="64">
        <v>1303</v>
      </c>
      <c r="AF99" s="64">
        <v>1484</v>
      </c>
      <c r="AG99" s="457">
        <v>41</v>
      </c>
      <c r="AH99" s="595">
        <v>66</v>
      </c>
      <c r="AI99" s="1373">
        <v>74</v>
      </c>
      <c r="AJ99" s="1620">
        <v>77</v>
      </c>
    </row>
    <row r="100" spans="1:36" x14ac:dyDescent="0.25">
      <c r="A100" s="103" t="s">
        <v>30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>
        <v>41</v>
      </c>
      <c r="L100" s="43">
        <v>44</v>
      </c>
      <c r="M100" s="43">
        <v>40</v>
      </c>
      <c r="N100" s="43">
        <v>54</v>
      </c>
      <c r="O100" s="43">
        <v>53</v>
      </c>
      <c r="P100" s="43">
        <v>53</v>
      </c>
      <c r="Q100" s="43">
        <v>48</v>
      </c>
      <c r="R100" s="43">
        <v>47</v>
      </c>
      <c r="S100" s="43">
        <v>53</v>
      </c>
      <c r="T100" s="43">
        <v>53</v>
      </c>
      <c r="U100" s="43">
        <v>6</v>
      </c>
      <c r="V100" s="42" t="s">
        <v>100</v>
      </c>
      <c r="W100" s="42" t="s">
        <v>100</v>
      </c>
      <c r="X100" s="42" t="s">
        <v>100</v>
      </c>
      <c r="Y100" s="42" t="s">
        <v>100</v>
      </c>
      <c r="Z100" s="42" t="s">
        <v>100</v>
      </c>
      <c r="AA100" s="42" t="s">
        <v>100</v>
      </c>
      <c r="AB100" s="20">
        <v>0</v>
      </c>
      <c r="AC100" s="24">
        <v>31</v>
      </c>
      <c r="AD100" s="24">
        <v>35</v>
      </c>
      <c r="AE100" s="24">
        <v>44</v>
      </c>
      <c r="AF100" s="24">
        <v>44</v>
      </c>
      <c r="AG100" s="466">
        <v>0</v>
      </c>
      <c r="AH100" s="216">
        <v>8</v>
      </c>
      <c r="AI100" s="871">
        <v>8</v>
      </c>
      <c r="AJ100" s="1620">
        <v>8</v>
      </c>
    </row>
    <row r="101" spans="1:36" ht="26.2" x14ac:dyDescent="0.25">
      <c r="A101" s="103" t="s">
        <v>4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3" t="s">
        <v>100</v>
      </c>
      <c r="L101" s="43" t="s">
        <v>100</v>
      </c>
      <c r="M101" s="43" t="s">
        <v>100</v>
      </c>
      <c r="N101" s="43" t="s">
        <v>100</v>
      </c>
      <c r="O101" s="43" t="s">
        <v>100</v>
      </c>
      <c r="P101" s="43" t="s">
        <v>100</v>
      </c>
      <c r="Q101" s="43" t="s">
        <v>100</v>
      </c>
      <c r="R101" s="43" t="s">
        <v>100</v>
      </c>
      <c r="S101" s="43" t="s">
        <v>100</v>
      </c>
      <c r="T101" s="43" t="s">
        <v>100</v>
      </c>
      <c r="U101" s="42" t="s">
        <v>100</v>
      </c>
      <c r="V101" s="20">
        <v>0</v>
      </c>
      <c r="W101" s="42">
        <v>1</v>
      </c>
      <c r="X101" s="42" t="s">
        <v>100</v>
      </c>
      <c r="Y101" s="42" t="s">
        <v>100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40" t="s">
        <v>100</v>
      </c>
      <c r="AF101" s="40" t="s">
        <v>100</v>
      </c>
      <c r="AG101" s="48" t="s">
        <v>100</v>
      </c>
      <c r="AH101" s="106">
        <v>2</v>
      </c>
      <c r="AI101" s="1333">
        <v>2</v>
      </c>
      <c r="AJ101" s="1620">
        <v>2</v>
      </c>
    </row>
    <row r="102" spans="1:36" ht="39.299999999999997" x14ac:dyDescent="0.25">
      <c r="A102" s="103" t="s">
        <v>34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3" t="s">
        <v>100</v>
      </c>
      <c r="L102" s="43" t="s">
        <v>100</v>
      </c>
      <c r="M102" s="43" t="s">
        <v>100</v>
      </c>
      <c r="N102" s="43" t="s">
        <v>100</v>
      </c>
      <c r="O102" s="43" t="s">
        <v>100</v>
      </c>
      <c r="P102" s="43" t="s">
        <v>100</v>
      </c>
      <c r="Q102" s="43" t="s">
        <v>100</v>
      </c>
      <c r="R102" s="43" t="s">
        <v>100</v>
      </c>
      <c r="S102" s="43" t="s">
        <v>100</v>
      </c>
      <c r="T102" s="43" t="s">
        <v>100</v>
      </c>
      <c r="U102" s="42" t="s">
        <v>100</v>
      </c>
      <c r="V102" s="42" t="s">
        <v>100</v>
      </c>
      <c r="W102" s="42" t="s">
        <v>100</v>
      </c>
      <c r="X102" s="42" t="s">
        <v>100</v>
      </c>
      <c r="Y102" s="42" t="s">
        <v>100</v>
      </c>
      <c r="Z102" s="20">
        <v>0</v>
      </c>
      <c r="AA102" s="42" t="s">
        <v>100</v>
      </c>
      <c r="AB102" s="42" t="s">
        <v>100</v>
      </c>
      <c r="AC102" s="42" t="s">
        <v>100</v>
      </c>
      <c r="AD102" s="42" t="s">
        <v>100</v>
      </c>
      <c r="AE102" s="23" t="s">
        <v>100</v>
      </c>
      <c r="AF102" s="23" t="s">
        <v>100</v>
      </c>
      <c r="AG102" s="48" t="s">
        <v>100</v>
      </c>
      <c r="AH102" s="106" t="s">
        <v>100</v>
      </c>
      <c r="AI102" s="1309" t="s">
        <v>100</v>
      </c>
      <c r="AJ102" s="1622" t="s">
        <v>100</v>
      </c>
    </row>
    <row r="103" spans="1:36" x14ac:dyDescent="0.25">
      <c r="A103" s="103" t="s">
        <v>32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89" t="s">
        <v>100</v>
      </c>
      <c r="L103" s="489" t="s">
        <v>100</v>
      </c>
      <c r="M103" s="489" t="s">
        <v>100</v>
      </c>
      <c r="N103" s="489" t="s">
        <v>100</v>
      </c>
      <c r="O103" s="489" t="s">
        <v>100</v>
      </c>
      <c r="P103" s="21" t="s">
        <v>100</v>
      </c>
      <c r="Q103" s="489" t="s">
        <v>100</v>
      </c>
      <c r="R103" s="489" t="s">
        <v>100</v>
      </c>
      <c r="S103" s="489" t="s">
        <v>100</v>
      </c>
      <c r="T103" s="43" t="s">
        <v>100</v>
      </c>
      <c r="U103" s="23" t="s">
        <v>100</v>
      </c>
      <c r="V103" s="23" t="s">
        <v>100</v>
      </c>
      <c r="W103" s="23" t="s">
        <v>100</v>
      </c>
      <c r="X103" s="42">
        <v>2</v>
      </c>
      <c r="Y103" s="42">
        <v>2</v>
      </c>
      <c r="Z103" s="42">
        <v>2</v>
      </c>
      <c r="AA103" s="42">
        <v>2</v>
      </c>
      <c r="AB103" s="42" t="s">
        <v>100</v>
      </c>
      <c r="AC103" s="42" t="s">
        <v>100</v>
      </c>
      <c r="AD103" s="20">
        <v>0</v>
      </c>
      <c r="AE103" s="30">
        <v>0</v>
      </c>
      <c r="AF103" s="192">
        <v>4</v>
      </c>
      <c r="AG103" s="457">
        <v>4</v>
      </c>
      <c r="AH103" s="26" t="s">
        <v>100</v>
      </c>
      <c r="AI103" s="1309" t="s">
        <v>100</v>
      </c>
      <c r="AJ103" s="1622" t="s">
        <v>100</v>
      </c>
    </row>
    <row r="104" spans="1:36" s="35" customFormat="1" ht="39.299999999999997" x14ac:dyDescent="0.25">
      <c r="A104" s="596" t="s">
        <v>9</v>
      </c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29"/>
      <c r="Z104" s="29"/>
      <c r="AA104" s="29"/>
      <c r="AB104" s="55"/>
      <c r="AC104" s="16"/>
      <c r="AD104" s="16"/>
      <c r="AE104" s="16"/>
      <c r="AF104" s="16"/>
      <c r="AG104" s="45"/>
      <c r="AH104" s="41"/>
      <c r="AI104" s="1304"/>
      <c r="AJ104" s="1593"/>
    </row>
    <row r="105" spans="1:36" x14ac:dyDescent="0.25">
      <c r="A105" s="86" t="s">
        <v>26</v>
      </c>
      <c r="B105" s="43" t="s">
        <v>99</v>
      </c>
      <c r="C105" s="43" t="s">
        <v>99</v>
      </c>
      <c r="D105" s="43" t="s">
        <v>99</v>
      </c>
      <c r="E105" s="43" t="s">
        <v>99</v>
      </c>
      <c r="F105" s="43" t="s">
        <v>99</v>
      </c>
      <c r="G105" s="43" t="s">
        <v>99</v>
      </c>
      <c r="H105" s="43" t="s">
        <v>99</v>
      </c>
      <c r="I105" s="43" t="s">
        <v>99</v>
      </c>
      <c r="J105" s="43" t="s">
        <v>99</v>
      </c>
      <c r="K105" s="43">
        <v>1</v>
      </c>
      <c r="L105" s="43" t="s">
        <v>100</v>
      </c>
      <c r="M105" s="43">
        <v>9</v>
      </c>
      <c r="N105" s="43" t="s">
        <v>100</v>
      </c>
      <c r="O105" s="489" t="s">
        <v>100</v>
      </c>
      <c r="P105" s="21" t="s">
        <v>100</v>
      </c>
      <c r="Q105" s="489" t="s">
        <v>100</v>
      </c>
      <c r="R105" s="489" t="s">
        <v>100</v>
      </c>
      <c r="S105" s="489" t="s">
        <v>100</v>
      </c>
      <c r="T105" s="43" t="s">
        <v>100</v>
      </c>
      <c r="U105" s="23" t="s">
        <v>100</v>
      </c>
      <c r="V105" s="23" t="s">
        <v>100</v>
      </c>
      <c r="W105" s="23" t="s">
        <v>100</v>
      </c>
      <c r="X105" s="23" t="s">
        <v>100</v>
      </c>
      <c r="Y105" s="23" t="s">
        <v>100</v>
      </c>
      <c r="Z105" s="23" t="s">
        <v>100</v>
      </c>
      <c r="AA105" s="42">
        <v>5</v>
      </c>
      <c r="AB105" s="42">
        <v>7</v>
      </c>
      <c r="AC105" s="24">
        <v>27</v>
      </c>
      <c r="AD105" s="24">
        <v>41</v>
      </c>
      <c r="AE105" s="24">
        <v>54</v>
      </c>
      <c r="AF105" s="24">
        <v>64</v>
      </c>
      <c r="AG105" s="457">
        <v>75</v>
      </c>
      <c r="AH105" s="26">
        <v>102</v>
      </c>
      <c r="AI105" s="1374">
        <v>138</v>
      </c>
      <c r="AJ105" s="1620">
        <v>154</v>
      </c>
    </row>
    <row r="106" spans="1:36" s="35" customFormat="1" ht="26.2" x14ac:dyDescent="0.25">
      <c r="A106" s="49" t="s">
        <v>101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100</v>
      </c>
      <c r="K106" s="99">
        <v>73.3</v>
      </c>
      <c r="L106" s="33" t="s">
        <v>169</v>
      </c>
      <c r="M106" s="99">
        <v>28.5</v>
      </c>
      <c r="N106" s="99" t="s">
        <v>170</v>
      </c>
      <c r="O106" s="99">
        <v>77.900000000000006</v>
      </c>
      <c r="P106" s="99">
        <v>69.900000000000006</v>
      </c>
      <c r="Q106" s="99">
        <v>77.2</v>
      </c>
      <c r="R106" s="99">
        <v>100</v>
      </c>
      <c r="S106" s="99" t="s">
        <v>135</v>
      </c>
      <c r="T106" s="43" t="s">
        <v>100</v>
      </c>
      <c r="U106" s="23" t="s">
        <v>100</v>
      </c>
      <c r="V106" s="23" t="s">
        <v>100</v>
      </c>
      <c r="W106" s="23" t="s">
        <v>100</v>
      </c>
      <c r="X106" s="23" t="s">
        <v>100</v>
      </c>
      <c r="Y106" s="23" t="s">
        <v>100</v>
      </c>
      <c r="Z106" s="23" t="s">
        <v>100</v>
      </c>
      <c r="AA106" s="23" t="s">
        <v>100</v>
      </c>
      <c r="AB106" s="20">
        <v>137.80000000000001</v>
      </c>
      <c r="AC106" s="16">
        <v>98.7</v>
      </c>
      <c r="AD106" s="16">
        <v>121.2</v>
      </c>
      <c r="AE106" s="16">
        <v>95.6</v>
      </c>
      <c r="AF106" s="16">
        <v>135.1</v>
      </c>
      <c r="AG106" s="100">
        <v>92</v>
      </c>
      <c r="AH106" s="597">
        <v>128.80000000000001</v>
      </c>
      <c r="AI106" s="1375">
        <v>96.4</v>
      </c>
      <c r="AJ106" s="1621">
        <v>106.1</v>
      </c>
    </row>
    <row r="107" spans="1:36" s="35" customFormat="1" ht="39.299999999999997" x14ac:dyDescent="0.25">
      <c r="A107" s="596" t="s">
        <v>10</v>
      </c>
      <c r="B107" s="50"/>
      <c r="C107" s="55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29"/>
      <c r="X107" s="29"/>
      <c r="Y107" s="29"/>
      <c r="Z107" s="29"/>
      <c r="AA107" s="29"/>
      <c r="AB107" s="29"/>
      <c r="AC107" s="16"/>
      <c r="AD107" s="16"/>
      <c r="AE107" s="16"/>
      <c r="AF107" s="16"/>
      <c r="AG107" s="45"/>
      <c r="AH107" s="41"/>
      <c r="AI107" s="1304"/>
      <c r="AJ107" s="1593"/>
    </row>
    <row r="108" spans="1:36" x14ac:dyDescent="0.25">
      <c r="A108" s="86" t="s">
        <v>26</v>
      </c>
      <c r="B108" s="43" t="s">
        <v>99</v>
      </c>
      <c r="C108" s="43" t="s">
        <v>99</v>
      </c>
      <c r="D108" s="43" t="s">
        <v>99</v>
      </c>
      <c r="E108" s="43" t="s">
        <v>99</v>
      </c>
      <c r="F108" s="43" t="s">
        <v>99</v>
      </c>
      <c r="G108" s="43" t="s">
        <v>99</v>
      </c>
      <c r="H108" s="43" t="s">
        <v>99</v>
      </c>
      <c r="I108" s="43" t="s">
        <v>99</v>
      </c>
      <c r="J108" s="43" t="s">
        <v>99</v>
      </c>
      <c r="K108" s="43" t="s">
        <v>100</v>
      </c>
      <c r="L108" s="489" t="s">
        <v>100</v>
      </c>
      <c r="M108" s="21" t="s">
        <v>100</v>
      </c>
      <c r="N108" s="489" t="s">
        <v>100</v>
      </c>
      <c r="O108" s="22">
        <v>0</v>
      </c>
      <c r="P108" s="22">
        <v>0</v>
      </c>
      <c r="Q108" s="22">
        <v>0</v>
      </c>
      <c r="R108" s="43" t="s">
        <v>100</v>
      </c>
      <c r="S108" s="22">
        <v>0</v>
      </c>
      <c r="T108" s="43">
        <v>1</v>
      </c>
      <c r="U108" s="42">
        <v>1</v>
      </c>
      <c r="V108" s="42">
        <v>3</v>
      </c>
      <c r="W108" s="42">
        <v>21</v>
      </c>
      <c r="X108" s="42">
        <v>20</v>
      </c>
      <c r="Y108" s="42">
        <v>12</v>
      </c>
      <c r="Z108" s="42">
        <v>13</v>
      </c>
      <c r="AA108" s="42">
        <v>25</v>
      </c>
      <c r="AB108" s="42">
        <v>18</v>
      </c>
      <c r="AC108" s="24">
        <v>16</v>
      </c>
      <c r="AD108" s="24">
        <v>25</v>
      </c>
      <c r="AE108" s="24">
        <v>28</v>
      </c>
      <c r="AF108" s="24">
        <v>31</v>
      </c>
      <c r="AG108" s="457">
        <v>25</v>
      </c>
      <c r="AH108" s="598">
        <v>72</v>
      </c>
      <c r="AI108" s="1376">
        <v>69</v>
      </c>
      <c r="AJ108" s="1620">
        <v>42</v>
      </c>
    </row>
    <row r="109" spans="1:36" s="35" customFormat="1" ht="26.2" x14ac:dyDescent="0.25">
      <c r="A109" s="49" t="s">
        <v>101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100</v>
      </c>
      <c r="K109" s="489" t="s">
        <v>100</v>
      </c>
      <c r="L109" s="21" t="s">
        <v>100</v>
      </c>
      <c r="M109" s="489" t="s">
        <v>100</v>
      </c>
      <c r="N109" s="43" t="s">
        <v>100</v>
      </c>
      <c r="O109" s="489" t="s">
        <v>100</v>
      </c>
      <c r="P109" s="99">
        <v>13.4</v>
      </c>
      <c r="Q109" s="21" t="s">
        <v>100</v>
      </c>
      <c r="R109" s="489" t="s">
        <v>100</v>
      </c>
      <c r="S109" s="43" t="s">
        <v>100</v>
      </c>
      <c r="T109" s="489" t="s">
        <v>100</v>
      </c>
      <c r="U109" s="50">
        <v>190.9</v>
      </c>
      <c r="V109" s="50">
        <v>130.19999999999999</v>
      </c>
      <c r="W109" s="20" t="s">
        <v>111</v>
      </c>
      <c r="X109" s="20">
        <v>102.5</v>
      </c>
      <c r="Y109" s="20">
        <v>49.4</v>
      </c>
      <c r="Z109" s="20">
        <v>100.4</v>
      </c>
      <c r="AA109" s="22" t="s">
        <v>119</v>
      </c>
      <c r="AB109" s="20">
        <v>71.599999999999994</v>
      </c>
      <c r="AC109" s="16">
        <v>93.5</v>
      </c>
      <c r="AD109" s="37">
        <v>155.30000000000001</v>
      </c>
      <c r="AE109" s="16">
        <v>109.1</v>
      </c>
      <c r="AF109" s="16">
        <v>110.3</v>
      </c>
      <c r="AG109" s="100">
        <v>89.2</v>
      </c>
      <c r="AH109" s="599" t="s">
        <v>103</v>
      </c>
      <c r="AI109" s="1377">
        <v>96</v>
      </c>
      <c r="AJ109" s="1621">
        <v>73.900000000000006</v>
      </c>
    </row>
    <row r="110" spans="1:36" s="35" customFormat="1" ht="28.15" x14ac:dyDescent="0.25">
      <c r="A110" s="8" t="s">
        <v>609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29"/>
      <c r="V110" s="91"/>
      <c r="W110" s="91"/>
      <c r="X110" s="91"/>
      <c r="Y110" s="91"/>
      <c r="Z110" s="91"/>
      <c r="AA110" s="91"/>
      <c r="AB110" s="22"/>
      <c r="AC110" s="16"/>
      <c r="AD110" s="16"/>
      <c r="AE110" s="107"/>
      <c r="AF110" s="16"/>
      <c r="AG110" s="34"/>
      <c r="AH110" s="41"/>
      <c r="AI110" s="1453"/>
      <c r="AJ110" s="1483"/>
    </row>
    <row r="111" spans="1:36" s="35" customFormat="1" x14ac:dyDescent="0.25">
      <c r="A111" s="49" t="s">
        <v>36</v>
      </c>
      <c r="B111" s="91" t="s">
        <v>100</v>
      </c>
      <c r="C111" s="91" t="s">
        <v>100</v>
      </c>
      <c r="D111" s="91" t="s">
        <v>100</v>
      </c>
      <c r="E111" s="91" t="s">
        <v>100</v>
      </c>
      <c r="F111" s="91" t="s">
        <v>100</v>
      </c>
      <c r="G111" s="91" t="s">
        <v>100</v>
      </c>
      <c r="H111" s="91" t="s">
        <v>100</v>
      </c>
      <c r="I111" s="91" t="s">
        <v>100</v>
      </c>
      <c r="J111" s="91" t="s">
        <v>100</v>
      </c>
      <c r="K111" s="91" t="s">
        <v>100</v>
      </c>
      <c r="L111" s="91" t="s">
        <v>100</v>
      </c>
      <c r="M111" s="91" t="s">
        <v>100</v>
      </c>
      <c r="N111" s="91" t="s">
        <v>100</v>
      </c>
      <c r="O111" s="91" t="s">
        <v>100</v>
      </c>
      <c r="P111" s="91" t="s">
        <v>100</v>
      </c>
      <c r="Q111" s="91" t="s">
        <v>100</v>
      </c>
      <c r="R111" s="91" t="s">
        <v>100</v>
      </c>
      <c r="S111" s="91" t="s">
        <v>100</v>
      </c>
      <c r="T111" s="91" t="s">
        <v>100</v>
      </c>
      <c r="U111" s="22">
        <v>4472.5</v>
      </c>
      <c r="V111" s="22">
        <v>5239.3999999999996</v>
      </c>
      <c r="W111" s="22">
        <v>5003.1000000000004</v>
      </c>
      <c r="X111" s="22">
        <v>7424.3</v>
      </c>
      <c r="Y111" s="22">
        <v>7054.5</v>
      </c>
      <c r="Z111" s="22">
        <v>7950.8</v>
      </c>
      <c r="AA111" s="22">
        <v>9423.7999999999993</v>
      </c>
      <c r="AB111" s="22">
        <v>11742.2</v>
      </c>
      <c r="AC111" s="107">
        <v>13231.7</v>
      </c>
      <c r="AD111" s="107">
        <v>14192.6</v>
      </c>
      <c r="AE111" s="107">
        <v>16941.400000000001</v>
      </c>
      <c r="AF111" s="107">
        <v>23360.6</v>
      </c>
      <c r="AG111" s="100">
        <v>27516.5</v>
      </c>
      <c r="AH111" s="108">
        <v>21957.1</v>
      </c>
      <c r="AI111" s="1454">
        <v>26045.171390477099</v>
      </c>
      <c r="AJ111" s="1615">
        <v>35670.199999999997</v>
      </c>
    </row>
    <row r="112" spans="1:36" s="35" customFormat="1" ht="41.25" x14ac:dyDescent="0.25">
      <c r="A112" s="49" t="s">
        <v>346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102.7</v>
      </c>
      <c r="V112" s="22">
        <v>92.5</v>
      </c>
      <c r="W112" s="22">
        <v>89.5</v>
      </c>
      <c r="X112" s="22">
        <v>129.6</v>
      </c>
      <c r="Y112" s="22">
        <v>98.9</v>
      </c>
      <c r="Z112" s="22">
        <v>111.2</v>
      </c>
      <c r="AA112" s="22">
        <v>113.8</v>
      </c>
      <c r="AB112" s="22">
        <v>110</v>
      </c>
      <c r="AC112" s="107">
        <v>102.7</v>
      </c>
      <c r="AD112" s="107">
        <v>101.2</v>
      </c>
      <c r="AE112" s="107">
        <v>96.4</v>
      </c>
      <c r="AF112" s="107">
        <v>110.1</v>
      </c>
      <c r="AG112" s="100">
        <v>101.2</v>
      </c>
      <c r="AH112" s="41">
        <v>101.5</v>
      </c>
      <c r="AI112" s="1454">
        <v>122.61136070468299</v>
      </c>
      <c r="AJ112" s="1615">
        <v>109.5</v>
      </c>
    </row>
    <row r="113" spans="1:36" s="35" customFormat="1" x14ac:dyDescent="0.25">
      <c r="A113" s="49" t="s">
        <v>37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22"/>
      <c r="V113" s="22"/>
      <c r="W113" s="22"/>
      <c r="X113" s="22"/>
      <c r="Y113" s="22"/>
      <c r="Z113" s="22"/>
      <c r="AA113" s="22"/>
      <c r="AB113" s="22"/>
      <c r="AC113" s="107"/>
      <c r="AD113" s="107"/>
      <c r="AE113" s="107"/>
      <c r="AF113" s="107"/>
      <c r="AG113" s="100"/>
      <c r="AH113" s="41"/>
      <c r="AI113" s="1454"/>
      <c r="AJ113" s="1493"/>
    </row>
    <row r="114" spans="1:36" s="35" customFormat="1" x14ac:dyDescent="0.25">
      <c r="A114" s="49" t="s">
        <v>58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22"/>
      <c r="AC114" s="107"/>
      <c r="AD114" s="107"/>
      <c r="AE114" s="107"/>
      <c r="AF114" s="107"/>
      <c r="AG114" s="100"/>
      <c r="AH114" s="41"/>
      <c r="AI114" s="1454"/>
      <c r="AJ114" s="1493"/>
    </row>
    <row r="115" spans="1:36" s="35" customFormat="1" x14ac:dyDescent="0.25">
      <c r="A115" s="49" t="s">
        <v>26</v>
      </c>
      <c r="B115" s="91" t="s">
        <v>100</v>
      </c>
      <c r="C115" s="91" t="s">
        <v>100</v>
      </c>
      <c r="D115" s="91" t="s">
        <v>100</v>
      </c>
      <c r="E115" s="91" t="s">
        <v>100</v>
      </c>
      <c r="F115" s="91" t="s">
        <v>100</v>
      </c>
      <c r="G115" s="91" t="s">
        <v>100</v>
      </c>
      <c r="H115" s="91" t="s">
        <v>100</v>
      </c>
      <c r="I115" s="91" t="s">
        <v>100</v>
      </c>
      <c r="J115" s="91" t="s">
        <v>100</v>
      </c>
      <c r="K115" s="91" t="s">
        <v>100</v>
      </c>
      <c r="L115" s="91" t="s">
        <v>100</v>
      </c>
      <c r="M115" s="91" t="s">
        <v>100</v>
      </c>
      <c r="N115" s="91" t="s">
        <v>100</v>
      </c>
      <c r="O115" s="91" t="s">
        <v>100</v>
      </c>
      <c r="P115" s="91" t="s">
        <v>100</v>
      </c>
      <c r="Q115" s="91" t="s">
        <v>100</v>
      </c>
      <c r="R115" s="91" t="s">
        <v>100</v>
      </c>
      <c r="S115" s="91" t="s">
        <v>100</v>
      </c>
      <c r="T115" s="91" t="s">
        <v>100</v>
      </c>
      <c r="U115" s="22">
        <v>1631.8</v>
      </c>
      <c r="V115" s="22">
        <v>1730.2</v>
      </c>
      <c r="W115" s="22">
        <v>916.6</v>
      </c>
      <c r="X115" s="22">
        <v>3176.8</v>
      </c>
      <c r="Y115" s="22">
        <v>2563</v>
      </c>
      <c r="Z115" s="22">
        <v>3146.1</v>
      </c>
      <c r="AA115" s="22">
        <v>4127.6000000000004</v>
      </c>
      <c r="AB115" s="22">
        <v>5754</v>
      </c>
      <c r="AC115" s="107">
        <v>6530.7</v>
      </c>
      <c r="AD115" s="107">
        <v>6476.7</v>
      </c>
      <c r="AE115" s="107">
        <v>7862.4</v>
      </c>
      <c r="AF115" s="107">
        <v>13139.9</v>
      </c>
      <c r="AG115" s="100">
        <v>15260.6</v>
      </c>
      <c r="AH115" s="108">
        <v>12788</v>
      </c>
      <c r="AI115" s="1454">
        <v>16371.2175324771</v>
      </c>
      <c r="AJ115" s="1493">
        <v>24951</v>
      </c>
    </row>
    <row r="116" spans="1:36" s="35" customFormat="1" ht="26.2" x14ac:dyDescent="0.25">
      <c r="A116" s="49" t="s">
        <v>55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106.8</v>
      </c>
      <c r="V116" s="22">
        <v>73.5</v>
      </c>
      <c r="W116" s="22">
        <v>67.400000000000006</v>
      </c>
      <c r="X116" s="22" t="s">
        <v>145</v>
      </c>
      <c r="Y116" s="22">
        <v>94.5</v>
      </c>
      <c r="Z116" s="22">
        <v>129.6</v>
      </c>
      <c r="AA116" s="22">
        <v>132.5</v>
      </c>
      <c r="AB116" s="22">
        <v>118.2</v>
      </c>
      <c r="AC116" s="107">
        <v>104.5</v>
      </c>
      <c r="AD116" s="107">
        <v>100.6</v>
      </c>
      <c r="AE116" s="107">
        <v>87.7</v>
      </c>
      <c r="AF116" s="107">
        <v>118.1</v>
      </c>
      <c r="AG116" s="100">
        <v>100.16451698049751</v>
      </c>
      <c r="AH116" s="1078">
        <v>96</v>
      </c>
      <c r="AI116" s="1454">
        <v>133.62728807350001</v>
      </c>
      <c r="AJ116" s="1493">
        <v>113.4</v>
      </c>
    </row>
    <row r="117" spans="1:36" s="35" customFormat="1" x14ac:dyDescent="0.25">
      <c r="A117" s="49" t="s">
        <v>57</v>
      </c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22"/>
      <c r="V117" s="22"/>
      <c r="W117" s="22"/>
      <c r="X117" s="22"/>
      <c r="Y117" s="22"/>
      <c r="Z117" s="22"/>
      <c r="AA117" s="22"/>
      <c r="AB117" s="22"/>
      <c r="AC117" s="107"/>
      <c r="AD117" s="107"/>
      <c r="AE117" s="107"/>
      <c r="AF117" s="107"/>
      <c r="AG117" s="100"/>
      <c r="AH117" s="41"/>
      <c r="AI117" s="1454"/>
      <c r="AJ117" s="1493"/>
    </row>
    <row r="118" spans="1:36" s="35" customFormat="1" x14ac:dyDescent="0.25">
      <c r="A118" s="49" t="s">
        <v>26</v>
      </c>
      <c r="B118" s="91" t="s">
        <v>100</v>
      </c>
      <c r="C118" s="91" t="s">
        <v>100</v>
      </c>
      <c r="D118" s="91" t="s">
        <v>100</v>
      </c>
      <c r="E118" s="91" t="s">
        <v>100</v>
      </c>
      <c r="F118" s="91" t="s">
        <v>100</v>
      </c>
      <c r="G118" s="91" t="s">
        <v>100</v>
      </c>
      <c r="H118" s="91" t="s">
        <v>100</v>
      </c>
      <c r="I118" s="91" t="s">
        <v>100</v>
      </c>
      <c r="J118" s="91" t="s">
        <v>100</v>
      </c>
      <c r="K118" s="91" t="s">
        <v>100</v>
      </c>
      <c r="L118" s="91" t="s">
        <v>100</v>
      </c>
      <c r="M118" s="91" t="s">
        <v>100</v>
      </c>
      <c r="N118" s="91" t="s">
        <v>100</v>
      </c>
      <c r="O118" s="91" t="s">
        <v>100</v>
      </c>
      <c r="P118" s="91" t="s">
        <v>100</v>
      </c>
      <c r="Q118" s="91" t="s">
        <v>100</v>
      </c>
      <c r="R118" s="91" t="s">
        <v>100</v>
      </c>
      <c r="S118" s="91" t="s">
        <v>100</v>
      </c>
      <c r="T118" s="91" t="s">
        <v>100</v>
      </c>
      <c r="U118" s="22">
        <v>2840.8</v>
      </c>
      <c r="V118" s="22">
        <v>3509.2</v>
      </c>
      <c r="W118" s="22">
        <v>4086.5</v>
      </c>
      <c r="X118" s="22">
        <v>4247.5</v>
      </c>
      <c r="Y118" s="22">
        <v>4491.5</v>
      </c>
      <c r="Z118" s="22">
        <v>4800.1000000000004</v>
      </c>
      <c r="AA118" s="22">
        <v>5294</v>
      </c>
      <c r="AB118" s="22">
        <v>5987.9</v>
      </c>
      <c r="AC118" s="107">
        <v>6700.6</v>
      </c>
      <c r="AD118" s="107">
        <v>7715.6</v>
      </c>
      <c r="AE118" s="107">
        <v>9074.7000000000007</v>
      </c>
      <c r="AF118" s="107">
        <v>10213.799999999999</v>
      </c>
      <c r="AG118" s="100">
        <v>12247.2</v>
      </c>
      <c r="AH118" s="108">
        <v>9169.2000000000007</v>
      </c>
      <c r="AI118" s="1454">
        <v>9673.9538580000008</v>
      </c>
      <c r="AJ118" s="1493">
        <v>10711</v>
      </c>
    </row>
    <row r="119" spans="1:36" s="35" customFormat="1" ht="26.2" x14ac:dyDescent="0.25">
      <c r="A119" s="49" t="s">
        <v>56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100.2</v>
      </c>
      <c r="V119" s="22">
        <v>103.4</v>
      </c>
      <c r="W119" s="22">
        <v>100.4</v>
      </c>
      <c r="X119" s="22">
        <v>100.5</v>
      </c>
      <c r="Y119" s="22">
        <v>101.6</v>
      </c>
      <c r="Z119" s="22">
        <v>100.8</v>
      </c>
      <c r="AA119" s="22">
        <v>101.4</v>
      </c>
      <c r="AB119" s="22">
        <v>103.6</v>
      </c>
      <c r="AC119" s="107">
        <v>101</v>
      </c>
      <c r="AD119" s="107">
        <v>101.7</v>
      </c>
      <c r="AE119" s="107">
        <v>103.6</v>
      </c>
      <c r="AF119" s="107">
        <v>103.2</v>
      </c>
      <c r="AG119" s="100">
        <v>102.5982877354383</v>
      </c>
      <c r="AH119" s="41">
        <v>113.5</v>
      </c>
      <c r="AI119" s="1455">
        <v>107.278879416688</v>
      </c>
      <c r="AJ119" s="1493">
        <v>101.5</v>
      </c>
    </row>
    <row r="120" spans="1:36" s="273" customFormat="1" ht="39.299999999999997" x14ac:dyDescent="0.25">
      <c r="A120" s="49" t="s">
        <v>199</v>
      </c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110"/>
      <c r="V120" s="110"/>
      <c r="W120" s="110"/>
      <c r="X120" s="110"/>
      <c r="Y120" s="224"/>
      <c r="Z120" s="224"/>
      <c r="AA120" s="224"/>
      <c r="AB120" s="271"/>
      <c r="AC120" s="272"/>
      <c r="AD120" s="272"/>
      <c r="AE120" s="107"/>
      <c r="AF120" s="272"/>
      <c r="AG120" s="467"/>
      <c r="AH120" s="468"/>
      <c r="AI120" s="1456"/>
      <c r="AJ120" s="1718"/>
    </row>
    <row r="121" spans="1:36" s="35" customFormat="1" ht="26.2" x14ac:dyDescent="0.25">
      <c r="A121" s="49" t="s">
        <v>51</v>
      </c>
      <c r="B121" s="91">
        <v>522.9</v>
      </c>
      <c r="C121" s="91">
        <v>121.2</v>
      </c>
      <c r="D121" s="91">
        <v>69.5</v>
      </c>
      <c r="E121" s="91">
        <v>57</v>
      </c>
      <c r="F121" s="91">
        <v>46.1</v>
      </c>
      <c r="G121" s="91">
        <v>41.7</v>
      </c>
      <c r="H121" s="91">
        <v>30.7</v>
      </c>
      <c r="I121" s="91">
        <v>3.3</v>
      </c>
      <c r="J121" s="91">
        <v>2.6</v>
      </c>
      <c r="K121" s="91">
        <v>6.3</v>
      </c>
      <c r="L121" s="91">
        <v>18.2</v>
      </c>
      <c r="M121" s="91">
        <v>37.200000000000003</v>
      </c>
      <c r="N121" s="91">
        <v>16.2</v>
      </c>
      <c r="O121" s="91">
        <v>23</v>
      </c>
      <c r="P121" s="91">
        <v>16.8</v>
      </c>
      <c r="Q121" s="91">
        <v>21.5</v>
      </c>
      <c r="R121" s="91">
        <v>26.5</v>
      </c>
      <c r="S121" s="91">
        <v>5.9</v>
      </c>
      <c r="T121" s="91">
        <v>33.799999999999997</v>
      </c>
      <c r="U121" s="91">
        <v>6.3</v>
      </c>
      <c r="V121" s="91">
        <v>11.8</v>
      </c>
      <c r="W121" s="91">
        <v>2.1</v>
      </c>
      <c r="X121" s="91">
        <v>32.200000000000003</v>
      </c>
      <c r="Y121" s="91">
        <v>12.6</v>
      </c>
      <c r="Z121" s="91">
        <v>19.2</v>
      </c>
      <c r="AA121" s="91">
        <v>29.5</v>
      </c>
      <c r="AB121" s="271">
        <v>28.2</v>
      </c>
      <c r="AC121" s="107">
        <v>33.9</v>
      </c>
      <c r="AD121" s="107">
        <v>29.4</v>
      </c>
      <c r="AE121" s="107">
        <v>35.1</v>
      </c>
      <c r="AF121" s="107">
        <v>37.799999999999997</v>
      </c>
      <c r="AG121" s="100">
        <v>39.4</v>
      </c>
      <c r="AH121" s="41">
        <v>29.4</v>
      </c>
      <c r="AI121" s="1304">
        <v>82.7</v>
      </c>
      <c r="AJ121" s="1493">
        <v>59.9</v>
      </c>
    </row>
    <row r="122" spans="1:36" s="35" customFormat="1" x14ac:dyDescent="0.25">
      <c r="A122" s="49" t="s">
        <v>52</v>
      </c>
      <c r="B122" s="89" t="s">
        <v>100</v>
      </c>
      <c r="C122" s="89">
        <v>0.1</v>
      </c>
      <c r="D122" s="89">
        <v>0.2</v>
      </c>
      <c r="E122" s="89">
        <v>0.5</v>
      </c>
      <c r="F122" s="89">
        <v>0.7</v>
      </c>
      <c r="G122" s="89">
        <v>0.3</v>
      </c>
      <c r="H122" s="89">
        <v>0.3</v>
      </c>
      <c r="I122" s="89">
        <v>0.1</v>
      </c>
      <c r="J122" s="89">
        <v>0</v>
      </c>
      <c r="K122" s="89">
        <v>0.1</v>
      </c>
      <c r="L122" s="89">
        <v>0.3</v>
      </c>
      <c r="M122" s="89">
        <v>0.3</v>
      </c>
      <c r="N122" s="89">
        <v>0.8</v>
      </c>
      <c r="O122" s="89">
        <v>1</v>
      </c>
      <c r="P122" s="89">
        <v>2.1</v>
      </c>
      <c r="Q122" s="89">
        <v>0.1</v>
      </c>
      <c r="R122" s="89">
        <v>0.1</v>
      </c>
      <c r="S122" s="89" t="s">
        <v>100</v>
      </c>
      <c r="T122" s="89">
        <v>1.2</v>
      </c>
      <c r="U122" s="91">
        <v>1.5</v>
      </c>
      <c r="V122" s="91">
        <v>1.6</v>
      </c>
      <c r="W122" s="91">
        <v>0.4</v>
      </c>
      <c r="X122" s="91">
        <v>5.4</v>
      </c>
      <c r="Y122" s="91">
        <v>3.1</v>
      </c>
      <c r="Z122" s="91">
        <v>3.1</v>
      </c>
      <c r="AA122" s="91">
        <v>4</v>
      </c>
      <c r="AB122" s="271">
        <v>5.6</v>
      </c>
      <c r="AC122" s="107">
        <v>7.4</v>
      </c>
      <c r="AD122" s="114">
        <v>5.9</v>
      </c>
      <c r="AE122" s="107">
        <v>0.1</v>
      </c>
      <c r="AF122" s="107">
        <v>3.5</v>
      </c>
      <c r="AG122" s="100">
        <v>1.5</v>
      </c>
      <c r="AH122" s="41">
        <v>2.2000000000000002</v>
      </c>
      <c r="AI122" s="1304">
        <v>5.2</v>
      </c>
      <c r="AJ122" s="1493">
        <v>15.7</v>
      </c>
    </row>
    <row r="123" spans="1:36" s="35" customFormat="1" x14ac:dyDescent="0.25">
      <c r="A123" s="49" t="s">
        <v>38</v>
      </c>
      <c r="B123" s="91">
        <v>3</v>
      </c>
      <c r="C123" s="91">
        <v>4.7</v>
      </c>
      <c r="D123" s="91">
        <v>4.7</v>
      </c>
      <c r="E123" s="91">
        <v>4.7</v>
      </c>
      <c r="F123" s="91">
        <v>4.5999999999999996</v>
      </c>
      <c r="G123" s="91">
        <v>3.1</v>
      </c>
      <c r="H123" s="91">
        <v>2.9</v>
      </c>
      <c r="I123" s="91">
        <v>0.4</v>
      </c>
      <c r="J123" s="91">
        <v>1.6</v>
      </c>
      <c r="K123" s="91">
        <v>2.6</v>
      </c>
      <c r="L123" s="91">
        <v>1.9</v>
      </c>
      <c r="M123" s="91">
        <v>2</v>
      </c>
      <c r="N123" s="91">
        <v>3.5</v>
      </c>
      <c r="O123" s="91">
        <v>8.6</v>
      </c>
      <c r="P123" s="91">
        <v>9</v>
      </c>
      <c r="Q123" s="91">
        <v>3.8</v>
      </c>
      <c r="R123" s="91">
        <v>7.2</v>
      </c>
      <c r="S123" s="91">
        <v>5.2</v>
      </c>
      <c r="T123" s="91">
        <v>10.4</v>
      </c>
      <c r="U123" s="91">
        <v>11</v>
      </c>
      <c r="V123" s="91">
        <v>14.4</v>
      </c>
      <c r="W123" s="91">
        <v>11.6</v>
      </c>
      <c r="X123" s="91">
        <v>20.5</v>
      </c>
      <c r="Y123" s="91">
        <v>22.8</v>
      </c>
      <c r="Z123" s="91">
        <v>27.6</v>
      </c>
      <c r="AA123" s="271">
        <v>34.200000000000003</v>
      </c>
      <c r="AB123" s="271">
        <v>39.700000000000003</v>
      </c>
      <c r="AC123" s="107">
        <v>45.1</v>
      </c>
      <c r="AD123" s="107">
        <v>47.5</v>
      </c>
      <c r="AE123" s="107">
        <v>54.6</v>
      </c>
      <c r="AF123" s="107">
        <v>64.099999999999994</v>
      </c>
      <c r="AG123" s="100">
        <v>73.3</v>
      </c>
      <c r="AH123" s="41">
        <v>61.8</v>
      </c>
      <c r="AI123" s="1304">
        <v>47.3</v>
      </c>
      <c r="AJ123" s="1493">
        <v>94.9</v>
      </c>
    </row>
    <row r="124" spans="1:36" s="35" customFormat="1" x14ac:dyDescent="0.25">
      <c r="A124" s="49" t="s">
        <v>54</v>
      </c>
      <c r="B124" s="91">
        <v>1.9</v>
      </c>
      <c r="C124" s="91">
        <v>2</v>
      </c>
      <c r="D124" s="91">
        <v>2</v>
      </c>
      <c r="E124" s="91">
        <v>2</v>
      </c>
      <c r="F124" s="91">
        <v>2.4</v>
      </c>
      <c r="G124" s="91">
        <v>0.6</v>
      </c>
      <c r="H124" s="91">
        <v>0.4</v>
      </c>
      <c r="I124" s="91">
        <v>0.3</v>
      </c>
      <c r="J124" s="91">
        <v>0.3</v>
      </c>
      <c r="K124" s="91">
        <v>0.5</v>
      </c>
      <c r="L124" s="91">
        <v>0.5</v>
      </c>
      <c r="M124" s="91">
        <v>0.4</v>
      </c>
      <c r="N124" s="91">
        <v>0.5</v>
      </c>
      <c r="O124" s="91">
        <v>1</v>
      </c>
      <c r="P124" s="91">
        <v>1.1000000000000001</v>
      </c>
      <c r="Q124" s="91">
        <v>0.4</v>
      </c>
      <c r="R124" s="91">
        <v>0.4</v>
      </c>
      <c r="S124" s="91">
        <v>0.8</v>
      </c>
      <c r="T124" s="91">
        <v>0.9</v>
      </c>
      <c r="U124" s="91">
        <v>1.1000000000000001</v>
      </c>
      <c r="V124" s="91">
        <v>1.2</v>
      </c>
      <c r="W124" s="91">
        <v>1.9</v>
      </c>
      <c r="X124" s="91">
        <v>2.8</v>
      </c>
      <c r="Y124" s="91">
        <v>3.4</v>
      </c>
      <c r="Z124" s="91">
        <v>6.5</v>
      </c>
      <c r="AA124" s="271">
        <v>8.6</v>
      </c>
      <c r="AB124" s="271">
        <v>10.9</v>
      </c>
      <c r="AC124" s="107">
        <v>11.9</v>
      </c>
      <c r="AD124" s="107">
        <v>11.8</v>
      </c>
      <c r="AE124" s="107">
        <v>12.3</v>
      </c>
      <c r="AF124" s="107">
        <v>13.4</v>
      </c>
      <c r="AG124" s="100">
        <v>13.6</v>
      </c>
      <c r="AH124" s="41">
        <v>10.6</v>
      </c>
      <c r="AI124" s="1304">
        <v>15.9</v>
      </c>
      <c r="AJ124" s="1493">
        <v>13.9</v>
      </c>
    </row>
    <row r="125" spans="1:36" s="273" customFormat="1" ht="39.299999999999997" x14ac:dyDescent="0.25">
      <c r="A125" s="49" t="s">
        <v>88</v>
      </c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2"/>
      <c r="Y125" s="274"/>
      <c r="Z125" s="274"/>
      <c r="AA125" s="274"/>
      <c r="AB125" s="271"/>
      <c r="AC125" s="272"/>
      <c r="AD125" s="272"/>
      <c r="AE125" s="107"/>
      <c r="AF125" s="272"/>
      <c r="AG125" s="467"/>
      <c r="AH125" s="468"/>
      <c r="AI125" s="1456"/>
      <c r="AJ125" s="1718"/>
    </row>
    <row r="126" spans="1:36" s="35" customFormat="1" ht="26.2" x14ac:dyDescent="0.25">
      <c r="A126" s="49" t="s">
        <v>53</v>
      </c>
      <c r="B126" s="24">
        <v>3.5</v>
      </c>
      <c r="C126" s="30">
        <v>8</v>
      </c>
      <c r="D126" s="30">
        <v>5.0999999999999996</v>
      </c>
      <c r="E126" s="30">
        <v>5.4</v>
      </c>
      <c r="F126" s="30">
        <v>3.8</v>
      </c>
      <c r="G126" s="30">
        <v>5</v>
      </c>
      <c r="H126" s="30">
        <v>3.5</v>
      </c>
      <c r="I126" s="30">
        <v>0.6</v>
      </c>
      <c r="J126" s="30">
        <v>2.9</v>
      </c>
      <c r="K126" s="30">
        <v>5.2</v>
      </c>
      <c r="L126" s="23">
        <v>8.1999999999999993</v>
      </c>
      <c r="M126" s="23">
        <v>11.3</v>
      </c>
      <c r="N126" s="40">
        <v>4.7</v>
      </c>
      <c r="O126" s="40">
        <v>5.6</v>
      </c>
      <c r="P126" s="40">
        <v>4.7</v>
      </c>
      <c r="Q126" s="23">
        <v>7.9</v>
      </c>
      <c r="R126" s="40">
        <v>8</v>
      </c>
      <c r="S126" s="40">
        <v>2.6</v>
      </c>
      <c r="T126" s="40">
        <v>8.8000000000000007</v>
      </c>
      <c r="U126" s="30">
        <v>3.6</v>
      </c>
      <c r="V126" s="40">
        <v>5.4</v>
      </c>
      <c r="W126" s="40">
        <v>2.5</v>
      </c>
      <c r="X126" s="24">
        <v>13.7</v>
      </c>
      <c r="Y126" s="40">
        <v>4.8</v>
      </c>
      <c r="Z126" s="40">
        <v>6.3</v>
      </c>
      <c r="AA126" s="40">
        <v>9.6</v>
      </c>
      <c r="AB126" s="271">
        <v>9</v>
      </c>
      <c r="AC126" s="107">
        <v>10.6</v>
      </c>
      <c r="AD126" s="107">
        <v>8.5</v>
      </c>
      <c r="AE126" s="107">
        <v>9.9</v>
      </c>
      <c r="AF126" s="107">
        <v>10.199999999999999</v>
      </c>
      <c r="AG126" s="100">
        <v>10.6</v>
      </c>
      <c r="AH126" s="108">
        <v>7</v>
      </c>
      <c r="AI126" s="1304">
        <v>16.5</v>
      </c>
      <c r="AJ126" s="1493">
        <v>12.1</v>
      </c>
    </row>
    <row r="127" spans="1:36" s="35" customFormat="1" x14ac:dyDescent="0.25">
      <c r="A127" s="49" t="s">
        <v>52</v>
      </c>
      <c r="B127" s="23" t="s">
        <v>100</v>
      </c>
      <c r="C127" s="30">
        <v>2.7</v>
      </c>
      <c r="D127" s="30">
        <v>2.1</v>
      </c>
      <c r="E127" s="30">
        <v>2.4</v>
      </c>
      <c r="F127" s="30">
        <v>1.5</v>
      </c>
      <c r="G127" s="30">
        <v>1</v>
      </c>
      <c r="H127" s="30">
        <v>0.9</v>
      </c>
      <c r="I127" s="30">
        <v>0.7</v>
      </c>
      <c r="J127" s="30">
        <v>1.1000000000000001</v>
      </c>
      <c r="K127" s="24">
        <v>0.6</v>
      </c>
      <c r="L127" s="30">
        <v>2.7</v>
      </c>
      <c r="M127" s="24">
        <v>1.9</v>
      </c>
      <c r="N127" s="30">
        <v>3.7</v>
      </c>
      <c r="O127" s="30">
        <v>3.3</v>
      </c>
      <c r="P127" s="30">
        <v>3.8</v>
      </c>
      <c r="Q127" s="30">
        <v>1.6</v>
      </c>
      <c r="R127" s="30">
        <v>1.7</v>
      </c>
      <c r="S127" s="40" t="s">
        <v>100</v>
      </c>
      <c r="T127" s="30">
        <v>3.2</v>
      </c>
      <c r="U127" s="24">
        <v>1.2</v>
      </c>
      <c r="V127" s="30">
        <v>1.3</v>
      </c>
      <c r="W127" s="30">
        <v>0.8</v>
      </c>
      <c r="X127" s="30">
        <v>3.6</v>
      </c>
      <c r="Y127" s="30">
        <v>3.2</v>
      </c>
      <c r="Z127" s="30">
        <v>3.9</v>
      </c>
      <c r="AA127" s="30">
        <v>5.4</v>
      </c>
      <c r="AB127" s="271">
        <v>6.6</v>
      </c>
      <c r="AC127" s="107">
        <v>7.7</v>
      </c>
      <c r="AD127" s="114">
        <v>6.1</v>
      </c>
      <c r="AE127" s="107">
        <v>3.5</v>
      </c>
      <c r="AF127" s="107">
        <v>3.5</v>
      </c>
      <c r="AG127" s="100">
        <v>5.5</v>
      </c>
      <c r="AH127" s="41">
        <v>5.7</v>
      </c>
      <c r="AI127" s="1304">
        <v>5.8</v>
      </c>
      <c r="AJ127" s="1493">
        <v>6.6</v>
      </c>
    </row>
    <row r="128" spans="1:36" s="35" customFormat="1" x14ac:dyDescent="0.25">
      <c r="A128" s="49" t="s">
        <v>38</v>
      </c>
      <c r="B128" s="30">
        <v>105</v>
      </c>
      <c r="C128" s="30">
        <v>117</v>
      </c>
      <c r="D128" s="30">
        <v>120</v>
      </c>
      <c r="E128" s="30">
        <v>122</v>
      </c>
      <c r="F128" s="30">
        <v>133</v>
      </c>
      <c r="G128" s="30">
        <v>83</v>
      </c>
      <c r="H128" s="30">
        <v>79</v>
      </c>
      <c r="I128" s="30">
        <v>12</v>
      </c>
      <c r="J128" s="30">
        <v>75</v>
      </c>
      <c r="K128" s="24">
        <v>94</v>
      </c>
      <c r="L128" s="30">
        <v>80</v>
      </c>
      <c r="M128" s="30">
        <v>85</v>
      </c>
      <c r="N128" s="30">
        <v>80</v>
      </c>
      <c r="O128" s="30">
        <v>165</v>
      </c>
      <c r="P128" s="30">
        <v>150</v>
      </c>
      <c r="Q128" s="30">
        <v>121</v>
      </c>
      <c r="R128" s="30">
        <v>224</v>
      </c>
      <c r="S128" s="30">
        <v>147</v>
      </c>
      <c r="T128" s="30">
        <v>206</v>
      </c>
      <c r="U128" s="24">
        <v>154</v>
      </c>
      <c r="V128" s="30">
        <v>199</v>
      </c>
      <c r="W128" s="30">
        <v>152</v>
      </c>
      <c r="X128" s="30">
        <v>25.9</v>
      </c>
      <c r="Y128" s="30">
        <v>27.6</v>
      </c>
      <c r="Z128" s="30">
        <v>29</v>
      </c>
      <c r="AA128" s="30">
        <v>292.7</v>
      </c>
      <c r="AB128" s="271">
        <v>282.60000000000002</v>
      </c>
      <c r="AC128" s="107">
        <v>292.2</v>
      </c>
      <c r="AD128" s="107">
        <v>298.5</v>
      </c>
      <c r="AE128" s="107">
        <v>305.60000000000002</v>
      </c>
      <c r="AF128" s="107">
        <v>286.5</v>
      </c>
      <c r="AG128" s="100">
        <v>295.3</v>
      </c>
      <c r="AH128" s="41">
        <v>237.3</v>
      </c>
      <c r="AI128" s="1304">
        <v>148.9</v>
      </c>
      <c r="AJ128" s="1493">
        <v>212.7</v>
      </c>
    </row>
    <row r="129" spans="1:36" s="35" customFormat="1" x14ac:dyDescent="0.25">
      <c r="A129" s="49" t="s">
        <v>194</v>
      </c>
      <c r="B129" s="30">
        <v>161</v>
      </c>
      <c r="C129" s="30">
        <v>160</v>
      </c>
      <c r="D129" s="30">
        <v>166</v>
      </c>
      <c r="E129" s="30">
        <v>183</v>
      </c>
      <c r="F129" s="30">
        <v>195</v>
      </c>
      <c r="G129" s="30">
        <v>146</v>
      </c>
      <c r="H129" s="30">
        <v>102</v>
      </c>
      <c r="I129" s="30">
        <v>84</v>
      </c>
      <c r="J129" s="30">
        <v>158</v>
      </c>
      <c r="K129" s="24">
        <v>173</v>
      </c>
      <c r="L129" s="30">
        <v>104</v>
      </c>
      <c r="M129" s="30">
        <v>120</v>
      </c>
      <c r="N129" s="30">
        <v>101</v>
      </c>
      <c r="O129" s="30">
        <v>153</v>
      </c>
      <c r="P129" s="30">
        <v>140</v>
      </c>
      <c r="Q129" s="30">
        <v>139</v>
      </c>
      <c r="R129" s="24">
        <v>154</v>
      </c>
      <c r="S129" s="30">
        <v>259</v>
      </c>
      <c r="T129" s="30">
        <v>281</v>
      </c>
      <c r="U129" s="30">
        <v>338</v>
      </c>
      <c r="V129" s="30">
        <v>193</v>
      </c>
      <c r="W129" s="30">
        <v>200</v>
      </c>
      <c r="X129" s="30">
        <v>206.9</v>
      </c>
      <c r="Y129" s="30">
        <v>195.3</v>
      </c>
      <c r="Z129" s="30">
        <v>313.60000000000002</v>
      </c>
      <c r="AA129" s="30">
        <v>285.7</v>
      </c>
      <c r="AB129" s="271">
        <v>299.8</v>
      </c>
      <c r="AC129" s="107">
        <v>271.8</v>
      </c>
      <c r="AD129" s="107">
        <v>270.89999999999998</v>
      </c>
      <c r="AE129" s="107">
        <v>243</v>
      </c>
      <c r="AF129" s="107">
        <v>270.39999999999998</v>
      </c>
      <c r="AG129" s="100">
        <v>288</v>
      </c>
      <c r="AH129" s="41">
        <v>231.5</v>
      </c>
      <c r="AI129" s="1304">
        <v>338.5</v>
      </c>
      <c r="AJ129" s="1493">
        <v>345.7</v>
      </c>
    </row>
    <row r="130" spans="1:36" s="35" customFormat="1" ht="26.2" x14ac:dyDescent="0.25">
      <c r="A130" s="49" t="s">
        <v>59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107"/>
      <c r="Y130" s="89"/>
      <c r="Z130" s="107"/>
      <c r="AA130" s="107"/>
      <c r="AB130" s="271"/>
      <c r="AC130" s="107"/>
      <c r="AD130" s="107"/>
      <c r="AE130" s="107"/>
      <c r="AF130" s="107"/>
      <c r="AG130" s="34"/>
      <c r="AH130" s="41"/>
      <c r="AI130" s="1304"/>
      <c r="AJ130" s="1493"/>
    </row>
    <row r="131" spans="1:36" s="35" customFormat="1" x14ac:dyDescent="0.25">
      <c r="A131" s="49" t="s">
        <v>39</v>
      </c>
      <c r="B131" s="29">
        <v>57.3</v>
      </c>
      <c r="C131" s="29">
        <v>61.5</v>
      </c>
      <c r="D131" s="29">
        <v>61.5</v>
      </c>
      <c r="E131" s="29">
        <v>51.2</v>
      </c>
      <c r="F131" s="29">
        <v>42.5</v>
      </c>
      <c r="G131" s="91">
        <v>31.3</v>
      </c>
      <c r="H131" s="91">
        <v>25.7</v>
      </c>
      <c r="I131" s="91">
        <v>17.8</v>
      </c>
      <c r="J131" s="91">
        <v>16.899999999999999</v>
      </c>
      <c r="K131" s="91">
        <v>17.399999999999999</v>
      </c>
      <c r="L131" s="91">
        <v>17.600000000000001</v>
      </c>
      <c r="M131" s="91">
        <v>18.7</v>
      </c>
      <c r="N131" s="91">
        <v>19.8</v>
      </c>
      <c r="O131" s="91">
        <v>22</v>
      </c>
      <c r="P131" s="91">
        <v>23.4</v>
      </c>
      <c r="Q131" s="91">
        <v>23.4</v>
      </c>
      <c r="R131" s="91">
        <v>24</v>
      </c>
      <c r="S131" s="91">
        <v>24.6</v>
      </c>
      <c r="T131" s="91">
        <v>24.8</v>
      </c>
      <c r="U131" s="91">
        <v>24.8</v>
      </c>
      <c r="V131" s="91">
        <v>25.3</v>
      </c>
      <c r="W131" s="91">
        <v>25.4</v>
      </c>
      <c r="X131" s="91">
        <v>26.3</v>
      </c>
      <c r="Y131" s="91">
        <v>26.4</v>
      </c>
      <c r="Z131" s="91">
        <v>27.4</v>
      </c>
      <c r="AA131" s="271">
        <v>27.4</v>
      </c>
      <c r="AB131" s="271">
        <v>27.5</v>
      </c>
      <c r="AC131" s="107">
        <v>28.8</v>
      </c>
      <c r="AD131" s="107">
        <v>31</v>
      </c>
      <c r="AE131" s="107">
        <v>32.9</v>
      </c>
      <c r="AF131" s="107">
        <v>34.5</v>
      </c>
      <c r="AG131" s="100">
        <v>22.5</v>
      </c>
      <c r="AH131" s="41">
        <v>22.9</v>
      </c>
      <c r="AI131" s="1308">
        <v>37.299999999999997</v>
      </c>
      <c r="AJ131" s="1493">
        <v>38.9</v>
      </c>
    </row>
    <row r="132" spans="1:36" s="35" customFormat="1" x14ac:dyDescent="0.25">
      <c r="A132" s="49" t="s">
        <v>40</v>
      </c>
      <c r="B132" s="50">
        <v>112.4</v>
      </c>
      <c r="C132" s="50">
        <v>110.2</v>
      </c>
      <c r="D132" s="50">
        <v>101.8</v>
      </c>
      <c r="E132" s="50">
        <v>70.8</v>
      </c>
      <c r="F132" s="50">
        <v>49.7</v>
      </c>
      <c r="G132" s="91">
        <v>31.6</v>
      </c>
      <c r="H132" s="91">
        <v>23.2</v>
      </c>
      <c r="I132" s="91">
        <v>14.7</v>
      </c>
      <c r="J132" s="91">
        <v>14.8</v>
      </c>
      <c r="K132" s="91">
        <v>16</v>
      </c>
      <c r="L132" s="91">
        <v>14.1</v>
      </c>
      <c r="M132" s="91">
        <v>14.9</v>
      </c>
      <c r="N132" s="91">
        <v>17</v>
      </c>
      <c r="O132" s="91">
        <v>20</v>
      </c>
      <c r="P132" s="91">
        <v>21.6</v>
      </c>
      <c r="Q132" s="91">
        <v>22.4</v>
      </c>
      <c r="R132" s="91">
        <v>22.7</v>
      </c>
      <c r="S132" s="91">
        <v>22.7</v>
      </c>
      <c r="T132" s="91">
        <v>23.5</v>
      </c>
      <c r="U132" s="91">
        <v>23.8</v>
      </c>
      <c r="V132" s="91">
        <v>28.5</v>
      </c>
      <c r="W132" s="271">
        <v>30</v>
      </c>
      <c r="X132" s="271">
        <v>31.3</v>
      </c>
      <c r="Y132" s="271">
        <v>33.9</v>
      </c>
      <c r="Z132" s="271">
        <v>35.6</v>
      </c>
      <c r="AA132" s="271">
        <v>36.5</v>
      </c>
      <c r="AB132" s="271">
        <v>37.4</v>
      </c>
      <c r="AC132" s="107">
        <v>38</v>
      </c>
      <c r="AD132" s="107">
        <v>38.799999999999997</v>
      </c>
      <c r="AE132" s="107">
        <v>41.8</v>
      </c>
      <c r="AF132" s="107">
        <v>42.1</v>
      </c>
      <c r="AG132" s="34">
        <v>34.799999999999997</v>
      </c>
      <c r="AH132" s="41">
        <v>36.299999999999997</v>
      </c>
      <c r="AI132" s="1304">
        <v>47.8</v>
      </c>
      <c r="AJ132" s="1493">
        <v>48.2</v>
      </c>
    </row>
    <row r="133" spans="1:36" s="35" customFormat="1" x14ac:dyDescent="0.25">
      <c r="A133" s="49" t="s">
        <v>41</v>
      </c>
      <c r="B133" s="50">
        <v>5.5</v>
      </c>
      <c r="C133" s="50">
        <v>5.8</v>
      </c>
      <c r="D133" s="50">
        <v>4.9000000000000004</v>
      </c>
      <c r="E133" s="50">
        <v>4.5</v>
      </c>
      <c r="F133" s="50">
        <v>3.6</v>
      </c>
      <c r="G133" s="91">
        <v>2.5</v>
      </c>
      <c r="H133" s="91">
        <v>2.2999999999999998</v>
      </c>
      <c r="I133" s="91">
        <v>2.4</v>
      </c>
      <c r="J133" s="91">
        <v>2.5</v>
      </c>
      <c r="K133" s="91">
        <v>2.7</v>
      </c>
      <c r="L133" s="91">
        <v>1.2</v>
      </c>
      <c r="M133" s="91">
        <v>1.4</v>
      </c>
      <c r="N133" s="91">
        <v>1.9</v>
      </c>
      <c r="O133" s="91">
        <v>2.1</v>
      </c>
      <c r="P133" s="91">
        <v>2</v>
      </c>
      <c r="Q133" s="91">
        <v>1.1000000000000001</v>
      </c>
      <c r="R133" s="91">
        <v>1.1000000000000001</v>
      </c>
      <c r="S133" s="91">
        <v>0.6</v>
      </c>
      <c r="T133" s="91">
        <v>0.4</v>
      </c>
      <c r="U133" s="91">
        <v>0.5</v>
      </c>
      <c r="V133" s="91">
        <v>0.8</v>
      </c>
      <c r="W133" s="91">
        <v>0.6</v>
      </c>
      <c r="X133" s="91">
        <v>0.4</v>
      </c>
      <c r="Y133" s="91">
        <v>0.2</v>
      </c>
      <c r="Z133" s="91">
        <v>0.3</v>
      </c>
      <c r="AA133" s="271">
        <v>0.3</v>
      </c>
      <c r="AB133" s="271">
        <v>0.3</v>
      </c>
      <c r="AC133" s="107">
        <v>0.3</v>
      </c>
      <c r="AD133" s="107">
        <v>0.3</v>
      </c>
      <c r="AE133" s="107">
        <v>0.3</v>
      </c>
      <c r="AF133" s="107">
        <v>0.2</v>
      </c>
      <c r="AG133" s="34">
        <v>0.1</v>
      </c>
      <c r="AH133" s="41">
        <v>0.1</v>
      </c>
      <c r="AI133" s="1308">
        <v>0.1</v>
      </c>
      <c r="AJ133" s="1493">
        <v>0.1</v>
      </c>
    </row>
    <row r="134" spans="1:36" s="35" customFormat="1" x14ac:dyDescent="0.25">
      <c r="A134" s="49" t="s">
        <v>42</v>
      </c>
      <c r="B134" s="50">
        <v>6.3</v>
      </c>
      <c r="C134" s="50">
        <v>6.7</v>
      </c>
      <c r="D134" s="50">
        <v>6.9</v>
      </c>
      <c r="E134" s="50">
        <v>6.7</v>
      </c>
      <c r="F134" s="50">
        <v>6.4</v>
      </c>
      <c r="G134" s="91">
        <v>4.9000000000000004</v>
      </c>
      <c r="H134" s="91">
        <v>4.4000000000000004</v>
      </c>
      <c r="I134" s="91">
        <v>3.4</v>
      </c>
      <c r="J134" s="91">
        <v>3</v>
      </c>
      <c r="K134" s="91">
        <v>3.1</v>
      </c>
      <c r="L134" s="91">
        <v>3</v>
      </c>
      <c r="M134" s="91">
        <v>3.2</v>
      </c>
      <c r="N134" s="91">
        <v>3.3</v>
      </c>
      <c r="O134" s="91">
        <v>3.4</v>
      </c>
      <c r="P134" s="91">
        <v>3.6</v>
      </c>
      <c r="Q134" s="91">
        <v>3.7</v>
      </c>
      <c r="R134" s="91">
        <v>3.8</v>
      </c>
      <c r="S134" s="91">
        <v>3.8</v>
      </c>
      <c r="T134" s="91">
        <v>3.9</v>
      </c>
      <c r="U134" s="91">
        <v>4.2</v>
      </c>
      <c r="V134" s="91">
        <v>6.4</v>
      </c>
      <c r="W134" s="91">
        <v>6.9</v>
      </c>
      <c r="X134" s="91">
        <v>7.2</v>
      </c>
      <c r="Y134" s="91">
        <v>7.9</v>
      </c>
      <c r="Z134" s="91">
        <v>8.6999999999999993</v>
      </c>
      <c r="AA134" s="271">
        <v>9.5</v>
      </c>
      <c r="AB134" s="271">
        <v>10.5</v>
      </c>
      <c r="AC134" s="107">
        <v>12.1</v>
      </c>
      <c r="AD134" s="107">
        <v>13.2</v>
      </c>
      <c r="AE134" s="107">
        <v>14.4</v>
      </c>
      <c r="AF134" s="107">
        <v>14.8</v>
      </c>
      <c r="AG134" s="34">
        <v>14.8</v>
      </c>
      <c r="AH134" s="41">
        <v>14.4</v>
      </c>
      <c r="AI134" s="1308">
        <v>18</v>
      </c>
      <c r="AJ134" s="1493">
        <v>19.2</v>
      </c>
    </row>
    <row r="135" spans="1:36" s="35" customFormat="1" x14ac:dyDescent="0.25">
      <c r="A135" s="49" t="s">
        <v>213</v>
      </c>
      <c r="B135" s="145" t="s">
        <v>99</v>
      </c>
      <c r="C135" s="145" t="s">
        <v>99</v>
      </c>
      <c r="D135" s="50">
        <v>29.9</v>
      </c>
      <c r="E135" s="50">
        <v>27.5</v>
      </c>
      <c r="F135" s="50">
        <v>25.1</v>
      </c>
      <c r="G135" s="91">
        <v>28.2</v>
      </c>
      <c r="H135" s="91">
        <v>27.3</v>
      </c>
      <c r="I135" s="91">
        <v>21.7</v>
      </c>
      <c r="J135" s="91">
        <v>22.3</v>
      </c>
      <c r="K135" s="91">
        <v>23.3</v>
      </c>
      <c r="L135" s="91">
        <v>24.5</v>
      </c>
      <c r="M135" s="91">
        <v>27</v>
      </c>
      <c r="N135" s="91">
        <v>33.6</v>
      </c>
      <c r="O135" s="91">
        <v>35</v>
      </c>
      <c r="P135" s="91">
        <v>37.200000000000003</v>
      </c>
      <c r="Q135" s="91">
        <v>27.6</v>
      </c>
      <c r="R135" s="91">
        <v>29.3</v>
      </c>
      <c r="S135" s="91">
        <v>38.1</v>
      </c>
      <c r="T135" s="91">
        <v>38.299999999999997</v>
      </c>
      <c r="U135" s="91">
        <v>38.4</v>
      </c>
      <c r="V135" s="91">
        <v>38.5</v>
      </c>
      <c r="W135" s="91">
        <v>25.6</v>
      </c>
      <c r="X135" s="91">
        <v>28.4</v>
      </c>
      <c r="Y135" s="91">
        <v>29.1</v>
      </c>
      <c r="Z135" s="91">
        <v>32.799999999999997</v>
      </c>
      <c r="AA135" s="271">
        <v>32.799999999999997</v>
      </c>
      <c r="AB135" s="271">
        <v>33.6</v>
      </c>
      <c r="AC135" s="107">
        <v>34.6</v>
      </c>
      <c r="AD135" s="107">
        <v>35.200000000000003</v>
      </c>
      <c r="AE135" s="107">
        <v>34.700000000000003</v>
      </c>
      <c r="AF135" s="107">
        <v>36.6</v>
      </c>
      <c r="AG135" s="38">
        <v>21</v>
      </c>
      <c r="AH135" s="41">
        <v>17.899999999999999</v>
      </c>
      <c r="AI135" s="1304">
        <v>18.3</v>
      </c>
      <c r="AJ135" s="1493">
        <v>18.7</v>
      </c>
    </row>
    <row r="136" spans="1:36" s="35" customFormat="1" ht="26.2" x14ac:dyDescent="0.25">
      <c r="A136" s="8" t="s">
        <v>675</v>
      </c>
      <c r="B136" s="978"/>
      <c r="C136" s="978"/>
      <c r="D136" s="978"/>
      <c r="E136" s="978"/>
      <c r="F136" s="978"/>
      <c r="G136" s="978"/>
      <c r="H136" s="978"/>
      <c r="I136" s="978"/>
      <c r="J136" s="978"/>
      <c r="K136" s="976"/>
      <c r="L136" s="976"/>
      <c r="M136" s="976"/>
      <c r="N136" s="976"/>
      <c r="O136" s="976"/>
      <c r="P136" s="976"/>
      <c r="Q136" s="976"/>
      <c r="R136" s="976"/>
      <c r="S136" s="976"/>
      <c r="T136" s="976"/>
      <c r="U136" s="976"/>
      <c r="V136" s="976"/>
      <c r="W136" s="976"/>
      <c r="X136" s="976"/>
      <c r="Y136" s="976"/>
      <c r="Z136" s="976"/>
      <c r="AA136" s="976"/>
      <c r="AB136" s="978"/>
      <c r="AC136" s="993"/>
      <c r="AD136" s="993"/>
      <c r="AE136" s="993"/>
      <c r="AF136" s="993"/>
      <c r="AG136" s="994"/>
      <c r="AH136" s="1000"/>
      <c r="AI136" s="993"/>
      <c r="AJ136" s="1483"/>
    </row>
    <row r="137" spans="1:36" s="36" customFormat="1" x14ac:dyDescent="0.25">
      <c r="A137" s="49" t="s">
        <v>26</v>
      </c>
      <c r="B137" s="997" t="s">
        <v>99</v>
      </c>
      <c r="C137" s="997" t="s">
        <v>99</v>
      </c>
      <c r="D137" s="984" t="s">
        <v>100</v>
      </c>
      <c r="E137" s="984" t="s">
        <v>100</v>
      </c>
      <c r="F137" s="984" t="s">
        <v>100</v>
      </c>
      <c r="G137" s="984" t="s">
        <v>100</v>
      </c>
      <c r="H137" s="984">
        <v>1.4</v>
      </c>
      <c r="I137" s="984" t="s">
        <v>100</v>
      </c>
      <c r="J137" s="984" t="s">
        <v>100</v>
      </c>
      <c r="K137" s="981">
        <v>0.6</v>
      </c>
      <c r="L137" s="981">
        <v>0.1</v>
      </c>
      <c r="M137" s="981" t="s">
        <v>100</v>
      </c>
      <c r="N137" s="981" t="s">
        <v>100</v>
      </c>
      <c r="O137" s="981" t="s">
        <v>100</v>
      </c>
      <c r="P137" s="981" t="s">
        <v>100</v>
      </c>
      <c r="Q137" s="997">
        <v>11</v>
      </c>
      <c r="R137" s="981" t="s">
        <v>100</v>
      </c>
      <c r="S137" s="997">
        <v>152</v>
      </c>
      <c r="T137" s="997">
        <v>127</v>
      </c>
      <c r="U137" s="997">
        <v>742</v>
      </c>
      <c r="V137" s="997">
        <v>596</v>
      </c>
      <c r="W137" s="997">
        <v>872</v>
      </c>
      <c r="X137" s="997">
        <v>458</v>
      </c>
      <c r="Y137" s="997">
        <v>613</v>
      </c>
      <c r="Z137" s="997">
        <v>762</v>
      </c>
      <c r="AA137" s="982">
        <v>1136</v>
      </c>
      <c r="AB137" s="982">
        <v>3167</v>
      </c>
      <c r="AC137" s="974">
        <v>3299</v>
      </c>
      <c r="AD137" s="974">
        <v>2825</v>
      </c>
      <c r="AE137" s="974">
        <v>4638</v>
      </c>
      <c r="AF137" s="988">
        <v>6050</v>
      </c>
      <c r="AG137" s="983">
        <v>6315</v>
      </c>
      <c r="AH137" s="375">
        <v>6888</v>
      </c>
      <c r="AI137" s="974">
        <v>8113</v>
      </c>
      <c r="AJ137" s="1303">
        <v>10756</v>
      </c>
    </row>
    <row r="138" spans="1:36" s="36" customFormat="1" ht="28.15" x14ac:dyDescent="0.25">
      <c r="A138" s="49" t="s">
        <v>693</v>
      </c>
      <c r="B138" s="997" t="s">
        <v>99</v>
      </c>
      <c r="C138" s="997" t="s">
        <v>99</v>
      </c>
      <c r="D138" s="997" t="s">
        <v>99</v>
      </c>
      <c r="E138" s="997" t="s">
        <v>99</v>
      </c>
      <c r="F138" s="997" t="s">
        <v>99</v>
      </c>
      <c r="G138" s="997" t="s">
        <v>99</v>
      </c>
      <c r="H138" s="997" t="s">
        <v>99</v>
      </c>
      <c r="I138" s="997" t="s">
        <v>99</v>
      </c>
      <c r="J138" s="997" t="s">
        <v>99</v>
      </c>
      <c r="K138" s="997" t="s">
        <v>99</v>
      </c>
      <c r="L138" s="987">
        <v>13.6</v>
      </c>
      <c r="M138" s="998" t="s">
        <v>100</v>
      </c>
      <c r="N138" s="998" t="s">
        <v>100</v>
      </c>
      <c r="O138" s="998" t="s">
        <v>100</v>
      </c>
      <c r="P138" s="998" t="s">
        <v>100</v>
      </c>
      <c r="Q138" s="998" t="s">
        <v>100</v>
      </c>
      <c r="R138" s="998" t="s">
        <v>100</v>
      </c>
      <c r="S138" s="998" t="s">
        <v>100</v>
      </c>
      <c r="T138" s="987">
        <v>79.900000000000006</v>
      </c>
      <c r="U138" s="987">
        <v>556.79999999999995</v>
      </c>
      <c r="V138" s="987">
        <v>75.7</v>
      </c>
      <c r="W138" s="987">
        <v>138.4</v>
      </c>
      <c r="X138" s="987">
        <v>50.4</v>
      </c>
      <c r="Y138" s="981">
        <v>127</v>
      </c>
      <c r="Z138" s="987">
        <v>120.9</v>
      </c>
      <c r="AA138" s="987">
        <v>143.19999999999999</v>
      </c>
      <c r="AB138" s="977">
        <v>265.39999999999998</v>
      </c>
      <c r="AC138" s="975">
        <v>98.7</v>
      </c>
      <c r="AD138" s="975">
        <v>84.5</v>
      </c>
      <c r="AE138" s="975">
        <v>164.3</v>
      </c>
      <c r="AF138" s="999">
        <v>125.4</v>
      </c>
      <c r="AG138" s="979">
        <v>100.3</v>
      </c>
      <c r="AH138" s="376">
        <v>104.7</v>
      </c>
      <c r="AI138" s="975">
        <v>112.6</v>
      </c>
      <c r="AJ138" s="1307">
        <v>128.80000000000001</v>
      </c>
    </row>
    <row r="139" spans="1:36" s="36" customFormat="1" ht="26.2" x14ac:dyDescent="0.25">
      <c r="A139" s="49" t="s">
        <v>682</v>
      </c>
      <c r="B139" s="978"/>
      <c r="C139" s="978"/>
      <c r="D139" s="978"/>
      <c r="E139" s="978"/>
      <c r="F139" s="978"/>
      <c r="G139" s="978"/>
      <c r="H139" s="978"/>
      <c r="I139" s="978"/>
      <c r="J139" s="978"/>
      <c r="K139" s="976"/>
      <c r="L139" s="976"/>
      <c r="M139" s="976"/>
      <c r="N139" s="976"/>
      <c r="O139" s="976"/>
      <c r="P139" s="976"/>
      <c r="Q139" s="976"/>
      <c r="R139" s="976"/>
      <c r="S139" s="976"/>
      <c r="T139" s="976"/>
      <c r="U139" s="976"/>
      <c r="V139" s="976"/>
      <c r="W139" s="976"/>
      <c r="X139" s="976"/>
      <c r="Y139" s="976"/>
      <c r="Z139" s="976"/>
      <c r="AA139" s="976"/>
      <c r="AB139" s="978"/>
      <c r="AC139" s="975"/>
      <c r="AD139" s="975"/>
      <c r="AE139" s="975"/>
      <c r="AF139" s="975"/>
      <c r="AG139" s="979"/>
      <c r="AH139" s="1003"/>
      <c r="AI139" s="975"/>
      <c r="AJ139" s="1307"/>
    </row>
    <row r="140" spans="1:36" s="36" customFormat="1" x14ac:dyDescent="0.25">
      <c r="A140" s="49" t="s">
        <v>43</v>
      </c>
      <c r="B140" s="997">
        <v>7</v>
      </c>
      <c r="C140" s="997">
        <v>5</v>
      </c>
      <c r="D140" s="997">
        <v>3</v>
      </c>
      <c r="E140" s="981">
        <v>0.2</v>
      </c>
      <c r="F140" s="997" t="s">
        <v>100</v>
      </c>
      <c r="G140" s="991">
        <v>0.2</v>
      </c>
      <c r="H140" s="984" t="s">
        <v>100</v>
      </c>
      <c r="I140" s="984" t="s">
        <v>100</v>
      </c>
      <c r="J140" s="984" t="s">
        <v>100</v>
      </c>
      <c r="K140" s="976" t="s">
        <v>100</v>
      </c>
      <c r="L140" s="976" t="s">
        <v>100</v>
      </c>
      <c r="M140" s="976" t="s">
        <v>100</v>
      </c>
      <c r="N140" s="976" t="s">
        <v>100</v>
      </c>
      <c r="O140" s="976" t="s">
        <v>100</v>
      </c>
      <c r="P140" s="976" t="s">
        <v>100</v>
      </c>
      <c r="Q140" s="976">
        <v>0.2</v>
      </c>
      <c r="R140" s="976" t="s">
        <v>100</v>
      </c>
      <c r="S140" s="976">
        <v>0.2</v>
      </c>
      <c r="T140" s="976" t="s">
        <v>100</v>
      </c>
      <c r="U140" s="976">
        <v>0.1</v>
      </c>
      <c r="V140" s="976">
        <v>2.2999999999999998</v>
      </c>
      <c r="W140" s="976" t="s">
        <v>100</v>
      </c>
      <c r="X140" s="976">
        <v>0.6</v>
      </c>
      <c r="Y140" s="976">
        <v>0.1</v>
      </c>
      <c r="Z140" s="976">
        <v>0.6</v>
      </c>
      <c r="AA140" s="976">
        <v>1.8</v>
      </c>
      <c r="AB140" s="977">
        <v>2.8</v>
      </c>
      <c r="AC140" s="975">
        <v>2.9</v>
      </c>
      <c r="AD140" s="975">
        <v>2.6</v>
      </c>
      <c r="AE140" s="980">
        <v>6</v>
      </c>
      <c r="AF140" s="989" t="s">
        <v>242</v>
      </c>
      <c r="AG140" s="979">
        <v>5.5</v>
      </c>
      <c r="AH140" s="378">
        <v>5.5</v>
      </c>
      <c r="AI140" s="975">
        <v>5.8</v>
      </c>
      <c r="AJ140" s="1307">
        <v>5.8</v>
      </c>
    </row>
    <row r="141" spans="1:36" s="36" customFormat="1" ht="41.25" x14ac:dyDescent="0.25">
      <c r="A141" s="49" t="s">
        <v>694</v>
      </c>
      <c r="B141" s="997" t="s">
        <v>99</v>
      </c>
      <c r="C141" s="981">
        <v>72.3</v>
      </c>
      <c r="D141" s="981">
        <v>65.8</v>
      </c>
      <c r="E141" s="981">
        <v>4.7</v>
      </c>
      <c r="F141" s="997" t="s">
        <v>100</v>
      </c>
      <c r="G141" s="997" t="s">
        <v>100</v>
      </c>
      <c r="H141" s="984" t="s">
        <v>100</v>
      </c>
      <c r="I141" s="984" t="s">
        <v>100</v>
      </c>
      <c r="J141" s="984" t="s">
        <v>100</v>
      </c>
      <c r="K141" s="976" t="s">
        <v>100</v>
      </c>
      <c r="L141" s="976" t="s">
        <v>100</v>
      </c>
      <c r="M141" s="976" t="s">
        <v>100</v>
      </c>
      <c r="N141" s="976" t="s">
        <v>100</v>
      </c>
      <c r="O141" s="976" t="s">
        <v>100</v>
      </c>
      <c r="P141" s="976" t="s">
        <v>100</v>
      </c>
      <c r="Q141" s="976" t="s">
        <v>100</v>
      </c>
      <c r="R141" s="976" t="s">
        <v>100</v>
      </c>
      <c r="S141" s="976" t="s">
        <v>100</v>
      </c>
      <c r="T141" s="976" t="s">
        <v>100</v>
      </c>
      <c r="U141" s="976" t="s">
        <v>100</v>
      </c>
      <c r="V141" s="976">
        <v>2821.3</v>
      </c>
      <c r="W141" s="976" t="s">
        <v>100</v>
      </c>
      <c r="X141" s="976" t="s">
        <v>100</v>
      </c>
      <c r="Y141" s="976">
        <v>25.4</v>
      </c>
      <c r="Z141" s="976">
        <v>395.3</v>
      </c>
      <c r="AA141" s="976">
        <v>310.89999999999998</v>
      </c>
      <c r="AB141" s="977">
        <v>151.4</v>
      </c>
      <c r="AC141" s="975">
        <v>103.8</v>
      </c>
      <c r="AD141" s="975">
        <v>90.1</v>
      </c>
      <c r="AE141" s="975">
        <v>233.6</v>
      </c>
      <c r="AF141" s="1001">
        <v>83.8</v>
      </c>
      <c r="AG141" s="979">
        <v>108.4</v>
      </c>
      <c r="AH141" s="376">
        <v>100.2</v>
      </c>
      <c r="AI141" s="975">
        <v>105.1</v>
      </c>
      <c r="AJ141" s="1307">
        <v>101.3</v>
      </c>
    </row>
    <row r="142" spans="1:36" s="35" customFormat="1" ht="26.2" x14ac:dyDescent="0.25">
      <c r="A142" s="49" t="s">
        <v>63</v>
      </c>
      <c r="B142" s="984"/>
      <c r="C142" s="984"/>
      <c r="D142" s="984"/>
      <c r="E142" s="984"/>
      <c r="F142" s="984"/>
      <c r="G142" s="984"/>
      <c r="H142" s="984"/>
      <c r="I142" s="984"/>
      <c r="J142" s="984"/>
      <c r="K142" s="990"/>
      <c r="L142" s="990"/>
      <c r="M142" s="990"/>
      <c r="N142" s="990"/>
      <c r="O142" s="990"/>
      <c r="P142" s="990"/>
      <c r="Q142" s="990"/>
      <c r="R142" s="990"/>
      <c r="S142" s="990"/>
      <c r="T142" s="990"/>
      <c r="U142" s="990"/>
      <c r="V142" s="990"/>
      <c r="W142" s="990"/>
      <c r="X142" s="990"/>
      <c r="Y142" s="990"/>
      <c r="Z142" s="990"/>
      <c r="AA142" s="990"/>
      <c r="AB142" s="978"/>
      <c r="AC142" s="975"/>
      <c r="AD142" s="975"/>
      <c r="AE142" s="975"/>
      <c r="AF142" s="975"/>
      <c r="AG142" s="979"/>
      <c r="AH142" s="1002"/>
      <c r="AI142" s="975"/>
      <c r="AJ142" s="1488"/>
    </row>
    <row r="143" spans="1:36" s="2" customFormat="1" ht="39.299999999999997" x14ac:dyDescent="0.25">
      <c r="A143" s="49" t="s">
        <v>64</v>
      </c>
      <c r="B143" s="976" t="s">
        <v>100</v>
      </c>
      <c r="C143" s="976" t="s">
        <v>100</v>
      </c>
      <c r="D143" s="976" t="s">
        <v>100</v>
      </c>
      <c r="E143" s="976" t="s">
        <v>100</v>
      </c>
      <c r="F143" s="976" t="s">
        <v>100</v>
      </c>
      <c r="G143" s="976" t="s">
        <v>100</v>
      </c>
      <c r="H143" s="976" t="s">
        <v>100</v>
      </c>
      <c r="I143" s="976" t="s">
        <v>100</v>
      </c>
      <c r="J143" s="976" t="s">
        <v>100</v>
      </c>
      <c r="K143" s="976" t="s">
        <v>100</v>
      </c>
      <c r="L143" s="976" t="s">
        <v>100</v>
      </c>
      <c r="M143" s="995" t="s">
        <v>100</v>
      </c>
      <c r="N143" s="976" t="s">
        <v>100</v>
      </c>
      <c r="O143" s="976" t="s">
        <v>100</v>
      </c>
      <c r="P143" s="976" t="s">
        <v>100</v>
      </c>
      <c r="Q143" s="976" t="s">
        <v>100</v>
      </c>
      <c r="R143" s="976" t="s">
        <v>100</v>
      </c>
      <c r="S143" s="982">
        <v>520</v>
      </c>
      <c r="T143" s="976" t="s">
        <v>100</v>
      </c>
      <c r="U143" s="976" t="s">
        <v>100</v>
      </c>
      <c r="V143" s="976" t="s">
        <v>100</v>
      </c>
      <c r="W143" s="976" t="s">
        <v>100</v>
      </c>
      <c r="X143" s="976" t="s">
        <v>100</v>
      </c>
      <c r="Y143" s="976" t="s">
        <v>100</v>
      </c>
      <c r="Z143" s="976" t="s">
        <v>100</v>
      </c>
      <c r="AA143" s="976" t="s">
        <v>100</v>
      </c>
      <c r="AB143" s="976" t="s">
        <v>100</v>
      </c>
      <c r="AC143" s="975">
        <v>80</v>
      </c>
      <c r="AD143" s="978" t="s">
        <v>100</v>
      </c>
      <c r="AE143" s="978" t="s">
        <v>100</v>
      </c>
      <c r="AF143" s="978" t="s">
        <v>100</v>
      </c>
      <c r="AG143" s="986" t="s">
        <v>100</v>
      </c>
      <c r="AH143" s="1002" t="s">
        <v>100</v>
      </c>
      <c r="AI143" s="978" t="s">
        <v>100</v>
      </c>
      <c r="AJ143" s="1488" t="s">
        <v>100</v>
      </c>
    </row>
    <row r="144" spans="1:36" s="2" customFormat="1" ht="26.2" x14ac:dyDescent="0.25">
      <c r="A144" s="49" t="s">
        <v>65</v>
      </c>
      <c r="B144" s="982">
        <v>140</v>
      </c>
      <c r="C144" s="976" t="s">
        <v>100</v>
      </c>
      <c r="D144" s="976" t="s">
        <v>100</v>
      </c>
      <c r="E144" s="976" t="s">
        <v>100</v>
      </c>
      <c r="F144" s="976" t="s">
        <v>100</v>
      </c>
      <c r="G144" s="976" t="s">
        <v>100</v>
      </c>
      <c r="H144" s="976" t="s">
        <v>100</v>
      </c>
      <c r="I144" s="976" t="s">
        <v>100</v>
      </c>
      <c r="J144" s="976" t="s">
        <v>100</v>
      </c>
      <c r="K144" s="976" t="s">
        <v>100</v>
      </c>
      <c r="L144" s="978"/>
      <c r="M144" s="976" t="s">
        <v>100</v>
      </c>
      <c r="N144" s="976" t="s">
        <v>100</v>
      </c>
      <c r="O144" s="976" t="s">
        <v>100</v>
      </c>
      <c r="P144" s="976" t="s">
        <v>100</v>
      </c>
      <c r="Q144" s="976" t="s">
        <v>100</v>
      </c>
      <c r="R144" s="976" t="s">
        <v>100</v>
      </c>
      <c r="S144" s="976" t="s">
        <v>100</v>
      </c>
      <c r="T144" s="976" t="s">
        <v>100</v>
      </c>
      <c r="U144" s="976" t="s">
        <v>100</v>
      </c>
      <c r="V144" s="976" t="s">
        <v>100</v>
      </c>
      <c r="W144" s="976" t="s">
        <v>100</v>
      </c>
      <c r="X144" s="976" t="s">
        <v>100</v>
      </c>
      <c r="Y144" s="976" t="s">
        <v>100</v>
      </c>
      <c r="Z144" s="976" t="s">
        <v>100</v>
      </c>
      <c r="AA144" s="976" t="s">
        <v>100</v>
      </c>
      <c r="AB144" s="976" t="s">
        <v>100</v>
      </c>
      <c r="AC144" s="976" t="s">
        <v>100</v>
      </c>
      <c r="AD144" s="976" t="s">
        <v>100</v>
      </c>
      <c r="AE144" s="976" t="s">
        <v>100</v>
      </c>
      <c r="AF144" s="976" t="s">
        <v>100</v>
      </c>
      <c r="AG144" s="992" t="s">
        <v>100</v>
      </c>
      <c r="AH144" s="1002" t="s">
        <v>100</v>
      </c>
      <c r="AI144" s="978" t="s">
        <v>100</v>
      </c>
      <c r="AJ144" s="1488" t="s">
        <v>100</v>
      </c>
    </row>
    <row r="145" spans="1:38" s="12" customFormat="1" ht="26.2" x14ac:dyDescent="0.25">
      <c r="A145" s="49" t="s">
        <v>44</v>
      </c>
      <c r="B145" s="978"/>
      <c r="C145" s="978"/>
      <c r="D145" s="978"/>
      <c r="E145" s="978"/>
      <c r="F145" s="978"/>
      <c r="G145" s="978"/>
      <c r="H145" s="978"/>
      <c r="I145" s="978"/>
      <c r="J145" s="978"/>
      <c r="K145" s="995"/>
      <c r="L145" s="995"/>
      <c r="M145" s="995"/>
      <c r="N145" s="995"/>
      <c r="O145" s="995"/>
      <c r="P145" s="995"/>
      <c r="Q145" s="995"/>
      <c r="R145" s="995"/>
      <c r="S145" s="995"/>
      <c r="T145" s="995"/>
      <c r="U145" s="995"/>
      <c r="V145" s="995"/>
      <c r="W145" s="995"/>
      <c r="X145" s="995"/>
      <c r="Y145" s="995"/>
      <c r="Z145" s="995"/>
      <c r="AA145" s="995"/>
      <c r="AB145" s="995"/>
      <c r="AC145" s="995"/>
      <c r="AD145" s="995"/>
      <c r="AE145" s="995"/>
      <c r="AF145" s="995"/>
      <c r="AG145" s="996"/>
      <c r="AH145" s="1002"/>
      <c r="AI145" s="978"/>
      <c r="AJ145" s="1488"/>
    </row>
    <row r="146" spans="1:38" s="2" customFormat="1" ht="26.2" x14ac:dyDescent="0.25">
      <c r="A146" s="49" t="s">
        <v>66</v>
      </c>
      <c r="B146" s="976" t="s">
        <v>100</v>
      </c>
      <c r="C146" s="985">
        <v>50</v>
      </c>
      <c r="D146" s="976" t="s">
        <v>100</v>
      </c>
      <c r="E146" s="976" t="s">
        <v>100</v>
      </c>
      <c r="F146" s="976" t="s">
        <v>100</v>
      </c>
      <c r="G146" s="976" t="s">
        <v>100</v>
      </c>
      <c r="H146" s="976" t="s">
        <v>100</v>
      </c>
      <c r="I146" s="976" t="s">
        <v>100</v>
      </c>
      <c r="J146" s="976" t="s">
        <v>100</v>
      </c>
      <c r="K146" s="976" t="s">
        <v>100</v>
      </c>
      <c r="L146" s="976" t="s">
        <v>100</v>
      </c>
      <c r="M146" s="976" t="s">
        <v>100</v>
      </c>
      <c r="N146" s="976" t="s">
        <v>100</v>
      </c>
      <c r="O146" s="976" t="s">
        <v>100</v>
      </c>
      <c r="P146" s="976" t="s">
        <v>100</v>
      </c>
      <c r="Q146" s="976" t="s">
        <v>100</v>
      </c>
      <c r="R146" s="976" t="s">
        <v>100</v>
      </c>
      <c r="S146" s="976" t="s">
        <v>100</v>
      </c>
      <c r="T146" s="976" t="s">
        <v>100</v>
      </c>
      <c r="U146" s="976" t="s">
        <v>100</v>
      </c>
      <c r="V146" s="976" t="s">
        <v>100</v>
      </c>
      <c r="W146" s="976" t="s">
        <v>100</v>
      </c>
      <c r="X146" s="976" t="s">
        <v>100</v>
      </c>
      <c r="Y146" s="976" t="s">
        <v>100</v>
      </c>
      <c r="Z146" s="976" t="s">
        <v>100</v>
      </c>
      <c r="AA146" s="976" t="s">
        <v>100</v>
      </c>
      <c r="AB146" s="976" t="s">
        <v>100</v>
      </c>
      <c r="AC146" s="976" t="s">
        <v>100</v>
      </c>
      <c r="AD146" s="976" t="s">
        <v>100</v>
      </c>
      <c r="AE146" s="976" t="s">
        <v>100</v>
      </c>
      <c r="AF146" s="976" t="s">
        <v>100</v>
      </c>
      <c r="AG146" s="992" t="s">
        <v>100</v>
      </c>
      <c r="AH146" s="1004" t="s">
        <v>100</v>
      </c>
      <c r="AI146" s="977" t="s">
        <v>100</v>
      </c>
      <c r="AJ146" s="1469" t="s">
        <v>100</v>
      </c>
      <c r="AK146" s="122"/>
      <c r="AL146" s="122"/>
    </row>
    <row r="147" spans="1:38" s="36" customFormat="1" ht="39.299999999999997" x14ac:dyDescent="0.25">
      <c r="A147" s="49" t="s">
        <v>67</v>
      </c>
      <c r="B147" s="976" t="s">
        <v>100</v>
      </c>
      <c r="C147" s="976" t="s">
        <v>100</v>
      </c>
      <c r="D147" s="976" t="s">
        <v>100</v>
      </c>
      <c r="E147" s="976" t="s">
        <v>100</v>
      </c>
      <c r="F147" s="976" t="s">
        <v>100</v>
      </c>
      <c r="G147" s="976" t="s">
        <v>100</v>
      </c>
      <c r="H147" s="976" t="s">
        <v>100</v>
      </c>
      <c r="I147" s="976" t="s">
        <v>100</v>
      </c>
      <c r="J147" s="976" t="s">
        <v>100</v>
      </c>
      <c r="K147" s="976" t="s">
        <v>100</v>
      </c>
      <c r="L147" s="976" t="s">
        <v>100</v>
      </c>
      <c r="M147" s="976" t="s">
        <v>100</v>
      </c>
      <c r="N147" s="976" t="s">
        <v>100</v>
      </c>
      <c r="O147" s="976" t="s">
        <v>100</v>
      </c>
      <c r="P147" s="976" t="s">
        <v>100</v>
      </c>
      <c r="Q147" s="976" t="s">
        <v>100</v>
      </c>
      <c r="R147" s="976" t="s">
        <v>100</v>
      </c>
      <c r="S147" s="976" t="s">
        <v>100</v>
      </c>
      <c r="T147" s="976" t="s">
        <v>100</v>
      </c>
      <c r="U147" s="976" t="s">
        <v>100</v>
      </c>
      <c r="V147" s="976" t="s">
        <v>100</v>
      </c>
      <c r="W147" s="976" t="s">
        <v>100</v>
      </c>
      <c r="X147" s="976" t="s">
        <v>100</v>
      </c>
      <c r="Y147" s="976" t="s">
        <v>100</v>
      </c>
      <c r="Z147" s="995">
        <v>25</v>
      </c>
      <c r="AA147" s="976" t="s">
        <v>100</v>
      </c>
      <c r="AB147" s="976" t="s">
        <v>100</v>
      </c>
      <c r="AC147" s="976" t="s">
        <v>100</v>
      </c>
      <c r="AD147" s="976" t="s">
        <v>100</v>
      </c>
      <c r="AE147" s="976" t="s">
        <v>100</v>
      </c>
      <c r="AF147" s="976" t="s">
        <v>100</v>
      </c>
      <c r="AG147" s="992" t="s">
        <v>100</v>
      </c>
      <c r="AH147" s="1004" t="s">
        <v>100</v>
      </c>
      <c r="AI147" s="977" t="s">
        <v>100</v>
      </c>
      <c r="AJ147" s="1469" t="s">
        <v>100</v>
      </c>
      <c r="AK147" s="122"/>
      <c r="AL147" s="122"/>
    </row>
    <row r="148" spans="1:38" s="36" customFormat="1" ht="39.299999999999997" x14ac:dyDescent="0.25">
      <c r="A148" s="123" t="s">
        <v>90</v>
      </c>
      <c r="B148" s="23" t="s">
        <v>100</v>
      </c>
      <c r="C148" s="23" t="s">
        <v>100</v>
      </c>
      <c r="D148" s="23" t="s">
        <v>100</v>
      </c>
      <c r="E148" s="23" t="s">
        <v>100</v>
      </c>
      <c r="F148" s="23" t="s">
        <v>100</v>
      </c>
      <c r="G148" s="23" t="s">
        <v>100</v>
      </c>
      <c r="H148" s="23" t="s">
        <v>100</v>
      </c>
      <c r="I148" s="23" t="s">
        <v>100</v>
      </c>
      <c r="J148" s="23" t="s">
        <v>100</v>
      </c>
      <c r="K148" s="23" t="s">
        <v>100</v>
      </c>
      <c r="L148" s="23" t="s">
        <v>100</v>
      </c>
      <c r="M148" s="23" t="s">
        <v>100</v>
      </c>
      <c r="N148" s="23" t="s">
        <v>100</v>
      </c>
      <c r="O148" s="23" t="s">
        <v>100</v>
      </c>
      <c r="P148" s="23" t="s">
        <v>100</v>
      </c>
      <c r="Q148" s="23" t="s">
        <v>100</v>
      </c>
      <c r="R148" s="23" t="s">
        <v>100</v>
      </c>
      <c r="S148" s="23" t="s">
        <v>100</v>
      </c>
      <c r="T148" s="23" t="s">
        <v>100</v>
      </c>
      <c r="U148" s="23" t="s">
        <v>100</v>
      </c>
      <c r="V148" s="23" t="s">
        <v>100</v>
      </c>
      <c r="W148" s="23" t="s">
        <v>100</v>
      </c>
      <c r="X148" s="23" t="s">
        <v>100</v>
      </c>
      <c r="Y148" s="23" t="s">
        <v>100</v>
      </c>
      <c r="Z148" s="29">
        <v>566</v>
      </c>
      <c r="AA148" s="29">
        <v>572</v>
      </c>
      <c r="AB148" s="29">
        <v>585</v>
      </c>
      <c r="AC148" s="29">
        <v>683</v>
      </c>
      <c r="AD148" s="29">
        <v>676</v>
      </c>
      <c r="AE148" s="16">
        <v>651</v>
      </c>
      <c r="AF148" s="16">
        <v>655</v>
      </c>
      <c r="AG148" s="34">
        <v>773</v>
      </c>
      <c r="AH148" s="41">
        <v>837</v>
      </c>
      <c r="AI148" s="41">
        <v>843</v>
      </c>
      <c r="AJ148" s="1488">
        <v>856</v>
      </c>
    </row>
    <row r="149" spans="1:38" s="36" customFormat="1" ht="41.25" x14ac:dyDescent="0.25">
      <c r="A149" s="123" t="s">
        <v>347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29">
        <v>521</v>
      </c>
      <c r="AA149" s="29">
        <v>476</v>
      </c>
      <c r="AB149" s="29">
        <v>470</v>
      </c>
      <c r="AC149" s="42">
        <v>610</v>
      </c>
      <c r="AD149" s="29">
        <v>627</v>
      </c>
      <c r="AE149" s="16">
        <v>624</v>
      </c>
      <c r="AF149" s="16">
        <v>629</v>
      </c>
      <c r="AG149" s="34">
        <v>763</v>
      </c>
      <c r="AH149" s="41">
        <v>817</v>
      </c>
      <c r="AI149" s="41">
        <v>815</v>
      </c>
      <c r="AJ149" s="1488">
        <v>822</v>
      </c>
    </row>
    <row r="150" spans="1:38" s="36" customFormat="1" ht="39.299999999999997" x14ac:dyDescent="0.25">
      <c r="A150" s="124" t="s">
        <v>243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23" t="s">
        <v>100</v>
      </c>
      <c r="AA150" s="42">
        <v>1122</v>
      </c>
      <c r="AB150" s="42">
        <v>1089</v>
      </c>
      <c r="AC150" s="42">
        <v>1211</v>
      </c>
      <c r="AD150" s="42">
        <v>1324</v>
      </c>
      <c r="AE150" s="15">
        <v>1391</v>
      </c>
      <c r="AF150" s="15">
        <v>1389</v>
      </c>
      <c r="AG150" s="45">
        <v>1752</v>
      </c>
      <c r="AH150" s="436">
        <v>1815</v>
      </c>
      <c r="AI150" s="1479">
        <v>1740</v>
      </c>
      <c r="AJ150" s="1721" t="s">
        <v>99</v>
      </c>
    </row>
    <row r="151" spans="1:38" s="36" customFormat="1" ht="39.299999999999997" x14ac:dyDescent="0.25">
      <c r="A151" s="124" t="s">
        <v>244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6073</v>
      </c>
      <c r="AB151" s="42">
        <v>9111</v>
      </c>
      <c r="AC151" s="42">
        <v>6152</v>
      </c>
      <c r="AD151" s="42">
        <v>9024</v>
      </c>
      <c r="AE151" s="15">
        <v>8388</v>
      </c>
      <c r="AF151" s="15">
        <v>11260</v>
      </c>
      <c r="AG151" s="45">
        <v>12147</v>
      </c>
      <c r="AH151" s="436">
        <v>16298</v>
      </c>
      <c r="AI151" s="1479">
        <v>19594</v>
      </c>
      <c r="AJ151" s="1721" t="s">
        <v>99</v>
      </c>
    </row>
    <row r="152" spans="1:38" s="36" customFormat="1" ht="39.299999999999997" x14ac:dyDescent="0.25">
      <c r="A152" s="124" t="s">
        <v>268</v>
      </c>
      <c r="B152" s="91" t="s">
        <v>99</v>
      </c>
      <c r="C152" s="91" t="s">
        <v>99</v>
      </c>
      <c r="D152" s="91" t="s">
        <v>99</v>
      </c>
      <c r="E152" s="91" t="s">
        <v>99</v>
      </c>
      <c r="F152" s="91" t="s">
        <v>99</v>
      </c>
      <c r="G152" s="91" t="s">
        <v>99</v>
      </c>
      <c r="H152" s="91">
        <v>760.5</v>
      </c>
      <c r="I152" s="91">
        <v>186.3</v>
      </c>
      <c r="J152" s="91">
        <v>273.60000000000002</v>
      </c>
      <c r="K152" s="91">
        <v>171.9</v>
      </c>
      <c r="L152" s="91">
        <v>204.6</v>
      </c>
      <c r="M152" s="91">
        <v>233.398</v>
      </c>
      <c r="N152" s="91">
        <v>258.7</v>
      </c>
      <c r="O152" s="91">
        <v>335.07299999999998</v>
      </c>
      <c r="P152" s="91">
        <v>341.75400000000002</v>
      </c>
      <c r="Q152" s="91">
        <v>410.55799999999999</v>
      </c>
      <c r="R152" s="91">
        <v>878.31799999999998</v>
      </c>
      <c r="S152" s="91">
        <v>1385</v>
      </c>
      <c r="T152" s="91">
        <v>2265.1</v>
      </c>
      <c r="U152" s="91">
        <v>3892.1</v>
      </c>
      <c r="V152" s="91">
        <v>3093.2</v>
      </c>
      <c r="W152" s="91">
        <v>2987.3</v>
      </c>
      <c r="X152" s="91">
        <v>4031.6</v>
      </c>
      <c r="Y152" s="91">
        <v>4669.1000000000004</v>
      </c>
      <c r="Z152" s="91">
        <v>4564.1000000000004</v>
      </c>
      <c r="AA152" s="91">
        <v>6445.3</v>
      </c>
      <c r="AB152" s="91">
        <v>8035.2</v>
      </c>
      <c r="AC152" s="91">
        <v>11960</v>
      </c>
      <c r="AD152" s="91">
        <v>12910.9</v>
      </c>
      <c r="AE152" s="91">
        <v>21672.2</v>
      </c>
      <c r="AF152" s="91">
        <v>23658.1</v>
      </c>
      <c r="AG152" s="461">
        <v>30862.2</v>
      </c>
      <c r="AH152" s="315">
        <v>36564.9</v>
      </c>
      <c r="AI152" s="315">
        <v>39518.5</v>
      </c>
      <c r="AJ152" s="1721" t="s">
        <v>99</v>
      </c>
    </row>
    <row r="153" spans="1:38" s="13" customFormat="1" ht="15.75" x14ac:dyDescent="0.3">
      <c r="A153" s="711" t="s">
        <v>81</v>
      </c>
      <c r="B153" s="711"/>
      <c r="C153" s="711"/>
      <c r="D153" s="711"/>
      <c r="E153" s="711"/>
      <c r="F153" s="711"/>
      <c r="G153" s="711"/>
      <c r="H153" s="711"/>
      <c r="I153" s="711"/>
      <c r="J153" s="711"/>
      <c r="K153" s="711"/>
      <c r="L153" s="711"/>
      <c r="M153" s="711"/>
      <c r="N153" s="711"/>
      <c r="O153" s="711"/>
      <c r="P153" s="711"/>
      <c r="Q153" s="711"/>
      <c r="R153" s="711"/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  <c r="AE153" s="711"/>
      <c r="AF153" s="711"/>
      <c r="AG153" s="712"/>
      <c r="AH153" s="711"/>
      <c r="AI153" s="711"/>
      <c r="AJ153" s="711"/>
    </row>
    <row r="154" spans="1:38" s="36" customFormat="1" ht="26.2" x14ac:dyDescent="0.25">
      <c r="A154" s="49" t="s">
        <v>74</v>
      </c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29"/>
      <c r="X154" s="29"/>
      <c r="Y154" s="29"/>
      <c r="Z154" s="29"/>
      <c r="AA154" s="29"/>
      <c r="AB154" s="29"/>
      <c r="AC154" s="119"/>
      <c r="AD154" s="119"/>
      <c r="AE154" s="16"/>
      <c r="AF154" s="16"/>
      <c r="AG154" s="34"/>
      <c r="AH154" s="41"/>
      <c r="AI154" s="1307"/>
      <c r="AJ154" s="1483"/>
    </row>
    <row r="155" spans="1:38" s="36" customFormat="1" x14ac:dyDescent="0.25">
      <c r="A155" s="49" t="s">
        <v>45</v>
      </c>
      <c r="B155" s="20">
        <v>7</v>
      </c>
      <c r="C155" s="42">
        <v>44</v>
      </c>
      <c r="D155" s="154">
        <v>0</v>
      </c>
      <c r="E155" s="154">
        <v>0.01</v>
      </c>
      <c r="F155" s="187">
        <v>0.03</v>
      </c>
      <c r="G155" s="187">
        <v>0.04</v>
      </c>
      <c r="H155" s="187">
        <v>0.04</v>
      </c>
      <c r="I155" s="187">
        <v>0.05</v>
      </c>
      <c r="J155" s="187">
        <v>0.01</v>
      </c>
      <c r="K155" s="187">
        <v>0.01</v>
      </c>
      <c r="L155" s="187">
        <v>0.01</v>
      </c>
      <c r="M155" s="187">
        <v>0.03</v>
      </c>
      <c r="N155" s="187">
        <v>0.03</v>
      </c>
      <c r="O155" s="187">
        <v>0.04</v>
      </c>
      <c r="P155" s="28">
        <v>0.6</v>
      </c>
      <c r="Q155" s="28">
        <v>0.6</v>
      </c>
      <c r="R155" s="28">
        <v>0.4</v>
      </c>
      <c r="S155" s="28">
        <v>0.3</v>
      </c>
      <c r="T155" s="28">
        <v>0.7</v>
      </c>
      <c r="U155" s="28">
        <v>0.4</v>
      </c>
      <c r="V155" s="28">
        <v>0.9</v>
      </c>
      <c r="W155" s="68">
        <v>1.7</v>
      </c>
      <c r="X155" s="68">
        <v>2.1</v>
      </c>
      <c r="Y155" s="68">
        <v>0.3</v>
      </c>
      <c r="Z155" s="68">
        <v>0.6</v>
      </c>
      <c r="AA155" s="68">
        <v>2.6</v>
      </c>
      <c r="AB155" s="68">
        <v>3.5</v>
      </c>
      <c r="AC155" s="68">
        <v>3.9</v>
      </c>
      <c r="AD155" s="68">
        <v>4.0999999999999996</v>
      </c>
      <c r="AE155" s="16">
        <v>4.7</v>
      </c>
      <c r="AF155" s="16">
        <v>5.6</v>
      </c>
      <c r="AG155" s="34">
        <v>6.7</v>
      </c>
      <c r="AH155" s="41">
        <v>9.5</v>
      </c>
      <c r="AI155" s="1317">
        <v>6.5</v>
      </c>
      <c r="AJ155" s="1484">
        <v>8</v>
      </c>
    </row>
    <row r="156" spans="1:38" s="36" customFormat="1" ht="26.2" x14ac:dyDescent="0.25">
      <c r="A156" s="49" t="s">
        <v>61</v>
      </c>
      <c r="B156" s="91" t="s">
        <v>99</v>
      </c>
      <c r="C156" s="91" t="s">
        <v>99</v>
      </c>
      <c r="D156" s="91" t="s">
        <v>99</v>
      </c>
      <c r="E156" s="91" t="s">
        <v>99</v>
      </c>
      <c r="F156" s="91" t="s">
        <v>99</v>
      </c>
      <c r="G156" s="91" t="s">
        <v>99</v>
      </c>
      <c r="H156" s="91" t="s">
        <v>99</v>
      </c>
      <c r="I156" s="91" t="s">
        <v>99</v>
      </c>
      <c r="J156" s="91" t="s">
        <v>99</v>
      </c>
      <c r="K156" s="91">
        <v>67.599999999999994</v>
      </c>
      <c r="L156" s="91">
        <v>93.7</v>
      </c>
      <c r="M156" s="91">
        <v>118.1</v>
      </c>
      <c r="N156" s="91">
        <v>121.5</v>
      </c>
      <c r="O156" s="91">
        <v>129.30000000000001</v>
      </c>
      <c r="P156" s="91" t="s">
        <v>149</v>
      </c>
      <c r="Q156" s="91" t="s">
        <v>183</v>
      </c>
      <c r="R156" s="91">
        <v>57.5</v>
      </c>
      <c r="S156" s="91">
        <v>79.3</v>
      </c>
      <c r="T156" s="91">
        <v>102.5</v>
      </c>
      <c r="U156" s="91">
        <v>175.7</v>
      </c>
      <c r="V156" s="91">
        <v>103.5</v>
      </c>
      <c r="W156" s="89">
        <v>176.3</v>
      </c>
      <c r="X156" s="89">
        <v>121.9</v>
      </c>
      <c r="Y156" s="89">
        <v>12.7</v>
      </c>
      <c r="Z156" s="89">
        <v>202.7</v>
      </c>
      <c r="AA156" s="89">
        <v>349.4</v>
      </c>
      <c r="AB156" s="89">
        <v>124.3</v>
      </c>
      <c r="AC156" s="68">
        <v>105.1</v>
      </c>
      <c r="AD156" s="68">
        <v>100</v>
      </c>
      <c r="AE156" s="37">
        <v>107.1</v>
      </c>
      <c r="AF156" s="16">
        <v>111.6</v>
      </c>
      <c r="AG156" s="34">
        <v>105.1</v>
      </c>
      <c r="AH156" s="174">
        <v>126.4</v>
      </c>
      <c r="AI156" s="1317">
        <v>64.3</v>
      </c>
      <c r="AJ156" s="1483">
        <v>100.3</v>
      </c>
    </row>
    <row r="157" spans="1:38" s="36" customFormat="1" x14ac:dyDescent="0.25">
      <c r="A157" s="741"/>
      <c r="B157" s="742"/>
      <c r="C157" s="742"/>
      <c r="D157" s="742"/>
      <c r="E157" s="742"/>
      <c r="F157" s="742"/>
      <c r="G157" s="742"/>
      <c r="H157" s="742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3"/>
      <c r="X157" s="743"/>
      <c r="Y157" s="743"/>
      <c r="Z157" s="743"/>
      <c r="AA157" s="743"/>
      <c r="AB157" s="743"/>
      <c r="AC157" s="71"/>
      <c r="AD157" s="71"/>
      <c r="AE157" s="268"/>
      <c r="AF157" s="12"/>
      <c r="AG157" s="12"/>
      <c r="AH157" s="71"/>
      <c r="AI157" s="35"/>
      <c r="AJ157" s="2"/>
    </row>
    <row r="158" spans="1:38" s="127" customFormat="1" ht="13.1" x14ac:dyDescent="0.25">
      <c r="A158" s="1773" t="s">
        <v>613</v>
      </c>
      <c r="B158" s="1773"/>
      <c r="C158" s="1773"/>
      <c r="D158" s="1773"/>
      <c r="E158" s="1773"/>
      <c r="F158" s="1773"/>
      <c r="G158" s="1773"/>
      <c r="H158" s="1773"/>
      <c r="I158" s="1773"/>
      <c r="J158" s="1773"/>
      <c r="K158" s="1773"/>
      <c r="L158" s="1773"/>
      <c r="M158" s="1773"/>
      <c r="N158" s="1773"/>
      <c r="O158" s="1773"/>
      <c r="P158" s="1773"/>
      <c r="Q158" s="1773"/>
      <c r="R158" s="1773"/>
      <c r="S158" s="1773"/>
      <c r="T158" s="1773"/>
      <c r="U158" s="1773"/>
      <c r="V158" s="1773"/>
      <c r="W158" s="1773"/>
      <c r="X158" s="1773"/>
      <c r="Y158" s="1773"/>
      <c r="Z158" s="1773"/>
      <c r="AA158" s="1773"/>
      <c r="AB158" s="1773"/>
    </row>
    <row r="159" spans="1:38" s="127" customFormat="1" ht="13.95" customHeight="1" x14ac:dyDescent="0.25">
      <c r="A159" s="1773" t="s">
        <v>614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8" s="127" customFormat="1" ht="13.95" customHeight="1" x14ac:dyDescent="0.25">
      <c r="A160" s="1773" t="s">
        <v>615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28" s="129" customFormat="1" ht="13.95" customHeight="1" x14ac:dyDescent="0.25">
      <c r="A161" s="1773" t="s">
        <v>639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28" s="129" customFormat="1" ht="13.95" customHeight="1" x14ac:dyDescent="0.25">
      <c r="A162" s="1773" t="s">
        <v>616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28" s="129" customFormat="1" ht="13.95" customHeight="1" x14ac:dyDescent="0.25">
      <c r="A163" s="1773" t="s">
        <v>643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</row>
    <row r="164" spans="1:28" s="129" customFormat="1" ht="15.05" customHeight="1" x14ac:dyDescent="0.25">
      <c r="A164" s="1773" t="s">
        <v>646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28" s="129" customFormat="1" ht="13.95" customHeight="1" x14ac:dyDescent="0.25">
      <c r="A165" s="1773" t="s">
        <v>618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</row>
    <row r="166" spans="1:28" s="129" customFormat="1" ht="13.95" customHeight="1" x14ac:dyDescent="0.25">
      <c r="A166" s="1773" t="s">
        <v>619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28" s="127" customFormat="1" ht="13.95" customHeight="1" x14ac:dyDescent="0.25">
      <c r="A167" s="1773" t="s">
        <v>620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28" s="131" customFormat="1" ht="13.95" customHeight="1" x14ac:dyDescent="0.25">
      <c r="A168" s="1773" t="s">
        <v>621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28" s="133" customFormat="1" ht="13.1" x14ac:dyDescent="0.25">
      <c r="A169" s="1773" t="s">
        <v>647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28" s="27" customFormat="1" ht="13.1" x14ac:dyDescent="0.25">
      <c r="A170" s="1782" t="s">
        <v>669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1" spans="1:28" s="27" customFormat="1" ht="13.1" x14ac:dyDescent="0.25">
      <c r="A171" s="1782" t="s">
        <v>705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</row>
    <row r="172" spans="1:28" s="27" customFormat="1" ht="13.1" x14ac:dyDescent="0.25">
      <c r="A172" s="480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4"/>
      <c r="Y172" s="4"/>
      <c r="Z172" s="2"/>
      <c r="AA172" s="2"/>
      <c r="AB172" s="2"/>
    </row>
    <row r="173" spans="1:28" s="27" customFormat="1" ht="13.1" x14ac:dyDescent="0.25">
      <c r="A173" s="480"/>
      <c r="B173" s="133"/>
      <c r="C173" s="133"/>
      <c r="D173" s="133"/>
      <c r="E173" s="133"/>
      <c r="F173" s="133"/>
      <c r="G173" s="13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4"/>
      <c r="Y173" s="4"/>
      <c r="Z173" s="2"/>
      <c r="AA173" s="2"/>
      <c r="AB173" s="2"/>
    </row>
    <row r="174" spans="1:28" s="27" customFormat="1" ht="15.05" x14ac:dyDescent="0.25">
      <c r="A174" s="156"/>
      <c r="B174" s="157"/>
      <c r="C174" s="157"/>
      <c r="D174" s="157"/>
      <c r="E174" s="157"/>
      <c r="F174" s="157"/>
      <c r="G174" s="157"/>
      <c r="H174" s="133"/>
      <c r="I174" s="133"/>
      <c r="J174" s="133"/>
      <c r="K174" s="133"/>
      <c r="L174" s="133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4"/>
      <c r="Y174" s="4"/>
      <c r="Z174" s="2"/>
      <c r="AA174" s="2"/>
      <c r="AB174" s="2"/>
    </row>
    <row r="175" spans="1:28" s="27" customFormat="1" ht="15.05" x14ac:dyDescent="0.25">
      <c r="A175" s="156"/>
      <c r="B175" s="133"/>
      <c r="C175" s="133"/>
      <c r="D175" s="133"/>
      <c r="E175" s="133"/>
      <c r="F175" s="133"/>
      <c r="G175" s="13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4"/>
      <c r="Y175" s="4"/>
      <c r="Z175" s="2"/>
      <c r="AA175" s="2"/>
      <c r="AB175" s="2"/>
    </row>
    <row r="176" spans="1:28" s="27" customFormat="1" ht="15.05" x14ac:dyDescent="0.25">
      <c r="A176" s="156"/>
      <c r="B176" s="133"/>
      <c r="C176" s="133"/>
      <c r="D176" s="133"/>
      <c r="E176" s="133"/>
      <c r="F176" s="133"/>
      <c r="G176" s="133"/>
      <c r="H176" s="158"/>
      <c r="I176" s="158"/>
      <c r="J176" s="158"/>
      <c r="K176" s="158"/>
      <c r="L176" s="158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4"/>
      <c r="Y176" s="4"/>
      <c r="Z176" s="2"/>
      <c r="AA176" s="2"/>
      <c r="AB176" s="2"/>
    </row>
    <row r="177" spans="1:35" s="27" customFormat="1" ht="15.05" x14ac:dyDescent="0.25">
      <c r="A177" s="156"/>
      <c r="B177" s="133"/>
      <c r="C177" s="133"/>
      <c r="D177" s="133"/>
      <c r="E177" s="133"/>
      <c r="F177" s="133"/>
      <c r="G177" s="133"/>
    </row>
    <row r="179" spans="1:35" x14ac:dyDescent="0.25"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</row>
  </sheetData>
  <mergeCells count="15">
    <mergeCell ref="A171:AB171"/>
    <mergeCell ref="A161:AB161"/>
    <mergeCell ref="A2:Y2"/>
    <mergeCell ref="A158:AB158"/>
    <mergeCell ref="A159:AB159"/>
    <mergeCell ref="A160:AB160"/>
    <mergeCell ref="A169:AB169"/>
    <mergeCell ref="A170:AB170"/>
    <mergeCell ref="A162:AB162"/>
    <mergeCell ref="A163:AB163"/>
    <mergeCell ref="A164:AB164"/>
    <mergeCell ref="A168:AB168"/>
    <mergeCell ref="A165:AB165"/>
    <mergeCell ref="A166:AB166"/>
    <mergeCell ref="A167:AB167"/>
  </mergeCells>
  <phoneticPr fontId="0" type="noConversion"/>
  <hyperlinks>
    <hyperlink ref="C340" r:id="rId1" display="http://www.nationalbank.kz/"/>
    <hyperlink ref="C339" r:id="rId2" display="13) По данным Министерства финансов Республики Казахстан"/>
    <hyperlink ref="C272" r:id="rId3" display="http://www.nationalbank.kz/"/>
    <hyperlink ref="C271" r:id="rId4" display="13) По данным Министерства финансов Республики Казахстан"/>
    <hyperlink ref="C344" r:id="rId5" display="http://www.nationalbank.kz/"/>
    <hyperlink ref="C343" r:id="rId6" display="13) По данным Министерства финансов Республики Казахстан"/>
    <hyperlink ref="C276" r:id="rId7" display="http://www.nationalbank.kz/"/>
    <hyperlink ref="C275" r:id="rId8" display="13) По данным Министерства финансов Республики Казахстан"/>
    <hyperlink ref="C342" r:id="rId9" display="http://www.nationalbank.kz/"/>
    <hyperlink ref="C341" r:id="rId10" display="13) По данным Министерства финансов Республики Казахстан"/>
    <hyperlink ref="C274" r:id="rId11" display="http://www.nationalbank.kz/"/>
    <hyperlink ref="C273" r:id="rId12" display="13) По данным Министерства финансов Республики Казахстан"/>
    <hyperlink ref="A342:IV342" r:id="rId13" display="http://www.nationalbank.kz/"/>
    <hyperlink ref="A341:IV341" r:id="rId14" display="http://www.nationalbank.kz/"/>
    <hyperlink ref="A274:IV274" r:id="rId15" display="http://www.nationalbank.kz/"/>
    <hyperlink ref="A273:IV273" r:id="rId16" display="http://www.nationalbank.kz/"/>
    <hyperlink ref="C339:IV339" r:id="rId17" display="http://www.nationalbank.kz/"/>
    <hyperlink ref="C338:IV338" r:id="rId18" display="13) По данным Министерства финансов Республики Казахстан"/>
    <hyperlink ref="C271:IV271" r:id="rId19" display="http://www.nationalbank.kz/"/>
    <hyperlink ref="C270:IV270" r:id="rId20" display="13) По данным Министерства финансов Республики Казахстан"/>
    <hyperlink ref="C343:IV343" r:id="rId21" display="http://www.nationalbank.kz/"/>
    <hyperlink ref="C342:IV342" r:id="rId22" display="13) По данным Министерства финансов Республики Казахстан"/>
    <hyperlink ref="C275:IV275" r:id="rId23" display="http://www.nationalbank.kz/"/>
    <hyperlink ref="C274:IV274" r:id="rId24" display="13) По данным Министерства финансов Республики Казахстан"/>
    <hyperlink ref="C341:IV341" r:id="rId25" display="http://www.nationalbank.kz/"/>
    <hyperlink ref="C340:IV340" r:id="rId26" display="13) По данным Министерства финансов Республики Казахстан"/>
    <hyperlink ref="C273:IV273" r:id="rId27" display="http://www.nationalbank.kz/"/>
    <hyperlink ref="C272:IV272" r:id="rId28" display="13) По данным Министерства финансов Республики Казахстан"/>
    <hyperlink ref="A340:IV340" r:id="rId29" display="13) По данным Министерства финансов Республики Казахстан"/>
    <hyperlink ref="A272:IV272" r:id="rId30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75" orientation="landscape" r:id="rId31"/>
  <headerFooter alignWithMargins="0">
    <oddHeader>&amp;C&amp;P</oddHeader>
  </headerFooter>
  <rowBreaks count="1" manualBreakCount="1">
    <brk id="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0"/>
  <sheetViews>
    <sheetView workbookViewId="0">
      <pane xSplit="1" ySplit="4" topLeftCell="AH110" activePane="bottomRight" state="frozen"/>
      <selection pane="topRight" activeCell="B1" sqref="B1"/>
      <selection pane="bottomLeft" activeCell="A5" sqref="A5"/>
      <selection pane="bottomRight" activeCell="AJ112" sqref="AJ112:AJ113"/>
    </sheetView>
  </sheetViews>
  <sheetFormatPr defaultColWidth="9.109375" defaultRowHeight="14.4" x14ac:dyDescent="0.25"/>
  <cols>
    <col min="1" max="1" width="38" style="480" customWidth="1"/>
    <col min="2" max="23" width="9.88671875" style="2" customWidth="1"/>
    <col min="24" max="25" width="9.88671875" style="4" customWidth="1"/>
    <col min="26" max="28" width="9.88671875" style="2" customWidth="1"/>
    <col min="29" max="29" width="9" style="27" customWidth="1"/>
    <col min="30" max="30" width="8.88671875" style="27" customWidth="1"/>
    <col min="31" max="32" width="8.6640625" style="27" customWidth="1"/>
    <col min="33" max="33" width="8" style="27" customWidth="1"/>
    <col min="34" max="34" width="9.33203125" style="104" customWidth="1"/>
    <col min="35" max="35" width="11.6640625" style="27" customWidth="1"/>
    <col min="36" max="36" width="19" style="27" customWidth="1"/>
    <col min="37" max="39" width="9.109375" style="27"/>
    <col min="40" max="16384" width="9.109375" style="97"/>
  </cols>
  <sheetData>
    <row r="1" spans="1:39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78"/>
      <c r="AI1" s="12"/>
      <c r="AJ1" s="12"/>
      <c r="AK1" s="12"/>
      <c r="AL1" s="12"/>
      <c r="AM1" s="12"/>
    </row>
    <row r="2" spans="1:39" s="13" customFormat="1" ht="17.7" x14ac:dyDescent="0.3">
      <c r="A2" s="1776" t="s">
        <v>92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7"/>
      <c r="W2" s="1777"/>
      <c r="X2" s="1777"/>
      <c r="Y2" s="1777"/>
      <c r="Z2" s="2"/>
      <c r="AA2" s="2"/>
      <c r="AB2" s="2"/>
      <c r="AC2" s="12"/>
      <c r="AD2" s="12"/>
      <c r="AE2" s="12"/>
      <c r="AF2" s="12"/>
      <c r="AG2" s="12"/>
      <c r="AH2" s="78"/>
      <c r="AI2" s="12"/>
      <c r="AJ2" s="12"/>
      <c r="AK2" s="12"/>
      <c r="AL2" s="12"/>
      <c r="AM2" s="12"/>
    </row>
    <row r="3" spans="1:39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G3" s="12"/>
      <c r="AH3" s="78"/>
      <c r="AI3" s="12"/>
      <c r="AJ3" s="12"/>
      <c r="AK3" s="12"/>
      <c r="AL3" s="12"/>
      <c r="AM3" s="12"/>
    </row>
    <row r="4" spans="1:39" s="481" customFormat="1" ht="28.15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5">
        <v>2018</v>
      </c>
      <c r="AD4" s="766">
        <v>2019</v>
      </c>
      <c r="AE4" s="766" t="s">
        <v>234</v>
      </c>
      <c r="AF4" s="766">
        <v>2021</v>
      </c>
      <c r="AG4" s="767">
        <v>2022</v>
      </c>
      <c r="AH4" s="768">
        <v>2023</v>
      </c>
      <c r="AI4" s="462">
        <v>2024</v>
      </c>
      <c r="AJ4" s="1748" t="s">
        <v>704</v>
      </c>
    </row>
    <row r="5" spans="1:39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1595"/>
      <c r="AK5" s="12"/>
      <c r="AL5" s="12"/>
      <c r="AM5" s="12"/>
    </row>
    <row r="6" spans="1:39" s="19" customFormat="1" ht="22.95" customHeight="1" x14ac:dyDescent="0.25">
      <c r="A6" s="14" t="s">
        <v>188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9"/>
      <c r="AB6" s="163"/>
      <c r="AC6" s="17"/>
      <c r="AD6" s="17"/>
      <c r="AE6" s="17"/>
      <c r="AF6" s="17"/>
      <c r="AG6" s="160"/>
      <c r="AH6" s="384"/>
      <c r="AI6" s="278"/>
      <c r="AJ6" s="1654"/>
      <c r="AK6" s="18"/>
      <c r="AL6" s="18"/>
      <c r="AM6" s="18"/>
    </row>
    <row r="7" spans="1:39" s="19" customFormat="1" ht="15.05" x14ac:dyDescent="0.25">
      <c r="A7" s="14" t="s">
        <v>12</v>
      </c>
      <c r="B7" s="20">
        <v>38.700000000000003</v>
      </c>
      <c r="C7" s="20">
        <v>40</v>
      </c>
      <c r="D7" s="20">
        <v>39.6</v>
      </c>
      <c r="E7" s="20">
        <v>38.9</v>
      </c>
      <c r="F7" s="20">
        <v>38</v>
      </c>
      <c r="G7" s="20">
        <v>37.200000000000003</v>
      </c>
      <c r="H7" s="20">
        <v>36</v>
      </c>
      <c r="I7" s="20">
        <v>32.9</v>
      </c>
      <c r="J7" s="21">
        <v>32.700000000000003</v>
      </c>
      <c r="K7" s="21">
        <v>32.1</v>
      </c>
      <c r="L7" s="21">
        <v>31.6</v>
      </c>
      <c r="M7" s="21">
        <v>31.3</v>
      </c>
      <c r="N7" s="21">
        <v>31</v>
      </c>
      <c r="O7" s="21">
        <v>30.2</v>
      </c>
      <c r="P7" s="21">
        <v>29.3</v>
      </c>
      <c r="Q7" s="21">
        <v>29.1</v>
      </c>
      <c r="R7" s="21">
        <v>28.5</v>
      </c>
      <c r="S7" s="21">
        <v>28.3</v>
      </c>
      <c r="T7" s="1306">
        <v>28.1</v>
      </c>
      <c r="U7" s="1306">
        <v>27.9</v>
      </c>
      <c r="V7" s="1306">
        <v>27.8</v>
      </c>
      <c r="W7" s="1306">
        <v>27.9</v>
      </c>
      <c r="X7" s="1306">
        <v>27.7</v>
      </c>
      <c r="Y7" s="1306">
        <v>27.4</v>
      </c>
      <c r="Z7" s="1306">
        <v>26.9</v>
      </c>
      <c r="AA7" s="1306">
        <v>26.3</v>
      </c>
      <c r="AB7" s="1200">
        <v>26</v>
      </c>
      <c r="AC7" s="871">
        <v>25.9</v>
      </c>
      <c r="AD7" s="871">
        <v>25.3</v>
      </c>
      <c r="AE7" s="871">
        <v>24.9</v>
      </c>
      <c r="AF7" s="1306" t="s">
        <v>500</v>
      </c>
      <c r="AG7" s="863">
        <v>23.7</v>
      </c>
      <c r="AH7" s="401">
        <v>23.5</v>
      </c>
      <c r="AI7" s="871">
        <v>22.8</v>
      </c>
      <c r="AJ7" s="1598">
        <v>22.3</v>
      </c>
      <c r="AK7" s="18"/>
      <c r="AL7" s="18"/>
      <c r="AM7" s="18"/>
    </row>
    <row r="8" spans="1:39" s="18" customFormat="1" ht="13.1" x14ac:dyDescent="0.25">
      <c r="A8" s="14" t="s">
        <v>13</v>
      </c>
      <c r="B8" s="28">
        <v>100.5</v>
      </c>
      <c r="C8" s="28">
        <v>103.4</v>
      </c>
      <c r="D8" s="28">
        <v>99</v>
      </c>
      <c r="E8" s="28">
        <v>98.2</v>
      </c>
      <c r="F8" s="28">
        <v>97.7</v>
      </c>
      <c r="G8" s="28">
        <v>97.9</v>
      </c>
      <c r="H8" s="28">
        <v>96.8</v>
      </c>
      <c r="I8" s="28">
        <v>91.4</v>
      </c>
      <c r="J8" s="28">
        <v>99.4</v>
      </c>
      <c r="K8" s="28">
        <v>98.2</v>
      </c>
      <c r="L8" s="28">
        <v>98.4</v>
      </c>
      <c r="M8" s="28">
        <v>99</v>
      </c>
      <c r="N8" s="28">
        <v>99</v>
      </c>
      <c r="O8" s="28">
        <v>97.4</v>
      </c>
      <c r="P8" s="28">
        <v>97</v>
      </c>
      <c r="Q8" s="28">
        <v>99.3</v>
      </c>
      <c r="R8" s="28">
        <v>97.9</v>
      </c>
      <c r="S8" s="28">
        <v>99.3</v>
      </c>
      <c r="T8" s="1295">
        <v>99.3</v>
      </c>
      <c r="U8" s="1295">
        <v>99.3</v>
      </c>
      <c r="V8" s="1295">
        <v>99.6</v>
      </c>
      <c r="W8" s="1295">
        <v>100.4</v>
      </c>
      <c r="X8" s="1295">
        <v>99.3</v>
      </c>
      <c r="Y8" s="1295">
        <v>98.9</v>
      </c>
      <c r="Z8" s="1307">
        <v>98.2</v>
      </c>
      <c r="AA8" s="1295">
        <v>97.8</v>
      </c>
      <c r="AB8" s="1295">
        <v>98.9</v>
      </c>
      <c r="AC8" s="871">
        <v>99.6</v>
      </c>
      <c r="AD8" s="871">
        <v>97.7</v>
      </c>
      <c r="AE8" s="871">
        <v>98.4</v>
      </c>
      <c r="AF8" s="871"/>
      <c r="AG8" s="871">
        <v>99.1</v>
      </c>
      <c r="AH8" s="401">
        <v>99.2</v>
      </c>
      <c r="AI8" s="872">
        <v>97</v>
      </c>
      <c r="AJ8" s="1598">
        <v>97.8</v>
      </c>
    </row>
    <row r="9" spans="1:39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1"/>
      <c r="AE9" s="871"/>
      <c r="AF9" s="871"/>
      <c r="AG9" s="871"/>
      <c r="AH9" s="401"/>
      <c r="AI9" s="278"/>
      <c r="AJ9" s="1654"/>
    </row>
    <row r="10" spans="1:39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511</v>
      </c>
      <c r="U10" s="1303">
        <v>561</v>
      </c>
      <c r="V10" s="1303">
        <v>592</v>
      </c>
      <c r="W10" s="1303">
        <v>576</v>
      </c>
      <c r="X10" s="1303">
        <v>559</v>
      </c>
      <c r="Y10" s="1303">
        <v>543</v>
      </c>
      <c r="Z10" s="1303">
        <v>469</v>
      </c>
      <c r="AA10" s="1303">
        <v>445</v>
      </c>
      <c r="AB10" s="1303">
        <v>448</v>
      </c>
      <c r="AC10" s="1303">
        <v>413</v>
      </c>
      <c r="AD10" s="1303">
        <v>424</v>
      </c>
      <c r="AE10" s="1303">
        <v>485</v>
      </c>
      <c r="AF10" s="1303">
        <v>466</v>
      </c>
      <c r="AG10" s="1303">
        <v>421</v>
      </c>
      <c r="AH10" s="1303">
        <v>406</v>
      </c>
      <c r="AI10" s="865">
        <v>375</v>
      </c>
      <c r="AJ10" s="1598">
        <v>336</v>
      </c>
    </row>
    <row r="11" spans="1:39" s="2" customFormat="1" ht="26.2" x14ac:dyDescent="0.25">
      <c r="A11" s="14" t="s">
        <v>68</v>
      </c>
      <c r="B11" s="33">
        <v>22.5</v>
      </c>
      <c r="C11" s="33">
        <v>21.3</v>
      </c>
      <c r="D11" s="33">
        <v>20.9</v>
      </c>
      <c r="E11" s="33">
        <v>20.9</v>
      </c>
      <c r="F11" s="33">
        <v>17.2</v>
      </c>
      <c r="G11" s="33">
        <v>16.8</v>
      </c>
      <c r="H11" s="33">
        <v>15.6</v>
      </c>
      <c r="I11" s="33">
        <v>13.6</v>
      </c>
      <c r="J11" s="33">
        <v>12.9</v>
      </c>
      <c r="K11" s="21">
        <v>14.2</v>
      </c>
      <c r="L11" s="21">
        <v>13.3</v>
      </c>
      <c r="M11" s="21">
        <v>14.9</v>
      </c>
      <c r="N11" s="21">
        <v>14.7</v>
      </c>
      <c r="O11" s="21">
        <v>15.7</v>
      </c>
      <c r="P11" s="21">
        <v>14.3</v>
      </c>
      <c r="Q11" s="21">
        <v>16.899999999999999</v>
      </c>
      <c r="R11" s="21">
        <v>17.899999999999999</v>
      </c>
      <c r="S11" s="21">
        <v>17</v>
      </c>
      <c r="T11" s="1431">
        <v>18.170000000000002</v>
      </c>
      <c r="U11" s="1431">
        <v>20.09</v>
      </c>
      <c r="V11" s="1431">
        <v>21.32</v>
      </c>
      <c r="W11" s="1431">
        <v>20.75</v>
      </c>
      <c r="X11" s="1431">
        <v>20.170000000000002</v>
      </c>
      <c r="Y11" s="1431">
        <v>19.75</v>
      </c>
      <c r="Z11" s="1431">
        <v>17.329999999999998</v>
      </c>
      <c r="AA11" s="1431">
        <v>16.809999999999999</v>
      </c>
      <c r="AB11" s="1431">
        <v>17.21</v>
      </c>
      <c r="AC11" s="1431">
        <v>15.98</v>
      </c>
      <c r="AD11" s="1431">
        <v>16.63</v>
      </c>
      <c r="AE11" s="1431">
        <v>19.38</v>
      </c>
      <c r="AF11" s="1431">
        <v>18.850000000000001</v>
      </c>
      <c r="AG11" s="1431">
        <v>17.68</v>
      </c>
      <c r="AH11" s="1431">
        <v>17.190000000000001</v>
      </c>
      <c r="AI11" s="305">
        <v>16.18</v>
      </c>
      <c r="AJ11" s="1593">
        <v>14.9</v>
      </c>
    </row>
    <row r="12" spans="1:39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934"/>
      <c r="U12" s="1297"/>
      <c r="V12" s="934"/>
      <c r="W12" s="934"/>
      <c r="X12" s="934"/>
      <c r="Y12" s="934"/>
      <c r="Z12" s="934"/>
      <c r="AA12" s="283"/>
      <c r="AB12" s="283"/>
      <c r="AC12" s="1308"/>
      <c r="AD12" s="1308"/>
      <c r="AE12" s="1304"/>
      <c r="AF12" s="871"/>
      <c r="AG12" s="871"/>
      <c r="AH12" s="402"/>
      <c r="AI12" s="1304"/>
      <c r="AJ12" s="1593"/>
    </row>
    <row r="13" spans="1:39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211</v>
      </c>
      <c r="U13" s="1303">
        <v>239</v>
      </c>
      <c r="V13" s="1303">
        <v>235</v>
      </c>
      <c r="W13" s="1303">
        <v>214</v>
      </c>
      <c r="X13" s="1303">
        <v>233</v>
      </c>
      <c r="Y13" s="1303">
        <v>231</v>
      </c>
      <c r="Z13" s="1303">
        <v>189</v>
      </c>
      <c r="AA13" s="1303">
        <v>230</v>
      </c>
      <c r="AB13" s="1303">
        <v>204</v>
      </c>
      <c r="AC13" s="1303">
        <v>190</v>
      </c>
      <c r="AD13" s="1303">
        <v>208</v>
      </c>
      <c r="AE13" s="1303">
        <v>220</v>
      </c>
      <c r="AF13" s="1303">
        <v>264</v>
      </c>
      <c r="AG13" s="1303">
        <v>201</v>
      </c>
      <c r="AH13" s="1303">
        <v>179</v>
      </c>
      <c r="AI13" s="865">
        <v>183</v>
      </c>
      <c r="AJ13" s="1593">
        <v>167</v>
      </c>
    </row>
    <row r="14" spans="1:39" s="2" customFormat="1" ht="26.2" x14ac:dyDescent="0.25">
      <c r="A14" s="14" t="s">
        <v>69</v>
      </c>
      <c r="B14" s="33">
        <v>7.8</v>
      </c>
      <c r="C14" s="33">
        <v>7.7</v>
      </c>
      <c r="D14" s="33">
        <v>8.1</v>
      </c>
      <c r="E14" s="33">
        <v>8.3000000000000007</v>
      </c>
      <c r="F14" s="33">
        <v>9.1</v>
      </c>
      <c r="G14" s="33">
        <v>8.1</v>
      </c>
      <c r="H14" s="33">
        <v>8.9</v>
      </c>
      <c r="I14" s="33">
        <v>8.6</v>
      </c>
      <c r="J14" s="33">
        <v>9.1999999999999993</v>
      </c>
      <c r="K14" s="33">
        <v>8.5</v>
      </c>
      <c r="L14" s="33">
        <v>8.6</v>
      </c>
      <c r="M14" s="33">
        <v>8</v>
      </c>
      <c r="N14" s="33">
        <v>7.9</v>
      </c>
      <c r="O14" s="33">
        <v>7.5</v>
      </c>
      <c r="P14" s="33">
        <v>7.8</v>
      </c>
      <c r="Q14" s="33">
        <v>8</v>
      </c>
      <c r="R14" s="33">
        <v>8.4</v>
      </c>
      <c r="S14" s="33">
        <v>8.8000000000000007</v>
      </c>
      <c r="T14" s="1308">
        <v>7.5</v>
      </c>
      <c r="U14" s="1308">
        <v>8.56</v>
      </c>
      <c r="V14" s="1308">
        <v>8.4600000000000009</v>
      </c>
      <c r="W14" s="1308">
        <v>7.71</v>
      </c>
      <c r="X14" s="1308">
        <v>8.41</v>
      </c>
      <c r="Y14" s="1308">
        <v>8.4</v>
      </c>
      <c r="Z14" s="1308">
        <v>6.98</v>
      </c>
      <c r="AA14" s="1308">
        <v>8.69</v>
      </c>
      <c r="AB14" s="1308">
        <v>7.83</v>
      </c>
      <c r="AC14" s="1308">
        <v>7.35</v>
      </c>
      <c r="AD14" s="1308">
        <v>8.16</v>
      </c>
      <c r="AE14" s="1308">
        <v>8.7899999999999991</v>
      </c>
      <c r="AF14" s="1308">
        <v>10.68</v>
      </c>
      <c r="AG14" s="1308">
        <v>8.44</v>
      </c>
      <c r="AH14" s="1308">
        <v>7.58</v>
      </c>
      <c r="AI14" s="305">
        <v>7.89</v>
      </c>
      <c r="AJ14" s="1593">
        <v>7.4</v>
      </c>
    </row>
    <row r="15" spans="1:39" s="2" customFormat="1" ht="26.2" x14ac:dyDescent="0.25">
      <c r="A15" s="14" t="s">
        <v>14</v>
      </c>
      <c r="B15" s="29" t="s">
        <v>99</v>
      </c>
      <c r="C15" s="29" t="s">
        <v>99</v>
      </c>
      <c r="D15" s="29" t="s">
        <v>99</v>
      </c>
      <c r="E15" s="29" t="s">
        <v>99</v>
      </c>
      <c r="F15" s="29" t="s">
        <v>99</v>
      </c>
      <c r="G15" s="29" t="s">
        <v>99</v>
      </c>
      <c r="H15" s="29" t="s">
        <v>99</v>
      </c>
      <c r="I15" s="29" t="s">
        <v>99</v>
      </c>
      <c r="J15" s="23">
        <v>16.5</v>
      </c>
      <c r="K15" s="21">
        <v>33.200000000000003</v>
      </c>
      <c r="L15" s="23">
        <v>35.5</v>
      </c>
      <c r="M15" s="21">
        <v>8.5</v>
      </c>
      <c r="N15" s="21">
        <v>10.9</v>
      </c>
      <c r="O15" s="21">
        <v>12.4</v>
      </c>
      <c r="P15" s="23">
        <v>7</v>
      </c>
      <c r="Q15" s="23">
        <v>12.3</v>
      </c>
      <c r="R15" s="23">
        <v>13.6</v>
      </c>
      <c r="S15" s="23">
        <v>20.8</v>
      </c>
      <c r="T15" s="1306">
        <v>17.600000000000001</v>
      </c>
      <c r="U15" s="934">
        <v>19.600000000000001</v>
      </c>
      <c r="V15" s="934">
        <v>18.600000000000001</v>
      </c>
      <c r="W15" s="934">
        <v>8.6999999999999993</v>
      </c>
      <c r="X15" s="934">
        <v>1.8</v>
      </c>
      <c r="Y15" s="934">
        <v>11.1</v>
      </c>
      <c r="Z15" s="1306">
        <v>3.7</v>
      </c>
      <c r="AA15" s="283">
        <v>6.8</v>
      </c>
      <c r="AB15" s="1307">
        <v>11.2</v>
      </c>
      <c r="AC15" s="1308">
        <v>2.2000000000000002</v>
      </c>
      <c r="AD15" s="1308">
        <v>4.8</v>
      </c>
      <c r="AE15" s="1304">
        <v>6.2</v>
      </c>
      <c r="AF15" s="871">
        <v>4.2</v>
      </c>
      <c r="AG15" s="871">
        <v>4.8</v>
      </c>
      <c r="AH15" s="402">
        <v>17.100000000000001</v>
      </c>
      <c r="AI15" s="1304">
        <v>5.0999999999999996</v>
      </c>
      <c r="AJ15" s="1641">
        <v>3</v>
      </c>
    </row>
    <row r="16" spans="1:39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8"/>
      <c r="AD16" s="1308"/>
      <c r="AE16" s="1304"/>
      <c r="AF16" s="871"/>
      <c r="AG16" s="871"/>
      <c r="AH16" s="402"/>
      <c r="AI16" s="1304"/>
      <c r="AJ16" s="1593"/>
    </row>
    <row r="17" spans="1:36" s="2" customFormat="1" ht="13.1" x14ac:dyDescent="0.25">
      <c r="A17" s="14" t="s">
        <v>16</v>
      </c>
      <c r="B17" s="42">
        <v>573</v>
      </c>
      <c r="C17" s="42">
        <v>542</v>
      </c>
      <c r="D17" s="42">
        <v>521</v>
      </c>
      <c r="E17" s="42">
        <v>506</v>
      </c>
      <c r="F17" s="42">
        <v>323</v>
      </c>
      <c r="G17" s="42">
        <v>344</v>
      </c>
      <c r="H17" s="42">
        <v>257</v>
      </c>
      <c r="I17" s="42">
        <v>185</v>
      </c>
      <c r="J17" s="42">
        <v>122</v>
      </c>
      <c r="K17" s="42">
        <v>185</v>
      </c>
      <c r="L17" s="42">
        <v>148</v>
      </c>
      <c r="M17" s="42">
        <v>218</v>
      </c>
      <c r="N17" s="42">
        <v>211</v>
      </c>
      <c r="O17" s="42">
        <v>257</v>
      </c>
      <c r="P17" s="42">
        <v>194</v>
      </c>
      <c r="Q17" s="42">
        <v>260</v>
      </c>
      <c r="R17" s="42">
        <v>275</v>
      </c>
      <c r="S17" s="42">
        <v>231</v>
      </c>
      <c r="T17" s="1303">
        <v>300</v>
      </c>
      <c r="U17" s="1303">
        <v>322</v>
      </c>
      <c r="V17" s="1303">
        <v>357</v>
      </c>
      <c r="W17" s="1303">
        <v>362</v>
      </c>
      <c r="X17" s="1303">
        <v>326</v>
      </c>
      <c r="Y17" s="1303">
        <v>312</v>
      </c>
      <c r="Z17" s="1303">
        <v>280</v>
      </c>
      <c r="AA17" s="1303">
        <v>215</v>
      </c>
      <c r="AB17" s="1303">
        <v>244</v>
      </c>
      <c r="AC17" s="1303">
        <v>223</v>
      </c>
      <c r="AD17" s="1303">
        <v>216</v>
      </c>
      <c r="AE17" s="1303">
        <v>265</v>
      </c>
      <c r="AF17" s="1303">
        <v>202</v>
      </c>
      <c r="AG17" s="1303">
        <v>220</v>
      </c>
      <c r="AH17" s="1303">
        <v>227</v>
      </c>
      <c r="AI17" s="865">
        <v>192</v>
      </c>
      <c r="AJ17" s="1593">
        <v>169</v>
      </c>
    </row>
    <row r="18" spans="1:36" s="2" customFormat="1" ht="13.1" x14ac:dyDescent="0.25">
      <c r="A18" s="14" t="s">
        <v>17</v>
      </c>
      <c r="B18" s="33">
        <v>14.7</v>
      </c>
      <c r="C18" s="33">
        <v>13.6</v>
      </c>
      <c r="D18" s="33">
        <v>12.8</v>
      </c>
      <c r="E18" s="33">
        <v>12.5</v>
      </c>
      <c r="F18" s="33">
        <v>8.1</v>
      </c>
      <c r="G18" s="33">
        <v>8.6999999999999993</v>
      </c>
      <c r="H18" s="33">
        <v>6.7</v>
      </c>
      <c r="I18" s="33">
        <v>4.9000000000000004</v>
      </c>
      <c r="J18" s="33">
        <v>3.7</v>
      </c>
      <c r="K18" s="33">
        <v>5.7</v>
      </c>
      <c r="L18" s="33">
        <v>4.5999999999999996</v>
      </c>
      <c r="M18" s="33">
        <v>6.9</v>
      </c>
      <c r="N18" s="33">
        <v>6.8</v>
      </c>
      <c r="O18" s="33">
        <v>8.1999999999999993</v>
      </c>
      <c r="P18" s="33">
        <v>6.5</v>
      </c>
      <c r="Q18" s="33">
        <v>8.9</v>
      </c>
      <c r="R18" s="33">
        <v>9.6</v>
      </c>
      <c r="S18" s="33">
        <v>8.1999999999999993</v>
      </c>
      <c r="T18" s="1431">
        <v>10.67</v>
      </c>
      <c r="U18" s="1431">
        <v>11.53</v>
      </c>
      <c r="V18" s="1431">
        <v>12.86</v>
      </c>
      <c r="W18" s="1431">
        <v>13.04</v>
      </c>
      <c r="X18" s="1431">
        <v>11.76</v>
      </c>
      <c r="Y18" s="1431">
        <v>11.35</v>
      </c>
      <c r="Z18" s="1431">
        <v>10.35</v>
      </c>
      <c r="AA18" s="1431">
        <v>8.1199999999999992</v>
      </c>
      <c r="AB18" s="1431">
        <v>9.3699999999999992</v>
      </c>
      <c r="AC18" s="1431">
        <v>8.6300000000000008</v>
      </c>
      <c r="AD18" s="1431">
        <v>8.4700000000000006</v>
      </c>
      <c r="AE18" s="1431">
        <v>10.59</v>
      </c>
      <c r="AF18" s="1431">
        <v>8.17</v>
      </c>
      <c r="AG18" s="1431">
        <v>9.24</v>
      </c>
      <c r="AH18" s="1431">
        <v>9.61</v>
      </c>
      <c r="AI18" s="305">
        <v>8.2799999999999994</v>
      </c>
      <c r="AJ18" s="1593">
        <v>7.5</v>
      </c>
    </row>
    <row r="19" spans="1:36" s="2" customFormat="1" ht="13.1" x14ac:dyDescent="0.25">
      <c r="A19" s="14" t="s">
        <v>70</v>
      </c>
      <c r="B19" s="33">
        <v>9.1999999999999993</v>
      </c>
      <c r="C19" s="33">
        <v>9.5</v>
      </c>
      <c r="D19" s="33">
        <v>9.6999999999999993</v>
      </c>
      <c r="E19" s="33">
        <v>7.4</v>
      </c>
      <c r="F19" s="33">
        <v>8</v>
      </c>
      <c r="G19" s="33">
        <v>6.9</v>
      </c>
      <c r="H19" s="33">
        <v>7.4</v>
      </c>
      <c r="I19" s="33">
        <v>5.9</v>
      </c>
      <c r="J19" s="33">
        <v>6.6</v>
      </c>
      <c r="K19" s="33">
        <v>6.5</v>
      </c>
      <c r="L19" s="33">
        <v>6.4</v>
      </c>
      <c r="M19" s="33">
        <v>7.7</v>
      </c>
      <c r="N19" s="33">
        <v>6.9</v>
      </c>
      <c r="O19" s="33">
        <v>6.9</v>
      </c>
      <c r="P19" s="33">
        <v>8.1</v>
      </c>
      <c r="Q19" s="33">
        <v>8.5</v>
      </c>
      <c r="R19" s="33">
        <v>8.1</v>
      </c>
      <c r="S19" s="33">
        <v>7.1</v>
      </c>
      <c r="T19" s="40">
        <v>6.8</v>
      </c>
      <c r="U19" s="40">
        <v>6.9</v>
      </c>
      <c r="V19" s="21">
        <v>5.9</v>
      </c>
      <c r="W19" s="23">
        <v>7.3</v>
      </c>
      <c r="X19" s="23">
        <v>5.9</v>
      </c>
      <c r="Y19" s="23">
        <v>5.8</v>
      </c>
      <c r="Z19" s="23">
        <v>5.6</v>
      </c>
      <c r="AA19" s="40">
        <v>4.78</v>
      </c>
      <c r="AB19" s="256">
        <v>5.7</v>
      </c>
      <c r="AC19" s="37">
        <v>5.0999999999999996</v>
      </c>
      <c r="AD19" s="37">
        <v>4.0999999999999996</v>
      </c>
      <c r="AE19" s="16">
        <v>4.9000000000000004</v>
      </c>
      <c r="AF19" s="24">
        <v>5.0999999999999996</v>
      </c>
      <c r="AG19" s="161">
        <v>4.8</v>
      </c>
      <c r="AH19" s="403">
        <v>4</v>
      </c>
      <c r="AI19" s="1304">
        <v>5.3</v>
      </c>
      <c r="AJ19" s="1593">
        <v>85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4">
        <v>193</v>
      </c>
      <c r="U20" s="44">
        <v>193</v>
      </c>
      <c r="V20" s="44">
        <v>164</v>
      </c>
      <c r="W20" s="44">
        <v>203</v>
      </c>
      <c r="X20" s="179">
        <v>165</v>
      </c>
      <c r="Y20" s="44">
        <v>160</v>
      </c>
      <c r="Z20" s="44">
        <v>153</v>
      </c>
      <c r="AA20" s="44">
        <v>127</v>
      </c>
      <c r="AB20" s="44">
        <v>149</v>
      </c>
      <c r="AC20" s="179">
        <v>132</v>
      </c>
      <c r="AD20" s="44">
        <v>105</v>
      </c>
      <c r="AE20" s="44">
        <v>122</v>
      </c>
      <c r="AF20" s="44">
        <v>127</v>
      </c>
      <c r="AG20" s="44">
        <v>114</v>
      </c>
      <c r="AH20" s="404">
        <v>95</v>
      </c>
      <c r="AI20" s="1304">
        <v>122</v>
      </c>
      <c r="AJ20" s="1593">
        <v>3.8</v>
      </c>
    </row>
    <row r="21" spans="1:36" s="2" customFormat="1" ht="13.1" x14ac:dyDescent="0.25">
      <c r="A21" s="14" t="s">
        <v>71</v>
      </c>
      <c r="B21" s="33">
        <v>1.2</v>
      </c>
      <c r="C21" s="33">
        <v>1.5</v>
      </c>
      <c r="D21" s="33">
        <v>1.4</v>
      </c>
      <c r="E21" s="33">
        <v>1</v>
      </c>
      <c r="F21" s="33">
        <v>0.9</v>
      </c>
      <c r="G21" s="33">
        <v>1.3</v>
      </c>
      <c r="H21" s="33">
        <v>1.3</v>
      </c>
      <c r="I21" s="33">
        <v>1.5</v>
      </c>
      <c r="J21" s="33">
        <v>1.2</v>
      </c>
      <c r="K21" s="33">
        <v>1</v>
      </c>
      <c r="L21" s="33">
        <v>1.6</v>
      </c>
      <c r="M21" s="33">
        <v>1.4</v>
      </c>
      <c r="N21" s="33">
        <v>1.3</v>
      </c>
      <c r="O21" s="33">
        <v>1.3</v>
      </c>
      <c r="P21" s="33">
        <v>1</v>
      </c>
      <c r="Q21" s="33">
        <v>1.5</v>
      </c>
      <c r="R21" s="33">
        <v>1.4</v>
      </c>
      <c r="S21" s="33">
        <v>1.9</v>
      </c>
      <c r="T21" s="40">
        <v>1.4</v>
      </c>
      <c r="U21" s="40">
        <v>1.3</v>
      </c>
      <c r="V21" s="21">
        <v>1.4</v>
      </c>
      <c r="W21" s="23">
        <v>1.6</v>
      </c>
      <c r="X21" s="23">
        <v>1.7</v>
      </c>
      <c r="Y21" s="23">
        <v>1.6</v>
      </c>
      <c r="Z21" s="40">
        <v>2</v>
      </c>
      <c r="AA21" s="40">
        <v>1.84</v>
      </c>
      <c r="AB21" s="256">
        <v>1.7</v>
      </c>
      <c r="AC21" s="37">
        <v>2</v>
      </c>
      <c r="AD21" s="37">
        <v>1.9</v>
      </c>
      <c r="AE21" s="16">
        <v>2.4</v>
      </c>
      <c r="AF21" s="24">
        <v>1.9</v>
      </c>
      <c r="AG21" s="161">
        <v>1.4</v>
      </c>
      <c r="AH21" s="402">
        <v>1.7</v>
      </c>
      <c r="AI21" s="1304">
        <v>1.9</v>
      </c>
      <c r="AJ21" s="1593">
        <v>30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4">
        <v>40</v>
      </c>
      <c r="U22" s="44">
        <v>35</v>
      </c>
      <c r="V22" s="44">
        <v>38</v>
      </c>
      <c r="W22" s="44">
        <v>45</v>
      </c>
      <c r="X22" s="179">
        <v>48</v>
      </c>
      <c r="Y22" s="44">
        <v>45</v>
      </c>
      <c r="Z22" s="44">
        <v>55</v>
      </c>
      <c r="AA22" s="44">
        <v>49</v>
      </c>
      <c r="AB22" s="44">
        <v>44</v>
      </c>
      <c r="AC22" s="179">
        <v>53</v>
      </c>
      <c r="AD22" s="44">
        <v>48</v>
      </c>
      <c r="AE22" s="44">
        <v>59</v>
      </c>
      <c r="AF22" s="44">
        <v>47</v>
      </c>
      <c r="AG22" s="44">
        <v>34</v>
      </c>
      <c r="AH22" s="402">
        <v>41</v>
      </c>
      <c r="AI22" s="1304">
        <v>44</v>
      </c>
      <c r="AJ22" s="1593">
        <v>1.3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26"/>
      <c r="Y23" s="26"/>
      <c r="Z23" s="116"/>
      <c r="AA23" s="116"/>
      <c r="AB23" s="353"/>
      <c r="AC23" s="285"/>
      <c r="AD23" s="285"/>
      <c r="AE23" s="286"/>
      <c r="AF23" s="282"/>
      <c r="AG23" s="25"/>
      <c r="AH23" s="402"/>
      <c r="AI23" s="1304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4">
        <v>522</v>
      </c>
      <c r="U24" s="44">
        <v>666</v>
      </c>
      <c r="V24" s="44">
        <v>694</v>
      </c>
      <c r="W24" s="44">
        <v>615</v>
      </c>
      <c r="X24" s="179">
        <v>679</v>
      </c>
      <c r="Y24" s="44">
        <v>457</v>
      </c>
      <c r="Z24" s="44">
        <v>313</v>
      </c>
      <c r="AA24" s="44">
        <v>465</v>
      </c>
      <c r="AB24" s="44">
        <v>981</v>
      </c>
      <c r="AC24" s="179">
        <v>1072</v>
      </c>
      <c r="AD24" s="44">
        <v>1507</v>
      </c>
      <c r="AE24" s="44">
        <v>1081</v>
      </c>
      <c r="AF24" s="44">
        <v>845</v>
      </c>
      <c r="AG24" s="44">
        <v>793</v>
      </c>
      <c r="AH24" s="402">
        <v>986</v>
      </c>
      <c r="AI24" s="1303">
        <v>1277</v>
      </c>
      <c r="AJ24" s="1642">
        <v>1271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4">
        <v>1051</v>
      </c>
      <c r="U25" s="44">
        <v>1167</v>
      </c>
      <c r="V25" s="44">
        <v>1178</v>
      </c>
      <c r="W25" s="44">
        <v>874</v>
      </c>
      <c r="X25" s="179">
        <v>1187</v>
      </c>
      <c r="Y25" s="44">
        <v>1048</v>
      </c>
      <c r="Z25" s="44">
        <v>1168</v>
      </c>
      <c r="AA25" s="44">
        <v>1283</v>
      </c>
      <c r="AB25" s="44">
        <v>1492</v>
      </c>
      <c r="AC25" s="179">
        <v>1421</v>
      </c>
      <c r="AD25" s="44">
        <v>2280</v>
      </c>
      <c r="AE25" s="44">
        <v>1749</v>
      </c>
      <c r="AF25" s="44">
        <v>1242</v>
      </c>
      <c r="AG25" s="44">
        <v>1220</v>
      </c>
      <c r="AH25" s="289">
        <v>1396</v>
      </c>
      <c r="AI25" s="1303">
        <v>2161</v>
      </c>
      <c r="AJ25" s="1642">
        <v>1984</v>
      </c>
    </row>
    <row r="26" spans="1:36" s="2" customFormat="1" ht="13.1" x14ac:dyDescent="0.25">
      <c r="A26" s="14" t="s">
        <v>72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42">
        <v>-855</v>
      </c>
      <c r="H26" s="42">
        <v>-738</v>
      </c>
      <c r="I26" s="42">
        <v>-543</v>
      </c>
      <c r="J26" s="42">
        <v>-440</v>
      </c>
      <c r="K26" s="42">
        <v>-810</v>
      </c>
      <c r="L26" s="42">
        <v>-641</v>
      </c>
      <c r="M26" s="42">
        <v>-513</v>
      </c>
      <c r="N26" s="42">
        <v>-498</v>
      </c>
      <c r="O26" s="42">
        <v>-1118</v>
      </c>
      <c r="P26" s="42">
        <v>-1035</v>
      </c>
      <c r="Q26" s="42">
        <v>-554</v>
      </c>
      <c r="R26" s="42">
        <v>-840</v>
      </c>
      <c r="S26" s="43">
        <v>-755</v>
      </c>
      <c r="T26" s="43">
        <v>-529</v>
      </c>
      <c r="U26" s="42">
        <v>-501</v>
      </c>
      <c r="V26" s="43">
        <v>-484</v>
      </c>
      <c r="W26" s="42">
        <v>-259</v>
      </c>
      <c r="X26" s="42">
        <v>-508</v>
      </c>
      <c r="Y26" s="42">
        <v>-591</v>
      </c>
      <c r="Z26" s="42">
        <v>-855</v>
      </c>
      <c r="AA26" s="42">
        <v>-818</v>
      </c>
      <c r="AB26" s="167">
        <v>-511</v>
      </c>
      <c r="AC26" s="16">
        <v>-349</v>
      </c>
      <c r="AD26" s="16">
        <v>-773</v>
      </c>
      <c r="AE26" s="16">
        <v>-668</v>
      </c>
      <c r="AF26" s="24">
        <v>-397</v>
      </c>
      <c r="AG26" s="161">
        <v>-427</v>
      </c>
      <c r="AH26" s="402">
        <v>-410</v>
      </c>
      <c r="AI26" s="1304">
        <v>-884</v>
      </c>
      <c r="AJ26" s="1593">
        <v>-713</v>
      </c>
    </row>
    <row r="27" spans="1:36" s="2" customFormat="1" ht="15.05" x14ac:dyDescent="0.25">
      <c r="A27" s="49" t="s">
        <v>308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44">
        <v>3</v>
      </c>
      <c r="L27" s="44">
        <v>4</v>
      </c>
      <c r="M27" s="44">
        <v>3</v>
      </c>
      <c r="N27" s="44">
        <v>3</v>
      </c>
      <c r="O27" s="44">
        <v>3</v>
      </c>
      <c r="P27" s="44">
        <v>3</v>
      </c>
      <c r="Q27" s="44">
        <v>3</v>
      </c>
      <c r="R27" s="44">
        <v>3</v>
      </c>
      <c r="S27" s="44">
        <v>3</v>
      </c>
      <c r="T27" s="44">
        <v>3</v>
      </c>
      <c r="U27" s="44">
        <v>3</v>
      </c>
      <c r="V27" s="44">
        <v>3</v>
      </c>
      <c r="W27" s="44">
        <v>3</v>
      </c>
      <c r="X27" s="44">
        <v>2</v>
      </c>
      <c r="Y27" s="44">
        <v>2</v>
      </c>
      <c r="Z27" s="44">
        <v>1</v>
      </c>
      <c r="AA27" s="44">
        <v>2</v>
      </c>
      <c r="AB27" s="179">
        <v>2</v>
      </c>
      <c r="AC27" s="44">
        <v>2</v>
      </c>
      <c r="AD27" s="44">
        <v>2</v>
      </c>
      <c r="AE27" s="44">
        <v>2</v>
      </c>
      <c r="AF27" s="44">
        <v>2</v>
      </c>
      <c r="AG27" s="179">
        <v>2</v>
      </c>
      <c r="AH27" s="179">
        <v>2</v>
      </c>
      <c r="AI27" s="402">
        <v>2</v>
      </c>
      <c r="AJ27" s="1672" t="s">
        <v>99</v>
      </c>
    </row>
    <row r="28" spans="1:36" s="164" customFormat="1" ht="15.05" x14ac:dyDescent="0.25">
      <c r="A28" s="54" t="s">
        <v>309</v>
      </c>
      <c r="B28" s="55" t="s">
        <v>99</v>
      </c>
      <c r="C28" s="55" t="s">
        <v>99</v>
      </c>
      <c r="D28" s="55" t="s">
        <v>99</v>
      </c>
      <c r="E28" s="55" t="s">
        <v>99</v>
      </c>
      <c r="F28" s="55" t="s">
        <v>99</v>
      </c>
      <c r="G28" s="55" t="s">
        <v>99</v>
      </c>
      <c r="H28" s="55" t="s">
        <v>99</v>
      </c>
      <c r="I28" s="55" t="s">
        <v>99</v>
      </c>
      <c r="J28" s="55" t="s">
        <v>99</v>
      </c>
      <c r="K28" s="44">
        <v>102</v>
      </c>
      <c r="L28" s="44">
        <v>130</v>
      </c>
      <c r="M28" s="44">
        <v>110</v>
      </c>
      <c r="N28" s="44">
        <v>110</v>
      </c>
      <c r="O28" s="44">
        <v>110</v>
      </c>
      <c r="P28" s="44">
        <v>140</v>
      </c>
      <c r="Q28" s="44">
        <v>140</v>
      </c>
      <c r="R28" s="44">
        <v>137</v>
      </c>
      <c r="S28" s="44">
        <v>130</v>
      </c>
      <c r="T28" s="44">
        <v>130</v>
      </c>
      <c r="U28" s="44">
        <v>110</v>
      </c>
      <c r="V28" s="44">
        <v>100</v>
      </c>
      <c r="W28" s="44">
        <v>100</v>
      </c>
      <c r="X28" s="44">
        <v>64</v>
      </c>
      <c r="Y28" s="44">
        <v>64</v>
      </c>
      <c r="Z28" s="44">
        <v>47</v>
      </c>
      <c r="AA28" s="44">
        <v>42</v>
      </c>
      <c r="AB28" s="179">
        <v>42</v>
      </c>
      <c r="AC28" s="44">
        <v>42</v>
      </c>
      <c r="AD28" s="44">
        <v>42</v>
      </c>
      <c r="AE28" s="44">
        <v>86</v>
      </c>
      <c r="AF28" s="44">
        <v>54</v>
      </c>
      <c r="AG28" s="179">
        <v>43</v>
      </c>
      <c r="AH28" s="179">
        <v>43</v>
      </c>
      <c r="AI28" s="402">
        <v>43</v>
      </c>
      <c r="AJ28" s="1672" t="s">
        <v>99</v>
      </c>
    </row>
    <row r="29" spans="1:36" s="36" customFormat="1" ht="28.15" x14ac:dyDescent="0.25">
      <c r="A29" s="49" t="s">
        <v>310</v>
      </c>
      <c r="B29" s="43">
        <v>26</v>
      </c>
      <c r="C29" s="43">
        <v>26</v>
      </c>
      <c r="D29" s="43">
        <v>26</v>
      </c>
      <c r="E29" s="43">
        <v>22</v>
      </c>
      <c r="F29" s="43">
        <v>17</v>
      </c>
      <c r="G29" s="55" t="s">
        <v>99</v>
      </c>
      <c r="H29" s="43">
        <v>1</v>
      </c>
      <c r="I29" s="43">
        <v>3</v>
      </c>
      <c r="J29" s="43">
        <v>3</v>
      </c>
      <c r="K29" s="43">
        <v>3</v>
      </c>
      <c r="L29" s="43">
        <v>2</v>
      </c>
      <c r="M29" s="43">
        <v>2</v>
      </c>
      <c r="N29" s="43">
        <v>2</v>
      </c>
      <c r="O29" s="43">
        <v>2</v>
      </c>
      <c r="P29" s="43">
        <v>3</v>
      </c>
      <c r="Q29" s="43">
        <v>3</v>
      </c>
      <c r="R29" s="43">
        <v>3</v>
      </c>
      <c r="S29" s="43">
        <v>3</v>
      </c>
      <c r="T29" s="43">
        <v>4</v>
      </c>
      <c r="U29" s="43">
        <v>17</v>
      </c>
      <c r="V29" s="43">
        <v>20</v>
      </c>
      <c r="W29" s="43">
        <v>22</v>
      </c>
      <c r="X29" s="43">
        <v>24</v>
      </c>
      <c r="Y29" s="43">
        <v>24</v>
      </c>
      <c r="Z29" s="43">
        <v>25</v>
      </c>
      <c r="AA29" s="43">
        <v>25</v>
      </c>
      <c r="AB29" s="167">
        <v>27</v>
      </c>
      <c r="AC29" s="43">
        <v>27</v>
      </c>
      <c r="AD29" s="43">
        <v>21</v>
      </c>
      <c r="AE29" s="29">
        <v>21</v>
      </c>
      <c r="AF29" s="29">
        <v>22</v>
      </c>
      <c r="AG29" s="178" t="s">
        <v>99</v>
      </c>
      <c r="AH29" s="402" t="s">
        <v>99</v>
      </c>
      <c r="AI29" s="402" t="s">
        <v>99</v>
      </c>
      <c r="AJ29" s="1672" t="s">
        <v>99</v>
      </c>
    </row>
    <row r="30" spans="1:36" s="36" customFormat="1" ht="28.15" x14ac:dyDescent="0.25">
      <c r="A30" s="49" t="s">
        <v>311</v>
      </c>
      <c r="B30" s="44">
        <v>2305</v>
      </c>
      <c r="C30" s="44">
        <v>1988</v>
      </c>
      <c r="D30" s="44">
        <v>2050</v>
      </c>
      <c r="E30" s="44">
        <v>1333</v>
      </c>
      <c r="F30" s="44">
        <v>848</v>
      </c>
      <c r="G30" s="55" t="s">
        <v>99</v>
      </c>
      <c r="H30" s="44">
        <v>20</v>
      </c>
      <c r="I30" s="44">
        <v>191</v>
      </c>
      <c r="J30" s="44">
        <v>136</v>
      </c>
      <c r="K30" s="44">
        <v>120</v>
      </c>
      <c r="L30" s="44">
        <v>100</v>
      </c>
      <c r="M30" s="44">
        <v>126</v>
      </c>
      <c r="N30" s="44">
        <v>120</v>
      </c>
      <c r="O30" s="44">
        <v>130</v>
      </c>
      <c r="P30" s="44">
        <v>160</v>
      </c>
      <c r="Q30" s="44">
        <v>195</v>
      </c>
      <c r="R30" s="44">
        <v>200</v>
      </c>
      <c r="S30" s="44">
        <v>204</v>
      </c>
      <c r="T30" s="44">
        <v>228</v>
      </c>
      <c r="U30" s="44">
        <v>663</v>
      </c>
      <c r="V30" s="44">
        <v>862</v>
      </c>
      <c r="W30" s="44">
        <v>1004</v>
      </c>
      <c r="X30" s="44">
        <v>1191</v>
      </c>
      <c r="Y30" s="44">
        <v>1315</v>
      </c>
      <c r="Z30" s="44">
        <v>1259</v>
      </c>
      <c r="AA30" s="44">
        <v>1175</v>
      </c>
      <c r="AB30" s="179">
        <v>1231</v>
      </c>
      <c r="AC30" s="44">
        <v>1079</v>
      </c>
      <c r="AD30" s="44">
        <v>1054</v>
      </c>
      <c r="AE30" s="29">
        <v>978</v>
      </c>
      <c r="AF30" s="29">
        <v>931</v>
      </c>
      <c r="AG30" s="178" t="s">
        <v>99</v>
      </c>
      <c r="AH30" s="402" t="s">
        <v>99</v>
      </c>
      <c r="AI30" s="402" t="s">
        <v>99</v>
      </c>
      <c r="AJ30" s="1672" t="s">
        <v>99</v>
      </c>
    </row>
    <row r="31" spans="1:36" s="36" customFormat="1" ht="15.05" x14ac:dyDescent="0.25">
      <c r="A31" s="49" t="s">
        <v>312</v>
      </c>
      <c r="B31" s="55" t="s">
        <v>99</v>
      </c>
      <c r="C31" s="55" t="s">
        <v>99</v>
      </c>
      <c r="D31" s="55" t="s">
        <v>99</v>
      </c>
      <c r="E31" s="43" t="s">
        <v>501</v>
      </c>
      <c r="F31" s="43" t="s">
        <v>352</v>
      </c>
      <c r="G31" s="43" t="s">
        <v>353</v>
      </c>
      <c r="H31" s="43" t="s">
        <v>502</v>
      </c>
      <c r="I31" s="43" t="s">
        <v>393</v>
      </c>
      <c r="J31" s="55" t="s">
        <v>99</v>
      </c>
      <c r="K31" s="43">
        <v>36</v>
      </c>
      <c r="L31" s="43">
        <v>36</v>
      </c>
      <c r="M31" s="43">
        <v>36</v>
      </c>
      <c r="N31" s="43">
        <v>36</v>
      </c>
      <c r="O31" s="43">
        <v>36</v>
      </c>
      <c r="P31" s="43">
        <v>35</v>
      </c>
      <c r="Q31" s="43">
        <v>34</v>
      </c>
      <c r="R31" s="43">
        <v>32</v>
      </c>
      <c r="S31" s="43">
        <v>32</v>
      </c>
      <c r="T31" s="43">
        <v>32</v>
      </c>
      <c r="U31" s="43">
        <v>33</v>
      </c>
      <c r="V31" s="43">
        <v>33</v>
      </c>
      <c r="W31" s="43">
        <v>33</v>
      </c>
      <c r="X31" s="43">
        <v>33</v>
      </c>
      <c r="Y31" s="43">
        <v>33</v>
      </c>
      <c r="Z31" s="43">
        <v>32</v>
      </c>
      <c r="AA31" s="43">
        <v>28</v>
      </c>
      <c r="AB31" s="179">
        <v>26</v>
      </c>
      <c r="AC31" s="44">
        <v>26</v>
      </c>
      <c r="AD31" s="44">
        <v>26</v>
      </c>
      <c r="AE31" s="29">
        <v>26</v>
      </c>
      <c r="AF31" s="29">
        <v>26</v>
      </c>
      <c r="AG31" s="163">
        <v>26</v>
      </c>
      <c r="AH31" s="402">
        <v>26</v>
      </c>
      <c r="AI31" s="402">
        <v>26</v>
      </c>
      <c r="AJ31" s="1672">
        <v>26</v>
      </c>
    </row>
    <row r="32" spans="1:36" s="36" customFormat="1" ht="15.05" x14ac:dyDescent="0.25">
      <c r="A32" s="49" t="s">
        <v>316</v>
      </c>
      <c r="B32" s="55" t="s">
        <v>99</v>
      </c>
      <c r="C32" s="55" t="s">
        <v>99</v>
      </c>
      <c r="D32" s="55" t="s">
        <v>99</v>
      </c>
      <c r="E32" s="43" t="s">
        <v>503</v>
      </c>
      <c r="F32" s="43" t="s">
        <v>504</v>
      </c>
      <c r="G32" s="43" t="s">
        <v>505</v>
      </c>
      <c r="H32" s="43" t="s">
        <v>506</v>
      </c>
      <c r="I32" s="43" t="s">
        <v>507</v>
      </c>
      <c r="J32" s="55" t="s">
        <v>99</v>
      </c>
      <c r="K32" s="43">
        <v>7941</v>
      </c>
      <c r="L32" s="43">
        <v>7120</v>
      </c>
      <c r="M32" s="43">
        <v>7224</v>
      </c>
      <c r="N32" s="43">
        <v>6960</v>
      </c>
      <c r="O32" s="43">
        <v>6563</v>
      </c>
      <c r="P32" s="43">
        <v>6118</v>
      </c>
      <c r="Q32" s="43">
        <v>5656</v>
      </c>
      <c r="R32" s="43">
        <v>5136</v>
      </c>
      <c r="S32" s="43">
        <v>4917</v>
      </c>
      <c r="T32" s="43">
        <v>4728</v>
      </c>
      <c r="U32" s="43">
        <v>4661</v>
      </c>
      <c r="V32" s="43">
        <v>4509</v>
      </c>
      <c r="W32" s="43">
        <v>4403</v>
      </c>
      <c r="X32" s="43">
        <v>4253</v>
      </c>
      <c r="Y32" s="43">
        <v>4275</v>
      </c>
      <c r="Z32" s="43">
        <v>4245</v>
      </c>
      <c r="AA32" s="43">
        <v>4284</v>
      </c>
      <c r="AB32" s="167">
        <v>4253</v>
      </c>
      <c r="AC32" s="43">
        <v>4266</v>
      </c>
      <c r="AD32" s="43">
        <v>4433</v>
      </c>
      <c r="AE32" s="55">
        <v>4517</v>
      </c>
      <c r="AF32" s="55">
        <v>4408</v>
      </c>
      <c r="AG32" s="173">
        <v>4345</v>
      </c>
      <c r="AH32" s="441">
        <v>4359</v>
      </c>
      <c r="AI32" s="441">
        <v>4191</v>
      </c>
      <c r="AJ32" s="1673">
        <v>4055</v>
      </c>
    </row>
    <row r="33" spans="1:39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43">
        <v>1</v>
      </c>
      <c r="N33" s="43">
        <v>1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179">
        <v>1</v>
      </c>
      <c r="AC33" s="44">
        <v>1</v>
      </c>
      <c r="AD33" s="44" t="s">
        <v>100</v>
      </c>
      <c r="AE33" s="44" t="s">
        <v>100</v>
      </c>
      <c r="AF33" s="44" t="s">
        <v>100</v>
      </c>
      <c r="AG33" s="179" t="s">
        <v>100</v>
      </c>
      <c r="AH33" s="442">
        <v>1</v>
      </c>
      <c r="AI33" s="442">
        <v>1</v>
      </c>
      <c r="AJ33" s="1674">
        <v>1</v>
      </c>
    </row>
    <row r="34" spans="1:39" s="36" customFormat="1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43">
        <v>54</v>
      </c>
      <c r="N34" s="43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138</v>
      </c>
      <c r="Y34" s="43">
        <v>119</v>
      </c>
      <c r="Z34" s="43">
        <v>120</v>
      </c>
      <c r="AA34" s="43">
        <v>104</v>
      </c>
      <c r="AB34" s="179">
        <v>142</v>
      </c>
      <c r="AC34" s="44">
        <v>118</v>
      </c>
      <c r="AD34" s="44" t="s">
        <v>100</v>
      </c>
      <c r="AE34" s="44" t="s">
        <v>100</v>
      </c>
      <c r="AF34" s="44" t="s">
        <v>100</v>
      </c>
      <c r="AG34" s="179" t="s">
        <v>100</v>
      </c>
      <c r="AH34" s="442">
        <v>75</v>
      </c>
      <c r="AI34" s="286">
        <v>96</v>
      </c>
      <c r="AJ34" s="1672">
        <v>103</v>
      </c>
    </row>
    <row r="35" spans="1:39" s="36" customFormat="1" x14ac:dyDescent="0.25">
      <c r="A35" s="49" t="s">
        <v>18</v>
      </c>
      <c r="B35" s="55" t="s">
        <v>99</v>
      </c>
      <c r="C35" s="55" t="s">
        <v>99</v>
      </c>
      <c r="D35" s="55" t="s">
        <v>99</v>
      </c>
      <c r="E35" s="55" t="s">
        <v>99</v>
      </c>
      <c r="F35" s="55" t="s">
        <v>99</v>
      </c>
      <c r="G35" s="55">
        <v>312</v>
      </c>
      <c r="H35" s="55">
        <v>246</v>
      </c>
      <c r="I35" s="55">
        <v>215</v>
      </c>
      <c r="J35" s="55">
        <v>213</v>
      </c>
      <c r="K35" s="55">
        <v>280</v>
      </c>
      <c r="L35" s="55">
        <v>244</v>
      </c>
      <c r="M35" s="55">
        <v>269</v>
      </c>
      <c r="N35" s="43">
        <v>205</v>
      </c>
      <c r="O35" s="43">
        <v>260</v>
      </c>
      <c r="P35" s="43">
        <v>165</v>
      </c>
      <c r="Q35" s="43">
        <v>254</v>
      </c>
      <c r="R35" s="43">
        <v>161</v>
      </c>
      <c r="S35" s="43">
        <v>167</v>
      </c>
      <c r="T35" s="43">
        <v>141</v>
      </c>
      <c r="U35" s="43">
        <v>154</v>
      </c>
      <c r="V35" s="43">
        <v>219</v>
      </c>
      <c r="W35" s="43">
        <v>238</v>
      </c>
      <c r="X35" s="43">
        <v>269</v>
      </c>
      <c r="Y35" s="43">
        <v>226</v>
      </c>
      <c r="Z35" s="43">
        <v>247</v>
      </c>
      <c r="AA35" s="43">
        <v>222</v>
      </c>
      <c r="AB35" s="167">
        <v>246</v>
      </c>
      <c r="AC35" s="43">
        <v>170</v>
      </c>
      <c r="AD35" s="43">
        <v>127</v>
      </c>
      <c r="AE35" s="16">
        <v>123</v>
      </c>
      <c r="AF35" s="16">
        <v>93</v>
      </c>
      <c r="AG35" s="165">
        <v>101</v>
      </c>
      <c r="AH35" s="442">
        <v>81</v>
      </c>
      <c r="AI35" s="442">
        <v>83</v>
      </c>
      <c r="AJ35" s="1672">
        <v>90</v>
      </c>
    </row>
    <row r="36" spans="1:39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711"/>
      <c r="AJ36" s="711"/>
      <c r="AK36" s="12"/>
      <c r="AL36" s="12"/>
      <c r="AM36" s="12"/>
    </row>
    <row r="37" spans="1:39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9"/>
      <c r="U37" s="29"/>
      <c r="V37" s="29"/>
      <c r="W37" s="29"/>
      <c r="X37" s="29"/>
      <c r="Y37" s="29"/>
      <c r="Z37" s="29"/>
      <c r="AA37" s="29"/>
      <c r="AB37" s="214"/>
      <c r="AC37" s="24"/>
      <c r="AD37" s="24"/>
      <c r="AE37" s="16"/>
      <c r="AF37" s="16"/>
      <c r="AG37" s="165"/>
      <c r="AH37" s="41"/>
      <c r="AI37" s="1307"/>
      <c r="AJ37" s="12"/>
      <c r="AK37" s="12"/>
      <c r="AL37" s="12"/>
      <c r="AM37" s="12"/>
    </row>
    <row r="38" spans="1:39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4735</v>
      </c>
      <c r="O38" s="43">
        <v>5171</v>
      </c>
      <c r="P38" s="43">
        <v>5965</v>
      </c>
      <c r="Q38" s="43">
        <v>8639</v>
      </c>
      <c r="R38" s="43">
        <v>9471</v>
      </c>
      <c r="S38" s="43">
        <v>12124</v>
      </c>
      <c r="T38" s="43">
        <v>11680</v>
      </c>
      <c r="U38" s="43">
        <v>11971</v>
      </c>
      <c r="V38" s="43">
        <v>16267</v>
      </c>
      <c r="W38" s="43">
        <v>16594</v>
      </c>
      <c r="X38" s="43">
        <v>16976</v>
      </c>
      <c r="Y38" s="43">
        <v>17536</v>
      </c>
      <c r="Z38" s="43">
        <v>17950</v>
      </c>
      <c r="AA38" s="43">
        <v>20338</v>
      </c>
      <c r="AB38" s="167">
        <v>22954</v>
      </c>
      <c r="AC38" s="43">
        <v>25093</v>
      </c>
      <c r="AD38" s="43">
        <v>26368</v>
      </c>
      <c r="AE38" s="15">
        <v>30787</v>
      </c>
      <c r="AF38" s="43">
        <v>38230</v>
      </c>
      <c r="AG38" s="65">
        <v>44764</v>
      </c>
      <c r="AH38" s="59">
        <v>48873</v>
      </c>
      <c r="AI38" s="1403">
        <v>50150</v>
      </c>
      <c r="AJ38" s="1403">
        <v>56857</v>
      </c>
      <c r="AK38" s="12"/>
      <c r="AL38" s="12"/>
      <c r="AM38" s="12"/>
    </row>
    <row r="39" spans="1:39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1"/>
      <c r="AI39" s="711"/>
      <c r="AJ39" s="711"/>
      <c r="AK39" s="66"/>
      <c r="AL39" s="66"/>
      <c r="AM39" s="66"/>
    </row>
    <row r="40" spans="1:39" s="12" customFormat="1" ht="13.1" x14ac:dyDescent="0.25">
      <c r="A40" s="49" t="s">
        <v>73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50"/>
      <c r="AB40" s="163"/>
      <c r="AC40" s="16"/>
      <c r="AD40" s="16"/>
      <c r="AE40" s="16"/>
      <c r="AF40" s="16"/>
      <c r="AG40" s="165"/>
      <c r="AH40" s="426"/>
      <c r="AI40" s="1432"/>
    </row>
    <row r="41" spans="1:39" s="12" customFormat="1" ht="15.05" x14ac:dyDescent="0.25">
      <c r="A41" s="49" t="s">
        <v>12</v>
      </c>
      <c r="B41" s="42" t="s">
        <v>100</v>
      </c>
      <c r="C41" s="42" t="s">
        <v>100</v>
      </c>
      <c r="D41" s="42" t="s">
        <v>100</v>
      </c>
      <c r="E41" s="42" t="s">
        <v>100</v>
      </c>
      <c r="F41" s="42" t="s">
        <v>100</v>
      </c>
      <c r="G41" s="42" t="s">
        <v>100</v>
      </c>
      <c r="H41" s="42" t="s">
        <v>100</v>
      </c>
      <c r="I41" s="42" t="s">
        <v>100</v>
      </c>
      <c r="J41" s="42" t="s">
        <v>100</v>
      </c>
      <c r="K41" s="42" t="s">
        <v>100</v>
      </c>
      <c r="L41" s="42" t="s">
        <v>100</v>
      </c>
      <c r="M41" s="42" t="s">
        <v>100</v>
      </c>
      <c r="N41" s="42" t="s">
        <v>100</v>
      </c>
      <c r="O41" s="42" t="s">
        <v>100</v>
      </c>
      <c r="P41" s="42" t="s">
        <v>100</v>
      </c>
      <c r="Q41" s="42" t="s">
        <v>100</v>
      </c>
      <c r="R41" s="42" t="s">
        <v>100</v>
      </c>
      <c r="S41" s="42" t="s">
        <v>100</v>
      </c>
      <c r="T41" s="42" t="s">
        <v>100</v>
      </c>
      <c r="U41" s="42" t="s">
        <v>100</v>
      </c>
      <c r="V41" s="42" t="s">
        <v>100</v>
      </c>
      <c r="W41" s="42" t="s">
        <v>100</v>
      </c>
      <c r="X41" s="42" t="s">
        <v>100</v>
      </c>
      <c r="Y41" s="40">
        <v>17.2</v>
      </c>
      <c r="Z41" s="40" t="s">
        <v>508</v>
      </c>
      <c r="AA41" s="89">
        <v>15.2</v>
      </c>
      <c r="AB41" s="575">
        <v>14.2</v>
      </c>
      <c r="AC41" s="73">
        <v>14.2</v>
      </c>
      <c r="AD41" s="73">
        <v>14</v>
      </c>
      <c r="AE41" s="29">
        <v>14.4</v>
      </c>
      <c r="AF41" s="16">
        <v>13.9</v>
      </c>
      <c r="AG41" s="165">
        <v>12.8</v>
      </c>
      <c r="AH41" s="41">
        <v>13.3</v>
      </c>
      <c r="AI41" s="1432">
        <v>13.1</v>
      </c>
      <c r="AJ41" s="1488" t="s">
        <v>99</v>
      </c>
    </row>
    <row r="42" spans="1:39" s="12" customFormat="1" ht="15.05" x14ac:dyDescent="0.25">
      <c r="A42" s="49" t="s">
        <v>13</v>
      </c>
      <c r="B42" s="43"/>
      <c r="C42" s="43"/>
      <c r="D42" s="43"/>
      <c r="E42" s="43"/>
      <c r="F42" s="74"/>
      <c r="G42" s="40"/>
      <c r="H42" s="40"/>
      <c r="I42" s="40"/>
      <c r="J42" s="40"/>
      <c r="K42" s="40"/>
      <c r="L42" s="40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 t="s">
        <v>100</v>
      </c>
      <c r="Z42" s="74" t="s">
        <v>509</v>
      </c>
      <c r="AA42" s="23">
        <v>92.1</v>
      </c>
      <c r="AB42" s="214">
        <v>93.4</v>
      </c>
      <c r="AC42" s="23">
        <v>100</v>
      </c>
      <c r="AD42" s="258">
        <v>98.6</v>
      </c>
      <c r="AE42" s="29">
        <v>102.9</v>
      </c>
      <c r="AF42" s="16">
        <v>96.5</v>
      </c>
      <c r="AG42" s="165">
        <v>92.1</v>
      </c>
      <c r="AH42" s="1631">
        <v>103.9</v>
      </c>
      <c r="AI42" s="1701">
        <v>98.5</v>
      </c>
      <c r="AJ42" s="1631" t="s">
        <v>99</v>
      </c>
    </row>
    <row r="43" spans="1:39" s="12" customFormat="1" ht="13.1" x14ac:dyDescent="0.25">
      <c r="A43" s="49" t="s">
        <v>21</v>
      </c>
      <c r="B43" s="43"/>
      <c r="C43" s="43"/>
      <c r="D43" s="43"/>
      <c r="E43" s="33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23"/>
      <c r="AB43" s="214"/>
      <c r="AC43" s="16"/>
      <c r="AD43" s="259"/>
      <c r="AE43" s="29"/>
      <c r="AF43" s="16"/>
      <c r="AG43" s="165"/>
      <c r="AH43" s="1702"/>
      <c r="AI43" s="1701"/>
      <c r="AJ43" s="1593"/>
    </row>
    <row r="44" spans="1:39" s="12" customFormat="1" ht="15.05" x14ac:dyDescent="0.25">
      <c r="A44" s="49" t="s">
        <v>12</v>
      </c>
      <c r="B44" s="42" t="s">
        <v>100</v>
      </c>
      <c r="C44" s="42" t="s">
        <v>100</v>
      </c>
      <c r="D44" s="42" t="s">
        <v>100</v>
      </c>
      <c r="E44" s="42" t="s">
        <v>100</v>
      </c>
      <c r="F44" s="42" t="s">
        <v>100</v>
      </c>
      <c r="G44" s="42" t="s">
        <v>100</v>
      </c>
      <c r="H44" s="42" t="s">
        <v>100</v>
      </c>
      <c r="I44" s="42" t="s">
        <v>100</v>
      </c>
      <c r="J44" s="42" t="s">
        <v>100</v>
      </c>
      <c r="K44" s="42" t="s">
        <v>100</v>
      </c>
      <c r="L44" s="42" t="s">
        <v>100</v>
      </c>
      <c r="M44" s="42" t="s">
        <v>100</v>
      </c>
      <c r="N44" s="42" t="s">
        <v>100</v>
      </c>
      <c r="O44" s="42" t="s">
        <v>100</v>
      </c>
      <c r="P44" s="42" t="s">
        <v>100</v>
      </c>
      <c r="Q44" s="42" t="s">
        <v>100</v>
      </c>
      <c r="R44" s="42" t="s">
        <v>100</v>
      </c>
      <c r="S44" s="42" t="s">
        <v>100</v>
      </c>
      <c r="T44" s="42" t="s">
        <v>100</v>
      </c>
      <c r="U44" s="42" t="s">
        <v>100</v>
      </c>
      <c r="V44" s="42" t="s">
        <v>100</v>
      </c>
      <c r="W44" s="42" t="s">
        <v>100</v>
      </c>
      <c r="X44" s="42" t="s">
        <v>100</v>
      </c>
      <c r="Y44" s="73">
        <v>16.5</v>
      </c>
      <c r="Z44" s="74" t="s">
        <v>510</v>
      </c>
      <c r="AA44" s="68">
        <v>14.5</v>
      </c>
      <c r="AB44" s="207">
        <v>13.6</v>
      </c>
      <c r="AC44" s="74">
        <v>13.6</v>
      </c>
      <c r="AD44" s="74">
        <v>13.4</v>
      </c>
      <c r="AE44" s="29">
        <v>13.8</v>
      </c>
      <c r="AF44" s="16">
        <v>13.3</v>
      </c>
      <c r="AG44" s="165">
        <v>12.2</v>
      </c>
      <c r="AH44" s="1631">
        <v>12.7</v>
      </c>
      <c r="AI44" s="1701">
        <v>12.5</v>
      </c>
      <c r="AJ44" s="1631" t="s">
        <v>99</v>
      </c>
    </row>
    <row r="45" spans="1:39" s="12" customFormat="1" ht="15.05" x14ac:dyDescent="0.25">
      <c r="A45" s="49" t="s">
        <v>13</v>
      </c>
      <c r="B45" s="43"/>
      <c r="C45" s="43"/>
      <c r="D45" s="43"/>
      <c r="E45" s="43"/>
      <c r="F45" s="72"/>
      <c r="G45" s="72"/>
      <c r="H45" s="72"/>
      <c r="I45" s="72"/>
      <c r="J45" s="72"/>
      <c r="K45" s="72"/>
      <c r="L45" s="72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4" t="s">
        <v>100</v>
      </c>
      <c r="Z45" s="74" t="s">
        <v>511</v>
      </c>
      <c r="AA45" s="74">
        <v>92.4</v>
      </c>
      <c r="AB45" s="207">
        <v>93.8</v>
      </c>
      <c r="AC45" s="40">
        <v>100</v>
      </c>
      <c r="AD45" s="258">
        <v>98.5</v>
      </c>
      <c r="AE45" s="68">
        <v>103</v>
      </c>
      <c r="AF45" s="16">
        <v>96.4</v>
      </c>
      <c r="AG45" s="165">
        <v>91.7</v>
      </c>
      <c r="AH45" s="1631">
        <v>104.1</v>
      </c>
      <c r="AI45" s="1701">
        <v>98.4</v>
      </c>
      <c r="AJ45" s="1631" t="s">
        <v>99</v>
      </c>
    </row>
    <row r="46" spans="1:39" s="12" customFormat="1" ht="13.1" x14ac:dyDescent="0.25">
      <c r="A46" s="49" t="s">
        <v>22</v>
      </c>
      <c r="B46" s="43"/>
      <c r="C46" s="43"/>
      <c r="D46" s="43"/>
      <c r="E46" s="33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575"/>
      <c r="AC46" s="16"/>
      <c r="AD46" s="259"/>
      <c r="AE46" s="29"/>
      <c r="AF46" s="16"/>
      <c r="AG46" s="165"/>
      <c r="AH46" s="1702"/>
      <c r="AI46" s="1701"/>
      <c r="AJ46" s="1593"/>
    </row>
    <row r="47" spans="1:39" s="12" customFormat="1" ht="15.05" x14ac:dyDescent="0.25">
      <c r="A47" s="49" t="s">
        <v>12</v>
      </c>
      <c r="B47" s="42" t="s">
        <v>100</v>
      </c>
      <c r="C47" s="42" t="s">
        <v>100</v>
      </c>
      <c r="D47" s="42" t="s">
        <v>100</v>
      </c>
      <c r="E47" s="42" t="s">
        <v>100</v>
      </c>
      <c r="F47" s="42" t="s">
        <v>100</v>
      </c>
      <c r="G47" s="42" t="s">
        <v>100</v>
      </c>
      <c r="H47" s="42" t="s">
        <v>100</v>
      </c>
      <c r="I47" s="42" t="s">
        <v>100</v>
      </c>
      <c r="J47" s="42" t="s">
        <v>100</v>
      </c>
      <c r="K47" s="42" t="s">
        <v>100</v>
      </c>
      <c r="L47" s="42" t="s">
        <v>100</v>
      </c>
      <c r="M47" s="42" t="s">
        <v>100</v>
      </c>
      <c r="N47" s="42" t="s">
        <v>100</v>
      </c>
      <c r="O47" s="42" t="s">
        <v>100</v>
      </c>
      <c r="P47" s="42" t="s">
        <v>100</v>
      </c>
      <c r="Q47" s="42" t="s">
        <v>100</v>
      </c>
      <c r="R47" s="42" t="s">
        <v>100</v>
      </c>
      <c r="S47" s="42" t="s">
        <v>100</v>
      </c>
      <c r="T47" s="42" t="s">
        <v>100</v>
      </c>
      <c r="U47" s="42" t="s">
        <v>100</v>
      </c>
      <c r="V47" s="42" t="s">
        <v>100</v>
      </c>
      <c r="W47" s="42" t="s">
        <v>100</v>
      </c>
      <c r="X47" s="42" t="s">
        <v>100</v>
      </c>
      <c r="Y47" s="40">
        <v>9.6</v>
      </c>
      <c r="Z47" s="74" t="s">
        <v>512</v>
      </c>
      <c r="AA47" s="68">
        <v>9.3000000000000007</v>
      </c>
      <c r="AB47" s="207">
        <v>9.1</v>
      </c>
      <c r="AC47" s="74">
        <v>9.3000000000000007</v>
      </c>
      <c r="AD47" s="74">
        <v>9.1</v>
      </c>
      <c r="AE47" s="29">
        <v>9.3000000000000007</v>
      </c>
      <c r="AF47" s="16">
        <v>9.3000000000000007</v>
      </c>
      <c r="AG47" s="165">
        <v>8.6999999999999993</v>
      </c>
      <c r="AH47" s="1631">
        <v>9.1</v>
      </c>
      <c r="AI47" s="1703">
        <v>9</v>
      </c>
      <c r="AJ47" s="1631" t="s">
        <v>99</v>
      </c>
    </row>
    <row r="48" spans="1:39" s="12" customFormat="1" ht="15.05" x14ac:dyDescent="0.25">
      <c r="A48" s="49" t="s">
        <v>13</v>
      </c>
      <c r="B48" s="43"/>
      <c r="C48" s="43"/>
      <c r="D48" s="43"/>
      <c r="E48" s="33"/>
      <c r="F48" s="33"/>
      <c r="G48" s="33"/>
      <c r="H48" s="33"/>
      <c r="I48" s="33"/>
      <c r="J48" s="33"/>
      <c r="K48" s="33"/>
      <c r="L48" s="40"/>
      <c r="M48" s="75"/>
      <c r="N48" s="76"/>
      <c r="O48" s="76"/>
      <c r="P48" s="76"/>
      <c r="Q48" s="76"/>
      <c r="R48" s="40"/>
      <c r="S48" s="40"/>
      <c r="T48" s="40"/>
      <c r="U48" s="40"/>
      <c r="V48" s="40"/>
      <c r="W48" s="40"/>
      <c r="X48" s="40"/>
      <c r="Y48" s="74" t="s">
        <v>100</v>
      </c>
      <c r="Z48" s="74" t="s">
        <v>513</v>
      </c>
      <c r="AA48" s="74">
        <v>97.9</v>
      </c>
      <c r="AB48" s="207">
        <v>97.8</v>
      </c>
      <c r="AC48" s="74">
        <v>102.2</v>
      </c>
      <c r="AD48" s="74">
        <v>97.8</v>
      </c>
      <c r="AE48" s="29">
        <v>102.2</v>
      </c>
      <c r="AF48" s="37">
        <v>100</v>
      </c>
      <c r="AG48" s="165">
        <v>93.5</v>
      </c>
      <c r="AH48" s="1631">
        <v>104.6</v>
      </c>
      <c r="AI48" s="1701">
        <v>98.9</v>
      </c>
      <c r="AJ48" s="1631" t="s">
        <v>99</v>
      </c>
    </row>
    <row r="49" spans="1:36" s="12" customFormat="1" ht="13.1" x14ac:dyDescent="0.25">
      <c r="A49" s="49" t="s">
        <v>50</v>
      </c>
      <c r="B49" s="43"/>
      <c r="C49" s="43"/>
      <c r="D49" s="43"/>
      <c r="E49" s="33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575"/>
      <c r="AC49" s="16"/>
      <c r="AD49" s="259"/>
      <c r="AE49" s="29"/>
      <c r="AF49" s="16"/>
      <c r="AG49" s="165"/>
      <c r="AH49" s="1704"/>
      <c r="AI49" s="1701"/>
      <c r="AJ49" s="1593"/>
    </row>
    <row r="50" spans="1:36" s="12" customFormat="1" ht="15.05" x14ac:dyDescent="0.25">
      <c r="A50" s="49" t="s">
        <v>12</v>
      </c>
      <c r="B50" s="42" t="s">
        <v>100</v>
      </c>
      <c r="C50" s="42" t="s">
        <v>100</v>
      </c>
      <c r="D50" s="42" t="s">
        <v>100</v>
      </c>
      <c r="E50" s="42" t="s">
        <v>100</v>
      </c>
      <c r="F50" s="42" t="s">
        <v>100</v>
      </c>
      <c r="G50" s="42" t="s">
        <v>100</v>
      </c>
      <c r="H50" s="42" t="s">
        <v>100</v>
      </c>
      <c r="I50" s="42" t="s">
        <v>100</v>
      </c>
      <c r="J50" s="42" t="s">
        <v>100</v>
      </c>
      <c r="K50" s="42" t="s">
        <v>100</v>
      </c>
      <c r="L50" s="42" t="s">
        <v>100</v>
      </c>
      <c r="M50" s="42" t="s">
        <v>100</v>
      </c>
      <c r="N50" s="42" t="s">
        <v>100</v>
      </c>
      <c r="O50" s="42" t="s">
        <v>100</v>
      </c>
      <c r="P50" s="42" t="s">
        <v>100</v>
      </c>
      <c r="Q50" s="42" t="s">
        <v>100</v>
      </c>
      <c r="R50" s="42" t="s">
        <v>100</v>
      </c>
      <c r="S50" s="42" t="s">
        <v>100</v>
      </c>
      <c r="T50" s="42" t="s">
        <v>100</v>
      </c>
      <c r="U50" s="42" t="s">
        <v>100</v>
      </c>
      <c r="V50" s="42" t="s">
        <v>100</v>
      </c>
      <c r="W50" s="42" t="s">
        <v>100</v>
      </c>
      <c r="X50" s="42" t="s">
        <v>100</v>
      </c>
      <c r="Y50" s="40">
        <v>6.9</v>
      </c>
      <c r="Z50" s="74" t="s">
        <v>514</v>
      </c>
      <c r="AA50" s="68">
        <v>5.2</v>
      </c>
      <c r="AB50" s="207">
        <v>4.4000000000000004</v>
      </c>
      <c r="AC50" s="74">
        <v>4.2</v>
      </c>
      <c r="AD50" s="74">
        <v>4.3</v>
      </c>
      <c r="AE50" s="29">
        <v>4.4000000000000004</v>
      </c>
      <c r="AF50" s="37">
        <v>4</v>
      </c>
      <c r="AG50" s="165">
        <v>3.5</v>
      </c>
      <c r="AH50" s="1631">
        <v>3.5</v>
      </c>
      <c r="AI50" s="1701">
        <v>3.5</v>
      </c>
      <c r="AJ50" s="1631" t="s">
        <v>99</v>
      </c>
    </row>
    <row r="51" spans="1:36" s="12" customFormat="1" ht="15.05" x14ac:dyDescent="0.25">
      <c r="A51" s="49" t="s">
        <v>13</v>
      </c>
      <c r="B51" s="43"/>
      <c r="C51" s="43"/>
      <c r="D51" s="43"/>
      <c r="E51" s="33"/>
      <c r="F51" s="33"/>
      <c r="G51" s="33"/>
      <c r="H51" s="33"/>
      <c r="I51" s="33"/>
      <c r="J51" s="33"/>
      <c r="K51" s="33"/>
      <c r="L51" s="75"/>
      <c r="M51" s="75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74" t="s">
        <v>100</v>
      </c>
      <c r="Z51" s="74" t="s">
        <v>515</v>
      </c>
      <c r="AA51" s="74">
        <v>83.9</v>
      </c>
      <c r="AB51" s="207">
        <v>84.6</v>
      </c>
      <c r="AC51" s="74">
        <v>95.5</v>
      </c>
      <c r="AD51" s="74">
        <v>102.4</v>
      </c>
      <c r="AE51" s="29">
        <v>102.3</v>
      </c>
      <c r="AF51" s="16">
        <v>90.9</v>
      </c>
      <c r="AG51" s="165">
        <v>87.5</v>
      </c>
      <c r="AH51" s="1705">
        <v>100</v>
      </c>
      <c r="AI51" s="1703">
        <v>100</v>
      </c>
      <c r="AJ51" s="1631" t="s">
        <v>99</v>
      </c>
    </row>
    <row r="52" spans="1:36" s="12" customFormat="1" ht="13.1" x14ac:dyDescent="0.25">
      <c r="A52" s="49" t="s">
        <v>23</v>
      </c>
      <c r="B52" s="33"/>
      <c r="C52" s="33"/>
      <c r="D52" s="33"/>
      <c r="E52" s="33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575"/>
      <c r="AC52" s="16"/>
      <c r="AD52" s="259"/>
      <c r="AE52" s="29"/>
      <c r="AF52" s="16"/>
      <c r="AG52" s="165"/>
      <c r="AH52" s="1702"/>
      <c r="AI52" s="1701"/>
      <c r="AJ52" s="1593"/>
    </row>
    <row r="53" spans="1:36" s="12" customFormat="1" ht="15.05" x14ac:dyDescent="0.25">
      <c r="A53" s="49" t="s">
        <v>12</v>
      </c>
      <c r="B53" s="42" t="s">
        <v>100</v>
      </c>
      <c r="C53" s="42" t="s">
        <v>100</v>
      </c>
      <c r="D53" s="42" t="s">
        <v>100</v>
      </c>
      <c r="E53" s="42" t="s">
        <v>100</v>
      </c>
      <c r="F53" s="42" t="s">
        <v>100</v>
      </c>
      <c r="G53" s="42" t="s">
        <v>100</v>
      </c>
      <c r="H53" s="42" t="s">
        <v>100</v>
      </c>
      <c r="I53" s="42" t="s">
        <v>100</v>
      </c>
      <c r="J53" s="42" t="s">
        <v>100</v>
      </c>
      <c r="K53" s="42" t="s">
        <v>100</v>
      </c>
      <c r="L53" s="42" t="s">
        <v>100</v>
      </c>
      <c r="M53" s="42" t="s">
        <v>100</v>
      </c>
      <c r="N53" s="42" t="s">
        <v>100</v>
      </c>
      <c r="O53" s="42" t="s">
        <v>100</v>
      </c>
      <c r="P53" s="42" t="s">
        <v>100</v>
      </c>
      <c r="Q53" s="42" t="s">
        <v>100</v>
      </c>
      <c r="R53" s="42" t="s">
        <v>100</v>
      </c>
      <c r="S53" s="42" t="s">
        <v>100</v>
      </c>
      <c r="T53" s="42" t="s">
        <v>100</v>
      </c>
      <c r="U53" s="42" t="s">
        <v>100</v>
      </c>
      <c r="V53" s="42" t="s">
        <v>100</v>
      </c>
      <c r="W53" s="42" t="s">
        <v>100</v>
      </c>
      <c r="X53" s="42" t="s">
        <v>100</v>
      </c>
      <c r="Y53" s="267">
        <v>0.8</v>
      </c>
      <c r="Z53" s="74" t="s">
        <v>516</v>
      </c>
      <c r="AA53" s="68">
        <v>0.7</v>
      </c>
      <c r="AB53" s="207">
        <v>0.7</v>
      </c>
      <c r="AC53" s="74">
        <v>0.7</v>
      </c>
      <c r="AD53" s="74">
        <v>0.6</v>
      </c>
      <c r="AE53" s="29">
        <v>0.7</v>
      </c>
      <c r="AF53" s="16">
        <v>0.7</v>
      </c>
      <c r="AG53" s="165">
        <v>0.6</v>
      </c>
      <c r="AH53" s="1631">
        <v>0.6</v>
      </c>
      <c r="AI53" s="1701">
        <v>0.6</v>
      </c>
      <c r="AJ53" s="1631" t="s">
        <v>99</v>
      </c>
    </row>
    <row r="54" spans="1:36" s="12" customFormat="1" ht="15.05" x14ac:dyDescent="0.25">
      <c r="A54" s="49" t="s">
        <v>13</v>
      </c>
      <c r="B54" s="43"/>
      <c r="C54" s="43"/>
      <c r="D54" s="43"/>
      <c r="E54" s="43"/>
      <c r="F54" s="77"/>
      <c r="G54" s="77"/>
      <c r="H54" s="77"/>
      <c r="I54" s="77"/>
      <c r="J54" s="77"/>
      <c r="K54" s="77"/>
      <c r="L54" s="77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576" t="s">
        <v>100</v>
      </c>
      <c r="Z54" s="74" t="s">
        <v>368</v>
      </c>
      <c r="AA54" s="74">
        <v>87.5</v>
      </c>
      <c r="AB54" s="207">
        <v>100</v>
      </c>
      <c r="AC54" s="207">
        <v>100</v>
      </c>
      <c r="AD54" s="74">
        <v>85.7</v>
      </c>
      <c r="AE54" s="29">
        <v>116.7</v>
      </c>
      <c r="AF54" s="37">
        <v>100</v>
      </c>
      <c r="AG54" s="165">
        <v>85.7</v>
      </c>
      <c r="AH54" s="1705">
        <v>100</v>
      </c>
      <c r="AI54" s="1703">
        <v>100</v>
      </c>
      <c r="AJ54" s="1631" t="s">
        <v>99</v>
      </c>
    </row>
    <row r="55" spans="1:36" s="12" customFormat="1" ht="28.15" x14ac:dyDescent="0.25">
      <c r="A55" s="49" t="s">
        <v>336</v>
      </c>
      <c r="B55" s="42" t="s">
        <v>100</v>
      </c>
      <c r="C55" s="42" t="s">
        <v>100</v>
      </c>
      <c r="D55" s="42" t="s">
        <v>100</v>
      </c>
      <c r="E55" s="42" t="s">
        <v>100</v>
      </c>
      <c r="F55" s="42" t="s">
        <v>100</v>
      </c>
      <c r="G55" s="42" t="s">
        <v>100</v>
      </c>
      <c r="H55" s="42" t="s">
        <v>100</v>
      </c>
      <c r="I55" s="42" t="s">
        <v>100</v>
      </c>
      <c r="J55" s="42" t="s">
        <v>100</v>
      </c>
      <c r="K55" s="42" t="s">
        <v>100</v>
      </c>
      <c r="L55" s="42" t="s">
        <v>100</v>
      </c>
      <c r="M55" s="42" t="s">
        <v>100</v>
      </c>
      <c r="N55" s="20">
        <v>3.8</v>
      </c>
      <c r="O55" s="20">
        <v>4.7</v>
      </c>
      <c r="P55" s="20">
        <v>4</v>
      </c>
      <c r="Q55" s="20">
        <v>5.5</v>
      </c>
      <c r="R55" s="20">
        <v>3.6</v>
      </c>
      <c r="S55" s="20">
        <v>0.9</v>
      </c>
      <c r="T55" s="20">
        <v>0.7</v>
      </c>
      <c r="U55" s="20">
        <v>0.4</v>
      </c>
      <c r="V55" s="20">
        <v>0.4</v>
      </c>
      <c r="W55" s="20">
        <v>0.4</v>
      </c>
      <c r="X55" s="20">
        <v>0.3</v>
      </c>
      <c r="Y55" s="20">
        <v>0.3</v>
      </c>
      <c r="Z55" s="20">
        <v>0.4</v>
      </c>
      <c r="AA55" s="20">
        <v>0.2</v>
      </c>
      <c r="AB55" s="260">
        <v>0.3</v>
      </c>
      <c r="AC55" s="29" t="s">
        <v>100</v>
      </c>
      <c r="AD55" s="261" t="s">
        <v>100</v>
      </c>
      <c r="AE55" s="29" t="s">
        <v>100</v>
      </c>
      <c r="AF55" s="29" t="s">
        <v>100</v>
      </c>
      <c r="AG55" s="163" t="s">
        <v>100</v>
      </c>
      <c r="AH55" s="1702" t="s">
        <v>100</v>
      </c>
      <c r="AI55" s="1706" t="s">
        <v>100</v>
      </c>
      <c r="AJ55" s="1631" t="s">
        <v>100</v>
      </c>
    </row>
    <row r="56" spans="1:36" s="12" customFormat="1" ht="41.25" x14ac:dyDescent="0.25">
      <c r="A56" s="49" t="s">
        <v>337</v>
      </c>
      <c r="B56" s="42" t="s">
        <v>100</v>
      </c>
      <c r="C56" s="42" t="s">
        <v>100</v>
      </c>
      <c r="D56" s="42" t="s">
        <v>100</v>
      </c>
      <c r="E56" s="42" t="s">
        <v>100</v>
      </c>
      <c r="F56" s="42" t="s">
        <v>100</v>
      </c>
      <c r="G56" s="42" t="s">
        <v>100</v>
      </c>
      <c r="H56" s="42" t="s">
        <v>100</v>
      </c>
      <c r="I56" s="42" t="s">
        <v>100</v>
      </c>
      <c r="J56" s="42" t="s">
        <v>100</v>
      </c>
      <c r="K56" s="42" t="s">
        <v>100</v>
      </c>
      <c r="L56" s="42" t="s">
        <v>100</v>
      </c>
      <c r="M56" s="42" t="s">
        <v>100</v>
      </c>
      <c r="N56" s="20">
        <v>0.7</v>
      </c>
      <c r="O56" s="20">
        <v>0.8</v>
      </c>
      <c r="P56" s="20">
        <v>0.6</v>
      </c>
      <c r="Q56" s="20">
        <v>0.9</v>
      </c>
      <c r="R56" s="20">
        <v>0.6</v>
      </c>
      <c r="S56" s="20">
        <v>0.1</v>
      </c>
      <c r="T56" s="20">
        <v>0.1</v>
      </c>
      <c r="U56" s="20">
        <v>0.1</v>
      </c>
      <c r="V56" s="20">
        <v>0.1</v>
      </c>
      <c r="W56" s="20">
        <v>0.1</v>
      </c>
      <c r="X56" s="20">
        <v>0.1</v>
      </c>
      <c r="Y56" s="20">
        <v>0.1</v>
      </c>
      <c r="Z56" s="20">
        <v>0.1</v>
      </c>
      <c r="AA56" s="20">
        <v>0</v>
      </c>
      <c r="AB56" s="260">
        <v>0</v>
      </c>
      <c r="AC56" s="29">
        <v>0.4</v>
      </c>
      <c r="AD56" s="16">
        <v>0.3</v>
      </c>
      <c r="AE56" s="29">
        <v>0.5</v>
      </c>
      <c r="AF56" s="29">
        <v>0.6</v>
      </c>
      <c r="AG56" s="163">
        <v>0.5</v>
      </c>
      <c r="AH56" s="1707" t="s">
        <v>298</v>
      </c>
      <c r="AI56" s="1701">
        <v>0.4</v>
      </c>
      <c r="AJ56" s="1631">
        <v>0.3</v>
      </c>
    </row>
    <row r="57" spans="1:36" s="12" customFormat="1" ht="15.05" x14ac:dyDescent="0.25">
      <c r="A57" s="49" t="s">
        <v>24</v>
      </c>
      <c r="B57" s="42" t="s">
        <v>100</v>
      </c>
      <c r="C57" s="42" t="s">
        <v>100</v>
      </c>
      <c r="D57" s="42" t="s">
        <v>100</v>
      </c>
      <c r="E57" s="42" t="s">
        <v>100</v>
      </c>
      <c r="F57" s="42" t="s">
        <v>100</v>
      </c>
      <c r="G57" s="42" t="s">
        <v>100</v>
      </c>
      <c r="H57" s="42" t="s">
        <v>100</v>
      </c>
      <c r="I57" s="42" t="s">
        <v>100</v>
      </c>
      <c r="J57" s="42" t="s">
        <v>100</v>
      </c>
      <c r="K57" s="42" t="s">
        <v>100</v>
      </c>
      <c r="L57" s="42" t="s">
        <v>100</v>
      </c>
      <c r="M57" s="42" t="s">
        <v>100</v>
      </c>
      <c r="N57" s="42" t="s">
        <v>100</v>
      </c>
      <c r="O57" s="42" t="s">
        <v>100</v>
      </c>
      <c r="P57" s="42" t="s">
        <v>100</v>
      </c>
      <c r="Q57" s="42" t="s">
        <v>100</v>
      </c>
      <c r="R57" s="42" t="s">
        <v>100</v>
      </c>
      <c r="S57" s="42" t="s">
        <v>100</v>
      </c>
      <c r="T57" s="42" t="s">
        <v>100</v>
      </c>
      <c r="U57" s="42" t="s">
        <v>100</v>
      </c>
      <c r="V57" s="42" t="s">
        <v>100</v>
      </c>
      <c r="W57" s="42" t="s">
        <v>100</v>
      </c>
      <c r="X57" s="42" t="s">
        <v>100</v>
      </c>
      <c r="Y57" s="40">
        <v>4.4000000000000004</v>
      </c>
      <c r="Z57" s="74" t="s">
        <v>389</v>
      </c>
      <c r="AA57" s="29">
        <v>4.5</v>
      </c>
      <c r="AB57" s="207">
        <v>4.5999999999999996</v>
      </c>
      <c r="AC57" s="74">
        <v>4.5999999999999996</v>
      </c>
      <c r="AD57" s="74">
        <v>4.5999999999999996</v>
      </c>
      <c r="AE57" s="29">
        <v>4.5999999999999996</v>
      </c>
      <c r="AF57" s="16">
        <v>4.7</v>
      </c>
      <c r="AG57" s="165">
        <v>4.5999999999999996</v>
      </c>
      <c r="AH57" s="1631">
        <v>4.5999999999999996</v>
      </c>
      <c r="AI57" s="1701">
        <v>4.5999999999999996</v>
      </c>
      <c r="AJ57" s="1631" t="s">
        <v>99</v>
      </c>
    </row>
    <row r="58" spans="1:36" s="12" customFormat="1" ht="28.15" x14ac:dyDescent="0.25">
      <c r="A58" s="49" t="s">
        <v>339</v>
      </c>
      <c r="B58" s="42" t="s">
        <v>100</v>
      </c>
      <c r="C58" s="42" t="s">
        <v>100</v>
      </c>
      <c r="D58" s="42" t="s">
        <v>100</v>
      </c>
      <c r="E58" s="42" t="s">
        <v>100</v>
      </c>
      <c r="F58" s="42" t="s">
        <v>100</v>
      </c>
      <c r="G58" s="42" t="s">
        <v>100</v>
      </c>
      <c r="H58" s="42" t="s">
        <v>100</v>
      </c>
      <c r="I58" s="42" t="s">
        <v>100</v>
      </c>
      <c r="J58" s="42" t="s">
        <v>100</v>
      </c>
      <c r="K58" s="42" t="s">
        <v>100</v>
      </c>
      <c r="L58" s="42" t="s">
        <v>100</v>
      </c>
      <c r="M58" s="42" t="s">
        <v>100</v>
      </c>
      <c r="N58" s="42" t="s">
        <v>100</v>
      </c>
      <c r="O58" s="42" t="s">
        <v>100</v>
      </c>
      <c r="P58" s="42" t="s">
        <v>100</v>
      </c>
      <c r="Q58" s="42" t="s">
        <v>100</v>
      </c>
      <c r="R58" s="42" t="s">
        <v>100</v>
      </c>
      <c r="S58" s="42" t="s">
        <v>100</v>
      </c>
      <c r="T58" s="42" t="s">
        <v>100</v>
      </c>
      <c r="U58" s="42" t="s">
        <v>100</v>
      </c>
      <c r="V58" s="42" t="s">
        <v>100</v>
      </c>
      <c r="W58" s="42" t="s">
        <v>100</v>
      </c>
      <c r="X58" s="42" t="s">
        <v>100</v>
      </c>
      <c r="Y58" s="40">
        <v>1.7</v>
      </c>
      <c r="Z58" s="74" t="s">
        <v>448</v>
      </c>
      <c r="AA58" s="29">
        <v>2.8</v>
      </c>
      <c r="AB58" s="207">
        <v>3.3</v>
      </c>
      <c r="AC58" s="74">
        <v>3.8</v>
      </c>
      <c r="AD58" s="74">
        <v>2.5</v>
      </c>
      <c r="AE58" s="23">
        <v>2.6</v>
      </c>
      <c r="AF58" s="23">
        <v>2.6</v>
      </c>
      <c r="AG58" s="163">
        <v>2.7</v>
      </c>
      <c r="AH58" s="1631">
        <v>2.5</v>
      </c>
      <c r="AI58" s="1701">
        <v>2.2000000000000002</v>
      </c>
      <c r="AJ58" s="1631" t="s">
        <v>99</v>
      </c>
    </row>
    <row r="59" spans="1:36" s="12" customFormat="1" ht="28.15" x14ac:dyDescent="0.25">
      <c r="A59" s="49" t="s">
        <v>610</v>
      </c>
      <c r="B59" s="42" t="s">
        <v>100</v>
      </c>
      <c r="C59" s="42" t="s">
        <v>100</v>
      </c>
      <c r="D59" s="42" t="s">
        <v>100</v>
      </c>
      <c r="E59" s="42" t="s">
        <v>100</v>
      </c>
      <c r="F59" s="42" t="s">
        <v>100</v>
      </c>
      <c r="G59" s="42" t="s">
        <v>100</v>
      </c>
      <c r="H59" s="42" t="s">
        <v>100</v>
      </c>
      <c r="I59" s="42" t="s">
        <v>100</v>
      </c>
      <c r="J59" s="42" t="s">
        <v>100</v>
      </c>
      <c r="K59" s="42" t="s">
        <v>100</v>
      </c>
      <c r="L59" s="42" t="s">
        <v>100</v>
      </c>
      <c r="M59" s="42" t="s">
        <v>100</v>
      </c>
      <c r="N59" s="42" t="s">
        <v>100</v>
      </c>
      <c r="O59" s="42" t="s">
        <v>100</v>
      </c>
      <c r="P59" s="42" t="s">
        <v>100</v>
      </c>
      <c r="Q59" s="42" t="s">
        <v>100</v>
      </c>
      <c r="R59" s="42" t="s">
        <v>100</v>
      </c>
      <c r="S59" s="42" t="s">
        <v>100</v>
      </c>
      <c r="T59" s="42" t="s">
        <v>100</v>
      </c>
      <c r="U59" s="42" t="s">
        <v>100</v>
      </c>
      <c r="V59" s="42" t="s">
        <v>100</v>
      </c>
      <c r="W59" s="42" t="s">
        <v>100</v>
      </c>
      <c r="X59" s="42" t="s">
        <v>100</v>
      </c>
      <c r="Y59" s="40">
        <v>1.5</v>
      </c>
      <c r="Z59" s="74" t="s">
        <v>370</v>
      </c>
      <c r="AA59" s="68">
        <v>3</v>
      </c>
      <c r="AB59" s="207">
        <v>3</v>
      </c>
      <c r="AC59" s="74">
        <v>3.2</v>
      </c>
      <c r="AD59" s="74">
        <v>2.2000000000000002</v>
      </c>
      <c r="AE59" s="68">
        <v>2</v>
      </c>
      <c r="AF59" s="16">
        <v>2.2000000000000002</v>
      </c>
      <c r="AG59" s="165">
        <v>1.9</v>
      </c>
      <c r="AH59" s="1631">
        <v>1.5</v>
      </c>
      <c r="AI59" s="1701">
        <v>1.8</v>
      </c>
      <c r="AJ59" s="1631" t="s">
        <v>99</v>
      </c>
    </row>
    <row r="60" spans="1:36" s="12" customFormat="1" ht="28.15" x14ac:dyDescent="0.25">
      <c r="A60" s="49" t="s">
        <v>342</v>
      </c>
      <c r="B60" s="23"/>
      <c r="C60" s="84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163"/>
      <c r="AC60" s="16"/>
      <c r="AD60" s="259"/>
      <c r="AE60" s="29"/>
      <c r="AF60" s="16"/>
      <c r="AG60" s="165"/>
      <c r="AH60" s="1702"/>
      <c r="AI60" s="1701"/>
      <c r="AJ60" s="1631"/>
    </row>
    <row r="61" spans="1:36" s="12" customFormat="1" ht="13.1" x14ac:dyDescent="0.25">
      <c r="A61" s="49" t="s">
        <v>19</v>
      </c>
      <c r="B61" s="42" t="s">
        <v>100</v>
      </c>
      <c r="C61" s="42" t="s">
        <v>100</v>
      </c>
      <c r="D61" s="42" t="s">
        <v>100</v>
      </c>
      <c r="E61" s="42" t="s">
        <v>100</v>
      </c>
      <c r="F61" s="44">
        <v>4527</v>
      </c>
      <c r="G61" s="44">
        <v>5270</v>
      </c>
      <c r="H61" s="44">
        <v>6791</v>
      </c>
      <c r="I61" s="44">
        <v>8358</v>
      </c>
      <c r="J61" s="44">
        <v>11220</v>
      </c>
      <c r="K61" s="44">
        <v>11845</v>
      </c>
      <c r="L61" s="44">
        <v>13620</v>
      </c>
      <c r="M61" s="44">
        <v>16204</v>
      </c>
      <c r="N61" s="44">
        <v>17485</v>
      </c>
      <c r="O61" s="44">
        <v>20438</v>
      </c>
      <c r="P61" s="44">
        <v>23527</v>
      </c>
      <c r="Q61" s="44">
        <v>27076</v>
      </c>
      <c r="R61" s="44">
        <v>33596</v>
      </c>
      <c r="S61" s="44">
        <v>39365</v>
      </c>
      <c r="T61" s="44">
        <v>42883</v>
      </c>
      <c r="U61" s="44">
        <v>51789</v>
      </c>
      <c r="V61" s="44">
        <v>60464</v>
      </c>
      <c r="W61" s="44">
        <v>68590</v>
      </c>
      <c r="X61" s="44">
        <v>75998</v>
      </c>
      <c r="Y61" s="44">
        <v>79546</v>
      </c>
      <c r="Z61" s="44">
        <v>79879</v>
      </c>
      <c r="AA61" s="44">
        <v>91851</v>
      </c>
      <c r="AB61" s="179">
        <v>100036</v>
      </c>
      <c r="AC61" s="15">
        <v>110104</v>
      </c>
      <c r="AD61" s="577">
        <v>132354</v>
      </c>
      <c r="AE61" s="55">
        <v>161428</v>
      </c>
      <c r="AF61" s="55">
        <v>199575</v>
      </c>
      <c r="AG61" s="173">
        <v>261520</v>
      </c>
      <c r="AH61" s="1708">
        <v>301354</v>
      </c>
      <c r="AI61" s="1709">
        <v>294965</v>
      </c>
      <c r="AJ61" s="1631" t="s">
        <v>99</v>
      </c>
    </row>
    <row r="62" spans="1:36" s="12" customFormat="1" ht="13.1" x14ac:dyDescent="0.25">
      <c r="A62" s="86" t="s">
        <v>284</v>
      </c>
      <c r="B62" s="42" t="s">
        <v>100</v>
      </c>
      <c r="C62" s="42" t="s">
        <v>100</v>
      </c>
      <c r="D62" s="42" t="s">
        <v>100</v>
      </c>
      <c r="E62" s="42" t="s">
        <v>100</v>
      </c>
      <c r="F62" s="578">
        <v>74.273995077932724</v>
      </c>
      <c r="G62" s="578">
        <v>78.306092124814271</v>
      </c>
      <c r="H62" s="578">
        <v>90.018557794273605</v>
      </c>
      <c r="I62" s="578">
        <v>106.74329501915709</v>
      </c>
      <c r="J62" s="578">
        <v>93.875502008032129</v>
      </c>
      <c r="K62" s="578">
        <v>83.339196510237116</v>
      </c>
      <c r="L62" s="578">
        <v>92.817227749761472</v>
      </c>
      <c r="M62" s="578">
        <v>105.71503131524008</v>
      </c>
      <c r="N62" s="578">
        <v>116.89396978205642</v>
      </c>
      <c r="O62" s="578">
        <v>150.235224933843</v>
      </c>
      <c r="P62" s="578">
        <v>177.05448524984951</v>
      </c>
      <c r="Q62" s="578">
        <v>214.73550638432866</v>
      </c>
      <c r="R62" s="578">
        <v>274.14116687066502</v>
      </c>
      <c r="S62" s="578">
        <v>327.22360764754779</v>
      </c>
      <c r="T62" s="578">
        <v>290.73220338983049</v>
      </c>
      <c r="U62" s="578">
        <v>351.46929080420767</v>
      </c>
      <c r="V62" s="578">
        <v>412.38575910516983</v>
      </c>
      <c r="W62" s="578">
        <v>459.99597612500833</v>
      </c>
      <c r="X62" s="578">
        <v>499.55958719516207</v>
      </c>
      <c r="Y62" s="578">
        <v>443.91986159941962</v>
      </c>
      <c r="Z62" s="578">
        <v>360.25346141703875</v>
      </c>
      <c r="AA62" s="578">
        <v>268.44458732756601</v>
      </c>
      <c r="AB62" s="578">
        <v>306.85889570552149</v>
      </c>
      <c r="AC62" s="578">
        <v>319.41051898697458</v>
      </c>
      <c r="AD62" s="578">
        <v>345.79751796211627</v>
      </c>
      <c r="AE62" s="578">
        <v>390.91415425596318</v>
      </c>
      <c r="AF62" s="578">
        <v>468.45292585029227</v>
      </c>
      <c r="AG62" s="579">
        <v>567.92911744266848</v>
      </c>
      <c r="AH62" s="1710">
        <f>AH61/456.31</f>
        <v>660.41506870329385</v>
      </c>
      <c r="AI62" s="1701">
        <v>628</v>
      </c>
      <c r="AJ62" s="1631" t="s">
        <v>99</v>
      </c>
    </row>
    <row r="63" spans="1:36" s="12" customFormat="1" ht="28.15" x14ac:dyDescent="0.25">
      <c r="A63" s="86" t="s">
        <v>517</v>
      </c>
      <c r="B63" s="42" t="s">
        <v>100</v>
      </c>
      <c r="C63" s="42" t="s">
        <v>100</v>
      </c>
      <c r="D63" s="42" t="s">
        <v>100</v>
      </c>
      <c r="E63" s="42" t="s">
        <v>100</v>
      </c>
      <c r="F63" s="42" t="s">
        <v>100</v>
      </c>
      <c r="G63" s="20">
        <v>116.4</v>
      </c>
      <c r="H63" s="20">
        <v>128.9</v>
      </c>
      <c r="I63" s="20">
        <v>123.1</v>
      </c>
      <c r="J63" s="20">
        <v>134.19999999999999</v>
      </c>
      <c r="K63" s="22">
        <v>105.6</v>
      </c>
      <c r="L63" s="22">
        <v>115</v>
      </c>
      <c r="M63" s="22">
        <v>119</v>
      </c>
      <c r="N63" s="22">
        <v>107.9</v>
      </c>
      <c r="O63" s="40">
        <v>116.9</v>
      </c>
      <c r="P63" s="40">
        <v>115.1</v>
      </c>
      <c r="Q63" s="40">
        <v>115.1</v>
      </c>
      <c r="R63" s="23">
        <v>124.1</v>
      </c>
      <c r="S63" s="22">
        <v>117.2</v>
      </c>
      <c r="T63" s="22">
        <v>108.9</v>
      </c>
      <c r="U63" s="22">
        <v>120.8</v>
      </c>
      <c r="V63" s="22">
        <v>116.8</v>
      </c>
      <c r="W63" s="22">
        <v>113.4</v>
      </c>
      <c r="X63" s="22">
        <v>110.8</v>
      </c>
      <c r="Y63" s="22">
        <v>104.7</v>
      </c>
      <c r="Z63" s="22">
        <v>100.4</v>
      </c>
      <c r="AA63" s="22">
        <v>115</v>
      </c>
      <c r="AB63" s="580">
        <v>108.9</v>
      </c>
      <c r="AC63" s="16">
        <v>110.1</v>
      </c>
      <c r="AD63" s="259">
        <v>120.2</v>
      </c>
      <c r="AE63" s="68">
        <v>122</v>
      </c>
      <c r="AF63" s="16">
        <v>123.6</v>
      </c>
      <c r="AG63" s="205">
        <v>131</v>
      </c>
      <c r="AH63" s="1711">
        <v>115.2</v>
      </c>
      <c r="AI63" s="1701">
        <v>97.9</v>
      </c>
      <c r="AJ63" s="1631" t="s">
        <v>99</v>
      </c>
    </row>
    <row r="64" spans="1:36" s="12" customFormat="1" ht="28.15" x14ac:dyDescent="0.25">
      <c r="A64" s="86" t="s">
        <v>518</v>
      </c>
      <c r="B64" s="42" t="s">
        <v>100</v>
      </c>
      <c r="C64" s="42" t="s">
        <v>100</v>
      </c>
      <c r="D64" s="42" t="s">
        <v>100</v>
      </c>
      <c r="E64" s="42" t="s">
        <v>100</v>
      </c>
      <c r="F64" s="42" t="s">
        <v>100</v>
      </c>
      <c r="G64" s="20">
        <v>83.3</v>
      </c>
      <c r="H64" s="20">
        <v>110.3</v>
      </c>
      <c r="I64" s="20">
        <v>118.8</v>
      </c>
      <c r="J64" s="20">
        <v>126.7</v>
      </c>
      <c r="K64" s="22">
        <v>92.9</v>
      </c>
      <c r="L64" s="22">
        <v>107.5</v>
      </c>
      <c r="M64" s="22">
        <v>114.4</v>
      </c>
      <c r="N64" s="22">
        <v>102.1</v>
      </c>
      <c r="O64" s="40">
        <v>110</v>
      </c>
      <c r="P64" s="40">
        <v>107</v>
      </c>
      <c r="Q64" s="40">
        <v>107</v>
      </c>
      <c r="R64" s="22">
        <v>112.8</v>
      </c>
      <c r="S64" s="22">
        <v>100</v>
      </c>
      <c r="T64" s="22">
        <v>101.9</v>
      </c>
      <c r="U64" s="22">
        <v>112.9</v>
      </c>
      <c r="V64" s="22">
        <v>108.3</v>
      </c>
      <c r="W64" s="22">
        <v>107.5</v>
      </c>
      <c r="X64" s="22">
        <v>104.8</v>
      </c>
      <c r="Y64" s="22">
        <v>97.7</v>
      </c>
      <c r="Z64" s="22">
        <v>94.7</v>
      </c>
      <c r="AA64" s="22">
        <v>100.9</v>
      </c>
      <c r="AB64" s="580">
        <v>100.7</v>
      </c>
      <c r="AC64" s="16">
        <v>103.8</v>
      </c>
      <c r="AD64" s="259">
        <v>114.5</v>
      </c>
      <c r="AE64" s="68">
        <v>114</v>
      </c>
      <c r="AF64" s="16">
        <v>114.4</v>
      </c>
      <c r="AG64" s="163">
        <v>114.4</v>
      </c>
      <c r="AH64" s="1711">
        <v>100.6</v>
      </c>
      <c r="AI64" s="1701">
        <v>89.9</v>
      </c>
      <c r="AJ64" s="1631" t="s">
        <v>99</v>
      </c>
    </row>
    <row r="65" spans="1:39" s="12" customFormat="1" ht="26.2" x14ac:dyDescent="0.25">
      <c r="A65" s="86" t="s">
        <v>285</v>
      </c>
      <c r="B65" s="42" t="s">
        <v>100</v>
      </c>
      <c r="C65" s="42" t="s">
        <v>100</v>
      </c>
      <c r="D65" s="42" t="s">
        <v>100</v>
      </c>
      <c r="E65" s="42" t="s">
        <v>100</v>
      </c>
      <c r="F65" s="42" t="s">
        <v>100</v>
      </c>
      <c r="G65" s="42" t="s">
        <v>100</v>
      </c>
      <c r="H65" s="20">
        <v>110.3</v>
      </c>
      <c r="I65" s="20">
        <v>131</v>
      </c>
      <c r="J65" s="20">
        <v>166</v>
      </c>
      <c r="K65" s="22">
        <v>154.19999999999999</v>
      </c>
      <c r="L65" s="22">
        <v>165.8</v>
      </c>
      <c r="M65" s="22">
        <v>189.7</v>
      </c>
      <c r="N65" s="22">
        <v>193.7</v>
      </c>
      <c r="O65" s="40">
        <v>213.1</v>
      </c>
      <c r="P65" s="40">
        <v>228</v>
      </c>
      <c r="Q65" s="40">
        <v>244</v>
      </c>
      <c r="R65" s="22">
        <v>275.2</v>
      </c>
      <c r="S65" s="22">
        <v>275.2</v>
      </c>
      <c r="T65" s="22">
        <v>280.39999999999998</v>
      </c>
      <c r="U65" s="22">
        <v>316.60000000000002</v>
      </c>
      <c r="V65" s="22">
        <v>342.9</v>
      </c>
      <c r="W65" s="22">
        <v>368.6</v>
      </c>
      <c r="X65" s="22">
        <v>386.3</v>
      </c>
      <c r="Y65" s="22">
        <v>377.4</v>
      </c>
      <c r="Z65" s="22">
        <v>357.4</v>
      </c>
      <c r="AA65" s="22">
        <v>360.6</v>
      </c>
      <c r="AB65" s="580">
        <v>363.1</v>
      </c>
      <c r="AC65" s="16">
        <v>376.9</v>
      </c>
      <c r="AD65" s="259">
        <v>431.6</v>
      </c>
      <c r="AE65" s="68">
        <v>492</v>
      </c>
      <c r="AF65" s="16">
        <v>562.79999999999995</v>
      </c>
      <c r="AG65" s="163">
        <v>643.79999999999995</v>
      </c>
      <c r="AH65" s="1631">
        <v>647.70000000000005</v>
      </c>
      <c r="AI65" s="1701">
        <v>582.29999999999995</v>
      </c>
      <c r="AJ65" s="1631" t="s">
        <v>99</v>
      </c>
    </row>
    <row r="66" spans="1:39" s="12" customFormat="1" ht="17.2" customHeight="1" x14ac:dyDescent="0.25">
      <c r="A66" s="49" t="s">
        <v>25</v>
      </c>
      <c r="B66" s="42" t="s">
        <v>99</v>
      </c>
      <c r="C66" s="42" t="s">
        <v>99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173">
        <v>24459</v>
      </c>
      <c r="AC66" s="15">
        <v>28284</v>
      </c>
      <c r="AD66" s="577">
        <v>42500</v>
      </c>
      <c r="AE66" s="55">
        <v>42500</v>
      </c>
      <c r="AF66" s="55">
        <v>42500</v>
      </c>
      <c r="AG66" s="173">
        <v>60000</v>
      </c>
      <c r="AH66" s="1712">
        <v>70000</v>
      </c>
      <c r="AI66" s="1709">
        <v>85000</v>
      </c>
      <c r="AJ66" s="1642">
        <v>85000</v>
      </c>
    </row>
    <row r="67" spans="1:39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1473"/>
      <c r="AJ67" s="1473"/>
      <c r="AK67" s="12"/>
      <c r="AL67" s="12"/>
      <c r="AM67" s="12"/>
    </row>
    <row r="68" spans="1:39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163"/>
      <c r="AC68" s="16"/>
      <c r="AD68" s="16"/>
      <c r="AE68" s="16"/>
      <c r="AF68" s="16"/>
      <c r="AG68" s="165"/>
      <c r="AH68" s="373"/>
      <c r="AI68" s="1322"/>
      <c r="AJ68" s="1483"/>
      <c r="AK68" s="12"/>
      <c r="AL68" s="12"/>
      <c r="AM68" s="12"/>
    </row>
    <row r="69" spans="1:39" s="1008" customFormat="1" x14ac:dyDescent="0.25">
      <c r="A69" s="49" t="s">
        <v>26</v>
      </c>
      <c r="B69" s="1007" t="s">
        <v>99</v>
      </c>
      <c r="C69" s="1007" t="s">
        <v>99</v>
      </c>
      <c r="D69" s="1007" t="s">
        <v>99</v>
      </c>
      <c r="E69" s="1007" t="s">
        <v>99</v>
      </c>
      <c r="F69" s="1007" t="s">
        <v>99</v>
      </c>
      <c r="G69" s="1007" t="s">
        <v>99</v>
      </c>
      <c r="H69" s="1007" t="s">
        <v>99</v>
      </c>
      <c r="I69" s="1007" t="s">
        <v>99</v>
      </c>
      <c r="J69" s="1007" t="s">
        <v>99</v>
      </c>
      <c r="K69" s="1012">
        <v>153</v>
      </c>
      <c r="L69" s="1012">
        <v>224</v>
      </c>
      <c r="M69" s="1012">
        <v>211</v>
      </c>
      <c r="N69" s="1012">
        <v>169</v>
      </c>
      <c r="O69" s="1012">
        <v>156</v>
      </c>
      <c r="P69" s="1012">
        <v>434</v>
      </c>
      <c r="Q69" s="1010">
        <v>1119</v>
      </c>
      <c r="R69" s="1010">
        <v>1725</v>
      </c>
      <c r="S69" s="1010">
        <v>1283</v>
      </c>
      <c r="T69" s="1010">
        <v>2676</v>
      </c>
      <c r="U69" s="1010">
        <v>1707</v>
      </c>
      <c r="V69" s="1010">
        <v>4896</v>
      </c>
      <c r="W69" s="1010">
        <v>3882</v>
      </c>
      <c r="X69" s="1010">
        <v>5588</v>
      </c>
      <c r="Y69" s="1010">
        <v>8617</v>
      </c>
      <c r="Z69" s="1010">
        <v>2990</v>
      </c>
      <c r="AA69" s="1013">
        <v>3485</v>
      </c>
      <c r="AB69" s="1011">
        <v>5603</v>
      </c>
      <c r="AC69" s="1005">
        <v>7176</v>
      </c>
      <c r="AD69" s="1005">
        <v>8771</v>
      </c>
      <c r="AE69" s="1005">
        <v>11150</v>
      </c>
      <c r="AF69" s="379">
        <v>10874</v>
      </c>
      <c r="AG69" s="379">
        <v>11998</v>
      </c>
      <c r="AH69" s="375">
        <v>19773</v>
      </c>
      <c r="AI69" s="375">
        <v>20644</v>
      </c>
      <c r="AJ69" s="375">
        <v>23569</v>
      </c>
    </row>
    <row r="70" spans="1:39" s="1008" customFormat="1" ht="28.15" x14ac:dyDescent="0.25">
      <c r="A70" s="49" t="s">
        <v>692</v>
      </c>
      <c r="B70" s="1007" t="s">
        <v>99</v>
      </c>
      <c r="C70" s="1007" t="s">
        <v>99</v>
      </c>
      <c r="D70" s="1007" t="s">
        <v>99</v>
      </c>
      <c r="E70" s="1007" t="s">
        <v>99</v>
      </c>
      <c r="F70" s="1007" t="s">
        <v>99</v>
      </c>
      <c r="G70" s="1007" t="s">
        <v>99</v>
      </c>
      <c r="H70" s="1007" t="s">
        <v>99</v>
      </c>
      <c r="I70" s="1007" t="s">
        <v>99</v>
      </c>
      <c r="J70" s="1007" t="s">
        <v>99</v>
      </c>
      <c r="K70" s="1007" t="s">
        <v>99</v>
      </c>
      <c r="L70" s="1007" t="s">
        <v>99</v>
      </c>
      <c r="M70" s="1012">
        <v>92.6</v>
      </c>
      <c r="N70" s="1012">
        <v>78.900000000000006</v>
      </c>
      <c r="O70" s="1012">
        <v>88.5</v>
      </c>
      <c r="P70" s="1012">
        <v>255.6</v>
      </c>
      <c r="Q70" s="1012">
        <v>244.4</v>
      </c>
      <c r="R70" s="1012">
        <v>146.19999999999999</v>
      </c>
      <c r="S70" s="1012">
        <v>69.3</v>
      </c>
      <c r="T70" s="1012">
        <v>198.2</v>
      </c>
      <c r="U70" s="1012">
        <v>60.2</v>
      </c>
      <c r="V70" s="1012">
        <v>269.3</v>
      </c>
      <c r="W70" s="1012">
        <v>75.400000000000006</v>
      </c>
      <c r="X70" s="1012">
        <v>137.5</v>
      </c>
      <c r="Y70" s="1012">
        <v>146.19999999999999</v>
      </c>
      <c r="Z70" s="1012">
        <v>33.6</v>
      </c>
      <c r="AA70" s="1007">
        <v>112.1</v>
      </c>
      <c r="AB70" s="1014">
        <v>152.19999999999999</v>
      </c>
      <c r="AC70" s="1006">
        <v>118.4</v>
      </c>
      <c r="AD70" s="1006">
        <v>116.2</v>
      </c>
      <c r="AE70" s="1009">
        <v>127</v>
      </c>
      <c r="AF70" s="1006">
        <v>93.2</v>
      </c>
      <c r="AG70" s="1006">
        <v>100.9</v>
      </c>
      <c r="AH70" s="376">
        <v>163.69999999999999</v>
      </c>
      <c r="AI70" s="1474">
        <v>101</v>
      </c>
      <c r="AJ70" s="1474">
        <v>109.6</v>
      </c>
    </row>
    <row r="71" spans="1:39" s="35" customFormat="1" ht="26.2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4">
        <v>170</v>
      </c>
      <c r="K71" s="44">
        <v>175</v>
      </c>
      <c r="L71" s="44">
        <v>191</v>
      </c>
      <c r="M71" s="44">
        <v>204</v>
      </c>
      <c r="N71" s="44">
        <v>210</v>
      </c>
      <c r="O71" s="44">
        <v>216</v>
      </c>
      <c r="P71" s="44">
        <v>223</v>
      </c>
      <c r="Q71" s="44">
        <v>227</v>
      </c>
      <c r="R71" s="44">
        <v>228</v>
      </c>
      <c r="S71" s="44">
        <v>232</v>
      </c>
      <c r="T71" s="44">
        <v>242</v>
      </c>
      <c r="U71" s="44">
        <v>210</v>
      </c>
      <c r="V71" s="44">
        <v>215</v>
      </c>
      <c r="W71" s="44">
        <v>217</v>
      </c>
      <c r="X71" s="44">
        <v>213</v>
      </c>
      <c r="Y71" s="44">
        <v>208</v>
      </c>
      <c r="Z71" s="44">
        <v>202</v>
      </c>
      <c r="AA71" s="44">
        <v>207</v>
      </c>
      <c r="AB71" s="179">
        <v>218</v>
      </c>
      <c r="AC71" s="16">
        <v>234</v>
      </c>
      <c r="AD71" s="16">
        <v>211</v>
      </c>
      <c r="AE71" s="16">
        <v>219</v>
      </c>
      <c r="AF71" s="16">
        <v>230</v>
      </c>
      <c r="AG71" s="165">
        <v>233</v>
      </c>
      <c r="AH71" s="1307">
        <v>229</v>
      </c>
      <c r="AI71" s="1304">
        <v>240</v>
      </c>
      <c r="AJ71" s="1483">
        <v>261</v>
      </c>
      <c r="AK71" s="12"/>
      <c r="AL71" s="12"/>
      <c r="AM71" s="12"/>
    </row>
    <row r="72" spans="1:39" s="35" customFormat="1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4">
        <v>146</v>
      </c>
      <c r="K72" s="44">
        <v>143</v>
      </c>
      <c r="L72" s="44">
        <v>153</v>
      </c>
      <c r="M72" s="44">
        <v>168</v>
      </c>
      <c r="N72" s="44">
        <v>164</v>
      </c>
      <c r="O72" s="44">
        <v>175</v>
      </c>
      <c r="P72" s="44">
        <v>184</v>
      </c>
      <c r="Q72" s="44">
        <v>187</v>
      </c>
      <c r="R72" s="44">
        <v>179</v>
      </c>
      <c r="S72" s="44">
        <v>179</v>
      </c>
      <c r="T72" s="44">
        <v>196</v>
      </c>
      <c r="U72" s="44">
        <v>153</v>
      </c>
      <c r="V72" s="44">
        <v>150</v>
      </c>
      <c r="W72" s="44">
        <v>152</v>
      </c>
      <c r="X72" s="44">
        <v>150</v>
      </c>
      <c r="Y72" s="44">
        <v>163</v>
      </c>
      <c r="Z72" s="44">
        <v>159</v>
      </c>
      <c r="AA72" s="44">
        <v>164</v>
      </c>
      <c r="AB72" s="179">
        <v>190</v>
      </c>
      <c r="AC72" s="16">
        <v>203</v>
      </c>
      <c r="AD72" s="16">
        <v>185</v>
      </c>
      <c r="AE72" s="16">
        <v>198</v>
      </c>
      <c r="AF72" s="16">
        <v>210</v>
      </c>
      <c r="AG72" s="165">
        <v>222</v>
      </c>
      <c r="AH72" s="1307">
        <v>216</v>
      </c>
      <c r="AI72" s="1304">
        <v>225</v>
      </c>
      <c r="AJ72" s="1483">
        <v>247</v>
      </c>
      <c r="AK72" s="12"/>
      <c r="AL72" s="12"/>
      <c r="AM72" s="12"/>
    </row>
    <row r="73" spans="1:39" s="2" customFormat="1" ht="52.4" x14ac:dyDescent="0.25">
      <c r="A73" s="344" t="s">
        <v>85</v>
      </c>
      <c r="B73" s="21" t="s">
        <v>100</v>
      </c>
      <c r="C73" s="21" t="s">
        <v>100</v>
      </c>
      <c r="D73" s="21" t="s">
        <v>100</v>
      </c>
      <c r="E73" s="21" t="s">
        <v>100</v>
      </c>
      <c r="F73" s="21" t="s">
        <v>100</v>
      </c>
      <c r="G73" s="21" t="s">
        <v>100</v>
      </c>
      <c r="H73" s="21" t="s">
        <v>100</v>
      </c>
      <c r="I73" s="21" t="s">
        <v>100</v>
      </c>
      <c r="J73" s="21" t="s">
        <v>100</v>
      </c>
      <c r="K73" s="21" t="s">
        <v>100</v>
      </c>
      <c r="L73" s="21" t="s">
        <v>100</v>
      </c>
      <c r="M73" s="21" t="s">
        <v>100</v>
      </c>
      <c r="N73" s="21" t="s">
        <v>100</v>
      </c>
      <c r="O73" s="190" t="s">
        <v>100</v>
      </c>
      <c r="P73" s="190" t="s">
        <v>100</v>
      </c>
      <c r="Q73" s="190" t="s">
        <v>100</v>
      </c>
      <c r="R73" s="190" t="s">
        <v>100</v>
      </c>
      <c r="S73" s="190" t="s">
        <v>100</v>
      </c>
      <c r="T73" s="190" t="s">
        <v>100</v>
      </c>
      <c r="U73" s="190" t="s">
        <v>100</v>
      </c>
      <c r="V73" s="190" t="s">
        <v>100</v>
      </c>
      <c r="W73" s="190" t="s">
        <v>100</v>
      </c>
      <c r="X73" s="190" t="s">
        <v>100</v>
      </c>
      <c r="Y73" s="190" t="s">
        <v>100</v>
      </c>
      <c r="Z73" s="190" t="s">
        <v>100</v>
      </c>
      <c r="AA73" s="190">
        <v>17.3</v>
      </c>
      <c r="AB73" s="190">
        <v>43.2</v>
      </c>
      <c r="AC73" s="41" t="s">
        <v>220</v>
      </c>
      <c r="AD73" s="41" t="s">
        <v>220</v>
      </c>
      <c r="AE73" s="41" t="s">
        <v>182</v>
      </c>
      <c r="AF73" s="334" t="s">
        <v>182</v>
      </c>
      <c r="AG73" s="334" t="s">
        <v>182</v>
      </c>
      <c r="AH73" s="190">
        <v>292.5</v>
      </c>
      <c r="AI73" s="1452">
        <v>239.8</v>
      </c>
      <c r="AJ73" s="1488" t="s">
        <v>99</v>
      </c>
    </row>
    <row r="74" spans="1:39" s="2" customFormat="1" ht="26.2" x14ac:dyDescent="0.25">
      <c r="A74" s="344" t="s">
        <v>84</v>
      </c>
      <c r="B74" s="21" t="s">
        <v>100</v>
      </c>
      <c r="C74" s="21" t="s">
        <v>100</v>
      </c>
      <c r="D74" s="21" t="s">
        <v>100</v>
      </c>
      <c r="E74" s="21" t="s">
        <v>100</v>
      </c>
      <c r="F74" s="21" t="s">
        <v>100</v>
      </c>
      <c r="G74" s="21" t="s">
        <v>100</v>
      </c>
      <c r="H74" s="21" t="s">
        <v>100</v>
      </c>
      <c r="I74" s="21" t="s">
        <v>100</v>
      </c>
      <c r="J74" s="21" t="s">
        <v>100</v>
      </c>
      <c r="K74" s="21" t="s">
        <v>100</v>
      </c>
      <c r="L74" s="21" t="s">
        <v>100</v>
      </c>
      <c r="M74" s="21" t="s">
        <v>100</v>
      </c>
      <c r="N74" s="21" t="s">
        <v>100</v>
      </c>
      <c r="O74" s="190" t="s">
        <v>100</v>
      </c>
      <c r="P74" s="190" t="s">
        <v>100</v>
      </c>
      <c r="Q74" s="190" t="s">
        <v>100</v>
      </c>
      <c r="R74" s="190" t="s">
        <v>100</v>
      </c>
      <c r="S74" s="190" t="s">
        <v>100</v>
      </c>
      <c r="T74" s="190" t="s">
        <v>100</v>
      </c>
      <c r="U74" s="190" t="s">
        <v>100</v>
      </c>
      <c r="V74" s="190" t="s">
        <v>100</v>
      </c>
      <c r="W74" s="190" t="s">
        <v>100</v>
      </c>
      <c r="X74" s="190" t="s">
        <v>100</v>
      </c>
      <c r="Y74" s="190" t="s">
        <v>100</v>
      </c>
      <c r="Z74" s="190" t="s">
        <v>100</v>
      </c>
      <c r="AA74" s="190">
        <v>1</v>
      </c>
      <c r="AB74" s="190">
        <v>1</v>
      </c>
      <c r="AC74" s="41">
        <v>1</v>
      </c>
      <c r="AD74" s="41">
        <v>1</v>
      </c>
      <c r="AE74" s="41">
        <v>1</v>
      </c>
      <c r="AF74" s="286">
        <v>1</v>
      </c>
      <c r="AG74" s="286">
        <v>1</v>
      </c>
      <c r="AH74" s="190">
        <v>1</v>
      </c>
      <c r="AI74" s="1452">
        <v>1</v>
      </c>
      <c r="AJ74" s="1488" t="s">
        <v>99</v>
      </c>
    </row>
    <row r="75" spans="1:39" s="2" customFormat="1" ht="13.1" x14ac:dyDescent="0.25">
      <c r="A75" s="344" t="s">
        <v>46</v>
      </c>
      <c r="B75" s="50"/>
      <c r="C75" s="50"/>
      <c r="D75" s="50"/>
      <c r="E75" s="50"/>
      <c r="F75" s="50"/>
      <c r="G75" s="50"/>
      <c r="H75" s="50"/>
      <c r="I75" s="50"/>
      <c r="J75" s="50"/>
      <c r="K75" s="44"/>
      <c r="L75" s="44"/>
      <c r="M75" s="44"/>
      <c r="N75" s="44"/>
      <c r="O75" s="289"/>
      <c r="P75" s="289"/>
      <c r="Q75" s="289"/>
      <c r="R75" s="289"/>
      <c r="S75" s="289"/>
      <c r="T75" s="289"/>
      <c r="U75" s="289"/>
      <c r="V75" s="289"/>
      <c r="W75" s="59"/>
      <c r="X75" s="59"/>
      <c r="Y75" s="59"/>
      <c r="Z75" s="59"/>
      <c r="AA75" s="41"/>
      <c r="AB75" s="41"/>
      <c r="AC75" s="286"/>
      <c r="AD75" s="286"/>
      <c r="AE75" s="41"/>
      <c r="AF75" s="286"/>
      <c r="AG75" s="286"/>
      <c r="AH75" s="190"/>
      <c r="AI75" s="1452"/>
      <c r="AJ75" s="1488"/>
    </row>
    <row r="76" spans="1:39" s="2" customFormat="1" ht="13.1" x14ac:dyDescent="0.25">
      <c r="A76" s="345" t="s">
        <v>47</v>
      </c>
      <c r="B76" s="21" t="s">
        <v>100</v>
      </c>
      <c r="C76" s="21" t="s">
        <v>100</v>
      </c>
      <c r="D76" s="21" t="s">
        <v>100</v>
      </c>
      <c r="E76" s="21" t="s">
        <v>100</v>
      </c>
      <c r="F76" s="21" t="s">
        <v>100</v>
      </c>
      <c r="G76" s="21" t="s">
        <v>100</v>
      </c>
      <c r="H76" s="21" t="s">
        <v>100</v>
      </c>
      <c r="I76" s="21" t="s">
        <v>100</v>
      </c>
      <c r="J76" s="21" t="s">
        <v>100</v>
      </c>
      <c r="K76" s="21" t="s">
        <v>100</v>
      </c>
      <c r="L76" s="21" t="s">
        <v>100</v>
      </c>
      <c r="M76" s="21" t="s">
        <v>100</v>
      </c>
      <c r="N76" s="21" t="s">
        <v>100</v>
      </c>
      <c r="O76" s="190" t="s">
        <v>100</v>
      </c>
      <c r="P76" s="190" t="s">
        <v>100</v>
      </c>
      <c r="Q76" s="190" t="s">
        <v>100</v>
      </c>
      <c r="R76" s="190" t="s">
        <v>100</v>
      </c>
      <c r="S76" s="190" t="s">
        <v>100</v>
      </c>
      <c r="T76" s="190" t="s">
        <v>100</v>
      </c>
      <c r="U76" s="190" t="s">
        <v>100</v>
      </c>
      <c r="V76" s="190" t="s">
        <v>100</v>
      </c>
      <c r="W76" s="190" t="s">
        <v>100</v>
      </c>
      <c r="X76" s="190" t="s">
        <v>100</v>
      </c>
      <c r="Y76" s="190" t="s">
        <v>100</v>
      </c>
      <c r="Z76" s="190" t="s">
        <v>100</v>
      </c>
      <c r="AA76" s="190" t="s">
        <v>100</v>
      </c>
      <c r="AB76" s="190" t="s">
        <v>100</v>
      </c>
      <c r="AC76" s="190" t="s">
        <v>100</v>
      </c>
      <c r="AD76" s="190" t="s">
        <v>100</v>
      </c>
      <c r="AE76" s="190" t="s">
        <v>100</v>
      </c>
      <c r="AF76" s="190" t="s">
        <v>100</v>
      </c>
      <c r="AG76" s="190" t="s">
        <v>100</v>
      </c>
      <c r="AH76" s="190" t="s">
        <v>100</v>
      </c>
      <c r="AI76" s="934" t="s">
        <v>100</v>
      </c>
      <c r="AJ76" s="1488" t="s">
        <v>99</v>
      </c>
    </row>
    <row r="77" spans="1:39" s="2" customFormat="1" ht="26.2" x14ac:dyDescent="0.25">
      <c r="A77" s="346" t="s">
        <v>189</v>
      </c>
      <c r="B77" s="21" t="s">
        <v>100</v>
      </c>
      <c r="C77" s="21" t="s">
        <v>100</v>
      </c>
      <c r="D77" s="21" t="s">
        <v>100</v>
      </c>
      <c r="E77" s="21" t="s">
        <v>100</v>
      </c>
      <c r="F77" s="21" t="s">
        <v>100</v>
      </c>
      <c r="G77" s="21" t="s">
        <v>100</v>
      </c>
      <c r="H77" s="21" t="s">
        <v>100</v>
      </c>
      <c r="I77" s="21" t="s">
        <v>100</v>
      </c>
      <c r="J77" s="21" t="s">
        <v>100</v>
      </c>
      <c r="K77" s="21" t="s">
        <v>100</v>
      </c>
      <c r="L77" s="21" t="s">
        <v>100</v>
      </c>
      <c r="M77" s="21" t="s">
        <v>100</v>
      </c>
      <c r="N77" s="21" t="s">
        <v>100</v>
      </c>
      <c r="O77" s="190" t="s">
        <v>100</v>
      </c>
      <c r="P77" s="190" t="s">
        <v>100</v>
      </c>
      <c r="Q77" s="190" t="s">
        <v>100</v>
      </c>
      <c r="R77" s="190" t="s">
        <v>100</v>
      </c>
      <c r="S77" s="190" t="s">
        <v>100</v>
      </c>
      <c r="T77" s="190" t="s">
        <v>100</v>
      </c>
      <c r="U77" s="190" t="s">
        <v>100</v>
      </c>
      <c r="V77" s="190" t="s">
        <v>100</v>
      </c>
      <c r="W77" s="190" t="s">
        <v>100</v>
      </c>
      <c r="X77" s="190" t="s">
        <v>100</v>
      </c>
      <c r="Y77" s="190" t="s">
        <v>100</v>
      </c>
      <c r="Z77" s="190" t="s">
        <v>100</v>
      </c>
      <c r="AA77" s="190" t="s">
        <v>100</v>
      </c>
      <c r="AB77" s="190" t="s">
        <v>100</v>
      </c>
      <c r="AC77" s="190" t="s">
        <v>100</v>
      </c>
      <c r="AD77" s="190" t="s">
        <v>100</v>
      </c>
      <c r="AE77" s="190" t="s">
        <v>100</v>
      </c>
      <c r="AF77" s="190" t="s">
        <v>100</v>
      </c>
      <c r="AG77" s="190" t="s">
        <v>100</v>
      </c>
      <c r="AH77" s="190" t="s">
        <v>100</v>
      </c>
      <c r="AI77" s="934" t="s">
        <v>100</v>
      </c>
      <c r="AJ77" s="1488" t="s">
        <v>99</v>
      </c>
    </row>
    <row r="78" spans="1:39" s="2" customFormat="1" ht="13.1" x14ac:dyDescent="0.25">
      <c r="A78" s="346" t="s">
        <v>48</v>
      </c>
      <c r="B78" s="21" t="s">
        <v>100</v>
      </c>
      <c r="C78" s="21" t="s">
        <v>100</v>
      </c>
      <c r="D78" s="21" t="s">
        <v>100</v>
      </c>
      <c r="E78" s="21" t="s">
        <v>100</v>
      </c>
      <c r="F78" s="21" t="s">
        <v>100</v>
      </c>
      <c r="G78" s="21" t="s">
        <v>100</v>
      </c>
      <c r="H78" s="21" t="s">
        <v>100</v>
      </c>
      <c r="I78" s="21" t="s">
        <v>100</v>
      </c>
      <c r="J78" s="21" t="s">
        <v>100</v>
      </c>
      <c r="K78" s="21" t="s">
        <v>100</v>
      </c>
      <c r="L78" s="21" t="s">
        <v>100</v>
      </c>
      <c r="M78" s="21" t="s">
        <v>100</v>
      </c>
      <c r="N78" s="21" t="s">
        <v>100</v>
      </c>
      <c r="O78" s="190" t="s">
        <v>100</v>
      </c>
      <c r="P78" s="190" t="s">
        <v>100</v>
      </c>
      <c r="Q78" s="190" t="s">
        <v>100</v>
      </c>
      <c r="R78" s="190" t="s">
        <v>100</v>
      </c>
      <c r="S78" s="190" t="s">
        <v>100</v>
      </c>
      <c r="T78" s="190" t="s">
        <v>100</v>
      </c>
      <c r="U78" s="190" t="s">
        <v>100</v>
      </c>
      <c r="V78" s="190" t="s">
        <v>100</v>
      </c>
      <c r="W78" s="190" t="s">
        <v>100</v>
      </c>
      <c r="X78" s="190" t="s">
        <v>100</v>
      </c>
      <c r="Y78" s="190" t="s">
        <v>100</v>
      </c>
      <c r="Z78" s="190" t="s">
        <v>100</v>
      </c>
      <c r="AA78" s="190">
        <v>1</v>
      </c>
      <c r="AB78" s="190">
        <v>1</v>
      </c>
      <c r="AC78" s="286">
        <v>1</v>
      </c>
      <c r="AD78" s="286">
        <v>1</v>
      </c>
      <c r="AE78" s="41">
        <v>1</v>
      </c>
      <c r="AF78" s="286">
        <v>1</v>
      </c>
      <c r="AG78" s="286">
        <v>1</v>
      </c>
      <c r="AH78" s="190">
        <v>1</v>
      </c>
      <c r="AI78" s="1452">
        <v>1</v>
      </c>
      <c r="AJ78" s="1488" t="s">
        <v>99</v>
      </c>
    </row>
    <row r="79" spans="1:39" s="2" customFormat="1" ht="13.1" x14ac:dyDescent="0.25">
      <c r="A79" s="346" t="s">
        <v>282</v>
      </c>
      <c r="B79" s="21" t="s">
        <v>100</v>
      </c>
      <c r="C79" s="21" t="s">
        <v>100</v>
      </c>
      <c r="D79" s="21" t="s">
        <v>100</v>
      </c>
      <c r="E79" s="21" t="s">
        <v>100</v>
      </c>
      <c r="F79" s="21" t="s">
        <v>100</v>
      </c>
      <c r="G79" s="21" t="s">
        <v>100</v>
      </c>
      <c r="H79" s="21" t="s">
        <v>100</v>
      </c>
      <c r="I79" s="21" t="s">
        <v>100</v>
      </c>
      <c r="J79" s="21" t="s">
        <v>100</v>
      </c>
      <c r="K79" s="21" t="s">
        <v>100</v>
      </c>
      <c r="L79" s="21" t="s">
        <v>100</v>
      </c>
      <c r="M79" s="21" t="s">
        <v>100</v>
      </c>
      <c r="N79" s="21" t="s">
        <v>100</v>
      </c>
      <c r="O79" s="190" t="s">
        <v>100</v>
      </c>
      <c r="P79" s="190" t="s">
        <v>100</v>
      </c>
      <c r="Q79" s="190" t="s">
        <v>100</v>
      </c>
      <c r="R79" s="190" t="s">
        <v>100</v>
      </c>
      <c r="S79" s="190" t="s">
        <v>100</v>
      </c>
      <c r="T79" s="190" t="s">
        <v>100</v>
      </c>
      <c r="U79" s="190" t="s">
        <v>100</v>
      </c>
      <c r="V79" s="190" t="s">
        <v>100</v>
      </c>
      <c r="W79" s="190" t="s">
        <v>100</v>
      </c>
      <c r="X79" s="190" t="s">
        <v>100</v>
      </c>
      <c r="Y79" s="190" t="s">
        <v>100</v>
      </c>
      <c r="Z79" s="190" t="s">
        <v>100</v>
      </c>
      <c r="AA79" s="190" t="s">
        <v>100</v>
      </c>
      <c r="AB79" s="190" t="s">
        <v>100</v>
      </c>
      <c r="AC79" s="190" t="s">
        <v>100</v>
      </c>
      <c r="AD79" s="190" t="s">
        <v>100</v>
      </c>
      <c r="AE79" s="190" t="s">
        <v>100</v>
      </c>
      <c r="AF79" s="190" t="s">
        <v>100</v>
      </c>
      <c r="AG79" s="190" t="s">
        <v>100</v>
      </c>
      <c r="AH79" s="190" t="s">
        <v>100</v>
      </c>
      <c r="AI79" s="934" t="s">
        <v>100</v>
      </c>
      <c r="AJ79" s="1488" t="s">
        <v>99</v>
      </c>
    </row>
    <row r="80" spans="1:39" s="2" customFormat="1" ht="26.2" x14ac:dyDescent="0.25">
      <c r="A80" s="344" t="s">
        <v>86</v>
      </c>
      <c r="B80" s="21" t="s">
        <v>100</v>
      </c>
      <c r="C80" s="21" t="s">
        <v>100</v>
      </c>
      <c r="D80" s="21" t="s">
        <v>100</v>
      </c>
      <c r="E80" s="21" t="s">
        <v>100</v>
      </c>
      <c r="F80" s="21" t="s">
        <v>100</v>
      </c>
      <c r="G80" s="21" t="s">
        <v>100</v>
      </c>
      <c r="H80" s="21" t="s">
        <v>100</v>
      </c>
      <c r="I80" s="21" t="s">
        <v>100</v>
      </c>
      <c r="J80" s="21" t="s">
        <v>100</v>
      </c>
      <c r="K80" s="21" t="s">
        <v>100</v>
      </c>
      <c r="L80" s="21" t="s">
        <v>100</v>
      </c>
      <c r="M80" s="21" t="s">
        <v>100</v>
      </c>
      <c r="N80" s="21" t="s">
        <v>100</v>
      </c>
      <c r="O80" s="190" t="s">
        <v>100</v>
      </c>
      <c r="P80" s="190" t="s">
        <v>100</v>
      </c>
      <c r="Q80" s="190" t="s">
        <v>100</v>
      </c>
      <c r="R80" s="190" t="s">
        <v>100</v>
      </c>
      <c r="S80" s="190" t="s">
        <v>100</v>
      </c>
      <c r="T80" s="190" t="s">
        <v>100</v>
      </c>
      <c r="U80" s="190" t="s">
        <v>100</v>
      </c>
      <c r="V80" s="190" t="s">
        <v>100</v>
      </c>
      <c r="W80" s="190" t="s">
        <v>100</v>
      </c>
      <c r="X80" s="190" t="s">
        <v>100</v>
      </c>
      <c r="Y80" s="190" t="s">
        <v>100</v>
      </c>
      <c r="Z80" s="190" t="s">
        <v>100</v>
      </c>
      <c r="AA80" s="190">
        <v>18</v>
      </c>
      <c r="AB80" s="190">
        <v>18</v>
      </c>
      <c r="AC80" s="41" t="s">
        <v>220</v>
      </c>
      <c r="AD80" s="41" t="s">
        <v>220</v>
      </c>
      <c r="AE80" s="41">
        <v>48</v>
      </c>
      <c r="AF80" s="334" t="s">
        <v>182</v>
      </c>
      <c r="AG80" s="334" t="s">
        <v>182</v>
      </c>
      <c r="AH80" s="190">
        <v>57</v>
      </c>
      <c r="AI80" s="1452">
        <v>45</v>
      </c>
      <c r="AJ80" s="1488" t="s">
        <v>99</v>
      </c>
    </row>
    <row r="81" spans="1:39" s="2" customFormat="1" ht="13.1" x14ac:dyDescent="0.25">
      <c r="A81" s="344" t="s">
        <v>190</v>
      </c>
      <c r="B81" s="21" t="s">
        <v>100</v>
      </c>
      <c r="C81" s="21" t="s">
        <v>100</v>
      </c>
      <c r="D81" s="21" t="s">
        <v>100</v>
      </c>
      <c r="E81" s="21" t="s">
        <v>100</v>
      </c>
      <c r="F81" s="21" t="s">
        <v>100</v>
      </c>
      <c r="G81" s="21" t="s">
        <v>100</v>
      </c>
      <c r="H81" s="21" t="s">
        <v>100</v>
      </c>
      <c r="I81" s="21" t="s">
        <v>100</v>
      </c>
      <c r="J81" s="21" t="s">
        <v>100</v>
      </c>
      <c r="K81" s="21" t="s">
        <v>100</v>
      </c>
      <c r="L81" s="21" t="s">
        <v>100</v>
      </c>
      <c r="M81" s="21" t="s">
        <v>100</v>
      </c>
      <c r="N81" s="21" t="s">
        <v>100</v>
      </c>
      <c r="O81" s="190" t="s">
        <v>100</v>
      </c>
      <c r="P81" s="190" t="s">
        <v>100</v>
      </c>
      <c r="Q81" s="190" t="s">
        <v>100</v>
      </c>
      <c r="R81" s="190" t="s">
        <v>100</v>
      </c>
      <c r="S81" s="190" t="s">
        <v>100</v>
      </c>
      <c r="T81" s="190" t="s">
        <v>100</v>
      </c>
      <c r="U81" s="190" t="s">
        <v>100</v>
      </c>
      <c r="V81" s="190" t="s">
        <v>100</v>
      </c>
      <c r="W81" s="190" t="s">
        <v>100</v>
      </c>
      <c r="X81" s="190" t="s">
        <v>100</v>
      </c>
      <c r="Y81" s="190" t="s">
        <v>100</v>
      </c>
      <c r="Z81" s="190" t="s">
        <v>100</v>
      </c>
      <c r="AA81" s="190">
        <v>7</v>
      </c>
      <c r="AB81" s="190">
        <v>7</v>
      </c>
      <c r="AC81" s="41" t="s">
        <v>220</v>
      </c>
      <c r="AD81" s="41" t="s">
        <v>220</v>
      </c>
      <c r="AE81" s="41">
        <v>4</v>
      </c>
      <c r="AF81" s="334" t="s">
        <v>182</v>
      </c>
      <c r="AG81" s="334" t="s">
        <v>182</v>
      </c>
      <c r="AH81" s="190">
        <v>2</v>
      </c>
      <c r="AI81" s="1452">
        <v>2</v>
      </c>
      <c r="AJ81" s="1488" t="s">
        <v>99</v>
      </c>
    </row>
    <row r="82" spans="1:39" s="2" customFormat="1" ht="13.1" x14ac:dyDescent="0.25">
      <c r="A82" s="346" t="s">
        <v>49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41"/>
      <c r="AD82" s="41"/>
      <c r="AE82" s="41"/>
      <c r="AF82" s="334"/>
      <c r="AG82" s="334"/>
      <c r="AH82" s="190"/>
      <c r="AI82" s="1452"/>
      <c r="AJ82" s="1488"/>
    </row>
    <row r="83" spans="1:39" s="2" customFormat="1" ht="13.1" x14ac:dyDescent="0.25">
      <c r="A83" s="346" t="s">
        <v>191</v>
      </c>
      <c r="B83" s="21" t="s">
        <v>100</v>
      </c>
      <c r="C83" s="21" t="s">
        <v>100</v>
      </c>
      <c r="D83" s="21" t="s">
        <v>100</v>
      </c>
      <c r="E83" s="21" t="s">
        <v>100</v>
      </c>
      <c r="F83" s="21" t="s">
        <v>100</v>
      </c>
      <c r="G83" s="21" t="s">
        <v>100</v>
      </c>
      <c r="H83" s="21" t="s">
        <v>100</v>
      </c>
      <c r="I83" s="21" t="s">
        <v>100</v>
      </c>
      <c r="J83" s="21" t="s">
        <v>100</v>
      </c>
      <c r="K83" s="21" t="s">
        <v>100</v>
      </c>
      <c r="L83" s="21" t="s">
        <v>100</v>
      </c>
      <c r="M83" s="21" t="s">
        <v>100</v>
      </c>
      <c r="N83" s="21" t="s">
        <v>100</v>
      </c>
      <c r="O83" s="190" t="s">
        <v>100</v>
      </c>
      <c r="P83" s="190" t="s">
        <v>100</v>
      </c>
      <c r="Q83" s="190" t="s">
        <v>100</v>
      </c>
      <c r="R83" s="190" t="s">
        <v>100</v>
      </c>
      <c r="S83" s="190" t="s">
        <v>100</v>
      </c>
      <c r="T83" s="190" t="s">
        <v>100</v>
      </c>
      <c r="U83" s="190" t="s">
        <v>100</v>
      </c>
      <c r="V83" s="190" t="s">
        <v>100</v>
      </c>
      <c r="W83" s="190" t="s">
        <v>100</v>
      </c>
      <c r="X83" s="190" t="s">
        <v>100</v>
      </c>
      <c r="Y83" s="190" t="s">
        <v>100</v>
      </c>
      <c r="Z83" s="190" t="s">
        <v>100</v>
      </c>
      <c r="AA83" s="190" t="s">
        <v>100</v>
      </c>
      <c r="AB83" s="190" t="s">
        <v>100</v>
      </c>
      <c r="AC83" s="190" t="s">
        <v>100</v>
      </c>
      <c r="AD83" s="190" t="s">
        <v>100</v>
      </c>
      <c r="AE83" s="190" t="s">
        <v>100</v>
      </c>
      <c r="AF83" s="190" t="s">
        <v>100</v>
      </c>
      <c r="AG83" s="190" t="s">
        <v>100</v>
      </c>
      <c r="AH83" s="190" t="s">
        <v>100</v>
      </c>
      <c r="AI83" s="934" t="s">
        <v>100</v>
      </c>
      <c r="AJ83" s="1488" t="s">
        <v>99</v>
      </c>
    </row>
    <row r="84" spans="1:39" s="2" customFormat="1" ht="13.1" x14ac:dyDescent="0.25">
      <c r="A84" s="346" t="s">
        <v>192</v>
      </c>
      <c r="B84" s="21" t="s">
        <v>100</v>
      </c>
      <c r="C84" s="21" t="s">
        <v>100</v>
      </c>
      <c r="D84" s="21" t="s">
        <v>100</v>
      </c>
      <c r="E84" s="21" t="s">
        <v>100</v>
      </c>
      <c r="F84" s="21" t="s">
        <v>100</v>
      </c>
      <c r="G84" s="21" t="s">
        <v>100</v>
      </c>
      <c r="H84" s="21" t="s">
        <v>100</v>
      </c>
      <c r="I84" s="21" t="s">
        <v>100</v>
      </c>
      <c r="J84" s="21" t="s">
        <v>100</v>
      </c>
      <c r="K84" s="21" t="s">
        <v>100</v>
      </c>
      <c r="L84" s="21" t="s">
        <v>100</v>
      </c>
      <c r="M84" s="21" t="s">
        <v>100</v>
      </c>
      <c r="N84" s="21" t="s">
        <v>100</v>
      </c>
      <c r="O84" s="190" t="s">
        <v>100</v>
      </c>
      <c r="P84" s="190" t="s">
        <v>100</v>
      </c>
      <c r="Q84" s="190" t="s">
        <v>100</v>
      </c>
      <c r="R84" s="190" t="s">
        <v>100</v>
      </c>
      <c r="S84" s="190" t="s">
        <v>100</v>
      </c>
      <c r="T84" s="190" t="s">
        <v>100</v>
      </c>
      <c r="U84" s="190" t="s">
        <v>100</v>
      </c>
      <c r="V84" s="190" t="s">
        <v>100</v>
      </c>
      <c r="W84" s="190" t="s">
        <v>100</v>
      </c>
      <c r="X84" s="190" t="s">
        <v>100</v>
      </c>
      <c r="Y84" s="190" t="s">
        <v>100</v>
      </c>
      <c r="Z84" s="190" t="s">
        <v>100</v>
      </c>
      <c r="AA84" s="190" t="s">
        <v>100</v>
      </c>
      <c r="AB84" s="190" t="s">
        <v>100</v>
      </c>
      <c r="AC84" s="190" t="s">
        <v>100</v>
      </c>
      <c r="AD84" s="190" t="s">
        <v>100</v>
      </c>
      <c r="AE84" s="190" t="s">
        <v>100</v>
      </c>
      <c r="AF84" s="190" t="s">
        <v>100</v>
      </c>
      <c r="AG84" s="190" t="s">
        <v>100</v>
      </c>
      <c r="AH84" s="190" t="s">
        <v>100</v>
      </c>
      <c r="AI84" s="934" t="s">
        <v>100</v>
      </c>
      <c r="AJ84" s="1488" t="s">
        <v>99</v>
      </c>
    </row>
    <row r="85" spans="1:39" s="2" customFormat="1" ht="13.1" x14ac:dyDescent="0.25">
      <c r="A85" s="346" t="s">
        <v>75</v>
      </c>
      <c r="B85" s="21" t="s">
        <v>100</v>
      </c>
      <c r="C85" s="21" t="s">
        <v>100</v>
      </c>
      <c r="D85" s="21" t="s">
        <v>100</v>
      </c>
      <c r="E85" s="21" t="s">
        <v>100</v>
      </c>
      <c r="F85" s="21" t="s">
        <v>100</v>
      </c>
      <c r="G85" s="21" t="s">
        <v>100</v>
      </c>
      <c r="H85" s="21" t="s">
        <v>100</v>
      </c>
      <c r="I85" s="21" t="s">
        <v>100</v>
      </c>
      <c r="J85" s="21" t="s">
        <v>100</v>
      </c>
      <c r="K85" s="21" t="s">
        <v>100</v>
      </c>
      <c r="L85" s="21" t="s">
        <v>100</v>
      </c>
      <c r="M85" s="21" t="s">
        <v>100</v>
      </c>
      <c r="N85" s="21" t="s">
        <v>100</v>
      </c>
      <c r="O85" s="190" t="s">
        <v>100</v>
      </c>
      <c r="P85" s="190" t="s">
        <v>100</v>
      </c>
      <c r="Q85" s="190" t="s">
        <v>100</v>
      </c>
      <c r="R85" s="190" t="s">
        <v>100</v>
      </c>
      <c r="S85" s="190" t="s">
        <v>100</v>
      </c>
      <c r="T85" s="190" t="s">
        <v>100</v>
      </c>
      <c r="U85" s="190" t="s">
        <v>100</v>
      </c>
      <c r="V85" s="190" t="s">
        <v>100</v>
      </c>
      <c r="W85" s="190" t="s">
        <v>100</v>
      </c>
      <c r="X85" s="190" t="s">
        <v>100</v>
      </c>
      <c r="Y85" s="190" t="s">
        <v>100</v>
      </c>
      <c r="Z85" s="190" t="s">
        <v>100</v>
      </c>
      <c r="AA85" s="190" t="s">
        <v>100</v>
      </c>
      <c r="AB85" s="190" t="s">
        <v>100</v>
      </c>
      <c r="AC85" s="190" t="s">
        <v>100</v>
      </c>
      <c r="AD85" s="190" t="s">
        <v>100</v>
      </c>
      <c r="AE85" s="190" t="s">
        <v>100</v>
      </c>
      <c r="AF85" s="190" t="s">
        <v>100</v>
      </c>
      <c r="AG85" s="190" t="s">
        <v>100</v>
      </c>
      <c r="AH85" s="190" t="s">
        <v>100</v>
      </c>
      <c r="AI85" s="934" t="s">
        <v>100</v>
      </c>
      <c r="AJ85" s="1488" t="s">
        <v>99</v>
      </c>
    </row>
    <row r="86" spans="1:39" s="2" customFormat="1" ht="13.1" x14ac:dyDescent="0.25">
      <c r="A86" s="346" t="s">
        <v>193</v>
      </c>
      <c r="B86" s="21" t="s">
        <v>100</v>
      </c>
      <c r="C86" s="21" t="s">
        <v>100</v>
      </c>
      <c r="D86" s="21" t="s">
        <v>100</v>
      </c>
      <c r="E86" s="21" t="s">
        <v>100</v>
      </c>
      <c r="F86" s="21" t="s">
        <v>100</v>
      </c>
      <c r="G86" s="21" t="s">
        <v>100</v>
      </c>
      <c r="H86" s="21" t="s">
        <v>100</v>
      </c>
      <c r="I86" s="21" t="s">
        <v>100</v>
      </c>
      <c r="J86" s="21" t="s">
        <v>100</v>
      </c>
      <c r="K86" s="21" t="s">
        <v>100</v>
      </c>
      <c r="L86" s="21" t="s">
        <v>100</v>
      </c>
      <c r="M86" s="21" t="s">
        <v>100</v>
      </c>
      <c r="N86" s="21" t="s">
        <v>100</v>
      </c>
      <c r="O86" s="190" t="s">
        <v>100</v>
      </c>
      <c r="P86" s="190" t="s">
        <v>100</v>
      </c>
      <c r="Q86" s="190" t="s">
        <v>100</v>
      </c>
      <c r="R86" s="190" t="s">
        <v>100</v>
      </c>
      <c r="S86" s="190" t="s">
        <v>100</v>
      </c>
      <c r="T86" s="190" t="s">
        <v>100</v>
      </c>
      <c r="U86" s="190" t="s">
        <v>100</v>
      </c>
      <c r="V86" s="190" t="s">
        <v>100</v>
      </c>
      <c r="W86" s="190" t="s">
        <v>100</v>
      </c>
      <c r="X86" s="190" t="s">
        <v>100</v>
      </c>
      <c r="Y86" s="190" t="s">
        <v>100</v>
      </c>
      <c r="Z86" s="190" t="s">
        <v>100</v>
      </c>
      <c r="AA86" s="190" t="s">
        <v>100</v>
      </c>
      <c r="AB86" s="190" t="s">
        <v>100</v>
      </c>
      <c r="AC86" s="190" t="s">
        <v>100</v>
      </c>
      <c r="AD86" s="190" t="s">
        <v>100</v>
      </c>
      <c r="AE86" s="190" t="s">
        <v>100</v>
      </c>
      <c r="AF86" s="190" t="s">
        <v>100</v>
      </c>
      <c r="AG86" s="190" t="s">
        <v>100</v>
      </c>
      <c r="AH86" s="190" t="s">
        <v>100</v>
      </c>
      <c r="AI86" s="934" t="s">
        <v>100</v>
      </c>
      <c r="AJ86" s="1488" t="s">
        <v>99</v>
      </c>
    </row>
    <row r="87" spans="1:39" s="2" customFormat="1" ht="13.1" x14ac:dyDescent="0.25">
      <c r="A87" s="347" t="s">
        <v>578</v>
      </c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 t="s">
        <v>100</v>
      </c>
      <c r="P87" s="190" t="s">
        <v>100</v>
      </c>
      <c r="Q87" s="190" t="s">
        <v>100</v>
      </c>
      <c r="R87" s="190" t="s">
        <v>100</v>
      </c>
      <c r="S87" s="190" t="s">
        <v>100</v>
      </c>
      <c r="T87" s="190" t="s">
        <v>100</v>
      </c>
      <c r="U87" s="190" t="s">
        <v>100</v>
      </c>
      <c r="V87" s="190" t="s">
        <v>100</v>
      </c>
      <c r="W87" s="190" t="s">
        <v>100</v>
      </c>
      <c r="X87" s="190" t="s">
        <v>100</v>
      </c>
      <c r="Y87" s="190" t="s">
        <v>100</v>
      </c>
      <c r="Z87" s="190" t="s">
        <v>100</v>
      </c>
      <c r="AA87" s="190" t="s">
        <v>100</v>
      </c>
      <c r="AB87" s="190" t="s">
        <v>100</v>
      </c>
      <c r="AC87" s="190" t="s">
        <v>100</v>
      </c>
      <c r="AD87" s="190" t="s">
        <v>100</v>
      </c>
      <c r="AE87" s="190" t="s">
        <v>100</v>
      </c>
      <c r="AF87" s="190" t="s">
        <v>100</v>
      </c>
      <c r="AG87" s="190" t="s">
        <v>100</v>
      </c>
      <c r="AH87" s="190" t="s">
        <v>100</v>
      </c>
      <c r="AI87" s="934" t="s">
        <v>100</v>
      </c>
      <c r="AJ87" s="1488" t="s">
        <v>99</v>
      </c>
    </row>
    <row r="88" spans="1:39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1595"/>
      <c r="AK88" s="12"/>
      <c r="AL88" s="12"/>
      <c r="AM88" s="12"/>
    </row>
    <row r="89" spans="1:39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163"/>
      <c r="AC89" s="16"/>
      <c r="AD89" s="16"/>
      <c r="AE89" s="16"/>
      <c r="AF89" s="16"/>
      <c r="AG89" s="484"/>
      <c r="AH89" s="41"/>
      <c r="AI89" s="1304"/>
      <c r="AJ89" s="1593"/>
      <c r="AK89" s="12"/>
      <c r="AL89" s="12"/>
      <c r="AM89" s="12"/>
    </row>
    <row r="90" spans="1:39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3">
        <v>2206</v>
      </c>
      <c r="L90" s="43">
        <v>2277</v>
      </c>
      <c r="M90" s="43">
        <v>2558</v>
      </c>
      <c r="N90" s="43">
        <v>3206</v>
      </c>
      <c r="O90" s="43">
        <v>3719</v>
      </c>
      <c r="P90" s="43">
        <v>4053</v>
      </c>
      <c r="Q90" s="43">
        <v>4677</v>
      </c>
      <c r="R90" s="43">
        <v>4179</v>
      </c>
      <c r="S90" s="43">
        <v>5916</v>
      </c>
      <c r="T90" s="43">
        <v>6374</v>
      </c>
      <c r="U90" s="42">
        <v>9442</v>
      </c>
      <c r="V90" s="42">
        <v>14331</v>
      </c>
      <c r="W90" s="42">
        <v>16653</v>
      </c>
      <c r="X90" s="42">
        <v>15538</v>
      </c>
      <c r="Y90" s="42">
        <v>16160</v>
      </c>
      <c r="Z90" s="42">
        <v>13363</v>
      </c>
      <c r="AA90" s="42">
        <v>20868</v>
      </c>
      <c r="AB90" s="176">
        <v>25629</v>
      </c>
      <c r="AC90" s="64">
        <v>32696</v>
      </c>
      <c r="AD90" s="15">
        <v>34422</v>
      </c>
      <c r="AE90" s="64">
        <v>34912</v>
      </c>
      <c r="AF90" s="64">
        <v>42747</v>
      </c>
      <c r="AG90" s="486">
        <v>45741</v>
      </c>
      <c r="AH90" s="106">
        <v>45477</v>
      </c>
      <c r="AI90" s="1378">
        <v>48718</v>
      </c>
      <c r="AJ90" s="1620">
        <v>66148</v>
      </c>
    </row>
    <row r="91" spans="1:39" s="27" customFormat="1" ht="31.95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1.7</v>
      </c>
      <c r="L91" s="297">
        <v>1.5</v>
      </c>
      <c r="M91" s="297">
        <v>1.6</v>
      </c>
      <c r="N91" s="297">
        <v>1.5</v>
      </c>
      <c r="O91" s="297">
        <v>1.4</v>
      </c>
      <c r="P91" s="297">
        <v>1.3</v>
      </c>
      <c r="Q91" s="297">
        <v>1.5</v>
      </c>
      <c r="R91" s="297">
        <v>1.1000000000000001</v>
      </c>
      <c r="S91" s="297">
        <v>0.8</v>
      </c>
      <c r="T91" s="297">
        <v>1.2</v>
      </c>
      <c r="U91" s="297">
        <v>1.1000000000000001</v>
      </c>
      <c r="V91" s="297">
        <v>1.5</v>
      </c>
      <c r="W91" s="297">
        <v>1.4</v>
      </c>
      <c r="X91" s="297">
        <v>1.1000000000000001</v>
      </c>
      <c r="Y91" s="297">
        <v>1.5</v>
      </c>
      <c r="Z91" s="297">
        <v>1.3</v>
      </c>
      <c r="AA91" s="297">
        <v>1.5</v>
      </c>
      <c r="AB91" s="297">
        <v>1.4</v>
      </c>
      <c r="AC91" s="540">
        <v>1.7</v>
      </c>
      <c r="AD91" s="540">
        <v>1.7</v>
      </c>
      <c r="AE91" s="282">
        <v>1.7</v>
      </c>
      <c r="AF91" s="282">
        <v>1.5</v>
      </c>
      <c r="AG91" s="282">
        <v>1.4</v>
      </c>
      <c r="AH91" s="26">
        <v>1.4</v>
      </c>
      <c r="AI91" s="871">
        <v>1.4</v>
      </c>
      <c r="AJ91" s="1598">
        <v>1.6</v>
      </c>
    </row>
    <row r="92" spans="1:39" s="35" customFormat="1" ht="26.2" x14ac:dyDescent="0.25">
      <c r="A92" s="49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0">
        <v>170</v>
      </c>
      <c r="K92" s="40">
        <v>179.5</v>
      </c>
      <c r="L92" s="40">
        <v>103.2</v>
      </c>
      <c r="M92" s="40">
        <v>122.8</v>
      </c>
      <c r="N92" s="40">
        <v>106.6</v>
      </c>
      <c r="O92" s="40">
        <v>95.5</v>
      </c>
      <c r="P92" s="40">
        <v>108</v>
      </c>
      <c r="Q92" s="40">
        <v>92.4</v>
      </c>
      <c r="R92" s="40">
        <v>81.599999999999994</v>
      </c>
      <c r="S92" s="40">
        <v>119.3</v>
      </c>
      <c r="T92" s="40">
        <v>93.8</v>
      </c>
      <c r="U92" s="28">
        <v>126.5</v>
      </c>
      <c r="V92" s="28">
        <v>118</v>
      </c>
      <c r="W92" s="33">
        <v>87.9</v>
      </c>
      <c r="X92" s="33">
        <v>97.9</v>
      </c>
      <c r="Y92" s="33">
        <v>103</v>
      </c>
      <c r="Z92" s="33">
        <v>79.599999999999994</v>
      </c>
      <c r="AA92" s="33">
        <v>137.1</v>
      </c>
      <c r="AB92" s="255">
        <v>130.4</v>
      </c>
      <c r="AC92" s="16">
        <v>110.8</v>
      </c>
      <c r="AD92" s="37">
        <v>103</v>
      </c>
      <c r="AE92" s="16">
        <v>93.3</v>
      </c>
      <c r="AF92" s="16">
        <v>101.4</v>
      </c>
      <c r="AG92" s="452">
        <v>105.8</v>
      </c>
      <c r="AH92" s="41">
        <v>89.7</v>
      </c>
      <c r="AI92" s="1379">
        <v>90.6</v>
      </c>
      <c r="AJ92" s="1621">
        <v>130.5</v>
      </c>
      <c r="AK92" s="12"/>
      <c r="AL92" s="12"/>
      <c r="AM92" s="12"/>
    </row>
    <row r="93" spans="1:39" s="35" customFormat="1" ht="26.2" x14ac:dyDescent="0.25">
      <c r="A93" s="8" t="s">
        <v>62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68"/>
      <c r="V93" s="68"/>
      <c r="W93" s="29"/>
      <c r="X93" s="102"/>
      <c r="Y93" s="29"/>
      <c r="Z93" s="29"/>
      <c r="AA93" s="29"/>
      <c r="AB93" s="163"/>
      <c r="AC93" s="16"/>
      <c r="AD93" s="16"/>
      <c r="AE93" s="16"/>
      <c r="AF93" s="16"/>
      <c r="AG93" s="488"/>
      <c r="AH93" s="41"/>
      <c r="AI93" s="1304"/>
      <c r="AJ93" s="1593"/>
      <c r="AK93" s="12"/>
      <c r="AL93" s="12"/>
      <c r="AM93" s="12"/>
    </row>
    <row r="94" spans="1:39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3">
        <v>1570</v>
      </c>
      <c r="L94" s="43">
        <v>1558</v>
      </c>
      <c r="M94" s="43">
        <v>1744</v>
      </c>
      <c r="N94" s="43">
        <v>2350</v>
      </c>
      <c r="O94" s="43">
        <v>2586</v>
      </c>
      <c r="P94" s="43">
        <v>2727</v>
      </c>
      <c r="Q94" s="43">
        <v>3418</v>
      </c>
      <c r="R94" s="43">
        <v>3212</v>
      </c>
      <c r="S94" s="43">
        <v>4771</v>
      </c>
      <c r="T94" s="43">
        <v>5264</v>
      </c>
      <c r="U94" s="42">
        <v>8131</v>
      </c>
      <c r="V94" s="42">
        <v>12200</v>
      </c>
      <c r="W94" s="42">
        <v>13875</v>
      </c>
      <c r="X94" s="42">
        <v>11056</v>
      </c>
      <c r="Y94" s="42">
        <v>11805</v>
      </c>
      <c r="Z94" s="42">
        <v>9058</v>
      </c>
      <c r="AA94" s="42">
        <v>16140</v>
      </c>
      <c r="AB94" s="176">
        <v>17467</v>
      </c>
      <c r="AC94" s="64">
        <v>21060</v>
      </c>
      <c r="AD94" s="15">
        <v>18389</v>
      </c>
      <c r="AE94" s="64">
        <v>16109</v>
      </c>
      <c r="AF94" s="64">
        <v>22512</v>
      </c>
      <c r="AG94" s="486">
        <v>24966</v>
      </c>
      <c r="AH94" s="581">
        <v>26998</v>
      </c>
      <c r="AI94" s="1380">
        <v>27092</v>
      </c>
      <c r="AJ94" s="1620">
        <v>29124</v>
      </c>
    </row>
    <row r="95" spans="1:39" s="35" customFormat="1" ht="26.2" x14ac:dyDescent="0.25">
      <c r="A95" s="49" t="s">
        <v>101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0">
        <v>157.5</v>
      </c>
      <c r="K95" s="40">
        <v>124</v>
      </c>
      <c r="L95" s="40">
        <v>109.2</v>
      </c>
      <c r="M95" s="40">
        <v>136.30000000000001</v>
      </c>
      <c r="N95" s="40">
        <v>106.9</v>
      </c>
      <c r="O95" s="40">
        <v>98.2</v>
      </c>
      <c r="P95" s="40">
        <v>108.6</v>
      </c>
      <c r="Q95" s="40">
        <v>94.4</v>
      </c>
      <c r="R95" s="40">
        <v>84.1</v>
      </c>
      <c r="S95" s="40">
        <v>118</v>
      </c>
      <c r="T95" s="40">
        <v>97</v>
      </c>
      <c r="U95" s="28">
        <v>136.6</v>
      </c>
      <c r="V95" s="28">
        <v>119</v>
      </c>
      <c r="W95" s="33">
        <v>79.400000000000006</v>
      </c>
      <c r="X95" s="33">
        <v>93</v>
      </c>
      <c r="Y95" s="33">
        <v>106.2</v>
      </c>
      <c r="Z95" s="33">
        <v>76.599999999999994</v>
      </c>
      <c r="AA95" s="33">
        <v>142.1</v>
      </c>
      <c r="AB95" s="255">
        <v>124.4</v>
      </c>
      <c r="AC95" s="16">
        <v>107.4</v>
      </c>
      <c r="AD95" s="16">
        <v>99.2</v>
      </c>
      <c r="AE95" s="37">
        <v>94</v>
      </c>
      <c r="AF95" s="16">
        <v>100.3</v>
      </c>
      <c r="AG95" s="452">
        <v>104.1</v>
      </c>
      <c r="AH95" s="582">
        <v>93.2</v>
      </c>
      <c r="AI95" s="1381">
        <v>84</v>
      </c>
      <c r="AJ95" s="1621">
        <v>140.6</v>
      </c>
      <c r="AK95" s="12"/>
      <c r="AL95" s="12"/>
      <c r="AM95" s="12"/>
    </row>
    <row r="96" spans="1:39" s="35" customFormat="1" x14ac:dyDescent="0.25">
      <c r="A96" s="8" t="s">
        <v>27</v>
      </c>
      <c r="B96" s="29"/>
      <c r="C96" s="55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29"/>
      <c r="X96" s="29"/>
      <c r="Y96" s="29"/>
      <c r="Z96" s="29"/>
      <c r="AA96" s="29"/>
      <c r="AB96" s="163"/>
      <c r="AC96" s="16"/>
      <c r="AD96" s="16"/>
      <c r="AE96" s="16"/>
      <c r="AF96" s="16"/>
      <c r="AG96" s="488"/>
      <c r="AH96" s="41"/>
      <c r="AI96" s="1304"/>
      <c r="AJ96" s="1593"/>
      <c r="AK96" s="12"/>
      <c r="AL96" s="12"/>
      <c r="AM96" s="12"/>
    </row>
    <row r="97" spans="1:39" x14ac:dyDescent="0.25">
      <c r="A97" s="86" t="s">
        <v>26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>
        <v>623</v>
      </c>
      <c r="L97" s="43">
        <v>705</v>
      </c>
      <c r="M97" s="43">
        <v>698</v>
      </c>
      <c r="N97" s="43">
        <v>826</v>
      </c>
      <c r="O97" s="43">
        <v>1101</v>
      </c>
      <c r="P97" s="43">
        <v>1293</v>
      </c>
      <c r="Q97" s="43">
        <v>1221</v>
      </c>
      <c r="R97" s="43">
        <v>928</v>
      </c>
      <c r="S97" s="43">
        <v>1102</v>
      </c>
      <c r="T97" s="43">
        <v>1071</v>
      </c>
      <c r="U97" s="42">
        <v>1287</v>
      </c>
      <c r="V97" s="42">
        <v>2110</v>
      </c>
      <c r="W97" s="42">
        <v>2754</v>
      </c>
      <c r="X97" s="42">
        <v>4459</v>
      </c>
      <c r="Y97" s="42">
        <v>4319</v>
      </c>
      <c r="Z97" s="42">
        <v>4268</v>
      </c>
      <c r="AA97" s="42">
        <v>4637</v>
      </c>
      <c r="AB97" s="176">
        <v>8039</v>
      </c>
      <c r="AC97" s="64">
        <v>11531</v>
      </c>
      <c r="AD97" s="15">
        <v>15904</v>
      </c>
      <c r="AE97" s="64">
        <v>18649</v>
      </c>
      <c r="AF97" s="64">
        <v>20003</v>
      </c>
      <c r="AG97" s="486">
        <v>20606</v>
      </c>
      <c r="AH97" s="583">
        <v>18226</v>
      </c>
      <c r="AI97" s="1382">
        <v>18973</v>
      </c>
      <c r="AJ97" s="1620">
        <v>36480</v>
      </c>
    </row>
    <row r="98" spans="1:39" s="35" customFormat="1" ht="30.8" customHeight="1" x14ac:dyDescent="0.25">
      <c r="A98" s="344" t="s">
        <v>101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100</v>
      </c>
      <c r="K98" s="99" t="s">
        <v>167</v>
      </c>
      <c r="L98" s="99">
        <v>95</v>
      </c>
      <c r="M98" s="99">
        <v>90.8</v>
      </c>
      <c r="N98" s="99">
        <v>97.5</v>
      </c>
      <c r="O98" s="99">
        <v>99.5</v>
      </c>
      <c r="P98" s="99">
        <v>108.7</v>
      </c>
      <c r="Q98" s="99">
        <v>87.5</v>
      </c>
      <c r="R98" s="99">
        <v>71.8</v>
      </c>
      <c r="S98" s="99">
        <v>125.9</v>
      </c>
      <c r="T98" s="99">
        <v>74.599999999999994</v>
      </c>
      <c r="U98" s="50">
        <v>86.6</v>
      </c>
      <c r="V98" s="50">
        <v>115.6</v>
      </c>
      <c r="W98" s="20">
        <v>117.4</v>
      </c>
      <c r="X98" s="20">
        <v>125.7</v>
      </c>
      <c r="Y98" s="20">
        <v>92.2</v>
      </c>
      <c r="Z98" s="20">
        <v>90.3</v>
      </c>
      <c r="AA98" s="20">
        <v>114.1</v>
      </c>
      <c r="AB98" s="260">
        <v>164</v>
      </c>
      <c r="AC98" s="16">
        <v>122.3</v>
      </c>
      <c r="AD98" s="16">
        <v>113.3</v>
      </c>
      <c r="AE98" s="16">
        <v>90.2</v>
      </c>
      <c r="AF98" s="16">
        <v>103.2</v>
      </c>
      <c r="AG98" s="452">
        <v>110</v>
      </c>
      <c r="AH98" s="174">
        <v>81.099999999999994</v>
      </c>
      <c r="AI98" s="1383">
        <v>97.1</v>
      </c>
      <c r="AJ98" s="1621">
        <v>117.5</v>
      </c>
      <c r="AK98" s="12"/>
      <c r="AL98" s="12"/>
      <c r="AM98" s="12"/>
    </row>
    <row r="99" spans="1:39" ht="26.2" x14ac:dyDescent="0.25">
      <c r="A99" s="103" t="s">
        <v>3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3">
        <v>203</v>
      </c>
      <c r="L99" s="43">
        <v>220</v>
      </c>
      <c r="M99" s="43">
        <v>203</v>
      </c>
      <c r="N99" s="43">
        <v>259</v>
      </c>
      <c r="O99" s="43">
        <v>458</v>
      </c>
      <c r="P99" s="43">
        <v>442</v>
      </c>
      <c r="Q99" s="43">
        <v>430</v>
      </c>
      <c r="R99" s="43">
        <v>470</v>
      </c>
      <c r="S99" s="43">
        <v>240</v>
      </c>
      <c r="T99" s="43">
        <v>269</v>
      </c>
      <c r="U99" s="42">
        <v>115</v>
      </c>
      <c r="V99" s="42">
        <v>215</v>
      </c>
      <c r="W99" s="42">
        <v>260</v>
      </c>
      <c r="X99" s="42">
        <v>1831</v>
      </c>
      <c r="Y99" s="42">
        <v>1782</v>
      </c>
      <c r="Z99" s="42">
        <v>1999</v>
      </c>
      <c r="AA99" s="42">
        <v>974</v>
      </c>
      <c r="AB99" s="176">
        <v>889</v>
      </c>
      <c r="AC99" s="64">
        <v>1960</v>
      </c>
      <c r="AD99" s="64">
        <v>2420</v>
      </c>
      <c r="AE99" s="64">
        <v>2322</v>
      </c>
      <c r="AF99" s="64">
        <v>2664</v>
      </c>
      <c r="AG99" s="486">
        <v>87</v>
      </c>
      <c r="AH99" s="26">
        <v>119</v>
      </c>
      <c r="AI99" s="1384">
        <v>123</v>
      </c>
      <c r="AJ99" s="1620">
        <v>123</v>
      </c>
    </row>
    <row r="100" spans="1:39" x14ac:dyDescent="0.25">
      <c r="A100" s="103" t="s">
        <v>29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3">
        <v>3</v>
      </c>
      <c r="O100" s="43">
        <v>6</v>
      </c>
      <c r="P100" s="43">
        <v>8</v>
      </c>
      <c r="Q100" s="43">
        <v>11</v>
      </c>
      <c r="R100" s="43">
        <v>8</v>
      </c>
      <c r="S100" s="43">
        <v>1</v>
      </c>
      <c r="T100" s="43">
        <v>1</v>
      </c>
      <c r="U100" s="43" t="s">
        <v>100</v>
      </c>
      <c r="V100" s="43" t="s">
        <v>100</v>
      </c>
      <c r="W100" s="43" t="s">
        <v>100</v>
      </c>
      <c r="X100" s="43" t="s">
        <v>100</v>
      </c>
      <c r="Y100" s="43" t="s">
        <v>100</v>
      </c>
      <c r="Z100" s="43" t="s">
        <v>100</v>
      </c>
      <c r="AA100" s="43" t="s">
        <v>100</v>
      </c>
      <c r="AB100" s="167" t="s">
        <v>100</v>
      </c>
      <c r="AC100" s="43" t="s">
        <v>100</v>
      </c>
      <c r="AD100" s="43" t="s">
        <v>100</v>
      </c>
      <c r="AE100" s="23" t="s">
        <v>100</v>
      </c>
      <c r="AF100" s="23" t="s">
        <v>100</v>
      </c>
      <c r="AG100" s="486">
        <v>3</v>
      </c>
      <c r="AH100" s="26">
        <v>9</v>
      </c>
      <c r="AI100" s="871">
        <v>9</v>
      </c>
      <c r="AJ100" s="1620">
        <v>9</v>
      </c>
    </row>
    <row r="101" spans="1:39" x14ac:dyDescent="0.25">
      <c r="A101" s="103" t="s">
        <v>30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43">
        <v>15</v>
      </c>
      <c r="L101" s="43">
        <v>16</v>
      </c>
      <c r="M101" s="43">
        <v>15</v>
      </c>
      <c r="N101" s="43">
        <v>20</v>
      </c>
      <c r="O101" s="43">
        <v>19</v>
      </c>
      <c r="P101" s="43">
        <v>20</v>
      </c>
      <c r="Q101" s="43">
        <v>18</v>
      </c>
      <c r="R101" s="43">
        <v>17</v>
      </c>
      <c r="S101" s="43">
        <v>19</v>
      </c>
      <c r="T101" s="43">
        <v>19</v>
      </c>
      <c r="U101" s="43">
        <v>14</v>
      </c>
      <c r="V101" s="42">
        <v>10</v>
      </c>
      <c r="W101" s="42">
        <v>30</v>
      </c>
      <c r="X101" s="42">
        <v>38</v>
      </c>
      <c r="Y101" s="42">
        <v>37</v>
      </c>
      <c r="Z101" s="42">
        <v>14</v>
      </c>
      <c r="AA101" s="42">
        <v>17</v>
      </c>
      <c r="AB101" s="176">
        <v>5</v>
      </c>
      <c r="AC101" s="24">
        <v>56</v>
      </c>
      <c r="AD101" s="24">
        <v>64</v>
      </c>
      <c r="AE101" s="24">
        <v>71</v>
      </c>
      <c r="AF101" s="24">
        <v>78</v>
      </c>
      <c r="AG101" s="486">
        <v>1</v>
      </c>
      <c r="AH101" s="26">
        <v>1</v>
      </c>
      <c r="AI101" s="1333">
        <v>0.58199999999999996</v>
      </c>
      <c r="AJ101" s="1620">
        <v>0.58199999999999996</v>
      </c>
    </row>
    <row r="102" spans="1:39" ht="52.4" x14ac:dyDescent="0.25">
      <c r="A102" s="103" t="s">
        <v>31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44" t="s">
        <v>100</v>
      </c>
      <c r="L102" s="43" t="s">
        <v>100</v>
      </c>
      <c r="M102" s="43" t="s">
        <v>100</v>
      </c>
      <c r="N102" s="43" t="s">
        <v>100</v>
      </c>
      <c r="O102" s="43" t="s">
        <v>100</v>
      </c>
      <c r="P102" s="43" t="s">
        <v>100</v>
      </c>
      <c r="Q102" s="43" t="s">
        <v>100</v>
      </c>
      <c r="R102" s="43" t="s">
        <v>100</v>
      </c>
      <c r="S102" s="43" t="s">
        <v>100</v>
      </c>
      <c r="T102" s="43" t="s">
        <v>100</v>
      </c>
      <c r="U102" s="43" t="s">
        <v>100</v>
      </c>
      <c r="V102" s="43" t="s">
        <v>100</v>
      </c>
      <c r="W102" s="20">
        <v>0</v>
      </c>
      <c r="X102" s="43" t="s">
        <v>100</v>
      </c>
      <c r="Y102" s="43" t="s">
        <v>100</v>
      </c>
      <c r="Z102" s="43" t="s">
        <v>100</v>
      </c>
      <c r="AA102" s="43" t="s">
        <v>100</v>
      </c>
      <c r="AB102" s="167" t="s">
        <v>100</v>
      </c>
      <c r="AC102" s="20">
        <v>0</v>
      </c>
      <c r="AD102" s="43" t="s">
        <v>100</v>
      </c>
      <c r="AE102" s="40" t="s">
        <v>100</v>
      </c>
      <c r="AF102" s="40" t="s">
        <v>100</v>
      </c>
      <c r="AG102" s="486" t="s">
        <v>100</v>
      </c>
      <c r="AH102" s="106" t="s">
        <v>100</v>
      </c>
      <c r="AI102" s="1309" t="s">
        <v>100</v>
      </c>
      <c r="AJ102" s="1622" t="s">
        <v>100</v>
      </c>
    </row>
    <row r="103" spans="1:39" ht="26.2" x14ac:dyDescent="0.25">
      <c r="A103" s="103" t="s">
        <v>4</v>
      </c>
      <c r="B103" s="43" t="s">
        <v>99</v>
      </c>
      <c r="C103" s="43" t="s">
        <v>99</v>
      </c>
      <c r="D103" s="43" t="s">
        <v>99</v>
      </c>
      <c r="E103" s="43" t="s">
        <v>99</v>
      </c>
      <c r="F103" s="43" t="s">
        <v>99</v>
      </c>
      <c r="G103" s="43" t="s">
        <v>99</v>
      </c>
      <c r="H103" s="43" t="s">
        <v>99</v>
      </c>
      <c r="I103" s="43" t="s">
        <v>99</v>
      </c>
      <c r="J103" s="43" t="s">
        <v>99</v>
      </c>
      <c r="K103" s="44" t="s">
        <v>100</v>
      </c>
      <c r="L103" s="43" t="s">
        <v>100</v>
      </c>
      <c r="M103" s="43" t="s">
        <v>100</v>
      </c>
      <c r="N103" s="43">
        <v>135</v>
      </c>
      <c r="O103" s="43">
        <v>162</v>
      </c>
      <c r="P103" s="43">
        <v>303</v>
      </c>
      <c r="Q103" s="43">
        <v>321</v>
      </c>
      <c r="R103" s="43">
        <v>7</v>
      </c>
      <c r="S103" s="43" t="s">
        <v>100</v>
      </c>
      <c r="T103" s="43" t="s">
        <v>100</v>
      </c>
      <c r="U103" s="43" t="s">
        <v>100</v>
      </c>
      <c r="V103" s="43" t="s">
        <v>100</v>
      </c>
      <c r="W103" s="42">
        <v>392</v>
      </c>
      <c r="X103" s="42">
        <v>387</v>
      </c>
      <c r="Y103" s="42">
        <v>429</v>
      </c>
      <c r="Z103" s="42">
        <v>401</v>
      </c>
      <c r="AA103" s="42">
        <v>565</v>
      </c>
      <c r="AB103" s="176">
        <v>1764</v>
      </c>
      <c r="AC103" s="42" t="s">
        <v>220</v>
      </c>
      <c r="AD103" s="42" t="s">
        <v>220</v>
      </c>
      <c r="AE103" s="43">
        <v>1252</v>
      </c>
      <c r="AF103" s="43">
        <v>2038</v>
      </c>
      <c r="AG103" s="486">
        <v>2583</v>
      </c>
      <c r="AH103" s="106">
        <v>2689</v>
      </c>
      <c r="AI103" s="1385">
        <v>2656</v>
      </c>
      <c r="AJ103" s="1620">
        <v>2807</v>
      </c>
    </row>
    <row r="104" spans="1:39" ht="26.2" x14ac:dyDescent="0.25">
      <c r="A104" s="103" t="s">
        <v>230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3">
        <v>405</v>
      </c>
      <c r="L104" s="43">
        <v>468</v>
      </c>
      <c r="M104" s="43">
        <v>481</v>
      </c>
      <c r="N104" s="43">
        <v>409</v>
      </c>
      <c r="O104" s="43">
        <v>456</v>
      </c>
      <c r="P104" s="43">
        <v>521</v>
      </c>
      <c r="Q104" s="43">
        <v>442</v>
      </c>
      <c r="R104" s="43">
        <v>425</v>
      </c>
      <c r="S104" s="43">
        <v>842</v>
      </c>
      <c r="T104" s="43">
        <v>782</v>
      </c>
      <c r="U104" s="42">
        <v>1158</v>
      </c>
      <c r="V104" s="42">
        <v>1885</v>
      </c>
      <c r="W104" s="42">
        <v>2070</v>
      </c>
      <c r="X104" s="42">
        <v>2202</v>
      </c>
      <c r="Y104" s="42">
        <v>2014</v>
      </c>
      <c r="Z104" s="42">
        <v>1853</v>
      </c>
      <c r="AA104" s="42">
        <v>3079</v>
      </c>
      <c r="AB104" s="176">
        <v>5380</v>
      </c>
      <c r="AC104" s="42" t="s">
        <v>220</v>
      </c>
      <c r="AD104" s="42" t="s">
        <v>220</v>
      </c>
      <c r="AE104" s="23" t="s">
        <v>220</v>
      </c>
      <c r="AF104" s="23" t="s">
        <v>220</v>
      </c>
      <c r="AG104" s="486" t="s">
        <v>220</v>
      </c>
      <c r="AH104" s="106" t="s">
        <v>220</v>
      </c>
      <c r="AI104" s="1386">
        <v>16150</v>
      </c>
      <c r="AJ104" s="1620">
        <v>33529</v>
      </c>
    </row>
    <row r="105" spans="1:39" s="35" customFormat="1" ht="39.299999999999997" x14ac:dyDescent="0.25">
      <c r="A105" s="584" t="s">
        <v>9</v>
      </c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29"/>
      <c r="Z105" s="29"/>
      <c r="AA105" s="29"/>
      <c r="AB105" s="173"/>
      <c r="AC105" s="16"/>
      <c r="AD105" s="16"/>
      <c r="AE105" s="16"/>
      <c r="AF105" s="16"/>
      <c r="AG105" s="488"/>
      <c r="AH105" s="41"/>
      <c r="AI105" s="1304"/>
      <c r="AJ105" s="1593"/>
      <c r="AK105" s="12"/>
      <c r="AL105" s="12"/>
      <c r="AM105" s="12"/>
    </row>
    <row r="106" spans="1:39" x14ac:dyDescent="0.25">
      <c r="A106" s="86" t="s">
        <v>26</v>
      </c>
      <c r="B106" s="43" t="s">
        <v>99</v>
      </c>
      <c r="C106" s="43" t="s">
        <v>99</v>
      </c>
      <c r="D106" s="43" t="s">
        <v>99</v>
      </c>
      <c r="E106" s="43" t="s">
        <v>99</v>
      </c>
      <c r="F106" s="43" t="s">
        <v>99</v>
      </c>
      <c r="G106" s="43" t="s">
        <v>99</v>
      </c>
      <c r="H106" s="43" t="s">
        <v>99</v>
      </c>
      <c r="I106" s="43" t="s">
        <v>99</v>
      </c>
      <c r="J106" s="43" t="s">
        <v>99</v>
      </c>
      <c r="K106" s="43">
        <v>10</v>
      </c>
      <c r="L106" s="43">
        <v>11</v>
      </c>
      <c r="M106" s="43">
        <v>114</v>
      </c>
      <c r="N106" s="43">
        <v>28</v>
      </c>
      <c r="O106" s="43">
        <v>30</v>
      </c>
      <c r="P106" s="43">
        <v>31</v>
      </c>
      <c r="Q106" s="43">
        <v>35</v>
      </c>
      <c r="R106" s="43">
        <v>37</v>
      </c>
      <c r="S106" s="43">
        <v>41</v>
      </c>
      <c r="T106" s="43">
        <v>35</v>
      </c>
      <c r="U106" s="42">
        <v>20</v>
      </c>
      <c r="V106" s="42">
        <v>18</v>
      </c>
      <c r="W106" s="42">
        <v>18</v>
      </c>
      <c r="X106" s="42">
        <v>18</v>
      </c>
      <c r="Y106" s="42">
        <v>32</v>
      </c>
      <c r="Z106" s="42">
        <v>33</v>
      </c>
      <c r="AA106" s="42">
        <v>73</v>
      </c>
      <c r="AB106" s="176">
        <v>87</v>
      </c>
      <c r="AC106" s="24">
        <v>94</v>
      </c>
      <c r="AD106" s="24">
        <v>116</v>
      </c>
      <c r="AE106" s="24">
        <v>115</v>
      </c>
      <c r="AF106" s="24">
        <v>126</v>
      </c>
      <c r="AG106" s="486">
        <v>135</v>
      </c>
      <c r="AH106" s="26">
        <v>187</v>
      </c>
      <c r="AI106" s="1333">
        <v>213</v>
      </c>
      <c r="AJ106" s="1620">
        <v>243</v>
      </c>
    </row>
    <row r="107" spans="1:39" s="35" customFormat="1" ht="32.25" customHeight="1" x14ac:dyDescent="0.25">
      <c r="A107" s="344" t="s">
        <v>101</v>
      </c>
      <c r="B107" s="43" t="s">
        <v>99</v>
      </c>
      <c r="C107" s="43" t="s">
        <v>99</v>
      </c>
      <c r="D107" s="43" t="s">
        <v>99</v>
      </c>
      <c r="E107" s="43" t="s">
        <v>99</v>
      </c>
      <c r="F107" s="43" t="s">
        <v>99</v>
      </c>
      <c r="G107" s="43" t="s">
        <v>99</v>
      </c>
      <c r="H107" s="43" t="s">
        <v>99</v>
      </c>
      <c r="I107" s="43" t="s">
        <v>99</v>
      </c>
      <c r="J107" s="40">
        <v>115.1</v>
      </c>
      <c r="K107" s="40" t="s">
        <v>111</v>
      </c>
      <c r="L107" s="40" t="s">
        <v>111</v>
      </c>
      <c r="M107" s="40">
        <v>140.30000000000001</v>
      </c>
      <c r="N107" s="40" t="s">
        <v>166</v>
      </c>
      <c r="O107" s="40">
        <v>41.3</v>
      </c>
      <c r="P107" s="40">
        <v>85.9</v>
      </c>
      <c r="Q107" s="40">
        <v>84</v>
      </c>
      <c r="R107" s="40">
        <v>107.2</v>
      </c>
      <c r="S107" s="40">
        <v>111.5</v>
      </c>
      <c r="T107" s="40">
        <v>119.2</v>
      </c>
      <c r="U107" s="28">
        <v>106</v>
      </c>
      <c r="V107" s="28">
        <v>52.4</v>
      </c>
      <c r="W107" s="33" t="s">
        <v>168</v>
      </c>
      <c r="X107" s="33">
        <v>54.8</v>
      </c>
      <c r="Y107" s="33">
        <v>115.3</v>
      </c>
      <c r="Z107" s="33">
        <v>119.5</v>
      </c>
      <c r="AA107" s="33">
        <v>100.6</v>
      </c>
      <c r="AB107" s="255">
        <v>135.19999999999999</v>
      </c>
      <c r="AC107" s="16">
        <v>100.7</v>
      </c>
      <c r="AD107" s="16">
        <v>111.3</v>
      </c>
      <c r="AE107" s="16">
        <v>105.8</v>
      </c>
      <c r="AF107" s="16">
        <v>114.5</v>
      </c>
      <c r="AG107" s="452">
        <v>99.2</v>
      </c>
      <c r="AH107" s="324" t="s">
        <v>586</v>
      </c>
      <c r="AI107" s="1387">
        <v>102.9</v>
      </c>
      <c r="AJ107" s="1621">
        <v>96.3</v>
      </c>
      <c r="AK107" s="12"/>
      <c r="AL107" s="12"/>
      <c r="AM107" s="12"/>
    </row>
    <row r="108" spans="1:39" s="35" customFormat="1" ht="39.299999999999997" x14ac:dyDescent="0.25">
      <c r="A108" s="584" t="s">
        <v>10</v>
      </c>
      <c r="B108" s="50"/>
      <c r="C108" s="55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29"/>
      <c r="X108" s="29"/>
      <c r="Y108" s="29"/>
      <c r="Z108" s="29"/>
      <c r="AA108" s="29"/>
      <c r="AB108" s="163"/>
      <c r="AC108" s="16"/>
      <c r="AD108" s="16"/>
      <c r="AE108" s="16"/>
      <c r="AF108" s="16"/>
      <c r="AG108" s="488"/>
      <c r="AH108" s="41"/>
      <c r="AI108" s="1304"/>
      <c r="AJ108" s="1593"/>
      <c r="AK108" s="12"/>
      <c r="AL108" s="12"/>
      <c r="AM108" s="12"/>
    </row>
    <row r="109" spans="1:39" x14ac:dyDescent="0.25">
      <c r="A109" s="86" t="s">
        <v>26</v>
      </c>
      <c r="B109" s="43" t="s">
        <v>99</v>
      </c>
      <c r="C109" s="43" t="s">
        <v>99</v>
      </c>
      <c r="D109" s="43" t="s">
        <v>99</v>
      </c>
      <c r="E109" s="43" t="s">
        <v>99</v>
      </c>
      <c r="F109" s="43" t="s">
        <v>99</v>
      </c>
      <c r="G109" s="43" t="s">
        <v>99</v>
      </c>
      <c r="H109" s="43" t="s">
        <v>99</v>
      </c>
      <c r="I109" s="43" t="s">
        <v>99</v>
      </c>
      <c r="J109" s="43" t="s">
        <v>99</v>
      </c>
      <c r="K109" s="43">
        <v>3</v>
      </c>
      <c r="L109" s="43">
        <v>3</v>
      </c>
      <c r="M109" s="43">
        <v>2</v>
      </c>
      <c r="N109" s="43">
        <v>3</v>
      </c>
      <c r="O109" s="43">
        <v>2</v>
      </c>
      <c r="P109" s="43">
        <v>2</v>
      </c>
      <c r="Q109" s="43">
        <v>3</v>
      </c>
      <c r="R109" s="43">
        <v>2</v>
      </c>
      <c r="S109" s="43">
        <v>2</v>
      </c>
      <c r="T109" s="43">
        <v>4</v>
      </c>
      <c r="U109" s="42">
        <v>4</v>
      </c>
      <c r="V109" s="42">
        <v>4</v>
      </c>
      <c r="W109" s="42">
        <v>5</v>
      </c>
      <c r="X109" s="42">
        <v>5</v>
      </c>
      <c r="Y109" s="42">
        <v>4</v>
      </c>
      <c r="Z109" s="42">
        <v>4</v>
      </c>
      <c r="AA109" s="42">
        <v>18</v>
      </c>
      <c r="AB109" s="176">
        <v>36</v>
      </c>
      <c r="AC109" s="24">
        <v>10</v>
      </c>
      <c r="AD109" s="24">
        <v>13</v>
      </c>
      <c r="AE109" s="24">
        <v>38</v>
      </c>
      <c r="AF109" s="24">
        <v>106</v>
      </c>
      <c r="AG109" s="486">
        <v>34</v>
      </c>
      <c r="AH109" s="26">
        <v>66</v>
      </c>
      <c r="AI109" s="1388">
        <v>2439</v>
      </c>
      <c r="AJ109" s="1620">
        <v>301</v>
      </c>
    </row>
    <row r="110" spans="1:39" s="35" customFormat="1" ht="29.3" customHeight="1" x14ac:dyDescent="0.25">
      <c r="A110" s="344" t="s">
        <v>101</v>
      </c>
      <c r="B110" s="43" t="s">
        <v>99</v>
      </c>
      <c r="C110" s="43" t="s">
        <v>99</v>
      </c>
      <c r="D110" s="43" t="s">
        <v>99</v>
      </c>
      <c r="E110" s="43" t="s">
        <v>99</v>
      </c>
      <c r="F110" s="43" t="s">
        <v>99</v>
      </c>
      <c r="G110" s="43" t="s">
        <v>99</v>
      </c>
      <c r="H110" s="43" t="s">
        <v>99</v>
      </c>
      <c r="I110" s="43" t="s">
        <v>99</v>
      </c>
      <c r="J110" s="43" t="s">
        <v>100</v>
      </c>
      <c r="K110" s="99" t="s">
        <v>100</v>
      </c>
      <c r="L110" s="99" t="s">
        <v>100</v>
      </c>
      <c r="M110" s="99">
        <v>66.5</v>
      </c>
      <c r="N110" s="99">
        <v>112.5</v>
      </c>
      <c r="O110" s="99">
        <v>65.3</v>
      </c>
      <c r="P110" s="99">
        <v>90.6</v>
      </c>
      <c r="Q110" s="99">
        <v>190.3</v>
      </c>
      <c r="R110" s="99">
        <v>68.099999999999994</v>
      </c>
      <c r="S110" s="99">
        <v>78.7</v>
      </c>
      <c r="T110" s="99" t="s">
        <v>117</v>
      </c>
      <c r="U110" s="50">
        <v>63.5</v>
      </c>
      <c r="V110" s="50">
        <v>108.7</v>
      </c>
      <c r="W110" s="20" t="s">
        <v>145</v>
      </c>
      <c r="X110" s="20">
        <v>81.099999999999994</v>
      </c>
      <c r="Y110" s="20">
        <v>56.2</v>
      </c>
      <c r="Z110" s="20">
        <v>100.9</v>
      </c>
      <c r="AA110" s="20" t="s">
        <v>110</v>
      </c>
      <c r="AB110" s="260">
        <v>178.4</v>
      </c>
      <c r="AC110" s="16">
        <v>26.2</v>
      </c>
      <c r="AD110" s="16">
        <v>123.4</v>
      </c>
      <c r="AE110" s="16" t="s">
        <v>166</v>
      </c>
      <c r="AF110" s="37" t="s">
        <v>115</v>
      </c>
      <c r="AG110" s="452">
        <v>29.8</v>
      </c>
      <c r="AH110" s="41" t="s">
        <v>587</v>
      </c>
      <c r="AI110" s="1389" t="s">
        <v>660</v>
      </c>
      <c r="AJ110" s="1621">
        <v>10.9</v>
      </c>
      <c r="AK110" s="12"/>
      <c r="AL110" s="12"/>
      <c r="AM110" s="12"/>
    </row>
    <row r="111" spans="1:39" s="35" customFormat="1" ht="28.15" x14ac:dyDescent="0.25">
      <c r="A111" s="8" t="s">
        <v>609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29"/>
      <c r="V111" s="91"/>
      <c r="W111" s="91"/>
      <c r="X111" s="91"/>
      <c r="Y111" s="91"/>
      <c r="Z111" s="91"/>
      <c r="AA111" s="91"/>
      <c r="AB111" s="163"/>
      <c r="AC111" s="16"/>
      <c r="AD111" s="16"/>
      <c r="AE111" s="16"/>
      <c r="AF111" s="16"/>
      <c r="AG111" s="165"/>
      <c r="AH111" s="41"/>
      <c r="AI111" s="1453"/>
      <c r="AJ111" s="1483"/>
      <c r="AK111" s="12"/>
      <c r="AL111" s="12"/>
      <c r="AM111" s="12"/>
    </row>
    <row r="112" spans="1:39" s="35" customFormat="1" x14ac:dyDescent="0.25">
      <c r="A112" s="49" t="s">
        <v>36</v>
      </c>
      <c r="B112" s="91" t="s">
        <v>100</v>
      </c>
      <c r="C112" s="91" t="s">
        <v>100</v>
      </c>
      <c r="D112" s="91" t="s">
        <v>100</v>
      </c>
      <c r="E112" s="91" t="s">
        <v>100</v>
      </c>
      <c r="F112" s="91" t="s">
        <v>100</v>
      </c>
      <c r="G112" s="91" t="s">
        <v>100</v>
      </c>
      <c r="H112" s="91" t="s">
        <v>100</v>
      </c>
      <c r="I112" s="91" t="s">
        <v>100</v>
      </c>
      <c r="J112" s="91" t="s">
        <v>100</v>
      </c>
      <c r="K112" s="91" t="s">
        <v>100</v>
      </c>
      <c r="L112" s="91" t="s">
        <v>100</v>
      </c>
      <c r="M112" s="91" t="s">
        <v>100</v>
      </c>
      <c r="N112" s="91" t="s">
        <v>100</v>
      </c>
      <c r="O112" s="91" t="s">
        <v>100</v>
      </c>
      <c r="P112" s="91" t="s">
        <v>100</v>
      </c>
      <c r="Q112" s="91" t="s">
        <v>100</v>
      </c>
      <c r="R112" s="91" t="s">
        <v>100</v>
      </c>
      <c r="S112" s="91" t="s">
        <v>100</v>
      </c>
      <c r="T112" s="91" t="s">
        <v>100</v>
      </c>
      <c r="U112" s="22">
        <v>5583</v>
      </c>
      <c r="V112" s="22">
        <v>6786.2</v>
      </c>
      <c r="W112" s="22">
        <v>7940.2</v>
      </c>
      <c r="X112" s="22">
        <v>10332.6</v>
      </c>
      <c r="Y112" s="22">
        <v>9301.7000000000007</v>
      </c>
      <c r="Z112" s="22">
        <v>10717.9</v>
      </c>
      <c r="AA112" s="22">
        <v>11262.9</v>
      </c>
      <c r="AB112" s="201">
        <v>12943.1</v>
      </c>
      <c r="AC112" s="107">
        <v>15712.9</v>
      </c>
      <c r="AD112" s="107">
        <v>17641</v>
      </c>
      <c r="AE112" s="107">
        <v>19181.7</v>
      </c>
      <c r="AF112" s="107">
        <v>22458.5</v>
      </c>
      <c r="AG112" s="175">
        <v>38903.1</v>
      </c>
      <c r="AH112" s="451">
        <v>22423</v>
      </c>
      <c r="AI112" s="1454">
        <v>25330.9770969692</v>
      </c>
      <c r="AJ112" s="1493">
        <v>26046.5</v>
      </c>
      <c r="AK112" s="12"/>
      <c r="AL112" s="12"/>
      <c r="AM112" s="12"/>
    </row>
    <row r="113" spans="1:39" s="35" customFormat="1" ht="28.15" x14ac:dyDescent="0.25">
      <c r="A113" s="49" t="s">
        <v>346</v>
      </c>
      <c r="B113" s="91" t="s">
        <v>100</v>
      </c>
      <c r="C113" s="91" t="s">
        <v>100</v>
      </c>
      <c r="D113" s="91" t="s">
        <v>100</v>
      </c>
      <c r="E113" s="91" t="s">
        <v>100</v>
      </c>
      <c r="F113" s="91" t="s">
        <v>100</v>
      </c>
      <c r="G113" s="91" t="s">
        <v>100</v>
      </c>
      <c r="H113" s="91" t="s">
        <v>100</v>
      </c>
      <c r="I113" s="91" t="s">
        <v>100</v>
      </c>
      <c r="J113" s="91" t="s">
        <v>100</v>
      </c>
      <c r="K113" s="91" t="s">
        <v>100</v>
      </c>
      <c r="L113" s="91" t="s">
        <v>100</v>
      </c>
      <c r="M113" s="91" t="s">
        <v>100</v>
      </c>
      <c r="N113" s="91" t="s">
        <v>100</v>
      </c>
      <c r="O113" s="91" t="s">
        <v>100</v>
      </c>
      <c r="P113" s="91" t="s">
        <v>100</v>
      </c>
      <c r="Q113" s="91" t="s">
        <v>100</v>
      </c>
      <c r="R113" s="91" t="s">
        <v>100</v>
      </c>
      <c r="S113" s="91" t="s">
        <v>100</v>
      </c>
      <c r="T113" s="91" t="s">
        <v>100</v>
      </c>
      <c r="U113" s="22">
        <v>103.1</v>
      </c>
      <c r="V113" s="22">
        <v>100.7</v>
      </c>
      <c r="W113" s="22">
        <v>103</v>
      </c>
      <c r="X113" s="22">
        <v>115.4</v>
      </c>
      <c r="Y113" s="22">
        <v>90</v>
      </c>
      <c r="Z113" s="22">
        <v>108.5</v>
      </c>
      <c r="AA113" s="22">
        <v>100.8</v>
      </c>
      <c r="AB113" s="205">
        <v>103.4</v>
      </c>
      <c r="AC113" s="107">
        <v>109.8</v>
      </c>
      <c r="AD113" s="107">
        <v>104.9</v>
      </c>
      <c r="AE113" s="107">
        <v>96.4</v>
      </c>
      <c r="AF113" s="107">
        <v>104.1</v>
      </c>
      <c r="AG113" s="175">
        <v>139.6</v>
      </c>
      <c r="AH113" s="174">
        <v>65.8</v>
      </c>
      <c r="AI113" s="1454">
        <v>114.14796767704</v>
      </c>
      <c r="AJ113" s="1493">
        <v>101.1</v>
      </c>
      <c r="AK113" s="12"/>
      <c r="AL113" s="12"/>
      <c r="AM113" s="12"/>
    </row>
    <row r="114" spans="1:39" s="35" customFormat="1" x14ac:dyDescent="0.25">
      <c r="A114" s="49" t="s">
        <v>37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22"/>
      <c r="V114" s="22"/>
      <c r="W114" s="22"/>
      <c r="X114" s="22"/>
      <c r="Y114" s="22"/>
      <c r="Z114" s="22"/>
      <c r="AA114" s="22"/>
      <c r="AB114" s="163"/>
      <c r="AC114" s="107"/>
      <c r="AD114" s="107"/>
      <c r="AE114" s="107"/>
      <c r="AF114" s="107"/>
      <c r="AG114" s="175"/>
      <c r="AH114" s="41"/>
      <c r="AI114" s="1454"/>
      <c r="AJ114" s="1493"/>
      <c r="AK114" s="12"/>
      <c r="AL114" s="12"/>
      <c r="AM114" s="12"/>
    </row>
    <row r="115" spans="1:39" s="35" customFormat="1" x14ac:dyDescent="0.25">
      <c r="A115" s="49" t="s">
        <v>58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22"/>
      <c r="V115" s="22"/>
      <c r="W115" s="22"/>
      <c r="X115" s="22"/>
      <c r="Y115" s="22"/>
      <c r="Z115" s="22"/>
      <c r="AA115" s="22"/>
      <c r="AB115" s="163"/>
      <c r="AC115" s="107"/>
      <c r="AD115" s="107"/>
      <c r="AE115" s="107"/>
      <c r="AF115" s="107"/>
      <c r="AG115" s="175"/>
      <c r="AH115" s="41"/>
      <c r="AI115" s="1454"/>
      <c r="AJ115" s="1493"/>
      <c r="AK115" s="12"/>
      <c r="AL115" s="12"/>
      <c r="AM115" s="12"/>
    </row>
    <row r="116" spans="1:39" s="35" customFormat="1" x14ac:dyDescent="0.25">
      <c r="A116" s="49" t="s">
        <v>26</v>
      </c>
      <c r="B116" s="91" t="s">
        <v>100</v>
      </c>
      <c r="C116" s="91" t="s">
        <v>100</v>
      </c>
      <c r="D116" s="91" t="s">
        <v>100</v>
      </c>
      <c r="E116" s="91" t="s">
        <v>100</v>
      </c>
      <c r="F116" s="91" t="s">
        <v>100</v>
      </c>
      <c r="G116" s="91" t="s">
        <v>100</v>
      </c>
      <c r="H116" s="91" t="s">
        <v>100</v>
      </c>
      <c r="I116" s="91" t="s">
        <v>100</v>
      </c>
      <c r="J116" s="91" t="s">
        <v>100</v>
      </c>
      <c r="K116" s="91" t="s">
        <v>100</v>
      </c>
      <c r="L116" s="91" t="s">
        <v>100</v>
      </c>
      <c r="M116" s="91" t="s">
        <v>100</v>
      </c>
      <c r="N116" s="91" t="s">
        <v>100</v>
      </c>
      <c r="O116" s="91" t="s">
        <v>100</v>
      </c>
      <c r="P116" s="91" t="s">
        <v>100</v>
      </c>
      <c r="Q116" s="91" t="s">
        <v>100</v>
      </c>
      <c r="R116" s="91" t="s">
        <v>100</v>
      </c>
      <c r="S116" s="91" t="s">
        <v>100</v>
      </c>
      <c r="T116" s="91" t="s">
        <v>100</v>
      </c>
      <c r="U116" s="22">
        <v>928.5</v>
      </c>
      <c r="V116" s="22">
        <v>1042.0999999999999</v>
      </c>
      <c r="W116" s="22">
        <v>1338.9</v>
      </c>
      <c r="X116" s="22">
        <v>3153.2</v>
      </c>
      <c r="Y116" s="22">
        <v>1614.7</v>
      </c>
      <c r="Z116" s="22">
        <v>1383.8</v>
      </c>
      <c r="AA116" s="22">
        <v>1576.9</v>
      </c>
      <c r="AB116" s="201">
        <v>1826.2</v>
      </c>
      <c r="AC116" s="107">
        <v>2785</v>
      </c>
      <c r="AD116" s="107">
        <v>2111.1999999999998</v>
      </c>
      <c r="AE116" s="107">
        <v>1630.5</v>
      </c>
      <c r="AF116" s="107">
        <v>3340.5</v>
      </c>
      <c r="AG116" s="175">
        <v>16124.9</v>
      </c>
      <c r="AH116" s="108">
        <v>3909.7</v>
      </c>
      <c r="AI116" s="1454">
        <v>5428.6754126400001</v>
      </c>
      <c r="AJ116" s="1493">
        <v>5419.1</v>
      </c>
      <c r="AK116" s="12"/>
      <c r="AL116" s="12"/>
      <c r="AM116" s="12"/>
    </row>
    <row r="117" spans="1:39" s="35" customFormat="1" ht="26.2" x14ac:dyDescent="0.25">
      <c r="A117" s="49" t="s">
        <v>55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113.7</v>
      </c>
      <c r="V117" s="22">
        <v>94.6</v>
      </c>
      <c r="W117" s="22">
        <v>116.8</v>
      </c>
      <c r="X117" s="22">
        <v>166.7</v>
      </c>
      <c r="Y117" s="22">
        <v>59.3</v>
      </c>
      <c r="Z117" s="22">
        <v>94.4</v>
      </c>
      <c r="AA117" s="22">
        <v>140.80000000000001</v>
      </c>
      <c r="AB117" s="163">
        <v>93.3</v>
      </c>
      <c r="AC117" s="107">
        <v>145.4</v>
      </c>
      <c r="AD117" s="107">
        <v>103</v>
      </c>
      <c r="AE117" s="107">
        <v>69.400000000000006</v>
      </c>
      <c r="AF117" s="107">
        <v>148.30000000000001</v>
      </c>
      <c r="AG117" s="201" t="s">
        <v>105</v>
      </c>
      <c r="AH117" s="41">
        <v>19.899999999999999</v>
      </c>
      <c r="AI117" s="1455">
        <v>135.452229226924</v>
      </c>
      <c r="AJ117" s="1493">
        <v>96.4</v>
      </c>
      <c r="AK117" s="12"/>
      <c r="AL117" s="12"/>
      <c r="AM117" s="12"/>
    </row>
    <row r="118" spans="1:39" s="35" customFormat="1" x14ac:dyDescent="0.25">
      <c r="A118" s="49" t="s">
        <v>57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22"/>
      <c r="V118" s="22"/>
      <c r="W118" s="22"/>
      <c r="X118" s="22"/>
      <c r="Y118" s="22"/>
      <c r="Z118" s="22"/>
      <c r="AA118" s="22"/>
      <c r="AB118" s="163"/>
      <c r="AC118" s="107"/>
      <c r="AD118" s="107"/>
      <c r="AE118" s="107"/>
      <c r="AF118" s="107"/>
      <c r="AG118" s="175"/>
      <c r="AH118" s="41"/>
      <c r="AI118" s="1453"/>
      <c r="AJ118" s="1493"/>
      <c r="AK118" s="12"/>
      <c r="AL118" s="12"/>
      <c r="AM118" s="12"/>
    </row>
    <row r="119" spans="1:39" s="35" customFormat="1" x14ac:dyDescent="0.25">
      <c r="A119" s="49" t="s">
        <v>26</v>
      </c>
      <c r="B119" s="91" t="s">
        <v>100</v>
      </c>
      <c r="C119" s="91" t="s">
        <v>100</v>
      </c>
      <c r="D119" s="91" t="s">
        <v>100</v>
      </c>
      <c r="E119" s="91" t="s">
        <v>100</v>
      </c>
      <c r="F119" s="91" t="s">
        <v>100</v>
      </c>
      <c r="G119" s="91" t="s">
        <v>100</v>
      </c>
      <c r="H119" s="91" t="s">
        <v>100</v>
      </c>
      <c r="I119" s="91" t="s">
        <v>100</v>
      </c>
      <c r="J119" s="91" t="s">
        <v>100</v>
      </c>
      <c r="K119" s="91" t="s">
        <v>100</v>
      </c>
      <c r="L119" s="91" t="s">
        <v>100</v>
      </c>
      <c r="M119" s="91" t="s">
        <v>100</v>
      </c>
      <c r="N119" s="91" t="s">
        <v>100</v>
      </c>
      <c r="O119" s="91" t="s">
        <v>100</v>
      </c>
      <c r="P119" s="91" t="s">
        <v>100</v>
      </c>
      <c r="Q119" s="91" t="s">
        <v>100</v>
      </c>
      <c r="R119" s="91" t="s">
        <v>100</v>
      </c>
      <c r="S119" s="91" t="s">
        <v>100</v>
      </c>
      <c r="T119" s="91" t="s">
        <v>100</v>
      </c>
      <c r="U119" s="22">
        <v>4654.5</v>
      </c>
      <c r="V119" s="22">
        <v>5744</v>
      </c>
      <c r="W119" s="22">
        <v>6601.4</v>
      </c>
      <c r="X119" s="22">
        <v>7179.4</v>
      </c>
      <c r="Y119" s="22">
        <v>7687</v>
      </c>
      <c r="Z119" s="22">
        <v>9330.2999999999993</v>
      </c>
      <c r="AA119" s="22">
        <v>9686</v>
      </c>
      <c r="AB119" s="201">
        <v>11116.6</v>
      </c>
      <c r="AC119" s="107">
        <v>12926.8</v>
      </c>
      <c r="AD119" s="107">
        <v>15527.9</v>
      </c>
      <c r="AE119" s="107">
        <v>17551.2</v>
      </c>
      <c r="AF119" s="107">
        <v>19118</v>
      </c>
      <c r="AG119" s="175">
        <v>22778.2</v>
      </c>
      <c r="AH119" s="108">
        <v>18508.2</v>
      </c>
      <c r="AI119" s="1454">
        <v>19895.932239760001</v>
      </c>
      <c r="AJ119" s="1493">
        <v>20622.900000000001</v>
      </c>
      <c r="AK119" s="12"/>
      <c r="AL119" s="12"/>
      <c r="AM119" s="12"/>
    </row>
    <row r="120" spans="1:39" s="35" customFormat="1" ht="26.2" x14ac:dyDescent="0.25">
      <c r="A120" s="49" t="s">
        <v>56</v>
      </c>
      <c r="B120" s="91" t="s">
        <v>100</v>
      </c>
      <c r="C120" s="91" t="s">
        <v>100</v>
      </c>
      <c r="D120" s="91" t="s">
        <v>100</v>
      </c>
      <c r="E120" s="91" t="s">
        <v>100</v>
      </c>
      <c r="F120" s="91" t="s">
        <v>100</v>
      </c>
      <c r="G120" s="91" t="s">
        <v>100</v>
      </c>
      <c r="H120" s="91" t="s">
        <v>100</v>
      </c>
      <c r="I120" s="91" t="s">
        <v>100</v>
      </c>
      <c r="J120" s="91" t="s">
        <v>100</v>
      </c>
      <c r="K120" s="91" t="s">
        <v>100</v>
      </c>
      <c r="L120" s="91" t="s">
        <v>100</v>
      </c>
      <c r="M120" s="91" t="s">
        <v>100</v>
      </c>
      <c r="N120" s="91" t="s">
        <v>100</v>
      </c>
      <c r="O120" s="91" t="s">
        <v>100</v>
      </c>
      <c r="P120" s="91" t="s">
        <v>100</v>
      </c>
      <c r="Q120" s="91" t="s">
        <v>100</v>
      </c>
      <c r="R120" s="91" t="s">
        <v>100</v>
      </c>
      <c r="S120" s="91" t="s">
        <v>100</v>
      </c>
      <c r="T120" s="91" t="s">
        <v>100</v>
      </c>
      <c r="U120" s="22">
        <v>101</v>
      </c>
      <c r="V120" s="22">
        <v>101.9</v>
      </c>
      <c r="W120" s="22">
        <v>100.5</v>
      </c>
      <c r="X120" s="22">
        <v>105</v>
      </c>
      <c r="Y120" s="22">
        <v>103.5</v>
      </c>
      <c r="Z120" s="22">
        <v>111.4</v>
      </c>
      <c r="AA120" s="22">
        <v>95.8</v>
      </c>
      <c r="AB120" s="163">
        <v>105.1</v>
      </c>
      <c r="AC120" s="107">
        <v>103.9</v>
      </c>
      <c r="AD120" s="107">
        <v>105.2</v>
      </c>
      <c r="AE120" s="107">
        <v>100.1</v>
      </c>
      <c r="AF120" s="107">
        <v>100</v>
      </c>
      <c r="AG120" s="175">
        <v>101.11247479588488</v>
      </c>
      <c r="AH120" s="41">
        <v>117.6</v>
      </c>
      <c r="AI120" s="1455">
        <v>109.66581719032401</v>
      </c>
      <c r="AJ120" s="1493">
        <v>102.3</v>
      </c>
      <c r="AK120" s="12"/>
      <c r="AL120" s="12"/>
      <c r="AM120" s="12"/>
    </row>
    <row r="121" spans="1:39" s="35" customFormat="1" ht="26.2" x14ac:dyDescent="0.25">
      <c r="A121" s="49" t="s">
        <v>306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110"/>
      <c r="V121" s="110"/>
      <c r="W121" s="110"/>
      <c r="X121" s="110"/>
      <c r="Y121" s="111"/>
      <c r="Z121" s="111"/>
      <c r="AA121" s="111"/>
      <c r="AB121" s="262"/>
      <c r="AC121" s="107"/>
      <c r="AD121" s="107"/>
      <c r="AE121" s="107"/>
      <c r="AF121" s="107"/>
      <c r="AG121" s="175"/>
      <c r="AH121" s="41"/>
      <c r="AI121" s="1304"/>
      <c r="AJ121" s="1493"/>
      <c r="AK121" s="12"/>
      <c r="AL121" s="12"/>
      <c r="AM121" s="12"/>
    </row>
    <row r="122" spans="1:39" x14ac:dyDescent="0.25">
      <c r="A122" s="86" t="s">
        <v>51</v>
      </c>
      <c r="B122" s="91">
        <v>169.7</v>
      </c>
      <c r="C122" s="91">
        <v>46.3</v>
      </c>
      <c r="D122" s="91">
        <v>32.9</v>
      </c>
      <c r="E122" s="91">
        <v>16.100000000000001</v>
      </c>
      <c r="F122" s="91">
        <v>18.8</v>
      </c>
      <c r="G122" s="91">
        <v>25.5</v>
      </c>
      <c r="H122" s="91">
        <v>2.7</v>
      </c>
      <c r="I122" s="91">
        <v>1.6</v>
      </c>
      <c r="J122" s="91">
        <v>1</v>
      </c>
      <c r="K122" s="91">
        <v>1.2</v>
      </c>
      <c r="L122" s="91">
        <v>1.3</v>
      </c>
      <c r="M122" s="91">
        <v>2.6</v>
      </c>
      <c r="N122" s="91">
        <v>0.8</v>
      </c>
      <c r="O122" s="91">
        <v>2.5</v>
      </c>
      <c r="P122" s="91">
        <v>0.6</v>
      </c>
      <c r="Q122" s="91">
        <v>0.9</v>
      </c>
      <c r="R122" s="91">
        <v>1.4</v>
      </c>
      <c r="S122" s="91">
        <v>0.3</v>
      </c>
      <c r="T122" s="91">
        <v>1.9</v>
      </c>
      <c r="U122" s="91">
        <v>1.7</v>
      </c>
      <c r="V122" s="91">
        <v>2.1</v>
      </c>
      <c r="W122" s="91">
        <v>2.4</v>
      </c>
      <c r="X122" s="91">
        <v>4.0999999999999996</v>
      </c>
      <c r="Y122" s="91">
        <v>4.0999999999999996</v>
      </c>
      <c r="Z122" s="91">
        <v>1.2</v>
      </c>
      <c r="AA122" s="91">
        <v>8.8000000000000007</v>
      </c>
      <c r="AB122" s="89">
        <v>2.1</v>
      </c>
      <c r="AC122" s="114">
        <v>3.2</v>
      </c>
      <c r="AD122" s="114">
        <v>2.9</v>
      </c>
      <c r="AE122" s="107">
        <v>3.1</v>
      </c>
      <c r="AF122" s="114">
        <v>3.5</v>
      </c>
      <c r="AG122" s="200">
        <v>6.2</v>
      </c>
      <c r="AH122" s="26">
        <v>1.8</v>
      </c>
      <c r="AI122" s="872">
        <v>12</v>
      </c>
      <c r="AJ122" s="1466">
        <v>7.9</v>
      </c>
    </row>
    <row r="123" spans="1:39" s="35" customFormat="1" x14ac:dyDescent="0.25">
      <c r="A123" s="49" t="s">
        <v>52</v>
      </c>
      <c r="B123" s="89">
        <v>0</v>
      </c>
      <c r="C123" s="89">
        <v>0.1</v>
      </c>
      <c r="D123" s="89">
        <v>0</v>
      </c>
      <c r="E123" s="89">
        <v>0.1</v>
      </c>
      <c r="F123" s="89">
        <v>0.3</v>
      </c>
      <c r="G123" s="89">
        <v>0.2</v>
      </c>
      <c r="H123" s="89">
        <v>0</v>
      </c>
      <c r="I123" s="89" t="s">
        <v>100</v>
      </c>
      <c r="J123" s="89" t="s">
        <v>100</v>
      </c>
      <c r="K123" s="89" t="s">
        <v>100</v>
      </c>
      <c r="L123" s="89" t="s">
        <v>100</v>
      </c>
      <c r="M123" s="89" t="s">
        <v>100</v>
      </c>
      <c r="N123" s="89" t="s">
        <v>100</v>
      </c>
      <c r="O123" s="89" t="s">
        <v>100</v>
      </c>
      <c r="P123" s="89" t="s">
        <v>100</v>
      </c>
      <c r="Q123" s="89" t="s">
        <v>100</v>
      </c>
      <c r="R123" s="89" t="s">
        <v>100</v>
      </c>
      <c r="S123" s="89" t="s">
        <v>100</v>
      </c>
      <c r="T123" s="89" t="s">
        <v>100</v>
      </c>
      <c r="U123" s="89" t="s">
        <v>100</v>
      </c>
      <c r="V123" s="89" t="s">
        <v>100</v>
      </c>
      <c r="W123" s="89" t="s">
        <v>100</v>
      </c>
      <c r="X123" s="89" t="s">
        <v>100</v>
      </c>
      <c r="Y123" s="89" t="s">
        <v>100</v>
      </c>
      <c r="Z123" s="89" t="s">
        <v>100</v>
      </c>
      <c r="AA123" s="89" t="s">
        <v>100</v>
      </c>
      <c r="AB123" s="89" t="s">
        <v>100</v>
      </c>
      <c r="AC123" s="89" t="s">
        <v>100</v>
      </c>
      <c r="AD123" s="22" t="s">
        <v>100</v>
      </c>
      <c r="AE123" s="107">
        <v>0.2</v>
      </c>
      <c r="AF123" s="107">
        <v>2.4</v>
      </c>
      <c r="AG123" s="201" t="s">
        <v>100</v>
      </c>
      <c r="AH123" s="41" t="s">
        <v>100</v>
      </c>
      <c r="AI123" s="1304">
        <v>0.8</v>
      </c>
      <c r="AJ123" s="1493">
        <v>2.5</v>
      </c>
      <c r="AK123" s="12"/>
      <c r="AL123" s="12"/>
      <c r="AM123" s="12"/>
    </row>
    <row r="124" spans="1:39" s="35" customFormat="1" x14ac:dyDescent="0.25">
      <c r="A124" s="49" t="s">
        <v>38</v>
      </c>
      <c r="B124" s="91">
        <v>1.2</v>
      </c>
      <c r="C124" s="91">
        <v>1.7</v>
      </c>
      <c r="D124" s="91">
        <v>1.8</v>
      </c>
      <c r="E124" s="91">
        <v>1.7</v>
      </c>
      <c r="F124" s="91">
        <v>1.7</v>
      </c>
      <c r="G124" s="91">
        <v>1.5</v>
      </c>
      <c r="H124" s="91">
        <v>1</v>
      </c>
      <c r="I124" s="91">
        <v>0.1</v>
      </c>
      <c r="J124" s="91">
        <v>0.8</v>
      </c>
      <c r="K124" s="91">
        <v>0.5</v>
      </c>
      <c r="L124" s="91">
        <v>1.3</v>
      </c>
      <c r="M124" s="91">
        <v>2.7</v>
      </c>
      <c r="N124" s="91">
        <v>1.5</v>
      </c>
      <c r="O124" s="91">
        <v>2.8</v>
      </c>
      <c r="P124" s="91">
        <v>2.4</v>
      </c>
      <c r="Q124" s="91">
        <v>2.6</v>
      </c>
      <c r="R124" s="91">
        <v>2.7</v>
      </c>
      <c r="S124" s="91">
        <v>2.2000000000000002</v>
      </c>
      <c r="T124" s="91">
        <v>2.4</v>
      </c>
      <c r="U124" s="91">
        <v>2.7</v>
      </c>
      <c r="V124" s="91">
        <v>3.1</v>
      </c>
      <c r="W124" s="91">
        <v>3.2</v>
      </c>
      <c r="X124" s="91">
        <v>4.4000000000000004</v>
      </c>
      <c r="Y124" s="91">
        <v>3.4</v>
      </c>
      <c r="Z124" s="91">
        <v>3.1</v>
      </c>
      <c r="AA124" s="22">
        <v>3.9</v>
      </c>
      <c r="AB124" s="89">
        <v>3.2</v>
      </c>
      <c r="AC124" s="107">
        <v>3.7</v>
      </c>
      <c r="AD124" s="107">
        <v>4</v>
      </c>
      <c r="AE124" s="107">
        <v>4.0999999999999996</v>
      </c>
      <c r="AF124" s="107">
        <v>4.2</v>
      </c>
      <c r="AG124" s="175">
        <v>4.2</v>
      </c>
      <c r="AH124" s="41">
        <v>4.0999999999999996</v>
      </c>
      <c r="AI124" s="1304">
        <v>1.7</v>
      </c>
      <c r="AJ124" s="1493">
        <v>1.9</v>
      </c>
      <c r="AK124" s="12"/>
      <c r="AL124" s="12"/>
      <c r="AM124" s="12"/>
    </row>
    <row r="125" spans="1:39" s="35" customFormat="1" x14ac:dyDescent="0.25">
      <c r="A125" s="49" t="s">
        <v>54</v>
      </c>
      <c r="B125" s="91">
        <v>0.8</v>
      </c>
      <c r="C125" s="91">
        <v>0.8</v>
      </c>
      <c r="D125" s="91">
        <v>0.9</v>
      </c>
      <c r="E125" s="91">
        <v>0.9</v>
      </c>
      <c r="F125" s="91">
        <v>1.2</v>
      </c>
      <c r="G125" s="91">
        <v>0.6</v>
      </c>
      <c r="H125" s="91">
        <v>0.1</v>
      </c>
      <c r="I125" s="91" t="s">
        <v>100</v>
      </c>
      <c r="J125" s="91">
        <v>0.2</v>
      </c>
      <c r="K125" s="91">
        <v>0.3</v>
      </c>
      <c r="L125" s="91">
        <v>0.2</v>
      </c>
      <c r="M125" s="91">
        <v>0.5</v>
      </c>
      <c r="N125" s="91">
        <v>0.3</v>
      </c>
      <c r="O125" s="91">
        <v>0.5</v>
      </c>
      <c r="P125" s="91">
        <v>0.5</v>
      </c>
      <c r="Q125" s="91">
        <v>0.6</v>
      </c>
      <c r="R125" s="91">
        <v>0.6</v>
      </c>
      <c r="S125" s="91">
        <v>0.5</v>
      </c>
      <c r="T125" s="91">
        <v>0.5</v>
      </c>
      <c r="U125" s="91">
        <v>0.6</v>
      </c>
      <c r="V125" s="91">
        <v>0.6</v>
      </c>
      <c r="W125" s="91">
        <v>0.7</v>
      </c>
      <c r="X125" s="91">
        <v>1</v>
      </c>
      <c r="Y125" s="91">
        <v>0.8</v>
      </c>
      <c r="Z125" s="91">
        <v>0.4</v>
      </c>
      <c r="AA125" s="22">
        <v>0.8</v>
      </c>
      <c r="AB125" s="89">
        <v>0.5</v>
      </c>
      <c r="AC125" s="107">
        <v>0.7</v>
      </c>
      <c r="AD125" s="107">
        <v>0.8</v>
      </c>
      <c r="AE125" s="107">
        <v>0.9</v>
      </c>
      <c r="AF125" s="107">
        <v>0.9</v>
      </c>
      <c r="AG125" s="175">
        <v>0.9</v>
      </c>
      <c r="AH125" s="41">
        <v>0.8</v>
      </c>
      <c r="AI125" s="1304">
        <v>0.4</v>
      </c>
      <c r="AJ125" s="1493">
        <v>0.4</v>
      </c>
      <c r="AK125" s="12"/>
      <c r="AL125" s="12"/>
      <c r="AM125" s="12"/>
    </row>
    <row r="126" spans="1:39" s="35" customFormat="1" ht="39.299999999999997" x14ac:dyDescent="0.25">
      <c r="A126" s="49" t="s">
        <v>88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9"/>
      <c r="Y126" s="89"/>
      <c r="Z126" s="89"/>
      <c r="AA126" s="89"/>
      <c r="AB126" s="262"/>
      <c r="AC126" s="107"/>
      <c r="AD126" s="107"/>
      <c r="AE126" s="107"/>
      <c r="AF126" s="107"/>
      <c r="AG126" s="175"/>
      <c r="AH126" s="41"/>
      <c r="AI126" s="1304"/>
      <c r="AJ126" s="1493"/>
      <c r="AK126" s="12"/>
      <c r="AL126" s="12"/>
      <c r="AM126" s="12"/>
    </row>
    <row r="127" spans="1:39" s="35" customFormat="1" x14ac:dyDescent="0.25">
      <c r="A127" s="49" t="s">
        <v>53</v>
      </c>
      <c r="B127" s="23">
        <v>2.8</v>
      </c>
      <c r="C127" s="40">
        <v>7.5</v>
      </c>
      <c r="D127" s="40">
        <v>5.4</v>
      </c>
      <c r="E127" s="40">
        <v>3.7</v>
      </c>
      <c r="F127" s="40">
        <v>3.8</v>
      </c>
      <c r="G127" s="40">
        <v>6.1</v>
      </c>
      <c r="H127" s="40">
        <v>0.6</v>
      </c>
      <c r="I127" s="40">
        <v>1.7</v>
      </c>
      <c r="J127" s="40">
        <v>4</v>
      </c>
      <c r="K127" s="40">
        <v>4.3</v>
      </c>
      <c r="L127" s="23">
        <v>6.8</v>
      </c>
      <c r="M127" s="23">
        <v>10.199999999999999</v>
      </c>
      <c r="N127" s="40">
        <v>2.6</v>
      </c>
      <c r="O127" s="40">
        <v>4.2</v>
      </c>
      <c r="P127" s="40">
        <v>2.7</v>
      </c>
      <c r="Q127" s="23">
        <v>4.8</v>
      </c>
      <c r="R127" s="40">
        <v>5.6</v>
      </c>
      <c r="S127" s="40">
        <v>1.8</v>
      </c>
      <c r="T127" s="40">
        <v>5.5</v>
      </c>
      <c r="U127" s="40">
        <v>5.8</v>
      </c>
      <c r="V127" s="40">
        <v>9</v>
      </c>
      <c r="W127" s="40">
        <v>6.5</v>
      </c>
      <c r="X127" s="23">
        <v>9.8000000000000007</v>
      </c>
      <c r="Y127" s="40">
        <v>10.199999999999999</v>
      </c>
      <c r="Z127" s="40">
        <v>7.3</v>
      </c>
      <c r="AA127" s="40">
        <v>18.8</v>
      </c>
      <c r="AB127" s="40">
        <v>4.0999999999999996</v>
      </c>
      <c r="AC127" s="107">
        <v>6.3</v>
      </c>
      <c r="AD127" s="107">
        <v>5.8</v>
      </c>
      <c r="AE127" s="107">
        <v>6.7</v>
      </c>
      <c r="AF127" s="107">
        <v>6.9</v>
      </c>
      <c r="AG127" s="175">
        <v>6.2</v>
      </c>
      <c r="AH127" s="41">
        <v>3.3</v>
      </c>
      <c r="AI127" s="1304">
        <v>20.6</v>
      </c>
      <c r="AJ127" s="1493">
        <v>13.3</v>
      </c>
      <c r="AK127" s="12"/>
      <c r="AL127" s="12"/>
      <c r="AM127" s="12"/>
    </row>
    <row r="128" spans="1:39" s="35" customFormat="1" x14ac:dyDescent="0.25">
      <c r="A128" s="49" t="s">
        <v>52</v>
      </c>
      <c r="B128" s="23">
        <v>0.3</v>
      </c>
      <c r="C128" s="40">
        <v>1.2</v>
      </c>
      <c r="D128" s="40">
        <v>0.7</v>
      </c>
      <c r="E128" s="40">
        <v>1.3</v>
      </c>
      <c r="F128" s="40">
        <v>1.4</v>
      </c>
      <c r="G128" s="40">
        <v>2</v>
      </c>
      <c r="H128" s="40">
        <v>0.5</v>
      </c>
      <c r="I128" s="40" t="s">
        <v>100</v>
      </c>
      <c r="J128" s="40" t="s">
        <v>100</v>
      </c>
      <c r="K128" s="40" t="s">
        <v>100</v>
      </c>
      <c r="L128" s="40" t="s">
        <v>100</v>
      </c>
      <c r="M128" s="40" t="s">
        <v>100</v>
      </c>
      <c r="N128" s="40" t="s">
        <v>100</v>
      </c>
      <c r="O128" s="40" t="s">
        <v>100</v>
      </c>
      <c r="P128" s="40" t="s">
        <v>100</v>
      </c>
      <c r="Q128" s="40" t="s">
        <v>100</v>
      </c>
      <c r="R128" s="40" t="s">
        <v>100</v>
      </c>
      <c r="S128" s="40" t="s">
        <v>100</v>
      </c>
      <c r="T128" s="40" t="s">
        <v>100</v>
      </c>
      <c r="U128" s="40" t="s">
        <v>100</v>
      </c>
      <c r="V128" s="40" t="s">
        <v>100</v>
      </c>
      <c r="W128" s="40" t="s">
        <v>100</v>
      </c>
      <c r="X128" s="40" t="s">
        <v>100</v>
      </c>
      <c r="Y128" s="40" t="s">
        <v>100</v>
      </c>
      <c r="Z128" s="40" t="s">
        <v>100</v>
      </c>
      <c r="AA128" s="40" t="s">
        <v>100</v>
      </c>
      <c r="AB128" s="40" t="s">
        <v>100</v>
      </c>
      <c r="AC128" s="40" t="s">
        <v>100</v>
      </c>
      <c r="AD128" s="40" t="s">
        <v>100</v>
      </c>
      <c r="AE128" s="107">
        <v>7.1</v>
      </c>
      <c r="AF128" s="107">
        <v>6</v>
      </c>
      <c r="AG128" s="201" t="s">
        <v>100</v>
      </c>
      <c r="AH128" s="41" t="s">
        <v>100</v>
      </c>
      <c r="AI128" s="1304">
        <v>12.9</v>
      </c>
      <c r="AJ128" s="1493">
        <v>11.5</v>
      </c>
      <c r="AK128" s="12"/>
      <c r="AL128" s="12"/>
      <c r="AM128" s="12"/>
    </row>
    <row r="129" spans="1:39" s="35" customFormat="1" x14ac:dyDescent="0.25">
      <c r="A129" s="49" t="s">
        <v>38</v>
      </c>
      <c r="B129" s="40">
        <v>58</v>
      </c>
      <c r="C129" s="40">
        <v>72</v>
      </c>
      <c r="D129" s="40">
        <v>84</v>
      </c>
      <c r="E129" s="40">
        <v>139</v>
      </c>
      <c r="F129" s="40">
        <v>123</v>
      </c>
      <c r="G129" s="40">
        <v>61</v>
      </c>
      <c r="H129" s="40">
        <v>50</v>
      </c>
      <c r="I129" s="40">
        <v>10</v>
      </c>
      <c r="J129" s="40">
        <v>76</v>
      </c>
      <c r="K129" s="23">
        <v>70</v>
      </c>
      <c r="L129" s="40">
        <v>140</v>
      </c>
      <c r="M129" s="40">
        <v>130</v>
      </c>
      <c r="N129" s="40">
        <v>70</v>
      </c>
      <c r="O129" s="40">
        <v>122</v>
      </c>
      <c r="P129" s="40">
        <v>100</v>
      </c>
      <c r="Q129" s="40">
        <v>130</v>
      </c>
      <c r="R129" s="40">
        <v>133</v>
      </c>
      <c r="S129" s="40">
        <v>110</v>
      </c>
      <c r="T129" s="40">
        <v>120</v>
      </c>
      <c r="U129" s="23">
        <v>126</v>
      </c>
      <c r="V129" s="40">
        <v>145</v>
      </c>
      <c r="W129" s="40">
        <v>143</v>
      </c>
      <c r="X129" s="40">
        <v>166.8</v>
      </c>
      <c r="Y129" s="40">
        <v>167.5</v>
      </c>
      <c r="Z129" s="40">
        <v>200.2</v>
      </c>
      <c r="AA129" s="40">
        <v>196.7</v>
      </c>
      <c r="AB129" s="40">
        <v>150</v>
      </c>
      <c r="AC129" s="107">
        <v>186</v>
      </c>
      <c r="AD129" s="107">
        <v>275.39999999999998</v>
      </c>
      <c r="AE129" s="107">
        <v>205.1</v>
      </c>
      <c r="AF129" s="107">
        <v>211.3</v>
      </c>
      <c r="AG129" s="175">
        <v>210</v>
      </c>
      <c r="AH129" s="41">
        <v>208.1</v>
      </c>
      <c r="AI129" s="1308">
        <v>208</v>
      </c>
      <c r="AJ129" s="1493">
        <v>64.400000000000006</v>
      </c>
      <c r="AK129" s="12"/>
      <c r="AL129" s="12"/>
      <c r="AM129" s="12"/>
    </row>
    <row r="130" spans="1:39" s="35" customFormat="1" x14ac:dyDescent="0.25">
      <c r="A130" s="49" t="s">
        <v>194</v>
      </c>
      <c r="B130" s="40">
        <v>151</v>
      </c>
      <c r="C130" s="40">
        <v>166</v>
      </c>
      <c r="D130" s="40">
        <v>166</v>
      </c>
      <c r="E130" s="40">
        <v>204</v>
      </c>
      <c r="F130" s="40">
        <v>197</v>
      </c>
      <c r="G130" s="40">
        <v>120</v>
      </c>
      <c r="H130" s="40">
        <v>40</v>
      </c>
      <c r="I130" s="40">
        <v>3</v>
      </c>
      <c r="J130" s="40">
        <v>158</v>
      </c>
      <c r="K130" s="23">
        <v>174</v>
      </c>
      <c r="L130" s="40">
        <v>87</v>
      </c>
      <c r="M130" s="40">
        <v>150</v>
      </c>
      <c r="N130" s="40">
        <v>80</v>
      </c>
      <c r="O130" s="40">
        <v>144</v>
      </c>
      <c r="P130" s="40">
        <v>127</v>
      </c>
      <c r="Q130" s="40">
        <v>150</v>
      </c>
      <c r="R130" s="23">
        <v>150</v>
      </c>
      <c r="S130" s="40">
        <v>120</v>
      </c>
      <c r="T130" s="40">
        <v>130</v>
      </c>
      <c r="U130" s="40">
        <v>155</v>
      </c>
      <c r="V130" s="40">
        <v>158</v>
      </c>
      <c r="W130" s="40">
        <v>158</v>
      </c>
      <c r="X130" s="40">
        <v>222.5</v>
      </c>
      <c r="Y130" s="40">
        <v>210.6</v>
      </c>
      <c r="Z130" s="40">
        <v>210.7</v>
      </c>
      <c r="AA130" s="40">
        <v>202.8</v>
      </c>
      <c r="AB130" s="23">
        <v>98.4</v>
      </c>
      <c r="AC130" s="107">
        <v>174.9</v>
      </c>
      <c r="AD130" s="107">
        <v>247.9</v>
      </c>
      <c r="AE130" s="107">
        <v>220.9</v>
      </c>
      <c r="AF130" s="107">
        <v>220.3</v>
      </c>
      <c r="AG130" s="175">
        <v>218.8</v>
      </c>
      <c r="AH130" s="41">
        <v>207.6</v>
      </c>
      <c r="AI130" s="1304">
        <v>208.7</v>
      </c>
      <c r="AJ130" s="1493">
        <v>209.2</v>
      </c>
      <c r="AK130" s="12"/>
      <c r="AL130" s="12"/>
      <c r="AM130" s="12"/>
    </row>
    <row r="131" spans="1:39" s="35" customFormat="1" ht="26.2" x14ac:dyDescent="0.25">
      <c r="A131" s="49" t="s">
        <v>59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89"/>
      <c r="Y131" s="89"/>
      <c r="Z131" s="89"/>
      <c r="AA131" s="89"/>
      <c r="AB131" s="163"/>
      <c r="AC131" s="107"/>
      <c r="AD131" s="107"/>
      <c r="AE131" s="107"/>
      <c r="AF131" s="107"/>
      <c r="AG131" s="165"/>
      <c r="AH131" s="41"/>
      <c r="AI131" s="1304"/>
      <c r="AJ131" s="1493"/>
      <c r="AK131" s="12"/>
      <c r="AL131" s="12"/>
      <c r="AM131" s="12"/>
    </row>
    <row r="132" spans="1:39" s="35" customFormat="1" x14ac:dyDescent="0.25">
      <c r="A132" s="49" t="s">
        <v>39</v>
      </c>
      <c r="B132" s="29">
        <v>61.1</v>
      </c>
      <c r="C132" s="29">
        <v>60.7</v>
      </c>
      <c r="D132" s="68">
        <v>55</v>
      </c>
      <c r="E132" s="29">
        <v>46.7</v>
      </c>
      <c r="F132" s="29">
        <v>41.6</v>
      </c>
      <c r="G132" s="91">
        <v>33</v>
      </c>
      <c r="H132" s="91">
        <v>29</v>
      </c>
      <c r="I132" s="91">
        <v>15.8</v>
      </c>
      <c r="J132" s="91">
        <v>14.3</v>
      </c>
      <c r="K132" s="91">
        <v>16.100000000000001</v>
      </c>
      <c r="L132" s="91">
        <v>17.600000000000001</v>
      </c>
      <c r="M132" s="91">
        <v>18.7</v>
      </c>
      <c r="N132" s="91">
        <v>19.8</v>
      </c>
      <c r="O132" s="91">
        <v>21.7</v>
      </c>
      <c r="P132" s="91">
        <v>21.9</v>
      </c>
      <c r="Q132" s="91">
        <v>19.899999999999999</v>
      </c>
      <c r="R132" s="91">
        <v>20.6</v>
      </c>
      <c r="S132" s="91">
        <v>21</v>
      </c>
      <c r="T132" s="91">
        <v>21.5</v>
      </c>
      <c r="U132" s="91">
        <v>22.4</v>
      </c>
      <c r="V132" s="91">
        <v>23.1</v>
      </c>
      <c r="W132" s="91">
        <v>23.4</v>
      </c>
      <c r="X132" s="91">
        <v>22</v>
      </c>
      <c r="Y132" s="91">
        <v>62.1</v>
      </c>
      <c r="Z132" s="91">
        <v>57</v>
      </c>
      <c r="AA132" s="22">
        <v>58</v>
      </c>
      <c r="AB132" s="263">
        <v>60.3</v>
      </c>
      <c r="AC132" s="107">
        <v>65.400000000000006</v>
      </c>
      <c r="AD132" s="107">
        <v>68.8</v>
      </c>
      <c r="AE132" s="107">
        <v>73.2</v>
      </c>
      <c r="AF132" s="107">
        <v>81.900000000000006</v>
      </c>
      <c r="AG132" s="175">
        <v>65.2</v>
      </c>
      <c r="AH132" s="41">
        <v>69.2</v>
      </c>
      <c r="AI132" s="1304">
        <v>94.2</v>
      </c>
      <c r="AJ132" s="1493">
        <v>92.1</v>
      </c>
      <c r="AK132" s="12"/>
      <c r="AL132" s="12"/>
      <c r="AM132" s="12"/>
    </row>
    <row r="133" spans="1:39" s="35" customFormat="1" x14ac:dyDescent="0.25">
      <c r="A133" s="49" t="s">
        <v>40</v>
      </c>
      <c r="B133" s="50">
        <v>99.2</v>
      </c>
      <c r="C133" s="50">
        <v>95.8</v>
      </c>
      <c r="D133" s="50">
        <v>89.8</v>
      </c>
      <c r="E133" s="50">
        <v>70.900000000000006</v>
      </c>
      <c r="F133" s="50">
        <v>48.6</v>
      </c>
      <c r="G133" s="91">
        <v>27.7</v>
      </c>
      <c r="H133" s="91">
        <v>20</v>
      </c>
      <c r="I133" s="91">
        <v>9.4</v>
      </c>
      <c r="J133" s="91">
        <v>8.3000000000000007</v>
      </c>
      <c r="K133" s="91">
        <v>11.1</v>
      </c>
      <c r="L133" s="91">
        <v>13.5</v>
      </c>
      <c r="M133" s="91">
        <v>14.2</v>
      </c>
      <c r="N133" s="91">
        <v>16.600000000000001</v>
      </c>
      <c r="O133" s="91">
        <v>18.899999999999999</v>
      </c>
      <c r="P133" s="91">
        <v>20.5</v>
      </c>
      <c r="Q133" s="91">
        <v>21.3</v>
      </c>
      <c r="R133" s="91">
        <v>22.2</v>
      </c>
      <c r="S133" s="91">
        <v>23.7</v>
      </c>
      <c r="T133" s="91">
        <v>26</v>
      </c>
      <c r="U133" s="91">
        <v>26.7</v>
      </c>
      <c r="V133" s="91">
        <v>27.7</v>
      </c>
      <c r="W133" s="22">
        <v>28</v>
      </c>
      <c r="X133" s="22">
        <v>30.1</v>
      </c>
      <c r="Y133" s="22">
        <v>84.3</v>
      </c>
      <c r="Z133" s="22">
        <v>99.9</v>
      </c>
      <c r="AA133" s="22">
        <v>100.1</v>
      </c>
      <c r="AB133" s="263">
        <v>77.400000000000006</v>
      </c>
      <c r="AC133" s="107">
        <v>79.7</v>
      </c>
      <c r="AD133" s="107">
        <v>83</v>
      </c>
      <c r="AE133" s="107">
        <v>86.3</v>
      </c>
      <c r="AF133" s="107">
        <v>97.3</v>
      </c>
      <c r="AG133" s="175">
        <v>104.5</v>
      </c>
      <c r="AH133" s="174">
        <v>73.8</v>
      </c>
      <c r="AI133" s="1304">
        <v>123.5</v>
      </c>
      <c r="AJ133" s="1493">
        <v>117.1</v>
      </c>
      <c r="AK133" s="12"/>
      <c r="AL133" s="12"/>
      <c r="AM133" s="12"/>
    </row>
    <row r="134" spans="1:39" s="35" customFormat="1" x14ac:dyDescent="0.25">
      <c r="A134" s="49" t="s">
        <v>41</v>
      </c>
      <c r="B134" s="50">
        <v>8.3000000000000007</v>
      </c>
      <c r="C134" s="50">
        <v>8.5</v>
      </c>
      <c r="D134" s="50">
        <v>7.7</v>
      </c>
      <c r="E134" s="50">
        <v>5.5</v>
      </c>
      <c r="F134" s="50">
        <v>5.6</v>
      </c>
      <c r="G134" s="91">
        <v>4.9000000000000004</v>
      </c>
      <c r="H134" s="91">
        <v>4</v>
      </c>
      <c r="I134" s="91">
        <v>4</v>
      </c>
      <c r="J134" s="91">
        <v>2.4</v>
      </c>
      <c r="K134" s="91">
        <v>3.6</v>
      </c>
      <c r="L134" s="91">
        <v>3.9</v>
      </c>
      <c r="M134" s="91">
        <v>4.3</v>
      </c>
      <c r="N134" s="91">
        <v>5.4</v>
      </c>
      <c r="O134" s="91">
        <v>6.3</v>
      </c>
      <c r="P134" s="91">
        <v>8.8000000000000007</v>
      </c>
      <c r="Q134" s="91">
        <v>8.3000000000000007</v>
      </c>
      <c r="R134" s="91">
        <v>9.1999999999999993</v>
      </c>
      <c r="S134" s="91">
        <v>9.1999999999999993</v>
      </c>
      <c r="T134" s="91">
        <v>9.6</v>
      </c>
      <c r="U134" s="91">
        <v>9.8000000000000007</v>
      </c>
      <c r="V134" s="91">
        <v>9.9</v>
      </c>
      <c r="W134" s="91">
        <v>9.9</v>
      </c>
      <c r="X134" s="91">
        <v>3.5</v>
      </c>
      <c r="Y134" s="91">
        <v>0</v>
      </c>
      <c r="Z134" s="91">
        <v>0</v>
      </c>
      <c r="AA134" s="22">
        <v>0</v>
      </c>
      <c r="AB134" s="263">
        <v>0</v>
      </c>
      <c r="AC134" s="107">
        <v>0.1</v>
      </c>
      <c r="AD134" s="107">
        <v>0.1</v>
      </c>
      <c r="AE134" s="107">
        <v>0.1</v>
      </c>
      <c r="AF134" s="107">
        <v>0.1</v>
      </c>
      <c r="AG134" s="201" t="s">
        <v>221</v>
      </c>
      <c r="AH134" s="41" t="s">
        <v>221</v>
      </c>
      <c r="AI134" s="1307" t="s">
        <v>221</v>
      </c>
      <c r="AJ134" s="1494" t="s">
        <v>100</v>
      </c>
      <c r="AK134" s="12"/>
      <c r="AL134" s="12"/>
      <c r="AM134" s="12"/>
    </row>
    <row r="135" spans="1:39" s="35" customFormat="1" x14ac:dyDescent="0.25">
      <c r="A135" s="49" t="s">
        <v>42</v>
      </c>
      <c r="B135" s="50">
        <v>8.9</v>
      </c>
      <c r="C135" s="50">
        <v>8.9</v>
      </c>
      <c r="D135" s="50">
        <v>8.9</v>
      </c>
      <c r="E135" s="50">
        <v>8.3000000000000007</v>
      </c>
      <c r="F135" s="50">
        <v>7.5</v>
      </c>
      <c r="G135" s="91">
        <v>6.1</v>
      </c>
      <c r="H135" s="91">
        <v>5.9</v>
      </c>
      <c r="I135" s="91">
        <v>3.6</v>
      </c>
      <c r="J135" s="91">
        <v>3.2</v>
      </c>
      <c r="K135" s="91">
        <v>3.9</v>
      </c>
      <c r="L135" s="91">
        <v>3.9</v>
      </c>
      <c r="M135" s="91">
        <v>4.0999999999999996</v>
      </c>
      <c r="N135" s="91">
        <v>4.4000000000000004</v>
      </c>
      <c r="O135" s="91">
        <v>4.8</v>
      </c>
      <c r="P135" s="91">
        <v>5.2</v>
      </c>
      <c r="Q135" s="91">
        <v>5.3</v>
      </c>
      <c r="R135" s="91">
        <v>5.3</v>
      </c>
      <c r="S135" s="91">
        <v>5.8</v>
      </c>
      <c r="T135" s="91">
        <v>6</v>
      </c>
      <c r="U135" s="91">
        <v>6.5</v>
      </c>
      <c r="V135" s="91">
        <v>6.8</v>
      </c>
      <c r="W135" s="91">
        <v>6.6</v>
      </c>
      <c r="X135" s="91">
        <v>6.5</v>
      </c>
      <c r="Y135" s="91">
        <v>18.2</v>
      </c>
      <c r="Z135" s="91">
        <v>23.9</v>
      </c>
      <c r="AA135" s="22">
        <v>26.9</v>
      </c>
      <c r="AB135" s="263">
        <v>28.7</v>
      </c>
      <c r="AC135" s="107">
        <v>34.4</v>
      </c>
      <c r="AD135" s="107">
        <v>40.200000000000003</v>
      </c>
      <c r="AE135" s="107">
        <v>41.5</v>
      </c>
      <c r="AF135" s="107">
        <v>46.9</v>
      </c>
      <c r="AG135" s="175">
        <v>47.7</v>
      </c>
      <c r="AH135" s="41">
        <v>47.6</v>
      </c>
      <c r="AI135" s="1304">
        <v>65.3</v>
      </c>
      <c r="AJ135" s="1493">
        <v>69.8</v>
      </c>
      <c r="AK135" s="12"/>
      <c r="AL135" s="12"/>
      <c r="AM135" s="12"/>
    </row>
    <row r="136" spans="1:39" s="35" customFormat="1" x14ac:dyDescent="0.25">
      <c r="A136" s="49" t="s">
        <v>213</v>
      </c>
      <c r="B136" s="50" t="s">
        <v>165</v>
      </c>
      <c r="C136" s="50" t="s">
        <v>165</v>
      </c>
      <c r="D136" s="50">
        <v>103.6</v>
      </c>
      <c r="E136" s="50">
        <v>70.5</v>
      </c>
      <c r="F136" s="50">
        <v>57.4</v>
      </c>
      <c r="G136" s="28">
        <v>34</v>
      </c>
      <c r="H136" s="91">
        <v>40</v>
      </c>
      <c r="I136" s="91">
        <v>44.3</v>
      </c>
      <c r="J136" s="91">
        <v>37.6</v>
      </c>
      <c r="K136" s="91">
        <v>39.6</v>
      </c>
      <c r="L136" s="91">
        <v>45.2</v>
      </c>
      <c r="M136" s="91">
        <v>49.7</v>
      </c>
      <c r="N136" s="91">
        <v>56.4</v>
      </c>
      <c r="O136" s="91">
        <v>70.400000000000006</v>
      </c>
      <c r="P136" s="91">
        <v>100.2</v>
      </c>
      <c r="Q136" s="91">
        <v>77.400000000000006</v>
      </c>
      <c r="R136" s="91">
        <v>79.5</v>
      </c>
      <c r="S136" s="91">
        <v>82.3</v>
      </c>
      <c r="T136" s="91">
        <v>93.1</v>
      </c>
      <c r="U136" s="91">
        <v>104.5</v>
      </c>
      <c r="V136" s="91">
        <v>105.1</v>
      </c>
      <c r="W136" s="91">
        <v>107.3</v>
      </c>
      <c r="X136" s="91">
        <v>71.400000000000006</v>
      </c>
      <c r="Y136" s="91">
        <v>25.3</v>
      </c>
      <c r="Z136" s="91">
        <v>20.8</v>
      </c>
      <c r="AA136" s="22">
        <v>20.9</v>
      </c>
      <c r="AB136" s="263">
        <v>20.9</v>
      </c>
      <c r="AC136" s="107">
        <v>20.9</v>
      </c>
      <c r="AD136" s="107">
        <v>21</v>
      </c>
      <c r="AE136" s="107">
        <v>20.2</v>
      </c>
      <c r="AF136" s="107">
        <v>21.5</v>
      </c>
      <c r="AG136" s="175">
        <v>21.6</v>
      </c>
      <c r="AH136" s="41">
        <v>21.7</v>
      </c>
      <c r="AI136" s="1304">
        <v>14.1</v>
      </c>
      <c r="AJ136" s="1493">
        <v>13.8</v>
      </c>
      <c r="AK136" s="12"/>
      <c r="AL136" s="12"/>
      <c r="AM136" s="12"/>
    </row>
    <row r="137" spans="1:39" s="35" customFormat="1" ht="26.2" x14ac:dyDescent="0.25">
      <c r="A137" s="8" t="s">
        <v>675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9"/>
      <c r="AC137" s="119"/>
      <c r="AD137" s="119"/>
      <c r="AE137" s="119"/>
      <c r="AF137" s="119"/>
      <c r="AG137" s="193"/>
      <c r="AH137" s="257"/>
      <c r="AI137" s="1317"/>
      <c r="AJ137" s="1483"/>
    </row>
    <row r="138" spans="1:39" s="36" customFormat="1" x14ac:dyDescent="0.25">
      <c r="A138" s="49" t="s">
        <v>26</v>
      </c>
      <c r="B138" s="1033" t="s">
        <v>99</v>
      </c>
      <c r="C138" s="1033" t="s">
        <v>99</v>
      </c>
      <c r="D138" s="1033" t="s">
        <v>99</v>
      </c>
      <c r="E138" s="1033" t="s">
        <v>99</v>
      </c>
      <c r="F138" s="1033" t="s">
        <v>99</v>
      </c>
      <c r="G138" s="1033" t="s">
        <v>99</v>
      </c>
      <c r="H138" s="1033" t="s">
        <v>99</v>
      </c>
      <c r="I138" s="1033" t="s">
        <v>100</v>
      </c>
      <c r="J138" s="1033" t="s">
        <v>100</v>
      </c>
      <c r="K138" s="1033" t="s">
        <v>100</v>
      </c>
      <c r="L138" s="1033" t="s">
        <v>100</v>
      </c>
      <c r="M138" s="1033" t="s">
        <v>100</v>
      </c>
      <c r="N138" s="1033">
        <v>5</v>
      </c>
      <c r="O138" s="1033">
        <v>49</v>
      </c>
      <c r="P138" s="1033">
        <v>42</v>
      </c>
      <c r="Q138" s="1033" t="s">
        <v>100</v>
      </c>
      <c r="R138" s="1033" t="s">
        <v>100</v>
      </c>
      <c r="S138" s="1033">
        <v>816</v>
      </c>
      <c r="T138" s="1033">
        <v>1951</v>
      </c>
      <c r="U138" s="1033">
        <v>703</v>
      </c>
      <c r="V138" s="1033">
        <v>1568</v>
      </c>
      <c r="W138" s="1033">
        <v>2312</v>
      </c>
      <c r="X138" s="1033">
        <v>2401</v>
      </c>
      <c r="Y138" s="1033">
        <v>1563</v>
      </c>
      <c r="Z138" s="1033">
        <v>1149</v>
      </c>
      <c r="AA138" s="1033">
        <v>1873</v>
      </c>
      <c r="AB138" s="1023">
        <v>3172</v>
      </c>
      <c r="AC138" s="1015">
        <v>12850</v>
      </c>
      <c r="AD138" s="1015">
        <v>7610</v>
      </c>
      <c r="AE138" s="1015">
        <v>6391</v>
      </c>
      <c r="AF138" s="1027">
        <v>4545</v>
      </c>
      <c r="AG138" s="1024">
        <v>7244</v>
      </c>
      <c r="AH138" s="375">
        <v>8552</v>
      </c>
      <c r="AI138" s="1015">
        <v>8845</v>
      </c>
      <c r="AJ138" s="1480">
        <v>16641</v>
      </c>
    </row>
    <row r="139" spans="1:39" s="36" customFormat="1" ht="28.15" x14ac:dyDescent="0.25">
      <c r="A139" s="49" t="s">
        <v>693</v>
      </c>
      <c r="B139" s="1033" t="s">
        <v>99</v>
      </c>
      <c r="C139" s="1033" t="s">
        <v>99</v>
      </c>
      <c r="D139" s="1033" t="s">
        <v>99</v>
      </c>
      <c r="E139" s="1033" t="s">
        <v>99</v>
      </c>
      <c r="F139" s="1033" t="s">
        <v>99</v>
      </c>
      <c r="G139" s="1033" t="s">
        <v>99</v>
      </c>
      <c r="H139" s="1033" t="s">
        <v>99</v>
      </c>
      <c r="I139" s="1033" t="s">
        <v>99</v>
      </c>
      <c r="J139" s="1033" t="s">
        <v>99</v>
      </c>
      <c r="K139" s="1033" t="s">
        <v>99</v>
      </c>
      <c r="L139" s="1017" t="s">
        <v>100</v>
      </c>
      <c r="M139" s="1017" t="s">
        <v>100</v>
      </c>
      <c r="N139" s="1017" t="s">
        <v>100</v>
      </c>
      <c r="O139" s="1017">
        <v>940.5</v>
      </c>
      <c r="P139" s="1017">
        <v>80.7</v>
      </c>
      <c r="Q139" s="1017" t="s">
        <v>100</v>
      </c>
      <c r="R139" s="1017" t="s">
        <v>100</v>
      </c>
      <c r="S139" s="1017" t="s">
        <v>100</v>
      </c>
      <c r="T139" s="1017">
        <v>229.4</v>
      </c>
      <c r="U139" s="1017">
        <v>34.200000000000003</v>
      </c>
      <c r="V139" s="1017">
        <v>210.6</v>
      </c>
      <c r="W139" s="1017">
        <v>139.5</v>
      </c>
      <c r="X139" s="1017">
        <v>99.6</v>
      </c>
      <c r="Y139" s="1017">
        <v>61.8</v>
      </c>
      <c r="Z139" s="1017">
        <v>71.400000000000006</v>
      </c>
      <c r="AA139" s="1017">
        <v>156.80000000000001</v>
      </c>
      <c r="AB139" s="1018">
        <v>161.1</v>
      </c>
      <c r="AC139" s="1021">
        <v>384</v>
      </c>
      <c r="AD139" s="1021">
        <v>58.4</v>
      </c>
      <c r="AE139" s="1016">
        <v>84.1</v>
      </c>
      <c r="AF139" s="1034">
        <v>68.400000000000006</v>
      </c>
      <c r="AG139" s="1020">
        <v>153.1</v>
      </c>
      <c r="AH139" s="376">
        <v>113.3</v>
      </c>
      <c r="AI139" s="1016">
        <v>98.9</v>
      </c>
      <c r="AJ139" s="1307">
        <v>182.8</v>
      </c>
    </row>
    <row r="140" spans="1:39" s="36" customFormat="1" ht="26.2" x14ac:dyDescent="0.25">
      <c r="A140" s="49" t="s">
        <v>682</v>
      </c>
      <c r="B140" s="1019"/>
      <c r="C140" s="1019"/>
      <c r="D140" s="1019"/>
      <c r="E140" s="1019"/>
      <c r="F140" s="1019"/>
      <c r="G140" s="1019"/>
      <c r="H140" s="1019"/>
      <c r="I140" s="1019"/>
      <c r="J140" s="1019"/>
      <c r="K140" s="1017"/>
      <c r="L140" s="1017"/>
      <c r="M140" s="1017"/>
      <c r="N140" s="1017"/>
      <c r="O140" s="1017"/>
      <c r="P140" s="1017"/>
      <c r="Q140" s="1017"/>
      <c r="R140" s="1017"/>
      <c r="S140" s="1017"/>
      <c r="T140" s="1017"/>
      <c r="U140" s="1017"/>
      <c r="V140" s="1017"/>
      <c r="W140" s="1017"/>
      <c r="X140" s="1017"/>
      <c r="Y140" s="1017"/>
      <c r="Z140" s="1017"/>
      <c r="AA140" s="1017"/>
      <c r="AB140" s="1019"/>
      <c r="AC140" s="1016"/>
      <c r="AD140" s="1016"/>
      <c r="AE140" s="1016"/>
      <c r="AF140" s="1016"/>
      <c r="AG140" s="1020"/>
      <c r="AH140" s="1037"/>
      <c r="AI140" s="1030"/>
      <c r="AJ140" s="1307"/>
    </row>
    <row r="141" spans="1:39" s="36" customFormat="1" x14ac:dyDescent="0.25">
      <c r="A141" s="49" t="s">
        <v>43</v>
      </c>
      <c r="B141" s="1033">
        <v>15</v>
      </c>
      <c r="C141" s="1033">
        <v>15</v>
      </c>
      <c r="D141" s="1033">
        <v>6</v>
      </c>
      <c r="E141" s="1033">
        <v>4</v>
      </c>
      <c r="F141" s="1033">
        <v>2</v>
      </c>
      <c r="G141" s="1017" t="s">
        <v>100</v>
      </c>
      <c r="H141" s="1017" t="s">
        <v>100</v>
      </c>
      <c r="I141" s="1018">
        <v>0.2</v>
      </c>
      <c r="J141" s="1017" t="s">
        <v>100</v>
      </c>
      <c r="K141" s="1017" t="s">
        <v>100</v>
      </c>
      <c r="L141" s="1017" t="s">
        <v>100</v>
      </c>
      <c r="M141" s="1017" t="s">
        <v>100</v>
      </c>
      <c r="N141" s="1017" t="s">
        <v>100</v>
      </c>
      <c r="O141" s="1017" t="s">
        <v>100</v>
      </c>
      <c r="P141" s="1017">
        <v>0.5</v>
      </c>
      <c r="Q141" s="1017" t="s">
        <v>100</v>
      </c>
      <c r="R141" s="1017" t="s">
        <v>100</v>
      </c>
      <c r="S141" s="1017">
        <v>0.2</v>
      </c>
      <c r="T141" s="1017">
        <v>26</v>
      </c>
      <c r="U141" s="1017">
        <v>0.8</v>
      </c>
      <c r="V141" s="1017">
        <v>0.9</v>
      </c>
      <c r="W141" s="1031" t="s">
        <v>100</v>
      </c>
      <c r="X141" s="1017">
        <v>3.1</v>
      </c>
      <c r="Y141" s="1017">
        <v>1.6</v>
      </c>
      <c r="Z141" s="1017">
        <v>1.4</v>
      </c>
      <c r="AA141" s="1017">
        <v>2.4</v>
      </c>
      <c r="AB141" s="1018">
        <v>2.2999999999999998</v>
      </c>
      <c r="AC141" s="1016">
        <v>2.8</v>
      </c>
      <c r="AD141" s="1016">
        <v>4.3</v>
      </c>
      <c r="AE141" s="1016">
        <v>5.2</v>
      </c>
      <c r="AF141" s="1028">
        <v>5.4</v>
      </c>
      <c r="AG141" s="1020">
        <v>7.2</v>
      </c>
      <c r="AH141" s="376">
        <v>7.5</v>
      </c>
      <c r="AI141" s="1016">
        <v>7.5</v>
      </c>
      <c r="AJ141" s="1307">
        <v>7.7</v>
      </c>
    </row>
    <row r="142" spans="1:39" s="36" customFormat="1" ht="28.15" x14ac:dyDescent="0.25">
      <c r="A142" s="49" t="s">
        <v>694</v>
      </c>
      <c r="B142" s="1033" t="s">
        <v>99</v>
      </c>
      <c r="C142" s="1022">
        <v>99.9</v>
      </c>
      <c r="D142" s="1022">
        <v>38.700000000000003</v>
      </c>
      <c r="E142" s="1022">
        <v>75.400000000000006</v>
      </c>
      <c r="F142" s="1022">
        <v>46.6</v>
      </c>
      <c r="G142" s="1017" t="s">
        <v>100</v>
      </c>
      <c r="H142" s="1017" t="s">
        <v>100</v>
      </c>
      <c r="I142" s="1017" t="s">
        <v>100</v>
      </c>
      <c r="J142" s="1017" t="s">
        <v>100</v>
      </c>
      <c r="K142" s="1017" t="s">
        <v>100</v>
      </c>
      <c r="L142" s="1017" t="s">
        <v>100</v>
      </c>
      <c r="M142" s="1017" t="s">
        <v>100</v>
      </c>
      <c r="N142" s="1017" t="s">
        <v>100</v>
      </c>
      <c r="O142" s="1017" t="s">
        <v>100</v>
      </c>
      <c r="P142" s="1017" t="s">
        <v>100</v>
      </c>
      <c r="Q142" s="1017" t="s">
        <v>100</v>
      </c>
      <c r="R142" s="1017" t="s">
        <v>100</v>
      </c>
      <c r="S142" s="1031" t="s">
        <v>100</v>
      </c>
      <c r="T142" s="1017">
        <v>16805.8</v>
      </c>
      <c r="U142" s="1017">
        <v>3.3</v>
      </c>
      <c r="V142" s="1017">
        <v>101.9</v>
      </c>
      <c r="W142" s="1031" t="s">
        <v>100</v>
      </c>
      <c r="X142" s="1031" t="s">
        <v>100</v>
      </c>
      <c r="Y142" s="1017">
        <v>50.1</v>
      </c>
      <c r="Z142" s="1017">
        <v>86.3</v>
      </c>
      <c r="AA142" s="1017">
        <v>176.6</v>
      </c>
      <c r="AB142" s="1022">
        <v>94</v>
      </c>
      <c r="AC142" s="1016">
        <v>124.9</v>
      </c>
      <c r="AD142" s="1016">
        <v>152.69999999999999</v>
      </c>
      <c r="AE142" s="1016">
        <v>121.5</v>
      </c>
      <c r="AF142" s="1035">
        <v>102.7</v>
      </c>
      <c r="AG142" s="1020">
        <v>133.30000000000001</v>
      </c>
      <c r="AH142" s="376">
        <v>104.3</v>
      </c>
      <c r="AI142" s="1016">
        <v>100.5</v>
      </c>
      <c r="AJ142" s="1307">
        <v>102.4</v>
      </c>
    </row>
    <row r="143" spans="1:39" s="35" customFormat="1" ht="26.2" x14ac:dyDescent="0.25">
      <c r="A143" s="49" t="s">
        <v>63</v>
      </c>
      <c r="B143" s="1025"/>
      <c r="C143" s="1025"/>
      <c r="D143" s="1025"/>
      <c r="E143" s="1025"/>
      <c r="F143" s="1025"/>
      <c r="G143" s="1025"/>
      <c r="H143" s="1025"/>
      <c r="I143" s="1025"/>
      <c r="J143" s="1025"/>
      <c r="K143" s="1029"/>
      <c r="L143" s="1029"/>
      <c r="M143" s="1029"/>
      <c r="N143" s="1029"/>
      <c r="O143" s="1029"/>
      <c r="P143" s="1029"/>
      <c r="Q143" s="1029"/>
      <c r="R143" s="1029"/>
      <c r="S143" s="1029"/>
      <c r="T143" s="1029"/>
      <c r="U143" s="1029"/>
      <c r="V143" s="1029"/>
      <c r="W143" s="1029"/>
      <c r="X143" s="1029"/>
      <c r="Y143" s="1029"/>
      <c r="Z143" s="1029"/>
      <c r="AA143" s="1029"/>
      <c r="AB143" s="1019"/>
      <c r="AC143" s="1016"/>
      <c r="AD143" s="1016"/>
      <c r="AE143" s="1016"/>
      <c r="AF143" s="1016"/>
      <c r="AG143" s="1020"/>
      <c r="AH143" s="1036"/>
      <c r="AI143" s="1016"/>
      <c r="AJ143" s="1488"/>
      <c r="AK143" s="12"/>
      <c r="AL143" s="12"/>
      <c r="AM143" s="12"/>
    </row>
    <row r="144" spans="1:39" s="2" customFormat="1" ht="39.299999999999997" x14ac:dyDescent="0.25">
      <c r="A144" s="49" t="s">
        <v>64</v>
      </c>
      <c r="B144" s="1017" t="s">
        <v>100</v>
      </c>
      <c r="C144" s="1023">
        <v>270</v>
      </c>
      <c r="D144" s="1017" t="s">
        <v>100</v>
      </c>
      <c r="E144" s="1017" t="s">
        <v>100</v>
      </c>
      <c r="F144" s="1017" t="s">
        <v>100</v>
      </c>
      <c r="G144" s="1017" t="s">
        <v>100</v>
      </c>
      <c r="H144" s="1017" t="s">
        <v>100</v>
      </c>
      <c r="I144" s="1017" t="s">
        <v>100</v>
      </c>
      <c r="J144" s="1017" t="s">
        <v>100</v>
      </c>
      <c r="K144" s="1031" t="s">
        <v>100</v>
      </c>
      <c r="L144" s="1031">
        <v>198</v>
      </c>
      <c r="M144" s="1031" t="s">
        <v>100</v>
      </c>
      <c r="N144" s="1031" t="s">
        <v>100</v>
      </c>
      <c r="O144" s="1031" t="s">
        <v>100</v>
      </c>
      <c r="P144" s="1031">
        <v>50</v>
      </c>
      <c r="Q144" s="1031" t="s">
        <v>100</v>
      </c>
      <c r="R144" s="1031" t="s">
        <v>100</v>
      </c>
      <c r="S144" s="1031" t="s">
        <v>100</v>
      </c>
      <c r="T144" s="1031" t="s">
        <v>100</v>
      </c>
      <c r="U144" s="1031" t="s">
        <v>100</v>
      </c>
      <c r="V144" s="1031" t="s">
        <v>100</v>
      </c>
      <c r="W144" s="1031" t="s">
        <v>100</v>
      </c>
      <c r="X144" s="1031" t="s">
        <v>100</v>
      </c>
      <c r="Y144" s="1031">
        <v>420</v>
      </c>
      <c r="Z144" s="1031" t="s">
        <v>100</v>
      </c>
      <c r="AA144" s="1031" t="s">
        <v>100</v>
      </c>
      <c r="AB144" s="1032" t="s">
        <v>100</v>
      </c>
      <c r="AC144" s="1031" t="s">
        <v>100</v>
      </c>
      <c r="AD144" s="1031" t="s">
        <v>100</v>
      </c>
      <c r="AE144" s="1031" t="s">
        <v>100</v>
      </c>
      <c r="AF144" s="1031" t="s">
        <v>100</v>
      </c>
      <c r="AG144" s="1032" t="s">
        <v>100</v>
      </c>
      <c r="AH144" s="1036" t="s">
        <v>100</v>
      </c>
      <c r="AI144" s="1019" t="s">
        <v>100</v>
      </c>
      <c r="AJ144" s="1488" t="s">
        <v>100</v>
      </c>
    </row>
    <row r="145" spans="1:41" s="2" customFormat="1" ht="26.2" x14ac:dyDescent="0.25">
      <c r="A145" s="49" t="s">
        <v>65</v>
      </c>
      <c r="B145" s="1023">
        <v>95</v>
      </c>
      <c r="C145" s="1017" t="s">
        <v>100</v>
      </c>
      <c r="D145" s="1023">
        <v>30</v>
      </c>
      <c r="E145" s="1017" t="s">
        <v>100</v>
      </c>
      <c r="F145" s="1017" t="s">
        <v>100</v>
      </c>
      <c r="G145" s="1017" t="s">
        <v>100</v>
      </c>
      <c r="H145" s="1017" t="s">
        <v>100</v>
      </c>
      <c r="I145" s="1017" t="s">
        <v>100</v>
      </c>
      <c r="J145" s="1017" t="s">
        <v>100</v>
      </c>
      <c r="K145" s="1031" t="s">
        <v>100</v>
      </c>
      <c r="L145" s="1031" t="s">
        <v>100</v>
      </c>
      <c r="M145" s="1031" t="s">
        <v>100</v>
      </c>
      <c r="N145" s="1031" t="s">
        <v>100</v>
      </c>
      <c r="O145" s="1031" t="s">
        <v>100</v>
      </c>
      <c r="P145" s="1031" t="s">
        <v>100</v>
      </c>
      <c r="Q145" s="1031" t="s">
        <v>100</v>
      </c>
      <c r="R145" s="1031" t="s">
        <v>100</v>
      </c>
      <c r="S145" s="1031" t="s">
        <v>100</v>
      </c>
      <c r="T145" s="1031" t="s">
        <v>100</v>
      </c>
      <c r="U145" s="1031" t="s">
        <v>100</v>
      </c>
      <c r="V145" s="1031" t="s">
        <v>100</v>
      </c>
      <c r="W145" s="1031" t="s">
        <v>100</v>
      </c>
      <c r="X145" s="1031">
        <v>110</v>
      </c>
      <c r="Y145" s="1031" t="s">
        <v>100</v>
      </c>
      <c r="Z145" s="1031" t="s">
        <v>100</v>
      </c>
      <c r="AA145" s="1031" t="s">
        <v>100</v>
      </c>
      <c r="AB145" s="1032" t="s">
        <v>100</v>
      </c>
      <c r="AC145" s="1016">
        <v>110</v>
      </c>
      <c r="AD145" s="1031" t="s">
        <v>100</v>
      </c>
      <c r="AE145" s="1031" t="s">
        <v>100</v>
      </c>
      <c r="AF145" s="1031" t="s">
        <v>100</v>
      </c>
      <c r="AG145" s="1032" t="s">
        <v>100</v>
      </c>
      <c r="AH145" s="1036" t="s">
        <v>100</v>
      </c>
      <c r="AI145" s="1019" t="s">
        <v>100</v>
      </c>
      <c r="AJ145" s="1488" t="s">
        <v>100</v>
      </c>
    </row>
    <row r="146" spans="1:41" s="12" customFormat="1" ht="26.2" x14ac:dyDescent="0.25">
      <c r="A146" s="49" t="s">
        <v>44</v>
      </c>
      <c r="B146" s="1026"/>
      <c r="C146" s="1026"/>
      <c r="D146" s="1026"/>
      <c r="E146" s="1026"/>
      <c r="F146" s="1026"/>
      <c r="G146" s="1026"/>
      <c r="H146" s="1026"/>
      <c r="I146" s="1026"/>
      <c r="J146" s="1026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1"/>
      <c r="Z146" s="1031"/>
      <c r="AA146" s="1031"/>
      <c r="AB146" s="1032"/>
      <c r="AC146" s="1016"/>
      <c r="AD146" s="1031"/>
      <c r="AE146" s="1031"/>
      <c r="AF146" s="1031"/>
      <c r="AG146" s="1032"/>
      <c r="AH146" s="1036"/>
      <c r="AI146" s="1019"/>
      <c r="AJ146" s="1488"/>
    </row>
    <row r="147" spans="1:41" s="2" customFormat="1" ht="26.2" x14ac:dyDescent="0.25">
      <c r="A147" s="49" t="s">
        <v>66</v>
      </c>
      <c r="B147" s="1017" t="s">
        <v>100</v>
      </c>
      <c r="C147" s="1017" t="s">
        <v>100</v>
      </c>
      <c r="D147" s="1017" t="s">
        <v>100</v>
      </c>
      <c r="E147" s="1017" t="s">
        <v>100</v>
      </c>
      <c r="F147" s="1017" t="s">
        <v>100</v>
      </c>
      <c r="G147" s="1017" t="s">
        <v>100</v>
      </c>
      <c r="H147" s="1017" t="s">
        <v>100</v>
      </c>
      <c r="I147" s="1017" t="s">
        <v>100</v>
      </c>
      <c r="J147" s="1017" t="s">
        <v>100</v>
      </c>
      <c r="K147" s="1031" t="s">
        <v>100</v>
      </c>
      <c r="L147" s="1031" t="s">
        <v>100</v>
      </c>
      <c r="M147" s="1031" t="s">
        <v>100</v>
      </c>
      <c r="N147" s="1031" t="s">
        <v>100</v>
      </c>
      <c r="O147" s="1031">
        <v>40</v>
      </c>
      <c r="P147" s="1031">
        <v>35</v>
      </c>
      <c r="Q147" s="1031" t="s">
        <v>100</v>
      </c>
      <c r="R147" s="1031" t="s">
        <v>100</v>
      </c>
      <c r="S147" s="1031" t="s">
        <v>100</v>
      </c>
      <c r="T147" s="1031" t="s">
        <v>100</v>
      </c>
      <c r="U147" s="1031" t="s">
        <v>100</v>
      </c>
      <c r="V147" s="1031" t="s">
        <v>100</v>
      </c>
      <c r="W147" s="1031" t="s">
        <v>100</v>
      </c>
      <c r="X147" s="1031" t="s">
        <v>100</v>
      </c>
      <c r="Y147" s="1031" t="s">
        <v>100</v>
      </c>
      <c r="Z147" s="1031" t="s">
        <v>100</v>
      </c>
      <c r="AA147" s="1031" t="s">
        <v>100</v>
      </c>
      <c r="AB147" s="1032" t="s">
        <v>100</v>
      </c>
      <c r="AC147" s="1031" t="s">
        <v>100</v>
      </c>
      <c r="AD147" s="1031" t="s">
        <v>100</v>
      </c>
      <c r="AE147" s="1031" t="s">
        <v>100</v>
      </c>
      <c r="AF147" s="1031" t="s">
        <v>100</v>
      </c>
      <c r="AG147" s="1032" t="s">
        <v>100</v>
      </c>
      <c r="AH147" s="1038" t="s">
        <v>100</v>
      </c>
      <c r="AI147" s="1018" t="s">
        <v>100</v>
      </c>
      <c r="AJ147" s="1469" t="s">
        <v>100</v>
      </c>
      <c r="AK147" s="122"/>
      <c r="AL147" s="122"/>
      <c r="AM147" s="122"/>
      <c r="AN147" s="122"/>
      <c r="AO147" s="122"/>
    </row>
    <row r="148" spans="1:41" s="36" customFormat="1" ht="39.299999999999997" x14ac:dyDescent="0.25">
      <c r="A148" s="49" t="s">
        <v>67</v>
      </c>
      <c r="B148" s="1017" t="s">
        <v>100</v>
      </c>
      <c r="C148" s="1018">
        <v>100</v>
      </c>
      <c r="D148" s="1017" t="s">
        <v>100</v>
      </c>
      <c r="E148" s="1017" t="s">
        <v>100</v>
      </c>
      <c r="F148" s="1017" t="s">
        <v>100</v>
      </c>
      <c r="G148" s="1017" t="s">
        <v>100</v>
      </c>
      <c r="H148" s="1017" t="s">
        <v>100</v>
      </c>
      <c r="I148" s="1017" t="s">
        <v>100</v>
      </c>
      <c r="J148" s="1017" t="s">
        <v>100</v>
      </c>
      <c r="K148" s="1031" t="s">
        <v>100</v>
      </c>
      <c r="L148" s="1031" t="s">
        <v>100</v>
      </c>
      <c r="M148" s="1031" t="s">
        <v>100</v>
      </c>
      <c r="N148" s="1031" t="s">
        <v>100</v>
      </c>
      <c r="O148" s="1031" t="s">
        <v>100</v>
      </c>
      <c r="P148" s="1031" t="s">
        <v>100</v>
      </c>
      <c r="Q148" s="1031" t="s">
        <v>100</v>
      </c>
      <c r="R148" s="1031" t="s">
        <v>100</v>
      </c>
      <c r="S148" s="1031" t="s">
        <v>100</v>
      </c>
      <c r="T148" s="1031" t="s">
        <v>100</v>
      </c>
      <c r="U148" s="1031" t="s">
        <v>100</v>
      </c>
      <c r="V148" s="1031">
        <v>150</v>
      </c>
      <c r="W148" s="1031" t="s">
        <v>100</v>
      </c>
      <c r="X148" s="1031" t="s">
        <v>100</v>
      </c>
      <c r="Y148" s="1031" t="s">
        <v>100</v>
      </c>
      <c r="Z148" s="1031" t="s">
        <v>100</v>
      </c>
      <c r="AA148" s="1031" t="s">
        <v>100</v>
      </c>
      <c r="AB148" s="1032" t="s">
        <v>100</v>
      </c>
      <c r="AC148" s="1031" t="s">
        <v>100</v>
      </c>
      <c r="AD148" s="1031" t="s">
        <v>100</v>
      </c>
      <c r="AE148" s="1031" t="s">
        <v>100</v>
      </c>
      <c r="AF148" s="1031" t="s">
        <v>100</v>
      </c>
      <c r="AG148" s="1032" t="s">
        <v>100</v>
      </c>
      <c r="AH148" s="1038" t="s">
        <v>100</v>
      </c>
      <c r="AI148" s="1018" t="s">
        <v>100</v>
      </c>
      <c r="AJ148" s="1469" t="s">
        <v>100</v>
      </c>
      <c r="AK148" s="122"/>
      <c r="AL148" s="122"/>
      <c r="AM148" s="122"/>
      <c r="AN148" s="122"/>
      <c r="AO148" s="122"/>
    </row>
    <row r="149" spans="1:41" s="36" customFormat="1" ht="39.299999999999997" x14ac:dyDescent="0.25">
      <c r="A149" s="123" t="s">
        <v>90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43">
        <v>1455</v>
      </c>
      <c r="AA149" s="43">
        <v>1466</v>
      </c>
      <c r="AB149" s="167">
        <v>1394</v>
      </c>
      <c r="AC149" s="42">
        <v>1448</v>
      </c>
      <c r="AD149" s="42">
        <v>1477</v>
      </c>
      <c r="AE149" s="42">
        <v>1480</v>
      </c>
      <c r="AF149" s="42">
        <v>1504</v>
      </c>
      <c r="AG149" s="176">
        <v>1779</v>
      </c>
      <c r="AH149" s="59">
        <v>1901</v>
      </c>
      <c r="AI149" s="59">
        <v>1908</v>
      </c>
      <c r="AJ149" s="1480">
        <v>1966</v>
      </c>
    </row>
    <row r="150" spans="1:41" s="36" customFormat="1" ht="41.25" x14ac:dyDescent="0.25">
      <c r="A150" s="123" t="s">
        <v>347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43">
        <v>1293</v>
      </c>
      <c r="AA150" s="43">
        <v>1137</v>
      </c>
      <c r="AB150" s="167">
        <v>1173</v>
      </c>
      <c r="AC150" s="42">
        <v>1255</v>
      </c>
      <c r="AD150" s="42">
        <v>1366</v>
      </c>
      <c r="AE150" s="42">
        <v>1373</v>
      </c>
      <c r="AF150" s="42">
        <v>1412</v>
      </c>
      <c r="AG150" s="176">
        <v>1705</v>
      </c>
      <c r="AH150" s="59">
        <v>1797</v>
      </c>
      <c r="AI150" s="59">
        <v>1781</v>
      </c>
      <c r="AJ150" s="1480">
        <v>1824</v>
      </c>
    </row>
    <row r="151" spans="1:41" s="36" customFormat="1" ht="39.299999999999997" x14ac:dyDescent="0.25">
      <c r="A151" s="124" t="s">
        <v>243</v>
      </c>
      <c r="B151" s="23" t="s">
        <v>100</v>
      </c>
      <c r="C151" s="23" t="s">
        <v>100</v>
      </c>
      <c r="D151" s="23" t="s">
        <v>100</v>
      </c>
      <c r="E151" s="23" t="s">
        <v>100</v>
      </c>
      <c r="F151" s="23" t="s">
        <v>100</v>
      </c>
      <c r="G151" s="23" t="s">
        <v>100</v>
      </c>
      <c r="H151" s="23" t="s">
        <v>100</v>
      </c>
      <c r="I151" s="23" t="s">
        <v>100</v>
      </c>
      <c r="J151" s="23" t="s">
        <v>100</v>
      </c>
      <c r="K151" s="23" t="s">
        <v>100</v>
      </c>
      <c r="L151" s="23" t="s">
        <v>100</v>
      </c>
      <c r="M151" s="23" t="s">
        <v>100</v>
      </c>
      <c r="N151" s="23" t="s">
        <v>100</v>
      </c>
      <c r="O151" s="23" t="s">
        <v>100</v>
      </c>
      <c r="P151" s="23" t="s">
        <v>100</v>
      </c>
      <c r="Q151" s="23" t="s">
        <v>100</v>
      </c>
      <c r="R151" s="23" t="s">
        <v>100</v>
      </c>
      <c r="S151" s="23" t="s">
        <v>100</v>
      </c>
      <c r="T151" s="23" t="s">
        <v>100</v>
      </c>
      <c r="U151" s="23" t="s">
        <v>100</v>
      </c>
      <c r="V151" s="23" t="s">
        <v>100</v>
      </c>
      <c r="W151" s="23" t="s">
        <v>100</v>
      </c>
      <c r="X151" s="23" t="s">
        <v>100</v>
      </c>
      <c r="Y151" s="23" t="s">
        <v>100</v>
      </c>
      <c r="Z151" s="23" t="s">
        <v>100</v>
      </c>
      <c r="AA151" s="42">
        <v>2449</v>
      </c>
      <c r="AB151" s="42">
        <v>2472</v>
      </c>
      <c r="AC151" s="42">
        <v>2419</v>
      </c>
      <c r="AD151" s="42">
        <v>2452</v>
      </c>
      <c r="AE151" s="15">
        <v>2479</v>
      </c>
      <c r="AF151" s="42">
        <v>2368</v>
      </c>
      <c r="AG151" s="176">
        <v>2785</v>
      </c>
      <c r="AH151" s="436">
        <v>2762</v>
      </c>
      <c r="AI151" s="436">
        <v>2739</v>
      </c>
      <c r="AJ151" s="1721" t="s">
        <v>99</v>
      </c>
    </row>
    <row r="152" spans="1:41" s="36" customFormat="1" ht="26.2" x14ac:dyDescent="0.25">
      <c r="A152" s="124" t="s">
        <v>244</v>
      </c>
      <c r="B152" s="23" t="s">
        <v>100</v>
      </c>
      <c r="C152" s="23" t="s">
        <v>100</v>
      </c>
      <c r="D152" s="23" t="s">
        <v>100</v>
      </c>
      <c r="E152" s="23" t="s">
        <v>100</v>
      </c>
      <c r="F152" s="23" t="s">
        <v>100</v>
      </c>
      <c r="G152" s="23" t="s">
        <v>100</v>
      </c>
      <c r="H152" s="23" t="s">
        <v>100</v>
      </c>
      <c r="I152" s="23" t="s">
        <v>100</v>
      </c>
      <c r="J152" s="23" t="s">
        <v>100</v>
      </c>
      <c r="K152" s="23" t="s">
        <v>100</v>
      </c>
      <c r="L152" s="23" t="s">
        <v>100</v>
      </c>
      <c r="M152" s="23" t="s">
        <v>100</v>
      </c>
      <c r="N152" s="23" t="s">
        <v>100</v>
      </c>
      <c r="O152" s="23" t="s">
        <v>100</v>
      </c>
      <c r="P152" s="23" t="s">
        <v>100</v>
      </c>
      <c r="Q152" s="23" t="s">
        <v>100</v>
      </c>
      <c r="R152" s="23" t="s">
        <v>100</v>
      </c>
      <c r="S152" s="23" t="s">
        <v>100</v>
      </c>
      <c r="T152" s="23" t="s">
        <v>100</v>
      </c>
      <c r="U152" s="23" t="s">
        <v>100</v>
      </c>
      <c r="V152" s="23" t="s">
        <v>100</v>
      </c>
      <c r="W152" s="23" t="s">
        <v>100</v>
      </c>
      <c r="X152" s="23" t="s">
        <v>100</v>
      </c>
      <c r="Y152" s="23" t="s">
        <v>100</v>
      </c>
      <c r="Z152" s="23" t="s">
        <v>100</v>
      </c>
      <c r="AA152" s="42">
        <v>5645</v>
      </c>
      <c r="AB152" s="42">
        <v>7500</v>
      </c>
      <c r="AC152" s="42">
        <v>9283</v>
      </c>
      <c r="AD152" s="42">
        <v>9581</v>
      </c>
      <c r="AE152" s="585">
        <v>9477</v>
      </c>
      <c r="AF152" s="42">
        <v>10228</v>
      </c>
      <c r="AG152" s="176">
        <v>19355</v>
      </c>
      <c r="AH152" s="436">
        <v>14550</v>
      </c>
      <c r="AI152" s="436">
        <v>19091</v>
      </c>
      <c r="AJ152" s="1721" t="s">
        <v>99</v>
      </c>
    </row>
    <row r="153" spans="1:41" s="36" customFormat="1" ht="39.299999999999997" x14ac:dyDescent="0.25">
      <c r="A153" s="124" t="s">
        <v>268</v>
      </c>
      <c r="B153" s="91" t="s">
        <v>99</v>
      </c>
      <c r="C153" s="91" t="s">
        <v>99</v>
      </c>
      <c r="D153" s="91" t="s">
        <v>99</v>
      </c>
      <c r="E153" s="91" t="s">
        <v>99</v>
      </c>
      <c r="F153" s="91" t="s">
        <v>99</v>
      </c>
      <c r="G153" s="91" t="s">
        <v>99</v>
      </c>
      <c r="H153" s="91">
        <v>2233.4</v>
      </c>
      <c r="I153" s="91">
        <v>2607.1</v>
      </c>
      <c r="J153" s="91">
        <v>1468.9</v>
      </c>
      <c r="K153" s="91">
        <v>5307.1</v>
      </c>
      <c r="L153" s="91">
        <v>2178.8000000000002</v>
      </c>
      <c r="M153" s="91">
        <v>2555.6060000000002</v>
      </c>
      <c r="N153" s="91">
        <v>2770.8</v>
      </c>
      <c r="O153" s="91">
        <v>2281.884</v>
      </c>
      <c r="P153" s="91">
        <v>2861.91</v>
      </c>
      <c r="Q153" s="91">
        <v>4236.4359999999997</v>
      </c>
      <c r="R153" s="91">
        <v>5615.0240000000003</v>
      </c>
      <c r="S153" s="91">
        <v>12908.4</v>
      </c>
      <c r="T153" s="91">
        <v>13766.9</v>
      </c>
      <c r="U153" s="91">
        <v>16034.1</v>
      </c>
      <c r="V153" s="91">
        <v>18795.599999999999</v>
      </c>
      <c r="W153" s="91">
        <v>19883</v>
      </c>
      <c r="X153" s="91">
        <v>29445.200000000001</v>
      </c>
      <c r="Y153" s="91">
        <v>30055.3</v>
      </c>
      <c r="Z153" s="91">
        <v>29340.7</v>
      </c>
      <c r="AA153" s="91">
        <v>40551.1</v>
      </c>
      <c r="AB153" s="91">
        <v>46973.3</v>
      </c>
      <c r="AC153" s="91">
        <v>50707.6</v>
      </c>
      <c r="AD153" s="91">
        <v>61208.800000000003</v>
      </c>
      <c r="AE153" s="91">
        <v>57538.7</v>
      </c>
      <c r="AF153" s="91">
        <v>60291.1</v>
      </c>
      <c r="AG153" s="91">
        <v>66913.899999999994</v>
      </c>
      <c r="AH153" s="315">
        <v>74007</v>
      </c>
      <c r="AI153" s="315">
        <v>81752.100000000006</v>
      </c>
      <c r="AJ153" s="1721" t="s">
        <v>99</v>
      </c>
    </row>
    <row r="154" spans="1:41" s="13" customFormat="1" ht="15.75" x14ac:dyDescent="0.3">
      <c r="A154" s="711" t="s">
        <v>81</v>
      </c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711"/>
      <c r="AJ154" s="711"/>
      <c r="AK154" s="12"/>
      <c r="AL154" s="12"/>
      <c r="AM154" s="12"/>
    </row>
    <row r="155" spans="1:41" s="36" customFormat="1" ht="26.2" x14ac:dyDescent="0.25">
      <c r="A155" s="49" t="s">
        <v>74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29"/>
      <c r="X155" s="29"/>
      <c r="Y155" s="29"/>
      <c r="Z155" s="29"/>
      <c r="AA155" s="29"/>
      <c r="AB155" s="163"/>
      <c r="AC155" s="119"/>
      <c r="AD155" s="119"/>
      <c r="AE155" s="119"/>
      <c r="AF155" s="119"/>
      <c r="AG155" s="193"/>
      <c r="AH155" s="257"/>
      <c r="AI155" s="1289"/>
      <c r="AJ155" s="1483"/>
    </row>
    <row r="156" spans="1:41" s="36" customFormat="1" x14ac:dyDescent="0.25">
      <c r="A156" s="49" t="s">
        <v>45</v>
      </c>
      <c r="B156" s="20">
        <v>13</v>
      </c>
      <c r="C156" s="42">
        <v>88</v>
      </c>
      <c r="D156" s="154">
        <v>0.02</v>
      </c>
      <c r="E156" s="154">
        <v>0.03</v>
      </c>
      <c r="F156" s="154">
        <v>7.0000000000000007E-2</v>
      </c>
      <c r="G156" s="154">
        <v>0.08</v>
      </c>
      <c r="H156" s="154">
        <v>7.0000000000000007E-2</v>
      </c>
      <c r="I156" s="154">
        <v>0.09</v>
      </c>
      <c r="J156" s="154">
        <v>0.02</v>
      </c>
      <c r="K156" s="154">
        <v>0.02</v>
      </c>
      <c r="L156" s="154">
        <v>0.03</v>
      </c>
      <c r="M156" s="154">
        <v>0.06</v>
      </c>
      <c r="N156" s="154">
        <v>0.03</v>
      </c>
      <c r="O156" s="154">
        <v>0.04</v>
      </c>
      <c r="P156" s="91">
        <v>0.2</v>
      </c>
      <c r="Q156" s="91">
        <v>0.6</v>
      </c>
      <c r="R156" s="91">
        <v>0.9</v>
      </c>
      <c r="S156" s="91">
        <v>1.8</v>
      </c>
      <c r="T156" s="91">
        <v>0.8</v>
      </c>
      <c r="U156" s="91">
        <v>1.1000000000000001</v>
      </c>
      <c r="V156" s="91">
        <v>1.5</v>
      </c>
      <c r="W156" s="89">
        <v>1.7</v>
      </c>
      <c r="X156" s="89">
        <v>2.6</v>
      </c>
      <c r="Y156" s="89">
        <v>1</v>
      </c>
      <c r="Z156" s="89">
        <v>1.2</v>
      </c>
      <c r="AA156" s="89">
        <v>0.9</v>
      </c>
      <c r="AB156" s="201">
        <v>2.9</v>
      </c>
      <c r="AC156" s="89">
        <v>3.2</v>
      </c>
      <c r="AD156" s="89">
        <v>6</v>
      </c>
      <c r="AE156" s="29">
        <v>6.8</v>
      </c>
      <c r="AF156" s="29">
        <v>7.3</v>
      </c>
      <c r="AG156" s="165">
        <v>9.3000000000000007</v>
      </c>
      <c r="AH156" s="41">
        <v>10.4</v>
      </c>
      <c r="AI156" s="1307">
        <v>4.5</v>
      </c>
      <c r="AJ156" s="1483">
        <v>7.1</v>
      </c>
    </row>
    <row r="157" spans="1:41" s="36" customFormat="1" ht="26.2" x14ac:dyDescent="0.25">
      <c r="A157" s="49" t="s">
        <v>61</v>
      </c>
      <c r="B157" s="91" t="s">
        <v>99</v>
      </c>
      <c r="C157" s="91" t="s">
        <v>99</v>
      </c>
      <c r="D157" s="91" t="s">
        <v>99</v>
      </c>
      <c r="E157" s="91" t="s">
        <v>99</v>
      </c>
      <c r="F157" s="91" t="s">
        <v>99</v>
      </c>
      <c r="G157" s="91" t="s">
        <v>99</v>
      </c>
      <c r="H157" s="91" t="s">
        <v>99</v>
      </c>
      <c r="I157" s="91" t="s">
        <v>99</v>
      </c>
      <c r="J157" s="91" t="s">
        <v>99</v>
      </c>
      <c r="K157" s="91">
        <v>13.9</v>
      </c>
      <c r="L157" s="91">
        <v>95.4</v>
      </c>
      <c r="M157" s="91">
        <v>113.7</v>
      </c>
      <c r="N157" s="91">
        <v>115.3</v>
      </c>
      <c r="O157" s="91">
        <v>118</v>
      </c>
      <c r="P157" s="91" t="s">
        <v>186</v>
      </c>
      <c r="Q157" s="91">
        <v>120.1</v>
      </c>
      <c r="R157" s="91">
        <v>133.1</v>
      </c>
      <c r="S157" s="91">
        <v>175.9</v>
      </c>
      <c r="T157" s="91">
        <v>91.9</v>
      </c>
      <c r="U157" s="91">
        <v>84.4</v>
      </c>
      <c r="V157" s="91">
        <v>80</v>
      </c>
      <c r="W157" s="89">
        <v>107.9</v>
      </c>
      <c r="X157" s="89">
        <v>145.6</v>
      </c>
      <c r="Y157" s="89">
        <v>37</v>
      </c>
      <c r="Z157" s="89">
        <v>107.1</v>
      </c>
      <c r="AA157" s="89">
        <v>69.2</v>
      </c>
      <c r="AB157" s="201">
        <v>273.5</v>
      </c>
      <c r="AC157" s="201">
        <v>104.8</v>
      </c>
      <c r="AD157" s="89">
        <v>180.1</v>
      </c>
      <c r="AE157" s="16">
        <v>104.7</v>
      </c>
      <c r="AF157" s="68" t="s">
        <v>249</v>
      </c>
      <c r="AG157" s="170">
        <v>111.8</v>
      </c>
      <c r="AH157" s="41">
        <v>100.1</v>
      </c>
      <c r="AI157" s="1078">
        <v>41</v>
      </c>
      <c r="AJ157" s="1483">
        <v>104.5</v>
      </c>
    </row>
    <row r="158" spans="1:41" s="36" customFormat="1" x14ac:dyDescent="0.25">
      <c r="A158" s="741"/>
      <c r="B158" s="742"/>
      <c r="C158" s="742"/>
      <c r="D158" s="742"/>
      <c r="E158" s="742"/>
      <c r="F158" s="742"/>
      <c r="G158" s="742"/>
      <c r="H158" s="742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3"/>
      <c r="X158" s="743"/>
      <c r="Y158" s="743"/>
      <c r="Z158" s="743"/>
      <c r="AA158" s="743"/>
      <c r="AB158" s="743"/>
      <c r="AC158" s="113"/>
      <c r="AD158" s="113"/>
      <c r="AE158" s="12"/>
      <c r="AF158" s="71"/>
      <c r="AG158" s="268"/>
      <c r="AH158" s="78"/>
      <c r="AI158" s="71"/>
      <c r="AJ158" s="2"/>
    </row>
    <row r="159" spans="1:41" s="127" customFormat="1" ht="13.95" customHeight="1" x14ac:dyDescent="0.25">
      <c r="A159" s="1773" t="s">
        <v>613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  <c r="AH159" s="437"/>
    </row>
    <row r="160" spans="1:41" s="127" customFormat="1" ht="13.95" customHeight="1" x14ac:dyDescent="0.25">
      <c r="A160" s="1773" t="s">
        <v>614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  <c r="AH160" s="437"/>
    </row>
    <row r="161" spans="1:34" s="127" customFormat="1" ht="13.95" customHeight="1" x14ac:dyDescent="0.25">
      <c r="A161" s="1773" t="s">
        <v>615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  <c r="AH161" s="437"/>
    </row>
    <row r="162" spans="1:34" s="129" customFormat="1" ht="13.95" customHeight="1" x14ac:dyDescent="0.25">
      <c r="A162" s="1773" t="s">
        <v>639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  <c r="AH162" s="438"/>
    </row>
    <row r="163" spans="1:34" s="129" customFormat="1" ht="13.95" customHeight="1" x14ac:dyDescent="0.25">
      <c r="A163" s="1773" t="s">
        <v>616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H163" s="438"/>
    </row>
    <row r="164" spans="1:34" s="129" customFormat="1" ht="13.95" customHeight="1" x14ac:dyDescent="0.25">
      <c r="A164" s="1773" t="s">
        <v>643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  <c r="AH164" s="438"/>
    </row>
    <row r="165" spans="1:34" s="129" customFormat="1" ht="15.05" customHeight="1" x14ac:dyDescent="0.25">
      <c r="A165" s="1773" t="s">
        <v>646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H165" s="438"/>
    </row>
    <row r="166" spans="1:34" s="129" customFormat="1" ht="13.95" customHeight="1" x14ac:dyDescent="0.25">
      <c r="A166" s="1773" t="s">
        <v>618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  <c r="AH166" s="438"/>
    </row>
    <row r="167" spans="1:34" s="129" customFormat="1" ht="13.95" customHeight="1" x14ac:dyDescent="0.25">
      <c r="A167" s="1773" t="s">
        <v>619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  <c r="AH167" s="438"/>
    </row>
    <row r="168" spans="1:34" s="127" customFormat="1" ht="13.95" customHeight="1" x14ac:dyDescent="0.25">
      <c r="A168" s="1773" t="s">
        <v>620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  <c r="AH168" s="437"/>
    </row>
    <row r="169" spans="1:34" s="131" customFormat="1" ht="13.95" customHeight="1" x14ac:dyDescent="0.25">
      <c r="A169" s="1773" t="s">
        <v>621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  <c r="AH169" s="439"/>
    </row>
    <row r="170" spans="1:34" s="133" customFormat="1" ht="13.1" x14ac:dyDescent="0.25">
      <c r="A170" s="1773" t="s">
        <v>647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  <c r="AH170" s="371"/>
    </row>
    <row r="171" spans="1:34" s="27" customFormat="1" ht="13.1" x14ac:dyDescent="0.25">
      <c r="A171" s="1782" t="s">
        <v>669</v>
      </c>
      <c r="B171" s="1773"/>
      <c r="C171" s="1773"/>
      <c r="D171" s="1773"/>
      <c r="E171" s="1773"/>
      <c r="F171" s="1773"/>
      <c r="G171" s="1773"/>
      <c r="H171" s="1773"/>
      <c r="I171" s="1773"/>
      <c r="J171" s="1773"/>
      <c r="K171" s="1773"/>
      <c r="L171" s="1773"/>
      <c r="M171" s="1773"/>
      <c r="N171" s="1773"/>
      <c r="O171" s="1773"/>
      <c r="P171" s="1773"/>
      <c r="Q171" s="1773"/>
      <c r="R171" s="1773"/>
      <c r="S171" s="1773"/>
      <c r="T171" s="1773"/>
      <c r="U171" s="1773"/>
      <c r="V171" s="1773"/>
      <c r="W171" s="1773"/>
      <c r="X171" s="1773"/>
      <c r="Y171" s="1773"/>
      <c r="Z171" s="1773"/>
      <c r="AA171" s="1773"/>
      <c r="AB171" s="1773"/>
      <c r="AH171" s="104"/>
    </row>
    <row r="172" spans="1:34" x14ac:dyDescent="0.25">
      <c r="A172" s="1782" t="s">
        <v>705</v>
      </c>
      <c r="B172" s="1773"/>
      <c r="C172" s="1773"/>
      <c r="D172" s="1773"/>
      <c r="E172" s="1773"/>
      <c r="F172" s="1773"/>
      <c r="G172" s="1773"/>
      <c r="H172" s="1773"/>
      <c r="I172" s="1773"/>
      <c r="J172" s="1773"/>
      <c r="K172" s="1773"/>
      <c r="L172" s="1773"/>
      <c r="M172" s="1773"/>
      <c r="N172" s="1773"/>
      <c r="O172" s="1773"/>
      <c r="P172" s="1773"/>
      <c r="Q172" s="1773"/>
      <c r="R172" s="1773"/>
      <c r="S172" s="1773"/>
      <c r="T172" s="1773"/>
      <c r="U172" s="1773"/>
      <c r="V172" s="1773"/>
      <c r="W172" s="1773"/>
      <c r="X172" s="1773"/>
      <c r="Y172" s="1773"/>
      <c r="Z172" s="1773"/>
      <c r="AA172" s="1773"/>
      <c r="AB172" s="1773"/>
    </row>
    <row r="174" spans="1:34" x14ac:dyDescent="0.25">
      <c r="B174" s="133"/>
      <c r="C174" s="133"/>
      <c r="D174" s="133"/>
      <c r="E174" s="133"/>
      <c r="F174" s="133"/>
      <c r="G174" s="133"/>
    </row>
    <row r="175" spans="1:34" ht="15.05" x14ac:dyDescent="0.25">
      <c r="A175" s="156"/>
      <c r="B175" s="157"/>
      <c r="C175" s="157"/>
      <c r="D175" s="157"/>
      <c r="E175" s="157"/>
      <c r="F175" s="157"/>
      <c r="G175" s="157"/>
      <c r="H175" s="133"/>
      <c r="I175" s="133"/>
      <c r="J175" s="133"/>
      <c r="K175" s="133"/>
      <c r="L175" s="133"/>
    </row>
    <row r="176" spans="1:34" ht="15.05" x14ac:dyDescent="0.25">
      <c r="A176" s="156"/>
      <c r="B176" s="133"/>
      <c r="C176" s="133"/>
      <c r="D176" s="133"/>
      <c r="E176" s="133"/>
      <c r="F176" s="133"/>
      <c r="G176" s="133"/>
    </row>
    <row r="177" spans="1:39" ht="15.05" x14ac:dyDescent="0.25">
      <c r="A177" s="156"/>
      <c r="B177" s="133"/>
      <c r="C177" s="133"/>
      <c r="D177" s="133"/>
      <c r="E177" s="133"/>
      <c r="F177" s="133"/>
      <c r="G177" s="133"/>
      <c r="H177" s="158"/>
      <c r="I177" s="158"/>
      <c r="J177" s="158"/>
      <c r="K177" s="158"/>
      <c r="L177" s="158"/>
    </row>
    <row r="178" spans="1:39" ht="15.05" x14ac:dyDescent="0.25">
      <c r="A178" s="156"/>
      <c r="B178" s="133"/>
      <c r="C178" s="133"/>
      <c r="D178" s="133"/>
      <c r="E178" s="133"/>
      <c r="F178" s="133"/>
      <c r="G178" s="133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440"/>
      <c r="AI178" s="97"/>
      <c r="AK178" s="97"/>
      <c r="AL178" s="97"/>
      <c r="AM178" s="97"/>
    </row>
    <row r="180" spans="1:39" x14ac:dyDescent="0.25"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440"/>
      <c r="AI180" s="97"/>
      <c r="AK180" s="97"/>
      <c r="AL180" s="97"/>
      <c r="AM180" s="97"/>
    </row>
  </sheetData>
  <mergeCells count="15">
    <mergeCell ref="A172:AB172"/>
    <mergeCell ref="A2:Y2"/>
    <mergeCell ref="A159:AB159"/>
    <mergeCell ref="A160:AB160"/>
    <mergeCell ref="A161:AB161"/>
    <mergeCell ref="A170:AB170"/>
    <mergeCell ref="A171:AB171"/>
    <mergeCell ref="A162:AB162"/>
    <mergeCell ref="A169:AB169"/>
    <mergeCell ref="A166:AB166"/>
    <mergeCell ref="A167:AB167"/>
    <mergeCell ref="A168:AB168"/>
    <mergeCell ref="A165:AB165"/>
    <mergeCell ref="A163:AB163"/>
    <mergeCell ref="A164:AB164"/>
  </mergeCells>
  <phoneticPr fontId="0" type="noConversion"/>
  <hyperlinks>
    <hyperlink ref="C334" r:id="rId1" display="http://www.nationalbank.kz/"/>
    <hyperlink ref="C333" r:id="rId2" display="13) По данным Министерства финансов Республики Казахстан"/>
    <hyperlink ref="C266" r:id="rId3" display="http://www.nationalbank.kz/"/>
    <hyperlink ref="C265" r:id="rId4" display="13) По данным Министерства финансов Республики Казахстан"/>
    <hyperlink ref="C338" r:id="rId5" display="http://www.nationalbank.kz/"/>
    <hyperlink ref="C337" r:id="rId6" display="13) По данным Министерства финансов Республики Казахстан"/>
    <hyperlink ref="C270" r:id="rId7" display="http://www.nationalbank.kz/"/>
    <hyperlink ref="C269" r:id="rId8" display="13) По данным Министерства финансов Республики Казахстан"/>
    <hyperlink ref="C336" r:id="rId9" display="http://www.nationalbank.kz/"/>
    <hyperlink ref="C335" r:id="rId10" display="13) По данным Министерства финансов Республики Казахстан"/>
    <hyperlink ref="C268" r:id="rId11" display="http://www.nationalbank.kz/"/>
    <hyperlink ref="C267" r:id="rId12" display="13) По данным Министерства финансов Республики Казахстан"/>
    <hyperlink ref="A336:IT336" r:id="rId13" display="http://www.nationalbank.kz/"/>
    <hyperlink ref="A335:IT335" r:id="rId14" display="13) По данным Министерства финансов Республики Казахстан"/>
    <hyperlink ref="A268:IT268" r:id="rId15" display="http://www.nationalbank.kz/"/>
    <hyperlink ref="A267:IT267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75" orientation="landscape" r:id="rId17"/>
  <headerFooter alignWithMargins="0">
    <oddHeader>&amp;C&amp;P</oddHeader>
  </headerFooter>
  <rowBreaks count="4" manualBreakCount="4">
    <brk id="38" max="16383" man="1"/>
    <brk id="66" max="16383" man="1"/>
    <brk id="107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8"/>
  <sheetViews>
    <sheetView workbookViewId="0">
      <pane xSplit="1" topLeftCell="AI1" activePane="topRight" state="frozen"/>
      <selection pane="topRight" activeCell="A111" sqref="A111"/>
    </sheetView>
  </sheetViews>
  <sheetFormatPr defaultColWidth="9.109375" defaultRowHeight="14.4" x14ac:dyDescent="0.25"/>
  <cols>
    <col min="1" max="1" width="36" style="480" customWidth="1"/>
    <col min="2" max="23" width="9.88671875" style="2" customWidth="1"/>
    <col min="24" max="25" width="9.88671875" style="4" customWidth="1"/>
    <col min="26" max="28" width="9.88671875" style="2" customWidth="1"/>
    <col min="29" max="30" width="9.88671875" style="27" customWidth="1"/>
    <col min="31" max="31" width="9.88671875" style="97" customWidth="1"/>
    <col min="32" max="32" width="9.88671875" style="27" customWidth="1"/>
    <col min="33" max="33" width="9.88671875" style="97" customWidth="1"/>
    <col min="34" max="34" width="12.44140625" style="27" customWidth="1"/>
    <col min="35" max="35" width="11.6640625" style="97" customWidth="1"/>
    <col min="36" max="36" width="18.44140625" style="27" customWidth="1"/>
    <col min="37" max="16384" width="9.109375" style="97"/>
  </cols>
  <sheetData>
    <row r="1" spans="1:36" s="13" customFormat="1" ht="17.7" x14ac:dyDescent="0.3">
      <c r="A1" s="1776" t="s">
        <v>93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  <c r="L1" s="1777"/>
      <c r="M1" s="1777"/>
      <c r="N1" s="1777"/>
      <c r="O1" s="1777"/>
      <c r="P1" s="1777"/>
      <c r="Q1" s="1777"/>
      <c r="R1" s="1777"/>
      <c r="S1" s="1777"/>
      <c r="T1" s="1777"/>
      <c r="U1" s="1777"/>
      <c r="V1" s="1777"/>
      <c r="W1" s="1777"/>
      <c r="X1" s="1777"/>
      <c r="Y1" s="1777"/>
      <c r="Z1" s="2"/>
      <c r="AA1" s="2"/>
      <c r="AB1" s="2"/>
      <c r="AC1" s="12"/>
      <c r="AD1" s="12"/>
      <c r="AF1" s="12"/>
      <c r="AH1" s="12"/>
      <c r="AJ1" s="12"/>
    </row>
    <row r="2" spans="1:36" s="13" customFormat="1" ht="18" customHeight="1" x14ac:dyDescent="0.3">
      <c r="A2" s="480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4"/>
      <c r="Y2" s="4"/>
      <c r="Z2" s="2"/>
      <c r="AA2" s="2"/>
      <c r="AB2" s="2"/>
      <c r="AC2" s="12"/>
      <c r="AD2" s="12"/>
      <c r="AF2" s="12"/>
      <c r="AH2" s="12"/>
      <c r="AJ2" s="12"/>
    </row>
    <row r="3" spans="1:36" s="481" customFormat="1" ht="28.15" x14ac:dyDescent="0.3">
      <c r="A3" s="8"/>
      <c r="B3" s="765">
        <v>1991</v>
      </c>
      <c r="C3" s="765">
        <v>1992</v>
      </c>
      <c r="D3" s="765">
        <v>1993</v>
      </c>
      <c r="E3" s="765">
        <v>1994</v>
      </c>
      <c r="F3" s="765">
        <v>1995</v>
      </c>
      <c r="G3" s="765">
        <v>1996</v>
      </c>
      <c r="H3" s="765">
        <v>1997</v>
      </c>
      <c r="I3" s="765">
        <v>1998</v>
      </c>
      <c r="J3" s="765">
        <v>1999</v>
      </c>
      <c r="K3" s="765">
        <v>2000</v>
      </c>
      <c r="L3" s="765">
        <v>2001</v>
      </c>
      <c r="M3" s="765">
        <v>2002</v>
      </c>
      <c r="N3" s="765">
        <v>2003</v>
      </c>
      <c r="O3" s="765">
        <v>2004</v>
      </c>
      <c r="P3" s="765">
        <v>2005</v>
      </c>
      <c r="Q3" s="765">
        <v>2006</v>
      </c>
      <c r="R3" s="765">
        <v>2007</v>
      </c>
      <c r="S3" s="765">
        <v>2008</v>
      </c>
      <c r="T3" s="765">
        <v>2009</v>
      </c>
      <c r="U3" s="765">
        <v>2010</v>
      </c>
      <c r="V3" s="765">
        <v>2011</v>
      </c>
      <c r="W3" s="765">
        <v>2012</v>
      </c>
      <c r="X3" s="766">
        <v>2013</v>
      </c>
      <c r="Y3" s="766">
        <v>2014</v>
      </c>
      <c r="Z3" s="765">
        <v>2015</v>
      </c>
      <c r="AA3" s="767">
        <v>2016</v>
      </c>
      <c r="AB3" s="766">
        <v>2017</v>
      </c>
      <c r="AC3" s="765">
        <v>2018</v>
      </c>
      <c r="AD3" s="766">
        <v>2019</v>
      </c>
      <c r="AE3" s="766" t="s">
        <v>234</v>
      </c>
      <c r="AF3" s="766">
        <v>2021</v>
      </c>
      <c r="AG3" s="766">
        <v>2022</v>
      </c>
      <c r="AH3" s="769">
        <v>2023</v>
      </c>
      <c r="AI3" s="462">
        <v>2024</v>
      </c>
      <c r="AJ3" s="462" t="s">
        <v>704</v>
      </c>
    </row>
    <row r="4" spans="1:36" s="13" customFormat="1" ht="15.75" x14ac:dyDescent="0.3">
      <c r="A4" s="711" t="s">
        <v>78</v>
      </c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2"/>
      <c r="AI4" s="711"/>
      <c r="AJ4" s="711"/>
    </row>
    <row r="5" spans="1:36" s="19" customFormat="1" ht="26.2" x14ac:dyDescent="0.25">
      <c r="A5" s="14" t="s">
        <v>188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9"/>
      <c r="AB5" s="29"/>
      <c r="AC5" s="17"/>
      <c r="AD5" s="17"/>
      <c r="AE5" s="17"/>
      <c r="AF5" s="17"/>
      <c r="AG5" s="237"/>
      <c r="AH5" s="500"/>
      <c r="AI5" s="1555"/>
      <c r="AJ5" s="1482"/>
    </row>
    <row r="6" spans="1:36" s="18" customFormat="1" ht="15.05" x14ac:dyDescent="0.25">
      <c r="A6" s="14" t="s">
        <v>12</v>
      </c>
      <c r="B6" s="20">
        <v>35.200000000000003</v>
      </c>
      <c r="C6" s="20">
        <v>35.4</v>
      </c>
      <c r="D6" s="20">
        <v>34.5</v>
      </c>
      <c r="E6" s="20">
        <v>33</v>
      </c>
      <c r="F6" s="20">
        <v>31.5</v>
      </c>
      <c r="G6" s="20">
        <v>30</v>
      </c>
      <c r="H6" s="20">
        <v>28.1</v>
      </c>
      <c r="I6" s="20">
        <v>26.4</v>
      </c>
      <c r="J6" s="21">
        <v>25.8</v>
      </c>
      <c r="K6" s="21">
        <v>24.9</v>
      </c>
      <c r="L6" s="21">
        <v>24.1</v>
      </c>
      <c r="M6" s="21">
        <v>23.4</v>
      </c>
      <c r="N6" s="21">
        <v>23</v>
      </c>
      <c r="O6" s="21">
        <v>22.4</v>
      </c>
      <c r="P6" s="21">
        <v>21.6</v>
      </c>
      <c r="Q6" s="21">
        <v>21</v>
      </c>
      <c r="R6" s="21">
        <v>20.3</v>
      </c>
      <c r="S6" s="21">
        <v>17.899999999999999</v>
      </c>
      <c r="T6" s="876">
        <v>17.600000000000001</v>
      </c>
      <c r="U6" s="1306">
        <v>17.399999999999999</v>
      </c>
      <c r="V6" s="1306">
        <v>17.2</v>
      </c>
      <c r="W6" s="876">
        <v>16.899999999999999</v>
      </c>
      <c r="X6" s="1306">
        <v>16.5</v>
      </c>
      <c r="Y6" s="1306">
        <v>16.399999999999999</v>
      </c>
      <c r="Z6" s="1306">
        <v>16.2</v>
      </c>
      <c r="AA6" s="1306">
        <v>16</v>
      </c>
      <c r="AB6" s="1305">
        <v>15.7</v>
      </c>
      <c r="AC6" s="871">
        <v>15.4</v>
      </c>
      <c r="AD6" s="871">
        <v>15.1</v>
      </c>
      <c r="AE6" s="872">
        <v>15</v>
      </c>
      <c r="AF6" s="1306" t="s">
        <v>486</v>
      </c>
      <c r="AG6" s="863">
        <v>15.2</v>
      </c>
      <c r="AH6" s="501">
        <v>15</v>
      </c>
      <c r="AI6" s="1498">
        <v>14.6</v>
      </c>
      <c r="AJ6" s="1598">
        <v>14.2</v>
      </c>
    </row>
    <row r="7" spans="1:36" s="18" customFormat="1" ht="13.1" x14ac:dyDescent="0.25">
      <c r="A7" s="14" t="s">
        <v>13</v>
      </c>
      <c r="B7" s="28">
        <v>101.4</v>
      </c>
      <c r="C7" s="28">
        <v>100.6</v>
      </c>
      <c r="D7" s="28">
        <v>97.4</v>
      </c>
      <c r="E7" s="28">
        <v>95.6</v>
      </c>
      <c r="F7" s="28">
        <v>95.4</v>
      </c>
      <c r="G7" s="28">
        <v>95.2</v>
      </c>
      <c r="H7" s="28">
        <v>93.7</v>
      </c>
      <c r="I7" s="28">
        <v>93.9</v>
      </c>
      <c r="J7" s="28">
        <v>97.7</v>
      </c>
      <c r="K7" s="28">
        <v>96.5</v>
      </c>
      <c r="L7" s="28">
        <v>96.8</v>
      </c>
      <c r="M7" s="28">
        <v>97.1</v>
      </c>
      <c r="N7" s="28">
        <v>98.3</v>
      </c>
      <c r="O7" s="28">
        <v>97.4</v>
      </c>
      <c r="P7" s="28">
        <v>96.4</v>
      </c>
      <c r="Q7" s="28">
        <v>97.2</v>
      </c>
      <c r="R7" s="28">
        <v>96.7</v>
      </c>
      <c r="S7" s="28">
        <v>88.2</v>
      </c>
      <c r="T7" s="1295">
        <v>98.3</v>
      </c>
      <c r="U7" s="1295">
        <v>98.9</v>
      </c>
      <c r="V7" s="1295">
        <v>98.8</v>
      </c>
      <c r="W7" s="1295">
        <v>98.3</v>
      </c>
      <c r="X7" s="1295">
        <v>97.6</v>
      </c>
      <c r="Y7" s="1295">
        <v>99.4</v>
      </c>
      <c r="Z7" s="1307">
        <v>98.8</v>
      </c>
      <c r="AA7" s="1295">
        <v>98.8</v>
      </c>
      <c r="AB7" s="1295">
        <v>98.1</v>
      </c>
      <c r="AC7" s="871">
        <v>98.1</v>
      </c>
      <c r="AD7" s="871">
        <v>98.1</v>
      </c>
      <c r="AE7" s="871">
        <v>99.3</v>
      </c>
      <c r="AF7" s="872"/>
      <c r="AG7" s="31">
        <v>98.6</v>
      </c>
      <c r="AH7" s="502">
        <v>98.7</v>
      </c>
      <c r="AI7" s="1498">
        <v>97.3</v>
      </c>
      <c r="AJ7" s="1598">
        <v>97.3</v>
      </c>
    </row>
    <row r="8" spans="1:36" s="18" customFormat="1" ht="13.1" x14ac:dyDescent="0.25">
      <c r="A8" s="370" t="s">
        <v>269</v>
      </c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1295"/>
      <c r="U8" s="1295"/>
      <c r="V8" s="1295"/>
      <c r="W8" s="1295"/>
      <c r="X8" s="1295"/>
      <c r="Y8" s="1295"/>
      <c r="Z8" s="1307"/>
      <c r="AA8" s="1295"/>
      <c r="AB8" s="1295"/>
      <c r="AC8" s="871"/>
      <c r="AD8" s="871"/>
      <c r="AE8" s="871"/>
      <c r="AF8" s="872"/>
      <c r="AG8" s="872"/>
      <c r="AH8" s="1442"/>
      <c r="AI8" s="1497"/>
      <c r="AJ8" s="1654"/>
    </row>
    <row r="9" spans="1:36" s="18" customFormat="1" ht="13.1" x14ac:dyDescent="0.25">
      <c r="A9" s="370" t="s">
        <v>287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303">
        <v>256</v>
      </c>
      <c r="U9" s="1303">
        <v>267</v>
      </c>
      <c r="V9" s="1303">
        <v>260</v>
      </c>
      <c r="W9" s="1303">
        <v>262</v>
      </c>
      <c r="X9" s="1303">
        <v>264</v>
      </c>
      <c r="Y9" s="1303">
        <v>266</v>
      </c>
      <c r="Z9" s="1303">
        <v>232</v>
      </c>
      <c r="AA9" s="1303">
        <v>223</v>
      </c>
      <c r="AB9" s="1303">
        <v>180</v>
      </c>
      <c r="AC9" s="1303">
        <v>219</v>
      </c>
      <c r="AD9" s="1303">
        <v>171</v>
      </c>
      <c r="AE9" s="1303">
        <v>218</v>
      </c>
      <c r="AF9" s="1303">
        <v>173</v>
      </c>
      <c r="AG9" s="1303">
        <v>174</v>
      </c>
      <c r="AH9" s="1303">
        <v>179</v>
      </c>
      <c r="AI9" s="1499">
        <v>159</v>
      </c>
      <c r="AJ9" s="1598">
        <v>127</v>
      </c>
    </row>
    <row r="10" spans="1:36" s="2" customFormat="1" ht="26.2" x14ac:dyDescent="0.25">
      <c r="A10" s="14" t="s">
        <v>68</v>
      </c>
      <c r="B10" s="33">
        <v>19.3</v>
      </c>
      <c r="C10" s="33">
        <v>15.9</v>
      </c>
      <c r="D10" s="33">
        <v>15.8</v>
      </c>
      <c r="E10" s="33">
        <v>14.4</v>
      </c>
      <c r="F10" s="33">
        <v>11.8</v>
      </c>
      <c r="G10" s="33">
        <v>11.8</v>
      </c>
      <c r="H10" s="33">
        <v>11.3</v>
      </c>
      <c r="I10" s="33">
        <v>10.199999999999999</v>
      </c>
      <c r="J10" s="33">
        <v>12.1</v>
      </c>
      <c r="K10" s="21">
        <v>10.9</v>
      </c>
      <c r="L10" s="21">
        <v>10.199999999999999</v>
      </c>
      <c r="M10" s="21">
        <v>9.8000000000000007</v>
      </c>
      <c r="N10" s="21">
        <v>13.2</v>
      </c>
      <c r="O10" s="21">
        <v>12.6</v>
      </c>
      <c r="P10" s="21">
        <v>11</v>
      </c>
      <c r="Q10" s="21">
        <v>11.7</v>
      </c>
      <c r="R10" s="21">
        <v>11.6</v>
      </c>
      <c r="S10" s="21">
        <v>13.3</v>
      </c>
      <c r="T10" s="934">
        <v>14.5</v>
      </c>
      <c r="U10" s="934">
        <v>15.3</v>
      </c>
      <c r="V10" s="283">
        <v>15.1</v>
      </c>
      <c r="W10" s="934">
        <v>15.4</v>
      </c>
      <c r="X10" s="934">
        <v>15.8</v>
      </c>
      <c r="Y10" s="934">
        <v>16.2</v>
      </c>
      <c r="Z10" s="934">
        <v>14.3</v>
      </c>
      <c r="AA10" s="283">
        <v>13.86</v>
      </c>
      <c r="AB10" s="283">
        <v>11.4</v>
      </c>
      <c r="AC10" s="871">
        <v>14.1</v>
      </c>
      <c r="AD10" s="871">
        <v>11.2</v>
      </c>
      <c r="AE10" s="1304">
        <v>14.5</v>
      </c>
      <c r="AF10" s="872">
        <v>11.7</v>
      </c>
      <c r="AG10" s="872">
        <v>11.3</v>
      </c>
      <c r="AH10" s="775">
        <v>11.8</v>
      </c>
      <c r="AI10" s="1501">
        <v>10.7</v>
      </c>
      <c r="AJ10" s="1593">
        <v>8.8000000000000007</v>
      </c>
    </row>
    <row r="11" spans="1:36" s="2" customFormat="1" ht="13.1" x14ac:dyDescent="0.25">
      <c r="A11" s="370" t="s">
        <v>270</v>
      </c>
      <c r="B11" s="283"/>
      <c r="C11" s="283"/>
      <c r="D11" s="283"/>
      <c r="E11" s="283"/>
      <c r="F11" s="283"/>
      <c r="G11" s="283"/>
      <c r="H11" s="283"/>
      <c r="I11" s="283"/>
      <c r="J11" s="283"/>
      <c r="K11" s="190"/>
      <c r="L11" s="190"/>
      <c r="M11" s="190"/>
      <c r="N11" s="190"/>
      <c r="O11" s="190"/>
      <c r="P11" s="190"/>
      <c r="Q11" s="190"/>
      <c r="R11" s="190"/>
      <c r="S11" s="190"/>
      <c r="T11" s="934"/>
      <c r="U11" s="934"/>
      <c r="V11" s="283"/>
      <c r="W11" s="934"/>
      <c r="X11" s="934"/>
      <c r="Y11" s="934"/>
      <c r="Z11" s="934"/>
      <c r="AA11" s="283"/>
      <c r="AB11" s="283"/>
      <c r="AC11" s="871"/>
      <c r="AD11" s="871"/>
      <c r="AE11" s="1304"/>
      <c r="AF11" s="872"/>
      <c r="AG11" s="872"/>
      <c r="AH11" s="775"/>
      <c r="AI11" s="1501"/>
      <c r="AJ11" s="1593"/>
    </row>
    <row r="12" spans="1:36" s="2" customFormat="1" ht="13.1" x14ac:dyDescent="0.25">
      <c r="A12" s="370" t="s">
        <v>288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1303">
        <v>210</v>
      </c>
      <c r="U12" s="1303">
        <v>233</v>
      </c>
      <c r="V12" s="1303">
        <v>253</v>
      </c>
      <c r="W12" s="1303">
        <v>229</v>
      </c>
      <c r="X12" s="1303">
        <v>218</v>
      </c>
      <c r="Y12" s="1303">
        <v>197</v>
      </c>
      <c r="Z12" s="1303">
        <v>202</v>
      </c>
      <c r="AA12" s="1303">
        <v>198</v>
      </c>
      <c r="AB12" s="1303">
        <v>183</v>
      </c>
      <c r="AC12" s="1303">
        <v>162</v>
      </c>
      <c r="AD12" s="1303">
        <v>179</v>
      </c>
      <c r="AE12" s="1303">
        <v>206</v>
      </c>
      <c r="AF12" s="1303">
        <v>209</v>
      </c>
      <c r="AG12" s="1303">
        <v>185</v>
      </c>
      <c r="AH12" s="1303">
        <v>170</v>
      </c>
      <c r="AI12" s="1499">
        <v>189</v>
      </c>
      <c r="AJ12" s="1593">
        <v>170</v>
      </c>
    </row>
    <row r="13" spans="1:36" s="2" customFormat="1" ht="26.2" x14ac:dyDescent="0.25">
      <c r="A13" s="14" t="s">
        <v>69</v>
      </c>
      <c r="B13" s="21">
        <v>8.3000000000000007</v>
      </c>
      <c r="C13" s="21">
        <v>7.9</v>
      </c>
      <c r="D13" s="21">
        <v>8.8000000000000007</v>
      </c>
      <c r="E13" s="21">
        <v>10.1</v>
      </c>
      <c r="F13" s="21">
        <v>10.5</v>
      </c>
      <c r="G13" s="21">
        <v>11</v>
      </c>
      <c r="H13" s="21">
        <v>11.6</v>
      </c>
      <c r="I13" s="21">
        <v>12</v>
      </c>
      <c r="J13" s="21">
        <v>12.2</v>
      </c>
      <c r="K13" s="21">
        <v>11.1</v>
      </c>
      <c r="L13" s="21">
        <v>10.8</v>
      </c>
      <c r="M13" s="21">
        <v>12.4</v>
      </c>
      <c r="N13" s="21">
        <v>10.3</v>
      </c>
      <c r="O13" s="21">
        <v>12.4</v>
      </c>
      <c r="P13" s="21">
        <v>10.6</v>
      </c>
      <c r="Q13" s="21">
        <v>14.8</v>
      </c>
      <c r="R13" s="21">
        <v>12.5</v>
      </c>
      <c r="S13" s="21">
        <v>11.2</v>
      </c>
      <c r="T13" s="1308">
        <v>11.86</v>
      </c>
      <c r="U13" s="1308">
        <v>13.35</v>
      </c>
      <c r="V13" s="1308">
        <v>14.66</v>
      </c>
      <c r="W13" s="1308">
        <v>13.47</v>
      </c>
      <c r="X13" s="1308">
        <v>13.07</v>
      </c>
      <c r="Y13" s="1308">
        <v>12.01</v>
      </c>
      <c r="Z13" s="1308">
        <v>12.45</v>
      </c>
      <c r="AA13" s="1308">
        <v>12.35</v>
      </c>
      <c r="AB13" s="1308">
        <v>11.58</v>
      </c>
      <c r="AC13" s="1308">
        <v>10.43</v>
      </c>
      <c r="AD13" s="1308">
        <v>11.75</v>
      </c>
      <c r="AE13" s="1308">
        <v>13.74</v>
      </c>
      <c r="AF13" s="1308">
        <v>14.13</v>
      </c>
      <c r="AG13" s="1308">
        <v>12.06</v>
      </c>
      <c r="AH13" s="1308">
        <v>11.23</v>
      </c>
      <c r="AI13" s="1502">
        <v>12.75</v>
      </c>
      <c r="AJ13" s="1593">
        <v>11.8</v>
      </c>
    </row>
    <row r="14" spans="1:36" s="2" customFormat="1" ht="26.2" x14ac:dyDescent="0.25">
      <c r="A14" s="14" t="s">
        <v>14</v>
      </c>
      <c r="B14" s="29" t="s">
        <v>99</v>
      </c>
      <c r="C14" s="29" t="s">
        <v>99</v>
      </c>
      <c r="D14" s="29" t="s">
        <v>99</v>
      </c>
      <c r="E14" s="29" t="s">
        <v>99</v>
      </c>
      <c r="F14" s="29" t="s">
        <v>99</v>
      </c>
      <c r="G14" s="29" t="s">
        <v>99</v>
      </c>
      <c r="H14" s="29" t="s">
        <v>99</v>
      </c>
      <c r="I14" s="29" t="s">
        <v>99</v>
      </c>
      <c r="J14" s="23">
        <v>28.5</v>
      </c>
      <c r="K14" s="21">
        <v>14.4</v>
      </c>
      <c r="L14" s="23">
        <v>32</v>
      </c>
      <c r="M14" s="21">
        <v>38.6</v>
      </c>
      <c r="N14" s="21">
        <v>13.1</v>
      </c>
      <c r="O14" s="21">
        <v>20.9</v>
      </c>
      <c r="P14" s="23">
        <v>4.0999999999999996</v>
      </c>
      <c r="Q14" s="23">
        <v>24</v>
      </c>
      <c r="R14" s="23">
        <v>4.2</v>
      </c>
      <c r="S14" s="23">
        <v>18.8</v>
      </c>
      <c r="T14" s="1306">
        <v>7.8</v>
      </c>
      <c r="U14" s="934">
        <v>3.8</v>
      </c>
      <c r="V14" s="934">
        <v>11.4</v>
      </c>
      <c r="W14" s="934">
        <v>3.8</v>
      </c>
      <c r="X14" s="934">
        <v>11.4</v>
      </c>
      <c r="Y14" s="934">
        <v>11.3</v>
      </c>
      <c r="Z14" s="1306">
        <v>8.6</v>
      </c>
      <c r="AA14" s="1307">
        <v>17.8</v>
      </c>
      <c r="AB14" s="1307">
        <v>11.1</v>
      </c>
      <c r="AC14" s="871">
        <v>10.1</v>
      </c>
      <c r="AD14" s="871" t="s">
        <v>100</v>
      </c>
      <c r="AE14" s="1304">
        <v>5.9</v>
      </c>
      <c r="AF14" s="871">
        <v>11.6</v>
      </c>
      <c r="AG14" s="871">
        <v>5.8</v>
      </c>
      <c r="AH14" s="386" t="s">
        <v>100</v>
      </c>
      <c r="AI14" s="1501">
        <v>12.6</v>
      </c>
      <c r="AJ14" s="1593">
        <v>15.7</v>
      </c>
    </row>
    <row r="15" spans="1:36" s="2" customFormat="1" ht="13.1" x14ac:dyDescent="0.25">
      <c r="A15" s="14" t="s">
        <v>15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1295"/>
      <c r="U15" s="1295"/>
      <c r="V15" s="1295"/>
      <c r="W15" s="1295"/>
      <c r="X15" s="1295"/>
      <c r="Y15" s="1295"/>
      <c r="Z15" s="1295"/>
      <c r="AA15" s="1295"/>
      <c r="AB15" s="1295"/>
      <c r="AC15" s="1308"/>
      <c r="AD15" s="1308"/>
      <c r="AE15" s="1304"/>
      <c r="AF15" s="871"/>
      <c r="AG15" s="871"/>
      <c r="AH15" s="775"/>
      <c r="AI15" s="1501"/>
      <c r="AJ15" s="1593"/>
    </row>
    <row r="16" spans="1:36" s="2" customFormat="1" ht="13.1" x14ac:dyDescent="0.25">
      <c r="A16" s="14" t="s">
        <v>16</v>
      </c>
      <c r="B16" s="21">
        <v>389</v>
      </c>
      <c r="C16" s="21">
        <v>282</v>
      </c>
      <c r="D16" s="21">
        <v>251</v>
      </c>
      <c r="E16" s="21">
        <v>146</v>
      </c>
      <c r="F16" s="21">
        <v>43</v>
      </c>
      <c r="G16" s="21">
        <v>24</v>
      </c>
      <c r="H16" s="21">
        <v>-9</v>
      </c>
      <c r="I16" s="21">
        <v>-51</v>
      </c>
      <c r="J16" s="21">
        <v>-2</v>
      </c>
      <c r="K16" s="21">
        <v>-5</v>
      </c>
      <c r="L16" s="21">
        <v>-14</v>
      </c>
      <c r="M16" s="21">
        <v>-60</v>
      </c>
      <c r="N16" s="21">
        <v>65</v>
      </c>
      <c r="O16" s="21">
        <v>4</v>
      </c>
      <c r="P16" s="21">
        <v>9</v>
      </c>
      <c r="Q16" s="21">
        <v>-66</v>
      </c>
      <c r="R16" s="21">
        <v>-19</v>
      </c>
      <c r="S16" s="21">
        <v>42</v>
      </c>
      <c r="T16" s="1303">
        <v>46</v>
      </c>
      <c r="U16" s="1303">
        <v>34</v>
      </c>
      <c r="V16" s="1303">
        <v>7</v>
      </c>
      <c r="W16" s="1303">
        <v>33</v>
      </c>
      <c r="X16" s="1303">
        <v>46</v>
      </c>
      <c r="Y16" s="1303">
        <v>69</v>
      </c>
      <c r="Z16" s="1303">
        <v>30</v>
      </c>
      <c r="AA16" s="1303">
        <v>25</v>
      </c>
      <c r="AB16" s="1303">
        <v>-3</v>
      </c>
      <c r="AC16" s="1303">
        <v>57</v>
      </c>
      <c r="AD16" s="1303">
        <v>-8</v>
      </c>
      <c r="AE16" s="1303">
        <v>12</v>
      </c>
      <c r="AF16" s="1303">
        <v>-36</v>
      </c>
      <c r="AG16" s="1303">
        <v>-11</v>
      </c>
      <c r="AH16" s="1303">
        <v>9</v>
      </c>
      <c r="AI16" s="1499">
        <v>-30</v>
      </c>
      <c r="AJ16" s="1593">
        <v>-43</v>
      </c>
    </row>
    <row r="17" spans="1:36" s="2" customFormat="1" ht="13.1" x14ac:dyDescent="0.25">
      <c r="A17" s="14" t="s">
        <v>17</v>
      </c>
      <c r="B17" s="21">
        <v>11</v>
      </c>
      <c r="C17" s="21">
        <v>8</v>
      </c>
      <c r="D17" s="21">
        <v>7</v>
      </c>
      <c r="E17" s="21">
        <v>4.2</v>
      </c>
      <c r="F17" s="21">
        <v>1.3</v>
      </c>
      <c r="G17" s="21">
        <v>0.7</v>
      </c>
      <c r="H17" s="21">
        <v>-0.3</v>
      </c>
      <c r="I17" s="21">
        <v>-1.8</v>
      </c>
      <c r="J17" s="21">
        <v>-0.1</v>
      </c>
      <c r="K17" s="21">
        <v>-0.2</v>
      </c>
      <c r="L17" s="21">
        <v>-0.6</v>
      </c>
      <c r="M17" s="21">
        <v>-2.5</v>
      </c>
      <c r="N17" s="21">
        <v>2.8</v>
      </c>
      <c r="O17" s="21">
        <v>0.2</v>
      </c>
      <c r="P17" s="21">
        <v>0.4</v>
      </c>
      <c r="Q17" s="21">
        <v>-3.1</v>
      </c>
      <c r="R17" s="21">
        <v>-0.9</v>
      </c>
      <c r="S17" s="21">
        <v>2.1</v>
      </c>
      <c r="T17" s="1431">
        <v>2.6</v>
      </c>
      <c r="U17" s="1431">
        <v>1.95</v>
      </c>
      <c r="V17" s="1431">
        <v>0.41</v>
      </c>
      <c r="W17" s="1431">
        <v>1.94</v>
      </c>
      <c r="X17" s="1431">
        <v>2.76</v>
      </c>
      <c r="Y17" s="1431">
        <v>4.21</v>
      </c>
      <c r="Z17" s="1431">
        <v>1.85</v>
      </c>
      <c r="AA17" s="1431">
        <v>1.56</v>
      </c>
      <c r="AB17" s="1431">
        <v>-0.19</v>
      </c>
      <c r="AC17" s="1431">
        <v>3.67</v>
      </c>
      <c r="AD17" s="1431">
        <v>-0.53</v>
      </c>
      <c r="AE17" s="1431">
        <v>0.8</v>
      </c>
      <c r="AF17" s="1431">
        <v>-2.4300000000000002</v>
      </c>
      <c r="AG17" s="1431">
        <v>-0.72</v>
      </c>
      <c r="AH17" s="1431">
        <v>0.59</v>
      </c>
      <c r="AI17" s="1502">
        <v>-2.02</v>
      </c>
      <c r="AJ17" s="1641">
        <v>-3</v>
      </c>
    </row>
    <row r="18" spans="1:36" s="2" customFormat="1" ht="13.1" x14ac:dyDescent="0.25">
      <c r="A18" s="14" t="s">
        <v>70</v>
      </c>
      <c r="B18" s="33">
        <v>8.8000000000000007</v>
      </c>
      <c r="C18" s="33">
        <v>8.1999999999999993</v>
      </c>
      <c r="D18" s="33">
        <v>7.8</v>
      </c>
      <c r="E18" s="33">
        <v>6.6</v>
      </c>
      <c r="F18" s="33">
        <v>6</v>
      </c>
      <c r="G18" s="33">
        <v>5.2</v>
      </c>
      <c r="H18" s="33">
        <v>5.8</v>
      </c>
      <c r="I18" s="33">
        <v>6.4</v>
      </c>
      <c r="J18" s="33">
        <v>6</v>
      </c>
      <c r="K18" s="33">
        <v>5.4</v>
      </c>
      <c r="L18" s="33">
        <v>4.5999999999999996</v>
      </c>
      <c r="M18" s="33">
        <v>5.4</v>
      </c>
      <c r="N18" s="33">
        <v>6.5</v>
      </c>
      <c r="O18" s="33">
        <v>4.7</v>
      </c>
      <c r="P18" s="33">
        <v>6.1</v>
      </c>
      <c r="Q18" s="33">
        <v>7.1</v>
      </c>
      <c r="R18" s="33">
        <v>6.6</v>
      </c>
      <c r="S18" s="33">
        <v>5</v>
      </c>
      <c r="T18" s="40">
        <v>6.7</v>
      </c>
      <c r="U18" s="40">
        <v>6.2</v>
      </c>
      <c r="V18" s="21">
        <v>7.3</v>
      </c>
      <c r="W18" s="23">
        <v>7.6</v>
      </c>
      <c r="X18" s="23">
        <v>5.5</v>
      </c>
      <c r="Y18" s="23">
        <v>5.5</v>
      </c>
      <c r="Z18" s="40">
        <v>5</v>
      </c>
      <c r="AA18" s="40">
        <v>4.04</v>
      </c>
      <c r="AB18" s="40">
        <v>4</v>
      </c>
      <c r="AC18" s="24">
        <v>4.3</v>
      </c>
      <c r="AD18" s="24">
        <v>4.5</v>
      </c>
      <c r="AE18" s="16">
        <v>4.5</v>
      </c>
      <c r="AF18" s="30">
        <v>4</v>
      </c>
      <c r="AG18" s="31">
        <v>5.9</v>
      </c>
      <c r="AH18" s="504">
        <v>4.0999999999999996</v>
      </c>
      <c r="AI18" s="1501">
        <v>3.9</v>
      </c>
      <c r="AJ18" s="1593">
        <v>80</v>
      </c>
    </row>
    <row r="19" spans="1:36" s="2" customFormat="1" ht="13.1" x14ac:dyDescent="0.25">
      <c r="A19" s="370" t="s">
        <v>271</v>
      </c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43">
        <v>119</v>
      </c>
      <c r="U19" s="43">
        <v>109</v>
      </c>
      <c r="V19" s="43">
        <v>127</v>
      </c>
      <c r="W19" s="43">
        <v>129</v>
      </c>
      <c r="X19" s="43">
        <v>92</v>
      </c>
      <c r="Y19" s="43">
        <v>90</v>
      </c>
      <c r="Z19" s="43">
        <v>81</v>
      </c>
      <c r="AA19" s="43">
        <v>65</v>
      </c>
      <c r="AB19" s="43">
        <v>64</v>
      </c>
      <c r="AC19" s="43">
        <v>67</v>
      </c>
      <c r="AD19" s="43">
        <v>69</v>
      </c>
      <c r="AE19" s="43">
        <v>68</v>
      </c>
      <c r="AF19" s="43">
        <v>59</v>
      </c>
      <c r="AG19" s="43">
        <v>90</v>
      </c>
      <c r="AH19" s="504">
        <v>62</v>
      </c>
      <c r="AI19" s="1501">
        <v>58</v>
      </c>
      <c r="AJ19" s="1593">
        <v>5.6</v>
      </c>
    </row>
    <row r="20" spans="1:36" s="2" customFormat="1" ht="13.1" x14ac:dyDescent="0.25">
      <c r="A20" s="14" t="s">
        <v>71</v>
      </c>
      <c r="B20" s="238">
        <v>1.3</v>
      </c>
      <c r="C20" s="238">
        <v>1.8</v>
      </c>
      <c r="D20" s="238">
        <v>1.6</v>
      </c>
      <c r="E20" s="238">
        <v>1.3</v>
      </c>
      <c r="F20" s="238">
        <v>1.3</v>
      </c>
      <c r="G20" s="238">
        <v>1.1000000000000001</v>
      </c>
      <c r="H20" s="238">
        <v>1.4</v>
      </c>
      <c r="I20" s="238">
        <v>1.8</v>
      </c>
      <c r="J20" s="238">
        <v>0.9</v>
      </c>
      <c r="K20" s="238">
        <v>0.7</v>
      </c>
      <c r="L20" s="238">
        <v>18</v>
      </c>
      <c r="M20" s="238">
        <v>1.8</v>
      </c>
      <c r="N20" s="238">
        <v>1.4</v>
      </c>
      <c r="O20" s="238">
        <v>1.5</v>
      </c>
      <c r="P20" s="238">
        <v>0.9</v>
      </c>
      <c r="Q20" s="238">
        <v>1.7</v>
      </c>
      <c r="R20" s="238">
        <v>1.3</v>
      </c>
      <c r="S20" s="238">
        <v>1.9</v>
      </c>
      <c r="T20" s="40">
        <v>2.4</v>
      </c>
      <c r="U20" s="40">
        <v>1.4</v>
      </c>
      <c r="V20" s="21">
        <v>2.4</v>
      </c>
      <c r="W20" s="23">
        <v>2.2999999999999998</v>
      </c>
      <c r="X20" s="23">
        <v>3.2</v>
      </c>
      <c r="Y20" s="23">
        <v>2.9</v>
      </c>
      <c r="Z20" s="23">
        <v>2.5</v>
      </c>
      <c r="AA20" s="40">
        <v>2.5499999999999998</v>
      </c>
      <c r="AB20" s="40">
        <v>3.2</v>
      </c>
      <c r="AC20" s="24">
        <v>2.6</v>
      </c>
      <c r="AD20" s="24">
        <v>2.2000000000000002</v>
      </c>
      <c r="AE20" s="16">
        <v>3.2</v>
      </c>
      <c r="AF20" s="24">
        <v>2.1</v>
      </c>
      <c r="AG20" s="25">
        <v>2.4</v>
      </c>
      <c r="AH20" s="504">
        <v>3.2</v>
      </c>
      <c r="AI20" s="1500">
        <v>2</v>
      </c>
      <c r="AJ20" s="1641">
        <v>43</v>
      </c>
    </row>
    <row r="21" spans="1:36" s="2" customFormat="1" ht="13.1" x14ac:dyDescent="0.25">
      <c r="A21" s="370" t="s">
        <v>272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43">
        <v>43</v>
      </c>
      <c r="U21" s="43">
        <v>24</v>
      </c>
      <c r="V21" s="43">
        <v>42</v>
      </c>
      <c r="W21" s="43">
        <v>39</v>
      </c>
      <c r="X21" s="43">
        <v>54</v>
      </c>
      <c r="Y21" s="43">
        <v>47</v>
      </c>
      <c r="Z21" s="43">
        <v>41</v>
      </c>
      <c r="AA21" s="43">
        <v>41</v>
      </c>
      <c r="AB21" s="43">
        <v>51</v>
      </c>
      <c r="AC21" s="43">
        <v>40</v>
      </c>
      <c r="AD21" s="43">
        <v>34</v>
      </c>
      <c r="AE21" s="43">
        <v>48</v>
      </c>
      <c r="AF21" s="43">
        <v>31</v>
      </c>
      <c r="AG21" s="43">
        <v>37</v>
      </c>
      <c r="AH21" s="504">
        <v>49</v>
      </c>
      <c r="AI21" s="1501">
        <v>30</v>
      </c>
      <c r="AJ21" s="1641">
        <v>3</v>
      </c>
    </row>
    <row r="22" spans="1:36" s="2" customFormat="1" ht="13.1" x14ac:dyDescent="0.25">
      <c r="A22" s="370" t="s">
        <v>273</v>
      </c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353"/>
      <c r="U22" s="116"/>
      <c r="V22" s="190"/>
      <c r="W22" s="26"/>
      <c r="X22" s="26"/>
      <c r="Y22" s="26"/>
      <c r="Z22" s="26"/>
      <c r="AA22" s="116"/>
      <c r="AB22" s="116"/>
      <c r="AC22" s="282"/>
      <c r="AD22" s="282"/>
      <c r="AE22" s="286"/>
      <c r="AF22" s="282"/>
      <c r="AG22" s="25"/>
      <c r="AH22" s="504"/>
      <c r="AI22" s="1501"/>
      <c r="AJ22" s="1593"/>
    </row>
    <row r="23" spans="1:36" s="2" customFormat="1" ht="13.1" x14ac:dyDescent="0.25">
      <c r="A23" s="370" t="s">
        <v>274</v>
      </c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43">
        <v>287</v>
      </c>
      <c r="U23" s="43">
        <v>385</v>
      </c>
      <c r="V23" s="43">
        <v>256</v>
      </c>
      <c r="W23" s="43">
        <v>127</v>
      </c>
      <c r="X23" s="43">
        <v>179</v>
      </c>
      <c r="Y23" s="43">
        <v>305</v>
      </c>
      <c r="Z23" s="43">
        <v>473</v>
      </c>
      <c r="AA23" s="43">
        <v>536</v>
      </c>
      <c r="AB23" s="43">
        <v>773</v>
      </c>
      <c r="AC23" s="43">
        <v>562</v>
      </c>
      <c r="AD23" s="43">
        <v>906</v>
      </c>
      <c r="AE23" s="43">
        <v>588</v>
      </c>
      <c r="AF23" s="43">
        <v>465</v>
      </c>
      <c r="AG23" s="43">
        <v>530</v>
      </c>
      <c r="AH23" s="503">
        <v>617</v>
      </c>
      <c r="AI23" s="1501">
        <v>725</v>
      </c>
      <c r="AJ23" s="1593">
        <v>737</v>
      </c>
    </row>
    <row r="24" spans="1:36" s="2" customFormat="1" ht="13.1" x14ac:dyDescent="0.25">
      <c r="A24" s="370" t="s">
        <v>275</v>
      </c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43">
        <v>664</v>
      </c>
      <c r="U24" s="43">
        <v>595</v>
      </c>
      <c r="V24" s="43">
        <v>474</v>
      </c>
      <c r="W24" s="43">
        <v>448</v>
      </c>
      <c r="X24" s="43">
        <v>590</v>
      </c>
      <c r="Y24" s="43">
        <v>558</v>
      </c>
      <c r="Z24" s="43">
        <v>672</v>
      </c>
      <c r="AA24" s="43">
        <v>782</v>
      </c>
      <c r="AB24" s="43">
        <v>1018</v>
      </c>
      <c r="AC24" s="43">
        <v>914</v>
      </c>
      <c r="AD24" s="43">
        <v>1203</v>
      </c>
      <c r="AE24" s="43">
        <v>773</v>
      </c>
      <c r="AF24" s="43">
        <v>654</v>
      </c>
      <c r="AG24" s="43">
        <v>733</v>
      </c>
      <c r="AH24" s="503">
        <v>831</v>
      </c>
      <c r="AI24" s="1504">
        <v>1108</v>
      </c>
      <c r="AJ24" s="1642">
        <v>1141</v>
      </c>
    </row>
    <row r="25" spans="1:36" s="2" customFormat="1" ht="26.2" x14ac:dyDescent="0.25">
      <c r="A25" s="14" t="s">
        <v>72</v>
      </c>
      <c r="B25" s="55" t="s">
        <v>99</v>
      </c>
      <c r="C25" s="55" t="s">
        <v>99</v>
      </c>
      <c r="D25" s="55" t="s">
        <v>99</v>
      </c>
      <c r="E25" s="55" t="s">
        <v>99</v>
      </c>
      <c r="F25" s="55" t="s">
        <v>99</v>
      </c>
      <c r="G25" s="42">
        <v>-1090</v>
      </c>
      <c r="H25" s="42">
        <v>-1497</v>
      </c>
      <c r="I25" s="42">
        <v>-1185</v>
      </c>
      <c r="J25" s="42">
        <v>-659</v>
      </c>
      <c r="K25" s="42">
        <v>-831</v>
      </c>
      <c r="L25" s="42">
        <v>-760</v>
      </c>
      <c r="M25" s="42">
        <v>-701</v>
      </c>
      <c r="N25" s="42">
        <v>-409</v>
      </c>
      <c r="O25" s="42">
        <v>-611</v>
      </c>
      <c r="P25" s="42">
        <v>-746</v>
      </c>
      <c r="Q25" s="42">
        <v>-556</v>
      </c>
      <c r="R25" s="42">
        <v>-672</v>
      </c>
      <c r="S25" s="43">
        <v>-655</v>
      </c>
      <c r="T25" s="167">
        <v>-377</v>
      </c>
      <c r="U25" s="42">
        <v>-210</v>
      </c>
      <c r="V25" s="43">
        <v>-218</v>
      </c>
      <c r="W25" s="42">
        <v>-321</v>
      </c>
      <c r="X25" s="42">
        <v>-411</v>
      </c>
      <c r="Y25" s="42">
        <v>-253</v>
      </c>
      <c r="Z25" s="42">
        <v>-199</v>
      </c>
      <c r="AA25" s="42">
        <v>-246</v>
      </c>
      <c r="AB25" s="43">
        <v>-245</v>
      </c>
      <c r="AC25" s="16">
        <v>-352</v>
      </c>
      <c r="AD25" s="16">
        <v>-297</v>
      </c>
      <c r="AE25" s="16">
        <v>-185</v>
      </c>
      <c r="AF25" s="24">
        <v>-189</v>
      </c>
      <c r="AG25" s="25">
        <v>-203</v>
      </c>
      <c r="AH25" s="504">
        <v>-214</v>
      </c>
      <c r="AI25" s="1501">
        <v>-383</v>
      </c>
      <c r="AJ25" s="1593">
        <v>-404</v>
      </c>
    </row>
    <row r="26" spans="1:36" s="2" customFormat="1" ht="15.05" x14ac:dyDescent="0.25">
      <c r="A26" s="49" t="s">
        <v>308</v>
      </c>
      <c r="B26" s="55" t="s">
        <v>99</v>
      </c>
      <c r="C26" s="55" t="s">
        <v>99</v>
      </c>
      <c r="D26" s="55" t="s">
        <v>99</v>
      </c>
      <c r="E26" s="55" t="s">
        <v>99</v>
      </c>
      <c r="F26" s="55" t="s">
        <v>99</v>
      </c>
      <c r="G26" s="55" t="s">
        <v>99</v>
      </c>
      <c r="H26" s="55" t="s">
        <v>99</v>
      </c>
      <c r="I26" s="55" t="s">
        <v>99</v>
      </c>
      <c r="J26" s="55" t="s">
        <v>99</v>
      </c>
      <c r="K26" s="287">
        <v>2</v>
      </c>
      <c r="L26" s="287">
        <v>3</v>
      </c>
      <c r="M26" s="288">
        <v>3</v>
      </c>
      <c r="N26" s="287">
        <v>3</v>
      </c>
      <c r="O26" s="288">
        <v>3</v>
      </c>
      <c r="P26" s="288">
        <v>2</v>
      </c>
      <c r="Q26" s="288">
        <v>2</v>
      </c>
      <c r="R26" s="288">
        <v>2</v>
      </c>
      <c r="S26" s="288">
        <v>2</v>
      </c>
      <c r="T26" s="288">
        <v>2</v>
      </c>
      <c r="U26" s="288">
        <v>2</v>
      </c>
      <c r="V26" s="288">
        <v>2</v>
      </c>
      <c r="W26" s="288">
        <v>2</v>
      </c>
      <c r="X26" s="44">
        <v>1</v>
      </c>
      <c r="Y26" s="44">
        <v>1</v>
      </c>
      <c r="Z26" s="44">
        <v>1</v>
      </c>
      <c r="AA26" s="43">
        <v>1</v>
      </c>
      <c r="AB26" s="43">
        <v>1</v>
      </c>
      <c r="AC26" s="43">
        <v>1</v>
      </c>
      <c r="AD26" s="43">
        <v>1</v>
      </c>
      <c r="AE26" s="16">
        <v>1</v>
      </c>
      <c r="AF26" s="16">
        <v>1</v>
      </c>
      <c r="AG26" s="34">
        <v>1</v>
      </c>
      <c r="AH26" s="34">
        <v>1</v>
      </c>
      <c r="AI26" s="1590">
        <v>1</v>
      </c>
      <c r="AJ26" s="1675" t="s">
        <v>99</v>
      </c>
    </row>
    <row r="27" spans="1:36" s="57" customFormat="1" ht="22.95" customHeight="1" x14ac:dyDescent="0.25">
      <c r="A27" s="54" t="s">
        <v>309</v>
      </c>
      <c r="B27" s="55" t="s">
        <v>99</v>
      </c>
      <c r="C27" s="55" t="s">
        <v>99</v>
      </c>
      <c r="D27" s="55" t="s">
        <v>99</v>
      </c>
      <c r="E27" s="55" t="s">
        <v>99</v>
      </c>
      <c r="F27" s="55" t="s">
        <v>99</v>
      </c>
      <c r="G27" s="55" t="s">
        <v>99</v>
      </c>
      <c r="H27" s="55" t="s">
        <v>99</v>
      </c>
      <c r="I27" s="55" t="s">
        <v>99</v>
      </c>
      <c r="J27" s="55" t="s">
        <v>99</v>
      </c>
      <c r="K27" s="239">
        <v>70</v>
      </c>
      <c r="L27" s="239">
        <v>90</v>
      </c>
      <c r="M27" s="240">
        <v>90</v>
      </c>
      <c r="N27" s="239">
        <v>90</v>
      </c>
      <c r="O27" s="240">
        <v>90</v>
      </c>
      <c r="P27" s="240">
        <v>80</v>
      </c>
      <c r="Q27" s="240">
        <v>80</v>
      </c>
      <c r="R27" s="240">
        <v>80</v>
      </c>
      <c r="S27" s="240">
        <v>80</v>
      </c>
      <c r="T27" s="240">
        <v>80</v>
      </c>
      <c r="U27" s="240">
        <v>80</v>
      </c>
      <c r="V27" s="240">
        <v>75</v>
      </c>
      <c r="W27" s="240">
        <v>70</v>
      </c>
      <c r="X27" s="44">
        <v>45</v>
      </c>
      <c r="Y27" s="44">
        <v>45</v>
      </c>
      <c r="Z27" s="44">
        <v>35</v>
      </c>
      <c r="AA27" s="43">
        <v>36</v>
      </c>
      <c r="AB27" s="55">
        <v>34</v>
      </c>
      <c r="AC27" s="55">
        <v>34</v>
      </c>
      <c r="AD27" s="55">
        <v>34</v>
      </c>
      <c r="AE27" s="16">
        <v>115</v>
      </c>
      <c r="AF27" s="16">
        <v>56</v>
      </c>
      <c r="AG27" s="34">
        <v>34</v>
      </c>
      <c r="AH27" s="34">
        <v>34</v>
      </c>
      <c r="AI27" s="1590">
        <v>31</v>
      </c>
      <c r="AJ27" s="1675" t="s">
        <v>99</v>
      </c>
    </row>
    <row r="28" spans="1:36" s="36" customFormat="1" ht="33.049999999999997" customHeight="1" x14ac:dyDescent="0.25">
      <c r="A28" s="49" t="s">
        <v>310</v>
      </c>
      <c r="B28" s="43">
        <v>36</v>
      </c>
      <c r="C28" s="43">
        <v>32</v>
      </c>
      <c r="D28" s="43">
        <v>28</v>
      </c>
      <c r="E28" s="43">
        <v>25</v>
      </c>
      <c r="F28" s="43">
        <v>13</v>
      </c>
      <c r="G28" s="55" t="s">
        <v>99</v>
      </c>
      <c r="H28" s="43">
        <v>1</v>
      </c>
      <c r="I28" s="43">
        <v>1</v>
      </c>
      <c r="J28" s="43">
        <v>1</v>
      </c>
      <c r="K28" s="43">
        <v>1</v>
      </c>
      <c r="L28" s="43">
        <v>1</v>
      </c>
      <c r="M28" s="43">
        <v>1</v>
      </c>
      <c r="N28" s="43">
        <v>1</v>
      </c>
      <c r="O28" s="43">
        <v>1</v>
      </c>
      <c r="P28" s="43">
        <v>1</v>
      </c>
      <c r="Q28" s="43">
        <v>2</v>
      </c>
      <c r="R28" s="43">
        <v>2</v>
      </c>
      <c r="S28" s="43">
        <v>2</v>
      </c>
      <c r="T28" s="43">
        <v>2</v>
      </c>
      <c r="U28" s="43">
        <v>27</v>
      </c>
      <c r="V28" s="43">
        <v>32</v>
      </c>
      <c r="W28" s="43">
        <v>32</v>
      </c>
      <c r="X28" s="43">
        <v>31</v>
      </c>
      <c r="Y28" s="43">
        <v>31</v>
      </c>
      <c r="Z28" s="43">
        <v>31</v>
      </c>
      <c r="AA28" s="43">
        <v>30</v>
      </c>
      <c r="AB28" s="43">
        <v>30</v>
      </c>
      <c r="AC28" s="43">
        <v>29</v>
      </c>
      <c r="AD28" s="43">
        <v>28</v>
      </c>
      <c r="AE28" s="29">
        <v>28</v>
      </c>
      <c r="AF28" s="29">
        <v>28</v>
      </c>
      <c r="AG28" s="241" t="s">
        <v>99</v>
      </c>
      <c r="AH28" s="504" t="s">
        <v>99</v>
      </c>
      <c r="AI28" s="1590" t="s">
        <v>99</v>
      </c>
      <c r="AJ28" s="1675" t="s">
        <v>99</v>
      </c>
    </row>
    <row r="29" spans="1:36" s="36" customFormat="1" ht="28.15" x14ac:dyDescent="0.25">
      <c r="A29" s="49" t="s">
        <v>311</v>
      </c>
      <c r="B29" s="43">
        <v>2244</v>
      </c>
      <c r="C29" s="43">
        <v>1800</v>
      </c>
      <c r="D29" s="43">
        <v>1283</v>
      </c>
      <c r="E29" s="43">
        <v>914</v>
      </c>
      <c r="F29" s="43">
        <v>500</v>
      </c>
      <c r="G29" s="55" t="s">
        <v>99</v>
      </c>
      <c r="H29" s="43">
        <v>95</v>
      </c>
      <c r="I29" s="43">
        <v>55</v>
      </c>
      <c r="J29" s="43">
        <v>55</v>
      </c>
      <c r="K29" s="43">
        <v>55</v>
      </c>
      <c r="L29" s="43">
        <v>35</v>
      </c>
      <c r="M29" s="43">
        <v>26</v>
      </c>
      <c r="N29" s="43">
        <v>35</v>
      </c>
      <c r="O29" s="43">
        <v>52</v>
      </c>
      <c r="P29" s="43">
        <v>73</v>
      </c>
      <c r="Q29" s="43">
        <v>93</v>
      </c>
      <c r="R29" s="43">
        <v>93</v>
      </c>
      <c r="S29" s="43">
        <v>95</v>
      </c>
      <c r="T29" s="43">
        <v>95</v>
      </c>
      <c r="U29" s="43">
        <v>643</v>
      </c>
      <c r="V29" s="43">
        <v>782</v>
      </c>
      <c r="W29" s="43">
        <v>640</v>
      </c>
      <c r="X29" s="43">
        <v>581</v>
      </c>
      <c r="Y29" s="43">
        <v>621</v>
      </c>
      <c r="Z29" s="43">
        <v>649</v>
      </c>
      <c r="AA29" s="43">
        <v>597</v>
      </c>
      <c r="AB29" s="43">
        <v>591</v>
      </c>
      <c r="AC29" s="43">
        <v>597</v>
      </c>
      <c r="AD29" s="43">
        <v>532</v>
      </c>
      <c r="AE29" s="29">
        <v>471</v>
      </c>
      <c r="AF29" s="29">
        <v>470</v>
      </c>
      <c r="AG29" s="241" t="s">
        <v>99</v>
      </c>
      <c r="AH29" s="504" t="s">
        <v>99</v>
      </c>
      <c r="AI29" s="1590" t="s">
        <v>99</v>
      </c>
      <c r="AJ29" s="1675" t="s">
        <v>99</v>
      </c>
    </row>
    <row r="30" spans="1:36" s="36" customFormat="1" ht="15.05" x14ac:dyDescent="0.25">
      <c r="A30" s="49" t="s">
        <v>312</v>
      </c>
      <c r="B30" s="55" t="s">
        <v>99</v>
      </c>
      <c r="C30" s="55" t="s">
        <v>99</v>
      </c>
      <c r="D30" s="55" t="s">
        <v>99</v>
      </c>
      <c r="E30" s="43" t="s">
        <v>487</v>
      </c>
      <c r="F30" s="43" t="s">
        <v>487</v>
      </c>
      <c r="G30" s="43" t="s">
        <v>487</v>
      </c>
      <c r="H30" s="43" t="s">
        <v>488</v>
      </c>
      <c r="I30" s="43" t="s">
        <v>488</v>
      </c>
      <c r="J30" s="55" t="s">
        <v>99</v>
      </c>
      <c r="K30" s="43">
        <v>43</v>
      </c>
      <c r="L30" s="43">
        <v>43</v>
      </c>
      <c r="M30" s="43">
        <v>42</v>
      </c>
      <c r="N30" s="43">
        <v>42</v>
      </c>
      <c r="O30" s="43">
        <v>42</v>
      </c>
      <c r="P30" s="43">
        <v>42</v>
      </c>
      <c r="Q30" s="43">
        <v>42</v>
      </c>
      <c r="R30" s="43">
        <v>42</v>
      </c>
      <c r="S30" s="43">
        <v>39</v>
      </c>
      <c r="T30" s="43">
        <v>38</v>
      </c>
      <c r="U30" s="43">
        <v>36</v>
      </c>
      <c r="V30" s="43">
        <v>36</v>
      </c>
      <c r="W30" s="43">
        <v>36</v>
      </c>
      <c r="X30" s="43">
        <v>34</v>
      </c>
      <c r="Y30" s="43">
        <v>34</v>
      </c>
      <c r="Z30" s="43">
        <v>34</v>
      </c>
      <c r="AA30" s="43">
        <v>32</v>
      </c>
      <c r="AB30" s="43">
        <v>32</v>
      </c>
      <c r="AC30" s="43">
        <v>31</v>
      </c>
      <c r="AD30" s="43">
        <v>29</v>
      </c>
      <c r="AE30" s="29">
        <v>29</v>
      </c>
      <c r="AF30" s="29">
        <v>29</v>
      </c>
      <c r="AG30" s="52">
        <v>29</v>
      </c>
      <c r="AH30" s="504">
        <v>29</v>
      </c>
      <c r="AI30" s="1590">
        <v>29</v>
      </c>
      <c r="AJ30" s="1676">
        <v>29</v>
      </c>
    </row>
    <row r="31" spans="1:36" s="36" customFormat="1" ht="28.15" x14ac:dyDescent="0.25">
      <c r="A31" s="49" t="s">
        <v>316</v>
      </c>
      <c r="B31" s="55" t="s">
        <v>99</v>
      </c>
      <c r="C31" s="55" t="s">
        <v>99</v>
      </c>
      <c r="D31" s="55" t="s">
        <v>99</v>
      </c>
      <c r="E31" s="43" t="s">
        <v>489</v>
      </c>
      <c r="F31" s="43" t="s">
        <v>490</v>
      </c>
      <c r="G31" s="43" t="s">
        <v>491</v>
      </c>
      <c r="H31" s="43" t="s">
        <v>492</v>
      </c>
      <c r="I31" s="43" t="s">
        <v>493</v>
      </c>
      <c r="J31" s="55" t="s">
        <v>99</v>
      </c>
      <c r="K31" s="43">
        <v>5201</v>
      </c>
      <c r="L31" s="43">
        <v>4533</v>
      </c>
      <c r="M31" s="43">
        <v>4194</v>
      </c>
      <c r="N31" s="43">
        <v>3949</v>
      </c>
      <c r="O31" s="43">
        <v>3621</v>
      </c>
      <c r="P31" s="43">
        <v>3311</v>
      </c>
      <c r="Q31" s="43">
        <v>2981</v>
      </c>
      <c r="R31" s="43">
        <v>2671</v>
      </c>
      <c r="S31" s="43">
        <v>2453</v>
      </c>
      <c r="T31" s="43">
        <v>2354</v>
      </c>
      <c r="U31" s="43">
        <v>2335</v>
      </c>
      <c r="V31" s="43">
        <v>2279</v>
      </c>
      <c r="W31" s="43">
        <v>2172</v>
      </c>
      <c r="X31" s="43">
        <v>2077</v>
      </c>
      <c r="Y31" s="43">
        <v>2100</v>
      </c>
      <c r="Z31" s="43">
        <v>2108</v>
      </c>
      <c r="AA31" s="43">
        <v>2129</v>
      </c>
      <c r="AB31" s="43">
        <v>2132</v>
      </c>
      <c r="AC31" s="43">
        <v>2105</v>
      </c>
      <c r="AD31" s="43">
        <v>2133</v>
      </c>
      <c r="AE31" s="55">
        <v>2185</v>
      </c>
      <c r="AF31" s="55">
        <v>2223</v>
      </c>
      <c r="AG31" s="56">
        <v>2172</v>
      </c>
      <c r="AH31" s="505">
        <v>2083</v>
      </c>
      <c r="AI31" s="1591">
        <v>2070</v>
      </c>
      <c r="AJ31" s="1676">
        <v>1935</v>
      </c>
    </row>
    <row r="32" spans="1:36" s="36" customFormat="1" ht="15.05" x14ac:dyDescent="0.25">
      <c r="A32" s="14" t="s">
        <v>322</v>
      </c>
      <c r="B32" s="55" t="s">
        <v>100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5" t="s">
        <v>100</v>
      </c>
      <c r="T32" s="55" t="s">
        <v>100</v>
      </c>
      <c r="U32" s="55" t="s">
        <v>100</v>
      </c>
      <c r="V32" s="55" t="s">
        <v>100</v>
      </c>
      <c r="W32" s="55" t="s">
        <v>100</v>
      </c>
      <c r="X32" s="43">
        <v>1</v>
      </c>
      <c r="Y32" s="43">
        <v>1</v>
      </c>
      <c r="Z32" s="43">
        <v>1</v>
      </c>
      <c r="AA32" s="43">
        <v>1</v>
      </c>
      <c r="AB32" s="43">
        <v>1</v>
      </c>
      <c r="AC32" s="43">
        <v>1</v>
      </c>
      <c r="AD32" s="43">
        <v>1</v>
      </c>
      <c r="AE32" s="43">
        <v>1</v>
      </c>
      <c r="AF32" s="16">
        <v>1</v>
      </c>
      <c r="AG32" s="34">
        <v>1</v>
      </c>
      <c r="AH32" s="504">
        <v>1</v>
      </c>
      <c r="AI32" s="1590">
        <v>1</v>
      </c>
      <c r="AJ32" s="1675">
        <v>1</v>
      </c>
    </row>
    <row r="33" spans="1:36" s="36" customFormat="1" ht="26.2" x14ac:dyDescent="0.25">
      <c r="A33" s="49" t="s">
        <v>661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149</v>
      </c>
      <c r="Y33" s="43">
        <v>165</v>
      </c>
      <c r="Z33" s="43">
        <v>116</v>
      </c>
      <c r="AA33" s="43">
        <v>114</v>
      </c>
      <c r="AB33" s="43">
        <v>115</v>
      </c>
      <c r="AC33" s="43">
        <v>114</v>
      </c>
      <c r="AD33" s="43">
        <v>96</v>
      </c>
      <c r="AE33" s="16">
        <v>108</v>
      </c>
      <c r="AF33" s="16">
        <v>116</v>
      </c>
      <c r="AG33" s="34">
        <v>130</v>
      </c>
      <c r="AH33" s="504">
        <v>136</v>
      </c>
      <c r="AI33" s="1590">
        <v>146</v>
      </c>
      <c r="AJ33" s="1675">
        <v>139</v>
      </c>
    </row>
    <row r="34" spans="1:36" s="36" customFormat="1" ht="28.5" customHeight="1" x14ac:dyDescent="0.25">
      <c r="A34" s="49" t="s">
        <v>18</v>
      </c>
      <c r="B34" s="55" t="s">
        <v>99</v>
      </c>
      <c r="C34" s="55" t="s">
        <v>99</v>
      </c>
      <c r="D34" s="55" t="s">
        <v>99</v>
      </c>
      <c r="E34" s="55" t="s">
        <v>99</v>
      </c>
      <c r="F34" s="55" t="s">
        <v>99</v>
      </c>
      <c r="G34" s="55">
        <v>267</v>
      </c>
      <c r="H34" s="55">
        <v>218</v>
      </c>
      <c r="I34" s="55">
        <v>188</v>
      </c>
      <c r="J34" s="55">
        <v>266</v>
      </c>
      <c r="K34" s="55">
        <v>254</v>
      </c>
      <c r="L34" s="55">
        <v>181</v>
      </c>
      <c r="M34" s="55">
        <v>169</v>
      </c>
      <c r="N34" s="43">
        <v>107</v>
      </c>
      <c r="O34" s="43">
        <v>145</v>
      </c>
      <c r="P34" s="43">
        <v>138</v>
      </c>
      <c r="Q34" s="43">
        <v>147</v>
      </c>
      <c r="R34" s="43">
        <v>140</v>
      </c>
      <c r="S34" s="43">
        <v>149</v>
      </c>
      <c r="T34" s="43">
        <v>194</v>
      </c>
      <c r="U34" s="43">
        <v>198</v>
      </c>
      <c r="V34" s="43">
        <v>201</v>
      </c>
      <c r="W34" s="43">
        <v>266</v>
      </c>
      <c r="X34" s="43">
        <v>315</v>
      </c>
      <c r="Y34" s="43">
        <v>227</v>
      </c>
      <c r="Z34" s="43">
        <v>257</v>
      </c>
      <c r="AA34" s="43">
        <v>200</v>
      </c>
      <c r="AB34" s="43">
        <v>167</v>
      </c>
      <c r="AC34" s="43">
        <v>154</v>
      </c>
      <c r="AD34" s="43">
        <v>86</v>
      </c>
      <c r="AE34" s="16">
        <v>108</v>
      </c>
      <c r="AF34" s="16">
        <v>129</v>
      </c>
      <c r="AG34" s="34">
        <v>101</v>
      </c>
      <c r="AH34" s="504">
        <v>64</v>
      </c>
      <c r="AI34" s="1590">
        <v>61</v>
      </c>
      <c r="AJ34" s="1675">
        <v>50</v>
      </c>
    </row>
    <row r="35" spans="1:36" s="13" customFormat="1" ht="15.75" x14ac:dyDescent="0.3">
      <c r="A35" s="711" t="s">
        <v>76</v>
      </c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1"/>
      <c r="AC35" s="711"/>
      <c r="AD35" s="711"/>
      <c r="AE35" s="711"/>
      <c r="AF35" s="711"/>
      <c r="AG35" s="711"/>
      <c r="AH35" s="712"/>
      <c r="AI35" s="1508"/>
      <c r="AJ35" s="1508"/>
    </row>
    <row r="36" spans="1:36" s="35" customFormat="1" x14ac:dyDescent="0.25">
      <c r="A36" s="63" t="s">
        <v>20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6"/>
      <c r="AD36" s="16"/>
      <c r="AE36" s="119"/>
      <c r="AF36" s="16"/>
      <c r="AG36" s="120"/>
      <c r="AH36" s="52"/>
      <c r="AI36" s="1503"/>
      <c r="AJ36" s="1483"/>
    </row>
    <row r="37" spans="1:36" s="35" customFormat="1" x14ac:dyDescent="0.25">
      <c r="A37" s="63" t="s">
        <v>19</v>
      </c>
      <c r="B37" s="43" t="s">
        <v>99</v>
      </c>
      <c r="C37" s="43" t="s">
        <v>99</v>
      </c>
      <c r="D37" s="43" t="s">
        <v>99</v>
      </c>
      <c r="E37" s="43" t="s">
        <v>99</v>
      </c>
      <c r="F37" s="43" t="s">
        <v>99</v>
      </c>
      <c r="G37" s="43" t="s">
        <v>99</v>
      </c>
      <c r="H37" s="43" t="s">
        <v>99</v>
      </c>
      <c r="I37" s="43" t="s">
        <v>99</v>
      </c>
      <c r="J37" s="43" t="s">
        <v>99</v>
      </c>
      <c r="K37" s="43" t="s">
        <v>99</v>
      </c>
      <c r="L37" s="43" t="s">
        <v>99</v>
      </c>
      <c r="M37" s="43" t="s">
        <v>99</v>
      </c>
      <c r="N37" s="43">
        <v>4111</v>
      </c>
      <c r="O37" s="43">
        <v>4671</v>
      </c>
      <c r="P37" s="43">
        <v>5221</v>
      </c>
      <c r="Q37" s="43">
        <v>7239</v>
      </c>
      <c r="R37" s="43">
        <v>8292</v>
      </c>
      <c r="S37" s="43">
        <v>10828</v>
      </c>
      <c r="T37" s="43">
        <v>11028</v>
      </c>
      <c r="U37" s="43">
        <v>12067</v>
      </c>
      <c r="V37" s="43">
        <v>14891</v>
      </c>
      <c r="W37" s="43">
        <v>15171</v>
      </c>
      <c r="X37" s="43">
        <v>16714</v>
      </c>
      <c r="Y37" s="43">
        <v>17475</v>
      </c>
      <c r="Z37" s="43">
        <v>17576</v>
      </c>
      <c r="AA37" s="43">
        <v>19388</v>
      </c>
      <c r="AB37" s="43">
        <v>22205</v>
      </c>
      <c r="AC37" s="43">
        <v>25150</v>
      </c>
      <c r="AD37" s="43">
        <v>26535</v>
      </c>
      <c r="AE37" s="15">
        <v>30679</v>
      </c>
      <c r="AF37" s="43">
        <v>37960</v>
      </c>
      <c r="AG37" s="65">
        <v>43467</v>
      </c>
      <c r="AH37" s="248">
        <v>49587</v>
      </c>
      <c r="AI37" s="1509">
        <v>50954</v>
      </c>
      <c r="AJ37" s="1403">
        <v>55637</v>
      </c>
    </row>
    <row r="38" spans="1:36" s="67" customFormat="1" ht="15.75" x14ac:dyDescent="0.3">
      <c r="A38" s="711" t="s">
        <v>79</v>
      </c>
      <c r="B38" s="711"/>
      <c r="C38" s="711"/>
      <c r="D38" s="711"/>
      <c r="E38" s="711"/>
      <c r="F38" s="711"/>
      <c r="G38" s="711"/>
      <c r="H38" s="711"/>
      <c r="I38" s="711"/>
      <c r="J38" s="711"/>
      <c r="K38" s="71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  <c r="AA38" s="711"/>
      <c r="AB38" s="711"/>
      <c r="AC38" s="711"/>
      <c r="AD38" s="711"/>
      <c r="AE38" s="711"/>
      <c r="AF38" s="711"/>
      <c r="AG38" s="711"/>
      <c r="AH38" s="712"/>
      <c r="AI38" s="1508"/>
      <c r="AJ38" s="1508"/>
    </row>
    <row r="39" spans="1:36" s="35" customFormat="1" x14ac:dyDescent="0.25">
      <c r="A39" s="49" t="s">
        <v>73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29"/>
      <c r="X39" s="29"/>
      <c r="Y39" s="29"/>
      <c r="Z39" s="29"/>
      <c r="AA39" s="50"/>
      <c r="AB39" s="29"/>
      <c r="AC39" s="16"/>
      <c r="AD39" s="16"/>
      <c r="AE39" s="16"/>
      <c r="AF39" s="16"/>
      <c r="AG39" s="120"/>
      <c r="AH39" s="506"/>
      <c r="AI39" s="1510"/>
      <c r="AJ39" s="1483"/>
    </row>
    <row r="40" spans="1:36" s="35" customFormat="1" ht="15.05" x14ac:dyDescent="0.25">
      <c r="A40" s="49" t="s">
        <v>12</v>
      </c>
      <c r="B40" s="42" t="s">
        <v>100</v>
      </c>
      <c r="C40" s="42" t="s">
        <v>100</v>
      </c>
      <c r="D40" s="42" t="s">
        <v>100</v>
      </c>
      <c r="E40" s="42" t="s">
        <v>100</v>
      </c>
      <c r="F40" s="42" t="s">
        <v>100</v>
      </c>
      <c r="G40" s="42" t="s">
        <v>100</v>
      </c>
      <c r="H40" s="42" t="s">
        <v>100</v>
      </c>
      <c r="I40" s="42" t="s">
        <v>100</v>
      </c>
      <c r="J40" s="42" t="s">
        <v>100</v>
      </c>
      <c r="K40" s="42" t="s">
        <v>100</v>
      </c>
      <c r="L40" s="42" t="s">
        <v>100</v>
      </c>
      <c r="M40" s="42" t="s">
        <v>100</v>
      </c>
      <c r="N40" s="42" t="s">
        <v>100</v>
      </c>
      <c r="O40" s="42" t="s">
        <v>100</v>
      </c>
      <c r="P40" s="42" t="s">
        <v>100</v>
      </c>
      <c r="Q40" s="42" t="s">
        <v>100</v>
      </c>
      <c r="R40" s="42" t="s">
        <v>100</v>
      </c>
      <c r="S40" s="42" t="s">
        <v>100</v>
      </c>
      <c r="T40" s="42" t="s">
        <v>100</v>
      </c>
      <c r="U40" s="42" t="s">
        <v>100</v>
      </c>
      <c r="V40" s="42" t="s">
        <v>100</v>
      </c>
      <c r="W40" s="42" t="s">
        <v>100</v>
      </c>
      <c r="X40" s="42" t="s">
        <v>100</v>
      </c>
      <c r="Y40" s="40">
        <v>11.3</v>
      </c>
      <c r="Z40" s="40" t="s">
        <v>494</v>
      </c>
      <c r="AA40" s="68">
        <v>9.9</v>
      </c>
      <c r="AB40" s="73">
        <v>9.6999999999999993</v>
      </c>
      <c r="AC40" s="73">
        <v>9.3000000000000007</v>
      </c>
      <c r="AD40" s="73">
        <v>9.1999999999999993</v>
      </c>
      <c r="AE40" s="29">
        <v>8.9</v>
      </c>
      <c r="AF40" s="16">
        <v>8.9</v>
      </c>
      <c r="AG40" s="34">
        <v>8.9</v>
      </c>
      <c r="AH40" s="504">
        <v>9.1999999999999993</v>
      </c>
      <c r="AI40" s="1511">
        <v>9</v>
      </c>
      <c r="AJ40" s="1631" t="s">
        <v>99</v>
      </c>
    </row>
    <row r="41" spans="1:36" s="35" customFormat="1" ht="15.05" x14ac:dyDescent="0.25">
      <c r="A41" s="49" t="s">
        <v>13</v>
      </c>
      <c r="B41" s="43"/>
      <c r="C41" s="43"/>
      <c r="D41" s="43"/>
      <c r="E41" s="43"/>
      <c r="F41" s="74"/>
      <c r="G41" s="40"/>
      <c r="H41" s="40"/>
      <c r="I41" s="40"/>
      <c r="J41" s="40"/>
      <c r="K41" s="40"/>
      <c r="L41" s="40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 t="s">
        <v>100</v>
      </c>
      <c r="Z41" s="68" t="s">
        <v>495</v>
      </c>
      <c r="AA41" s="68">
        <v>94.3</v>
      </c>
      <c r="AB41" s="68">
        <v>98</v>
      </c>
      <c r="AC41" s="68">
        <v>95.9</v>
      </c>
      <c r="AD41" s="242">
        <v>98.9</v>
      </c>
      <c r="AE41" s="29">
        <v>96.7</v>
      </c>
      <c r="AF41" s="37">
        <v>100</v>
      </c>
      <c r="AG41" s="38">
        <v>100</v>
      </c>
      <c r="AH41" s="504">
        <v>103.4</v>
      </c>
      <c r="AI41" s="1510">
        <v>97.8</v>
      </c>
      <c r="AJ41" s="1631" t="s">
        <v>99</v>
      </c>
    </row>
    <row r="42" spans="1:36" s="35" customFormat="1" x14ac:dyDescent="0.25">
      <c r="A42" s="49" t="s">
        <v>21</v>
      </c>
      <c r="B42" s="43"/>
      <c r="C42" s="43"/>
      <c r="D42" s="43"/>
      <c r="E42" s="33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16"/>
      <c r="AD42" s="243"/>
      <c r="AE42" s="29"/>
      <c r="AF42" s="16"/>
      <c r="AG42" s="34"/>
      <c r="AH42" s="506"/>
      <c r="AI42" s="1510"/>
      <c r="AJ42" s="1483"/>
    </row>
    <row r="43" spans="1:36" s="35" customFormat="1" ht="15.05" x14ac:dyDescent="0.25">
      <c r="A43" s="49" t="s">
        <v>12</v>
      </c>
      <c r="B43" s="42" t="s">
        <v>100</v>
      </c>
      <c r="C43" s="42" t="s">
        <v>100</v>
      </c>
      <c r="D43" s="42" t="s">
        <v>100</v>
      </c>
      <c r="E43" s="42" t="s">
        <v>100</v>
      </c>
      <c r="F43" s="42" t="s">
        <v>100</v>
      </c>
      <c r="G43" s="42" t="s">
        <v>100</v>
      </c>
      <c r="H43" s="42" t="s">
        <v>100</v>
      </c>
      <c r="I43" s="42" t="s">
        <v>100</v>
      </c>
      <c r="J43" s="42" t="s">
        <v>100</v>
      </c>
      <c r="K43" s="42" t="s">
        <v>100</v>
      </c>
      <c r="L43" s="42" t="s">
        <v>100</v>
      </c>
      <c r="M43" s="42" t="s">
        <v>100</v>
      </c>
      <c r="N43" s="42" t="s">
        <v>100</v>
      </c>
      <c r="O43" s="42" t="s">
        <v>100</v>
      </c>
      <c r="P43" s="42" t="s">
        <v>100</v>
      </c>
      <c r="Q43" s="42" t="s">
        <v>100</v>
      </c>
      <c r="R43" s="42" t="s">
        <v>100</v>
      </c>
      <c r="S43" s="42" t="s">
        <v>100</v>
      </c>
      <c r="T43" s="42" t="s">
        <v>100</v>
      </c>
      <c r="U43" s="42" t="s">
        <v>100</v>
      </c>
      <c r="V43" s="42" t="s">
        <v>100</v>
      </c>
      <c r="W43" s="42" t="s">
        <v>100</v>
      </c>
      <c r="X43" s="42" t="s">
        <v>100</v>
      </c>
      <c r="Y43" s="73">
        <v>10.9</v>
      </c>
      <c r="Z43" s="74" t="s">
        <v>476</v>
      </c>
      <c r="AA43" s="68">
        <v>9.5</v>
      </c>
      <c r="AB43" s="74">
        <v>9.3000000000000007</v>
      </c>
      <c r="AC43" s="74">
        <v>8.9</v>
      </c>
      <c r="AD43" s="74">
        <v>8.9</v>
      </c>
      <c r="AE43" s="29">
        <v>8.6</v>
      </c>
      <c r="AF43" s="16">
        <v>8.5</v>
      </c>
      <c r="AG43" s="34">
        <v>8.5</v>
      </c>
      <c r="AH43" s="504">
        <v>8.9</v>
      </c>
      <c r="AI43" s="1510">
        <v>8.6999999999999993</v>
      </c>
      <c r="AJ43" s="1631" t="s">
        <v>99</v>
      </c>
    </row>
    <row r="44" spans="1:36" s="35" customFormat="1" ht="15.05" x14ac:dyDescent="0.25">
      <c r="A44" s="49" t="s">
        <v>13</v>
      </c>
      <c r="B44" s="43"/>
      <c r="C44" s="43"/>
      <c r="D44" s="43"/>
      <c r="E44" s="43"/>
      <c r="F44" s="72"/>
      <c r="G44" s="72"/>
      <c r="H44" s="72"/>
      <c r="I44" s="72"/>
      <c r="J44" s="72"/>
      <c r="K44" s="72"/>
      <c r="L44" s="72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4" t="s">
        <v>100</v>
      </c>
      <c r="Z44" s="74" t="s">
        <v>496</v>
      </c>
      <c r="AA44" s="74">
        <v>94.1</v>
      </c>
      <c r="AB44" s="74">
        <v>97.9</v>
      </c>
      <c r="AC44" s="74">
        <v>95.7</v>
      </c>
      <c r="AD44" s="74">
        <v>100</v>
      </c>
      <c r="AE44" s="29">
        <v>96.6</v>
      </c>
      <c r="AF44" s="16">
        <v>98.8</v>
      </c>
      <c r="AG44" s="38">
        <v>100</v>
      </c>
      <c r="AH44" s="504">
        <v>104.7</v>
      </c>
      <c r="AI44" s="1510">
        <v>97.8</v>
      </c>
      <c r="AJ44" s="1631" t="s">
        <v>99</v>
      </c>
    </row>
    <row r="45" spans="1:36" s="35" customFormat="1" x14ac:dyDescent="0.25">
      <c r="A45" s="49" t="s">
        <v>22</v>
      </c>
      <c r="B45" s="43"/>
      <c r="C45" s="43"/>
      <c r="D45" s="43"/>
      <c r="E45" s="33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73"/>
      <c r="AC45" s="16"/>
      <c r="AD45" s="243"/>
      <c r="AE45" s="29"/>
      <c r="AF45" s="16"/>
      <c r="AG45" s="34"/>
      <c r="AH45" s="506"/>
      <c r="AI45" s="1510"/>
      <c r="AJ45" s="1483"/>
    </row>
    <row r="46" spans="1:36" s="35" customFormat="1" ht="15.05" x14ac:dyDescent="0.25">
      <c r="A46" s="49" t="s">
        <v>12</v>
      </c>
      <c r="B46" s="42" t="s">
        <v>100</v>
      </c>
      <c r="C46" s="42" t="s">
        <v>100</v>
      </c>
      <c r="D46" s="42" t="s">
        <v>100</v>
      </c>
      <c r="E46" s="42" t="s">
        <v>100</v>
      </c>
      <c r="F46" s="42" t="s">
        <v>100</v>
      </c>
      <c r="G46" s="42" t="s">
        <v>100</v>
      </c>
      <c r="H46" s="42" t="s">
        <v>100</v>
      </c>
      <c r="I46" s="42" t="s">
        <v>100</v>
      </c>
      <c r="J46" s="42" t="s">
        <v>100</v>
      </c>
      <c r="K46" s="42" t="s">
        <v>100</v>
      </c>
      <c r="L46" s="42" t="s">
        <v>100</v>
      </c>
      <c r="M46" s="42" t="s">
        <v>100</v>
      </c>
      <c r="N46" s="42" t="s">
        <v>100</v>
      </c>
      <c r="O46" s="42" t="s">
        <v>100</v>
      </c>
      <c r="P46" s="42" t="s">
        <v>100</v>
      </c>
      <c r="Q46" s="42" t="s">
        <v>100</v>
      </c>
      <c r="R46" s="42" t="s">
        <v>100</v>
      </c>
      <c r="S46" s="42" t="s">
        <v>100</v>
      </c>
      <c r="T46" s="42" t="s">
        <v>100</v>
      </c>
      <c r="U46" s="42" t="s">
        <v>100</v>
      </c>
      <c r="V46" s="42" t="s">
        <v>100</v>
      </c>
      <c r="W46" s="42" t="s">
        <v>100</v>
      </c>
      <c r="X46" s="42" t="s">
        <v>100</v>
      </c>
      <c r="Y46" s="40">
        <v>6</v>
      </c>
      <c r="Z46" s="74" t="s">
        <v>497</v>
      </c>
      <c r="AA46" s="68">
        <v>5.8</v>
      </c>
      <c r="AB46" s="74">
        <v>5.8</v>
      </c>
      <c r="AC46" s="74">
        <v>5.6</v>
      </c>
      <c r="AD46" s="74">
        <v>5.6</v>
      </c>
      <c r="AE46" s="29">
        <v>5.4</v>
      </c>
      <c r="AF46" s="16">
        <v>5.4</v>
      </c>
      <c r="AG46" s="34">
        <v>5.6</v>
      </c>
      <c r="AH46" s="504">
        <v>5.8</v>
      </c>
      <c r="AI46" s="1510">
        <v>5.6</v>
      </c>
      <c r="AJ46" s="1631" t="s">
        <v>99</v>
      </c>
    </row>
    <row r="47" spans="1:36" s="35" customFormat="1" ht="15.05" x14ac:dyDescent="0.25">
      <c r="A47" s="49" t="s">
        <v>13</v>
      </c>
      <c r="B47" s="43"/>
      <c r="C47" s="43"/>
      <c r="D47" s="43"/>
      <c r="E47" s="33"/>
      <c r="F47" s="33"/>
      <c r="G47" s="33"/>
      <c r="H47" s="33"/>
      <c r="I47" s="33"/>
      <c r="J47" s="33"/>
      <c r="K47" s="33"/>
      <c r="L47" s="40"/>
      <c r="M47" s="75"/>
      <c r="N47" s="76"/>
      <c r="O47" s="76"/>
      <c r="P47" s="76"/>
      <c r="Q47" s="76"/>
      <c r="R47" s="40"/>
      <c r="S47" s="40"/>
      <c r="T47" s="40"/>
      <c r="U47" s="40"/>
      <c r="V47" s="40"/>
      <c r="W47" s="40"/>
      <c r="X47" s="40"/>
      <c r="Y47" s="74" t="s">
        <v>100</v>
      </c>
      <c r="Z47" s="74" t="s">
        <v>498</v>
      </c>
      <c r="AA47" s="74">
        <v>100</v>
      </c>
      <c r="AB47" s="74">
        <v>100</v>
      </c>
      <c r="AC47" s="74">
        <v>96.6</v>
      </c>
      <c r="AD47" s="74">
        <v>100</v>
      </c>
      <c r="AE47" s="29">
        <v>96.4</v>
      </c>
      <c r="AF47" s="37">
        <v>100</v>
      </c>
      <c r="AG47" s="34">
        <v>103.7</v>
      </c>
      <c r="AH47" s="504">
        <v>103.6</v>
      </c>
      <c r="AI47" s="1510">
        <v>96.6</v>
      </c>
      <c r="AJ47" s="1631" t="s">
        <v>99</v>
      </c>
    </row>
    <row r="48" spans="1:36" s="35" customFormat="1" x14ac:dyDescent="0.25">
      <c r="A48" s="49" t="s">
        <v>50</v>
      </c>
      <c r="B48" s="43"/>
      <c r="C48" s="43"/>
      <c r="D48" s="43"/>
      <c r="E48" s="33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73"/>
      <c r="AC48" s="16"/>
      <c r="AD48" s="243"/>
      <c r="AE48" s="29"/>
      <c r="AF48" s="16"/>
      <c r="AG48" s="34"/>
      <c r="AH48" s="507"/>
      <c r="AI48" s="1510"/>
      <c r="AJ48" s="1483"/>
    </row>
    <row r="49" spans="1:36" s="35" customFormat="1" ht="15.05" x14ac:dyDescent="0.25">
      <c r="A49" s="49" t="s">
        <v>12</v>
      </c>
      <c r="B49" s="42" t="s">
        <v>100</v>
      </c>
      <c r="C49" s="42" t="s">
        <v>100</v>
      </c>
      <c r="D49" s="42" t="s">
        <v>100</v>
      </c>
      <c r="E49" s="42" t="s">
        <v>100</v>
      </c>
      <c r="F49" s="42" t="s">
        <v>100</v>
      </c>
      <c r="G49" s="42" t="s">
        <v>100</v>
      </c>
      <c r="H49" s="42" t="s">
        <v>100</v>
      </c>
      <c r="I49" s="42" t="s">
        <v>100</v>
      </c>
      <c r="J49" s="42" t="s">
        <v>100</v>
      </c>
      <c r="K49" s="42" t="s">
        <v>100</v>
      </c>
      <c r="L49" s="42" t="s">
        <v>100</v>
      </c>
      <c r="M49" s="42" t="s">
        <v>100</v>
      </c>
      <c r="N49" s="42" t="s">
        <v>100</v>
      </c>
      <c r="O49" s="42" t="s">
        <v>100</v>
      </c>
      <c r="P49" s="42" t="s">
        <v>100</v>
      </c>
      <c r="Q49" s="42" t="s">
        <v>100</v>
      </c>
      <c r="R49" s="42" t="s">
        <v>100</v>
      </c>
      <c r="S49" s="42" t="s">
        <v>100</v>
      </c>
      <c r="T49" s="42" t="s">
        <v>100</v>
      </c>
      <c r="U49" s="42" t="s">
        <v>100</v>
      </c>
      <c r="V49" s="42" t="s">
        <v>100</v>
      </c>
      <c r="W49" s="42" t="s">
        <v>100</v>
      </c>
      <c r="X49" s="42" t="s">
        <v>100</v>
      </c>
      <c r="Y49" s="40">
        <v>4.8</v>
      </c>
      <c r="Z49" s="74" t="s">
        <v>484</v>
      </c>
      <c r="AA49" s="68">
        <v>3.6</v>
      </c>
      <c r="AB49" s="74">
        <v>3.5</v>
      </c>
      <c r="AC49" s="74">
        <v>3.3</v>
      </c>
      <c r="AD49" s="74">
        <v>3.2</v>
      </c>
      <c r="AE49" s="29">
        <v>3.1</v>
      </c>
      <c r="AF49" s="16">
        <v>3.1</v>
      </c>
      <c r="AG49" s="38">
        <v>3</v>
      </c>
      <c r="AH49" s="504">
        <v>3.1</v>
      </c>
      <c r="AI49" s="1511">
        <v>3</v>
      </c>
      <c r="AJ49" s="1631" t="s">
        <v>99</v>
      </c>
    </row>
    <row r="50" spans="1:36" s="35" customFormat="1" ht="15.05" x14ac:dyDescent="0.25">
      <c r="A50" s="49" t="s">
        <v>13</v>
      </c>
      <c r="B50" s="43"/>
      <c r="C50" s="43"/>
      <c r="D50" s="43"/>
      <c r="E50" s="33"/>
      <c r="F50" s="33"/>
      <c r="G50" s="33"/>
      <c r="H50" s="33"/>
      <c r="I50" s="33"/>
      <c r="J50" s="33"/>
      <c r="K50" s="33"/>
      <c r="L50" s="75"/>
      <c r="M50" s="75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74" t="s">
        <v>100</v>
      </c>
      <c r="Z50" s="74" t="s">
        <v>499</v>
      </c>
      <c r="AA50" s="74">
        <v>83.7</v>
      </c>
      <c r="AB50" s="74">
        <v>97.2</v>
      </c>
      <c r="AC50" s="74">
        <v>94.3</v>
      </c>
      <c r="AD50" s="74">
        <v>97</v>
      </c>
      <c r="AE50" s="29">
        <v>96.9</v>
      </c>
      <c r="AF50" s="37">
        <v>100</v>
      </c>
      <c r="AG50" s="34">
        <v>96.8</v>
      </c>
      <c r="AH50" s="504">
        <v>103.3</v>
      </c>
      <c r="AI50" s="1510">
        <v>96.8</v>
      </c>
      <c r="AJ50" s="1631" t="s">
        <v>99</v>
      </c>
    </row>
    <row r="51" spans="1:36" s="35" customFormat="1" x14ac:dyDescent="0.25">
      <c r="A51" s="49" t="s">
        <v>23</v>
      </c>
      <c r="B51" s="33"/>
      <c r="C51" s="33"/>
      <c r="D51" s="33"/>
      <c r="E51" s="33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73"/>
      <c r="AC51" s="16"/>
      <c r="AD51" s="243"/>
      <c r="AE51" s="29"/>
      <c r="AF51" s="16"/>
      <c r="AG51" s="34"/>
      <c r="AH51" s="506"/>
      <c r="AI51" s="1510"/>
      <c r="AJ51" s="1483"/>
    </row>
    <row r="52" spans="1:36" s="35" customFormat="1" ht="15.05" x14ac:dyDescent="0.25">
      <c r="A52" s="49" t="s">
        <v>12</v>
      </c>
      <c r="B52" s="42" t="s">
        <v>100</v>
      </c>
      <c r="C52" s="42" t="s">
        <v>100</v>
      </c>
      <c r="D52" s="42" t="s">
        <v>100</v>
      </c>
      <c r="E52" s="42" t="s">
        <v>100</v>
      </c>
      <c r="F52" s="42" t="s">
        <v>100</v>
      </c>
      <c r="G52" s="42" t="s">
        <v>100</v>
      </c>
      <c r="H52" s="42" t="s">
        <v>100</v>
      </c>
      <c r="I52" s="42" t="s">
        <v>100</v>
      </c>
      <c r="J52" s="42" t="s">
        <v>100</v>
      </c>
      <c r="K52" s="42" t="s">
        <v>100</v>
      </c>
      <c r="L52" s="42" t="s">
        <v>100</v>
      </c>
      <c r="M52" s="42" t="s">
        <v>100</v>
      </c>
      <c r="N52" s="42" t="s">
        <v>100</v>
      </c>
      <c r="O52" s="42" t="s">
        <v>100</v>
      </c>
      <c r="P52" s="42" t="s">
        <v>100</v>
      </c>
      <c r="Q52" s="42" t="s">
        <v>100</v>
      </c>
      <c r="R52" s="42" t="s">
        <v>100</v>
      </c>
      <c r="S52" s="42" t="s">
        <v>100</v>
      </c>
      <c r="T52" s="42" t="s">
        <v>100</v>
      </c>
      <c r="U52" s="42" t="s">
        <v>100</v>
      </c>
      <c r="V52" s="42" t="s">
        <v>100</v>
      </c>
      <c r="W52" s="42" t="s">
        <v>100</v>
      </c>
      <c r="X52" s="42" t="s">
        <v>100</v>
      </c>
      <c r="Y52" s="267">
        <v>0.4</v>
      </c>
      <c r="Z52" s="74" t="s">
        <v>387</v>
      </c>
      <c r="AA52" s="68">
        <v>0.4</v>
      </c>
      <c r="AB52" s="74">
        <v>0.4</v>
      </c>
      <c r="AC52" s="74">
        <v>0.4</v>
      </c>
      <c r="AD52" s="74">
        <v>0.4</v>
      </c>
      <c r="AE52" s="29">
        <v>0.4</v>
      </c>
      <c r="AF52" s="29">
        <v>0.4</v>
      </c>
      <c r="AG52" s="34">
        <v>0.4</v>
      </c>
      <c r="AH52" s="504">
        <v>0.4</v>
      </c>
      <c r="AI52" s="1510">
        <v>0.4</v>
      </c>
      <c r="AJ52" s="1631" t="s">
        <v>99</v>
      </c>
    </row>
    <row r="53" spans="1:36" s="35" customFormat="1" ht="15.05" x14ac:dyDescent="0.25">
      <c r="A53" s="49" t="s">
        <v>13</v>
      </c>
      <c r="B53" s="43"/>
      <c r="C53" s="43"/>
      <c r="D53" s="43"/>
      <c r="E53" s="43"/>
      <c r="F53" s="77"/>
      <c r="G53" s="77"/>
      <c r="H53" s="77"/>
      <c r="I53" s="77"/>
      <c r="J53" s="77"/>
      <c r="K53" s="77"/>
      <c r="L53" s="77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 t="s">
        <v>100</v>
      </c>
      <c r="Z53" s="74" t="s">
        <v>368</v>
      </c>
      <c r="AA53" s="74">
        <v>100</v>
      </c>
      <c r="AB53" s="74">
        <v>100</v>
      </c>
      <c r="AC53" s="74">
        <v>100</v>
      </c>
      <c r="AD53" s="74">
        <v>100</v>
      </c>
      <c r="AE53" s="74">
        <v>100</v>
      </c>
      <c r="AF53" s="74">
        <v>100</v>
      </c>
      <c r="AG53" s="245">
        <v>100</v>
      </c>
      <c r="AH53" s="508">
        <v>100</v>
      </c>
      <c r="AI53" s="1511">
        <v>100</v>
      </c>
      <c r="AJ53" s="1631" t="s">
        <v>99</v>
      </c>
    </row>
    <row r="54" spans="1:36" s="230" customFormat="1" ht="28.15" x14ac:dyDescent="0.25">
      <c r="A54" s="49" t="s">
        <v>336</v>
      </c>
      <c r="B54" s="33" t="s">
        <v>100</v>
      </c>
      <c r="C54" s="33" t="s">
        <v>100</v>
      </c>
      <c r="D54" s="33" t="s">
        <v>100</v>
      </c>
      <c r="E54" s="33" t="s">
        <v>100</v>
      </c>
      <c r="F54" s="33" t="s">
        <v>100</v>
      </c>
      <c r="G54" s="33" t="s">
        <v>100</v>
      </c>
      <c r="H54" s="33" t="s">
        <v>100</v>
      </c>
      <c r="I54" s="33" t="s">
        <v>100</v>
      </c>
      <c r="J54" s="33" t="s">
        <v>100</v>
      </c>
      <c r="K54" s="33" t="s">
        <v>100</v>
      </c>
      <c r="L54" s="33" t="s">
        <v>100</v>
      </c>
      <c r="M54" s="33" t="s">
        <v>100</v>
      </c>
      <c r="N54" s="33">
        <v>2.6</v>
      </c>
      <c r="O54" s="33">
        <v>2.6</v>
      </c>
      <c r="P54" s="33">
        <v>2.5</v>
      </c>
      <c r="Q54" s="33">
        <v>3.8</v>
      </c>
      <c r="R54" s="33">
        <v>2.2000000000000002</v>
      </c>
      <c r="S54" s="33">
        <v>0.6</v>
      </c>
      <c r="T54" s="33">
        <v>0.5</v>
      </c>
      <c r="U54" s="33">
        <v>0.5</v>
      </c>
      <c r="V54" s="33">
        <v>0.2</v>
      </c>
      <c r="W54" s="33">
        <v>0.2</v>
      </c>
      <c r="X54" s="33">
        <v>0.2</v>
      </c>
      <c r="Y54" s="33">
        <v>0.3</v>
      </c>
      <c r="Z54" s="33">
        <v>0.3</v>
      </c>
      <c r="AA54" s="33">
        <v>0.3</v>
      </c>
      <c r="AB54" s="33">
        <v>0.3</v>
      </c>
      <c r="AC54" s="228" t="s">
        <v>100</v>
      </c>
      <c r="AD54" s="246" t="s">
        <v>100</v>
      </c>
      <c r="AE54" s="68" t="s">
        <v>100</v>
      </c>
      <c r="AF54" s="68" t="s">
        <v>100</v>
      </c>
      <c r="AG54" s="69" t="s">
        <v>100</v>
      </c>
      <c r="AH54" s="69" t="s">
        <v>100</v>
      </c>
      <c r="AI54" s="1512" t="s">
        <v>100</v>
      </c>
      <c r="AJ54" s="1489" t="s">
        <v>100</v>
      </c>
    </row>
    <row r="55" spans="1:36" s="146" customFormat="1" ht="41.25" x14ac:dyDescent="0.25">
      <c r="A55" s="49" t="s">
        <v>337</v>
      </c>
      <c r="B55" s="247" t="s">
        <v>100</v>
      </c>
      <c r="C55" s="247" t="s">
        <v>100</v>
      </c>
      <c r="D55" s="247" t="s">
        <v>100</v>
      </c>
      <c r="E55" s="247" t="s">
        <v>100</v>
      </c>
      <c r="F55" s="247" t="s">
        <v>100</v>
      </c>
      <c r="G55" s="247" t="s">
        <v>100</v>
      </c>
      <c r="H55" s="247" t="s">
        <v>100</v>
      </c>
      <c r="I55" s="247" t="s">
        <v>100</v>
      </c>
      <c r="J55" s="247" t="s">
        <v>100</v>
      </c>
      <c r="K55" s="247" t="s">
        <v>100</v>
      </c>
      <c r="L55" s="247" t="s">
        <v>100</v>
      </c>
      <c r="M55" s="247" t="s">
        <v>100</v>
      </c>
      <c r="N55" s="33">
        <v>0.4</v>
      </c>
      <c r="O55" s="33">
        <v>0.4</v>
      </c>
      <c r="P55" s="33">
        <v>0.4</v>
      </c>
      <c r="Q55" s="33">
        <v>0.5</v>
      </c>
      <c r="R55" s="33">
        <v>0.3</v>
      </c>
      <c r="S55" s="33">
        <v>0.1</v>
      </c>
      <c r="T55" s="33">
        <v>0.1</v>
      </c>
      <c r="U55" s="33">
        <v>0.1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68">
        <v>0.1</v>
      </c>
      <c r="AD55" s="16">
        <v>0.2</v>
      </c>
      <c r="AE55" s="68">
        <v>0.1</v>
      </c>
      <c r="AF55" s="68">
        <v>0</v>
      </c>
      <c r="AG55" s="69">
        <v>0.1</v>
      </c>
      <c r="AH55" s="509" t="s">
        <v>299</v>
      </c>
      <c r="AI55" s="1510">
        <v>0.1</v>
      </c>
      <c r="AJ55" s="1484">
        <v>0.1</v>
      </c>
    </row>
    <row r="56" spans="1:36" s="35" customFormat="1" ht="15.05" x14ac:dyDescent="0.25">
      <c r="A56" s="49" t="s">
        <v>24</v>
      </c>
      <c r="B56" s="42" t="s">
        <v>100</v>
      </c>
      <c r="C56" s="42" t="s">
        <v>100</v>
      </c>
      <c r="D56" s="42" t="s">
        <v>100</v>
      </c>
      <c r="E56" s="42" t="s">
        <v>100</v>
      </c>
      <c r="F56" s="42" t="s">
        <v>100</v>
      </c>
      <c r="G56" s="42" t="s">
        <v>100</v>
      </c>
      <c r="H56" s="42" t="s">
        <v>100</v>
      </c>
      <c r="I56" s="42" t="s">
        <v>100</v>
      </c>
      <c r="J56" s="42" t="s">
        <v>100</v>
      </c>
      <c r="K56" s="42" t="s">
        <v>100</v>
      </c>
      <c r="L56" s="42" t="s">
        <v>100</v>
      </c>
      <c r="M56" s="42" t="s">
        <v>100</v>
      </c>
      <c r="N56" s="42" t="s">
        <v>100</v>
      </c>
      <c r="O56" s="42" t="s">
        <v>100</v>
      </c>
      <c r="P56" s="42" t="s">
        <v>100</v>
      </c>
      <c r="Q56" s="42" t="s">
        <v>100</v>
      </c>
      <c r="R56" s="42" t="s">
        <v>100</v>
      </c>
      <c r="S56" s="42" t="s">
        <v>100</v>
      </c>
      <c r="T56" s="42" t="s">
        <v>100</v>
      </c>
      <c r="U56" s="42" t="s">
        <v>100</v>
      </c>
      <c r="V56" s="42" t="s">
        <v>100</v>
      </c>
      <c r="W56" s="42" t="s">
        <v>100</v>
      </c>
      <c r="X56" s="42" t="s">
        <v>100</v>
      </c>
      <c r="Y56" s="40">
        <v>3.9</v>
      </c>
      <c r="Z56" s="74" t="s">
        <v>369</v>
      </c>
      <c r="AA56" s="29">
        <v>4.0999999999999996</v>
      </c>
      <c r="AB56" s="74">
        <v>4.2</v>
      </c>
      <c r="AC56" s="74">
        <v>4.2</v>
      </c>
      <c r="AD56" s="74">
        <v>4.0999999999999996</v>
      </c>
      <c r="AE56" s="29">
        <v>4.0999999999999996</v>
      </c>
      <c r="AF56" s="16">
        <v>4.0999999999999996</v>
      </c>
      <c r="AG56" s="38">
        <v>4</v>
      </c>
      <c r="AH56" s="508">
        <v>4</v>
      </c>
      <c r="AI56" s="1511">
        <v>4</v>
      </c>
      <c r="AJ56" s="1631" t="s">
        <v>99</v>
      </c>
    </row>
    <row r="57" spans="1:36" s="35" customFormat="1" ht="28.15" x14ac:dyDescent="0.25">
      <c r="A57" s="49" t="s">
        <v>339</v>
      </c>
      <c r="B57" s="42" t="s">
        <v>100</v>
      </c>
      <c r="C57" s="42" t="s">
        <v>100</v>
      </c>
      <c r="D57" s="42" t="s">
        <v>100</v>
      </c>
      <c r="E57" s="42" t="s">
        <v>100</v>
      </c>
      <c r="F57" s="42" t="s">
        <v>100</v>
      </c>
      <c r="G57" s="42" t="s">
        <v>100</v>
      </c>
      <c r="H57" s="42" t="s">
        <v>100</v>
      </c>
      <c r="I57" s="42" t="s">
        <v>100</v>
      </c>
      <c r="J57" s="42" t="s">
        <v>100</v>
      </c>
      <c r="K57" s="42" t="s">
        <v>100</v>
      </c>
      <c r="L57" s="42" t="s">
        <v>100</v>
      </c>
      <c r="M57" s="42" t="s">
        <v>100</v>
      </c>
      <c r="N57" s="42" t="s">
        <v>100</v>
      </c>
      <c r="O57" s="42" t="s">
        <v>100</v>
      </c>
      <c r="P57" s="42" t="s">
        <v>100</v>
      </c>
      <c r="Q57" s="42" t="s">
        <v>100</v>
      </c>
      <c r="R57" s="42" t="s">
        <v>100</v>
      </c>
      <c r="S57" s="42" t="s">
        <v>100</v>
      </c>
      <c r="T57" s="42" t="s">
        <v>100</v>
      </c>
      <c r="U57" s="42" t="s">
        <v>100</v>
      </c>
      <c r="V57" s="42" t="s">
        <v>100</v>
      </c>
      <c r="W57" s="42" t="s">
        <v>100</v>
      </c>
      <c r="X57" s="42" t="s">
        <v>100</v>
      </c>
      <c r="Y57" s="40">
        <v>2.9</v>
      </c>
      <c r="Z57" s="74" t="s">
        <v>411</v>
      </c>
      <c r="AA57" s="68">
        <v>2.8</v>
      </c>
      <c r="AB57" s="74">
        <v>3.3</v>
      </c>
      <c r="AC57" s="74">
        <v>3.9</v>
      </c>
      <c r="AD57" s="74">
        <v>2</v>
      </c>
      <c r="AE57" s="23">
        <v>1.5</v>
      </c>
      <c r="AF57" s="23">
        <v>1.8</v>
      </c>
      <c r="AG57" s="52">
        <v>1.8</v>
      </c>
      <c r="AH57" s="504">
        <v>2.6</v>
      </c>
      <c r="AI57" s="1511">
        <v>2</v>
      </c>
      <c r="AJ57" s="1631" t="s">
        <v>99</v>
      </c>
    </row>
    <row r="58" spans="1:36" s="35" customFormat="1" ht="28.15" x14ac:dyDescent="0.25">
      <c r="A58" s="49" t="s">
        <v>610</v>
      </c>
      <c r="B58" s="42" t="s">
        <v>100</v>
      </c>
      <c r="C58" s="42" t="s">
        <v>100</v>
      </c>
      <c r="D58" s="42" t="s">
        <v>100</v>
      </c>
      <c r="E58" s="42" t="s">
        <v>100</v>
      </c>
      <c r="F58" s="42" t="s">
        <v>100</v>
      </c>
      <c r="G58" s="42" t="s">
        <v>100</v>
      </c>
      <c r="H58" s="42" t="s">
        <v>100</v>
      </c>
      <c r="I58" s="42" t="s">
        <v>100</v>
      </c>
      <c r="J58" s="42" t="s">
        <v>100</v>
      </c>
      <c r="K58" s="42" t="s">
        <v>100</v>
      </c>
      <c r="L58" s="42" t="s">
        <v>100</v>
      </c>
      <c r="M58" s="42" t="s">
        <v>100</v>
      </c>
      <c r="N58" s="42" t="s">
        <v>100</v>
      </c>
      <c r="O58" s="42" t="s">
        <v>100</v>
      </c>
      <c r="P58" s="42" t="s">
        <v>100</v>
      </c>
      <c r="Q58" s="42" t="s">
        <v>100</v>
      </c>
      <c r="R58" s="42" t="s">
        <v>100</v>
      </c>
      <c r="S58" s="42" t="s">
        <v>100</v>
      </c>
      <c r="T58" s="42" t="s">
        <v>100</v>
      </c>
      <c r="U58" s="42" t="s">
        <v>100</v>
      </c>
      <c r="V58" s="42" t="s">
        <v>100</v>
      </c>
      <c r="W58" s="42" t="s">
        <v>100</v>
      </c>
      <c r="X58" s="42" t="s">
        <v>100</v>
      </c>
      <c r="Y58" s="40">
        <v>2.4</v>
      </c>
      <c r="Z58" s="74" t="s">
        <v>411</v>
      </c>
      <c r="AA58" s="68">
        <v>3</v>
      </c>
      <c r="AB58" s="74">
        <v>2.8</v>
      </c>
      <c r="AC58" s="74">
        <v>3.2</v>
      </c>
      <c r="AD58" s="74">
        <v>4.5</v>
      </c>
      <c r="AE58" s="29">
        <v>3.8</v>
      </c>
      <c r="AF58" s="37">
        <v>4</v>
      </c>
      <c r="AG58" s="34">
        <v>3.4</v>
      </c>
      <c r="AH58" s="504">
        <v>0.4</v>
      </c>
      <c r="AI58" s="1510">
        <v>0.4</v>
      </c>
      <c r="AJ58" s="1631" t="s">
        <v>99</v>
      </c>
    </row>
    <row r="59" spans="1:36" s="35" customFormat="1" ht="28.15" x14ac:dyDescent="0.25">
      <c r="A59" s="49" t="s">
        <v>342</v>
      </c>
      <c r="B59" s="23"/>
      <c r="C59" s="84"/>
      <c r="D59" s="29"/>
      <c r="E59" s="29"/>
      <c r="F59" s="29"/>
      <c r="G59" s="29"/>
      <c r="H59" s="29"/>
      <c r="I59" s="29"/>
      <c r="J59" s="29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29"/>
      <c r="AC59" s="16"/>
      <c r="AD59" s="243"/>
      <c r="AE59" s="29"/>
      <c r="AF59" s="16"/>
      <c r="AG59" s="34"/>
      <c r="AH59" s="506"/>
      <c r="AI59" s="1510"/>
      <c r="AJ59" s="1483"/>
    </row>
    <row r="60" spans="1:36" s="35" customFormat="1" x14ac:dyDescent="0.25">
      <c r="A60" s="49" t="s">
        <v>19</v>
      </c>
      <c r="B60" s="42" t="s">
        <v>100</v>
      </c>
      <c r="C60" s="42" t="s">
        <v>100</v>
      </c>
      <c r="D60" s="42" t="s">
        <v>100</v>
      </c>
      <c r="E60" s="42" t="s">
        <v>100</v>
      </c>
      <c r="F60" s="42">
        <v>1991</v>
      </c>
      <c r="G60" s="42">
        <v>4020</v>
      </c>
      <c r="H60" s="42">
        <v>4046</v>
      </c>
      <c r="I60" s="42">
        <v>6164</v>
      </c>
      <c r="J60" s="42">
        <v>6295</v>
      </c>
      <c r="K60" s="42">
        <v>7257</v>
      </c>
      <c r="L60" s="42">
        <v>7874</v>
      </c>
      <c r="M60" s="42">
        <v>9963</v>
      </c>
      <c r="N60" s="42">
        <v>11384</v>
      </c>
      <c r="O60" s="42">
        <v>15018</v>
      </c>
      <c r="P60" s="42">
        <v>17761</v>
      </c>
      <c r="Q60" s="42">
        <v>21016</v>
      </c>
      <c r="R60" s="42">
        <v>28103</v>
      </c>
      <c r="S60" s="42">
        <v>30777</v>
      </c>
      <c r="T60" s="42">
        <v>36751</v>
      </c>
      <c r="U60" s="42">
        <v>43394</v>
      </c>
      <c r="V60" s="42">
        <v>52405</v>
      </c>
      <c r="W60" s="42">
        <v>59755</v>
      </c>
      <c r="X60" s="42">
        <v>61129</v>
      </c>
      <c r="Y60" s="42">
        <v>64713</v>
      </c>
      <c r="Z60" s="42">
        <v>64096</v>
      </c>
      <c r="AA60" s="42">
        <v>78607</v>
      </c>
      <c r="AB60" s="42">
        <v>81275</v>
      </c>
      <c r="AC60" s="42">
        <v>83708</v>
      </c>
      <c r="AD60" s="42">
        <v>109245</v>
      </c>
      <c r="AE60" s="42">
        <v>133140</v>
      </c>
      <c r="AF60" s="42">
        <v>165147</v>
      </c>
      <c r="AG60" s="248">
        <v>199503</v>
      </c>
      <c r="AH60" s="542">
        <v>232199</v>
      </c>
      <c r="AI60" s="1513">
        <v>256774</v>
      </c>
      <c r="AJ60" s="1631" t="s">
        <v>99</v>
      </c>
    </row>
    <row r="61" spans="1:36" s="35" customFormat="1" x14ac:dyDescent="0.25">
      <c r="A61" s="86" t="s">
        <v>284</v>
      </c>
      <c r="B61" s="42" t="s">
        <v>100</v>
      </c>
      <c r="C61" s="42" t="s">
        <v>100</v>
      </c>
      <c r="D61" s="42" t="s">
        <v>100</v>
      </c>
      <c r="E61" s="42" t="s">
        <v>100</v>
      </c>
      <c r="F61" s="564">
        <v>32.666119770303524</v>
      </c>
      <c r="G61" s="564">
        <v>59.73254086181278</v>
      </c>
      <c r="H61" s="564">
        <v>53.632025450689291</v>
      </c>
      <c r="I61" s="564">
        <v>78.722860791826307</v>
      </c>
      <c r="J61" s="564">
        <v>52.669009370816603</v>
      </c>
      <c r="K61" s="564">
        <v>51.0588897488215</v>
      </c>
      <c r="L61" s="564">
        <v>53.65953386942892</v>
      </c>
      <c r="M61" s="564">
        <v>64.998695198329855</v>
      </c>
      <c r="N61" s="564">
        <v>76.106431341088381</v>
      </c>
      <c r="O61" s="564">
        <v>110.39400176418701</v>
      </c>
      <c r="P61" s="564">
        <v>133.66195063214931</v>
      </c>
      <c r="Q61" s="564">
        <v>166.67459750971528</v>
      </c>
      <c r="R61" s="564">
        <v>229.31864545083639</v>
      </c>
      <c r="S61" s="564">
        <v>255.83541147132169</v>
      </c>
      <c r="T61" s="564">
        <v>249.15932203389829</v>
      </c>
      <c r="U61" s="564">
        <v>294.49609772650155</v>
      </c>
      <c r="V61" s="564">
        <v>357.42054290001363</v>
      </c>
      <c r="W61" s="564">
        <v>400.7444168734491</v>
      </c>
      <c r="X61" s="564">
        <v>401.82081114835995</v>
      </c>
      <c r="Y61" s="564">
        <v>361.14180478821362</v>
      </c>
      <c r="Z61" s="564">
        <v>289.07229513372118</v>
      </c>
      <c r="AA61" s="564">
        <v>229.73754968435819</v>
      </c>
      <c r="AB61" s="564">
        <v>249.30981595092024</v>
      </c>
      <c r="AC61" s="564">
        <v>242.83600707841376</v>
      </c>
      <c r="AD61" s="564">
        <v>285.42129327237097</v>
      </c>
      <c r="AE61" s="564">
        <v>322.41191427533602</v>
      </c>
      <c r="AF61" s="564">
        <v>387.64171537215691</v>
      </c>
      <c r="AG61" s="565">
        <v>433.25008686587904</v>
      </c>
      <c r="AH61" s="543">
        <f>AH60/456.31</f>
        <v>508.86239617803687</v>
      </c>
      <c r="AI61" s="1510">
        <v>547</v>
      </c>
      <c r="AJ61" s="1631" t="s">
        <v>99</v>
      </c>
    </row>
    <row r="62" spans="1:36" s="35" customFormat="1" ht="28.15" x14ac:dyDescent="0.25">
      <c r="A62" s="86" t="s">
        <v>343</v>
      </c>
      <c r="B62" s="42" t="s">
        <v>100</v>
      </c>
      <c r="C62" s="42" t="s">
        <v>100</v>
      </c>
      <c r="D62" s="42" t="s">
        <v>100</v>
      </c>
      <c r="E62" s="42" t="s">
        <v>100</v>
      </c>
      <c r="F62" s="20" t="s">
        <v>100</v>
      </c>
      <c r="G62" s="20">
        <v>201.9</v>
      </c>
      <c r="H62" s="20">
        <v>100.6</v>
      </c>
      <c r="I62" s="20">
        <v>152.30000000000001</v>
      </c>
      <c r="J62" s="20">
        <v>102.1</v>
      </c>
      <c r="K62" s="22">
        <v>115.3</v>
      </c>
      <c r="L62" s="22">
        <v>108.5</v>
      </c>
      <c r="M62" s="22">
        <v>126.5</v>
      </c>
      <c r="N62" s="22">
        <v>114.3</v>
      </c>
      <c r="O62" s="40">
        <v>131.9</v>
      </c>
      <c r="P62" s="40">
        <v>118.3</v>
      </c>
      <c r="Q62" s="40">
        <v>118.3</v>
      </c>
      <c r="R62" s="23">
        <v>133.69999999999999</v>
      </c>
      <c r="S62" s="22">
        <v>109.5</v>
      </c>
      <c r="T62" s="22">
        <v>119.4</v>
      </c>
      <c r="U62" s="22">
        <v>118.1</v>
      </c>
      <c r="V62" s="22">
        <v>120.8</v>
      </c>
      <c r="W62" s="68">
        <v>114</v>
      </c>
      <c r="X62" s="29">
        <v>102.3</v>
      </c>
      <c r="Y62" s="29">
        <v>105.9</v>
      </c>
      <c r="Z62" s="29">
        <v>98.4</v>
      </c>
      <c r="AA62" s="29">
        <v>122.6</v>
      </c>
      <c r="AB62" s="23">
        <v>103.4</v>
      </c>
      <c r="AC62" s="16">
        <v>103</v>
      </c>
      <c r="AD62" s="243">
        <v>130.5</v>
      </c>
      <c r="AE62" s="29">
        <v>121.9</v>
      </c>
      <c r="AF62" s="37">
        <v>124</v>
      </c>
      <c r="AG62" s="52">
        <v>120.8</v>
      </c>
      <c r="AH62" s="544">
        <v>116.4</v>
      </c>
      <c r="AI62" s="1510">
        <v>110.6</v>
      </c>
      <c r="AJ62" s="1631" t="s">
        <v>99</v>
      </c>
    </row>
    <row r="63" spans="1:36" s="35" customFormat="1" ht="28.15" x14ac:dyDescent="0.25">
      <c r="A63" s="86" t="s">
        <v>344</v>
      </c>
      <c r="B63" s="42" t="s">
        <v>100</v>
      </c>
      <c r="C63" s="42" t="s">
        <v>100</v>
      </c>
      <c r="D63" s="42" t="s">
        <v>100</v>
      </c>
      <c r="E63" s="42" t="s">
        <v>100</v>
      </c>
      <c r="F63" s="20" t="s">
        <v>100</v>
      </c>
      <c r="G63" s="20">
        <v>144.4</v>
      </c>
      <c r="H63" s="20">
        <v>86.1</v>
      </c>
      <c r="I63" s="20">
        <v>147</v>
      </c>
      <c r="J63" s="20">
        <v>96.4</v>
      </c>
      <c r="K63" s="22">
        <v>101.5</v>
      </c>
      <c r="L63" s="22">
        <v>101.4</v>
      </c>
      <c r="M63" s="22">
        <v>121.7</v>
      </c>
      <c r="N63" s="22">
        <v>108.1</v>
      </c>
      <c r="O63" s="40">
        <v>124.1</v>
      </c>
      <c r="P63" s="40">
        <v>109.9</v>
      </c>
      <c r="Q63" s="40">
        <v>110</v>
      </c>
      <c r="R63" s="22">
        <v>121.6</v>
      </c>
      <c r="S63" s="22">
        <v>93.4</v>
      </c>
      <c r="T63" s="22">
        <v>111.7</v>
      </c>
      <c r="U63" s="22">
        <v>110.4</v>
      </c>
      <c r="V63" s="22">
        <v>112</v>
      </c>
      <c r="W63" s="29">
        <v>108.1</v>
      </c>
      <c r="X63" s="29">
        <v>96.8</v>
      </c>
      <c r="Y63" s="29">
        <v>98.8</v>
      </c>
      <c r="Z63" s="29">
        <v>92.8</v>
      </c>
      <c r="AA63" s="29">
        <v>107.6</v>
      </c>
      <c r="AB63" s="23">
        <v>95.6</v>
      </c>
      <c r="AC63" s="16">
        <v>97.2</v>
      </c>
      <c r="AD63" s="243">
        <v>124.3</v>
      </c>
      <c r="AE63" s="29">
        <v>113.9</v>
      </c>
      <c r="AF63" s="16">
        <v>114.7</v>
      </c>
      <c r="AG63" s="52">
        <v>105.5</v>
      </c>
      <c r="AH63" s="544">
        <v>101.6</v>
      </c>
      <c r="AI63" s="1510">
        <v>101.5</v>
      </c>
      <c r="AJ63" s="1631" t="s">
        <v>99</v>
      </c>
    </row>
    <row r="64" spans="1:36" s="35" customFormat="1" ht="26.2" x14ac:dyDescent="0.25">
      <c r="A64" s="86" t="s">
        <v>285</v>
      </c>
      <c r="B64" s="42" t="s">
        <v>100</v>
      </c>
      <c r="C64" s="42" t="s">
        <v>100</v>
      </c>
      <c r="D64" s="42" t="s">
        <v>100</v>
      </c>
      <c r="E64" s="42" t="s">
        <v>100</v>
      </c>
      <c r="F64" s="42" t="s">
        <v>100</v>
      </c>
      <c r="G64" s="42" t="s">
        <v>100</v>
      </c>
      <c r="H64" s="20">
        <v>86.1</v>
      </c>
      <c r="I64" s="20">
        <v>126.6</v>
      </c>
      <c r="J64" s="20">
        <v>122</v>
      </c>
      <c r="K64" s="22">
        <v>123.8</v>
      </c>
      <c r="L64" s="22">
        <v>125.5</v>
      </c>
      <c r="M64" s="22">
        <v>152.69999999999999</v>
      </c>
      <c r="N64" s="22">
        <v>165.1</v>
      </c>
      <c r="O64" s="40">
        <v>204.9</v>
      </c>
      <c r="P64" s="40">
        <v>225.2</v>
      </c>
      <c r="Q64" s="40">
        <v>247.7</v>
      </c>
      <c r="R64" s="22">
        <v>301.2</v>
      </c>
      <c r="S64" s="22">
        <v>281.3</v>
      </c>
      <c r="T64" s="22">
        <v>314.2</v>
      </c>
      <c r="U64" s="22">
        <v>346.9</v>
      </c>
      <c r="V64" s="22">
        <v>388.5</v>
      </c>
      <c r="W64" s="68">
        <v>420</v>
      </c>
      <c r="X64" s="29">
        <v>406.6</v>
      </c>
      <c r="Y64" s="29">
        <v>401.7</v>
      </c>
      <c r="Z64" s="29">
        <v>372.8</v>
      </c>
      <c r="AA64" s="29">
        <v>401.1</v>
      </c>
      <c r="AB64" s="23">
        <v>383.5</v>
      </c>
      <c r="AC64" s="16">
        <v>372.8</v>
      </c>
      <c r="AD64" s="37">
        <v>463.4</v>
      </c>
      <c r="AE64" s="68">
        <v>527.79999999999995</v>
      </c>
      <c r="AF64" s="37">
        <v>605.4</v>
      </c>
      <c r="AG64" s="52">
        <v>638.70000000000005</v>
      </c>
      <c r="AH64" s="69">
        <v>648.9</v>
      </c>
      <c r="AI64" s="1510">
        <v>658.6</v>
      </c>
      <c r="AJ64" s="1631" t="s">
        <v>99</v>
      </c>
    </row>
    <row r="65" spans="1:36" s="35" customFormat="1" ht="21.6" customHeight="1" x14ac:dyDescent="0.25">
      <c r="A65" s="49" t="s">
        <v>25</v>
      </c>
      <c r="B65" s="42" t="s">
        <v>99</v>
      </c>
      <c r="C65" s="42" t="s">
        <v>99</v>
      </c>
      <c r="D65" s="44">
        <v>13</v>
      </c>
      <c r="E65" s="44">
        <v>122</v>
      </c>
      <c r="F65" s="44">
        <v>262</v>
      </c>
      <c r="G65" s="44">
        <v>1550</v>
      </c>
      <c r="H65" s="44">
        <v>2129</v>
      </c>
      <c r="I65" s="44">
        <v>2395</v>
      </c>
      <c r="J65" s="44">
        <v>2605</v>
      </c>
      <c r="K65" s="44">
        <v>2680</v>
      </c>
      <c r="L65" s="44">
        <v>3484</v>
      </c>
      <c r="M65" s="44">
        <v>4181</v>
      </c>
      <c r="N65" s="44">
        <v>5000</v>
      </c>
      <c r="O65" s="44">
        <v>6600</v>
      </c>
      <c r="P65" s="50" t="s">
        <v>178</v>
      </c>
      <c r="Q65" s="44">
        <v>9200</v>
      </c>
      <c r="R65" s="44">
        <v>9752</v>
      </c>
      <c r="S65" s="50" t="s">
        <v>179</v>
      </c>
      <c r="T65" s="50" t="s">
        <v>180</v>
      </c>
      <c r="U65" s="44">
        <v>14952</v>
      </c>
      <c r="V65" s="44">
        <v>15999</v>
      </c>
      <c r="W65" s="44">
        <v>17439</v>
      </c>
      <c r="X65" s="55">
        <v>18660</v>
      </c>
      <c r="Y65" s="55">
        <v>19966</v>
      </c>
      <c r="Z65" s="55">
        <v>21364</v>
      </c>
      <c r="AA65" s="55">
        <v>22859</v>
      </c>
      <c r="AB65" s="55">
        <v>24459</v>
      </c>
      <c r="AC65" s="15">
        <v>28284</v>
      </c>
      <c r="AD65" s="566">
        <v>42500</v>
      </c>
      <c r="AE65" s="55">
        <v>42500</v>
      </c>
      <c r="AF65" s="55">
        <v>42500</v>
      </c>
      <c r="AG65" s="56">
        <v>60000</v>
      </c>
      <c r="AH65" s="545">
        <v>70000</v>
      </c>
      <c r="AI65" s="1513">
        <v>85000</v>
      </c>
      <c r="AJ65" s="1490">
        <v>85000</v>
      </c>
    </row>
    <row r="66" spans="1:36" s="13" customFormat="1" ht="15.75" x14ac:dyDescent="0.3">
      <c r="A66" s="711" t="s">
        <v>80</v>
      </c>
      <c r="B66" s="711"/>
      <c r="C66" s="711"/>
      <c r="D66" s="711"/>
      <c r="E66" s="711"/>
      <c r="F66" s="711"/>
      <c r="G66" s="711"/>
      <c r="H66" s="711"/>
      <c r="I66" s="711"/>
      <c r="J66" s="711"/>
      <c r="K66" s="711"/>
      <c r="L66" s="711"/>
      <c r="M66" s="711"/>
      <c r="N66" s="711"/>
      <c r="O66" s="711"/>
      <c r="P66" s="711"/>
      <c r="Q66" s="711"/>
      <c r="R66" s="711"/>
      <c r="S66" s="711"/>
      <c r="T66" s="711"/>
      <c r="U66" s="711"/>
      <c r="V66" s="711"/>
      <c r="W66" s="711"/>
      <c r="X66" s="711"/>
      <c r="Y66" s="711"/>
      <c r="Z66" s="711"/>
      <c r="AA66" s="711"/>
      <c r="AB66" s="711"/>
      <c r="AC66" s="711"/>
      <c r="AD66" s="711"/>
      <c r="AE66" s="711"/>
      <c r="AF66" s="711"/>
      <c r="AG66" s="711"/>
      <c r="AH66" s="712"/>
      <c r="AI66" s="1508"/>
      <c r="AJ66" s="1508"/>
    </row>
    <row r="67" spans="1:36" s="35" customFormat="1" x14ac:dyDescent="0.25">
      <c r="A67" s="49" t="s">
        <v>673</v>
      </c>
      <c r="B67" s="50"/>
      <c r="C67" s="50"/>
      <c r="D67" s="50"/>
      <c r="E67" s="50"/>
      <c r="F67" s="50"/>
      <c r="G67" s="50"/>
      <c r="H67" s="50"/>
      <c r="I67" s="50"/>
      <c r="J67" s="50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9"/>
      <c r="AC67" s="16"/>
      <c r="AD67" s="16"/>
      <c r="AE67" s="119"/>
      <c r="AF67" s="16"/>
      <c r="AG67" s="120"/>
      <c r="AH67" s="510"/>
      <c r="AI67" s="1592"/>
      <c r="AJ67" s="1593"/>
    </row>
    <row r="68" spans="1:36" s="36" customFormat="1" x14ac:dyDescent="0.25">
      <c r="A68" s="49" t="s">
        <v>26</v>
      </c>
      <c r="B68" s="1044" t="s">
        <v>99</v>
      </c>
      <c r="C68" s="1044" t="s">
        <v>99</v>
      </c>
      <c r="D68" s="1044" t="s">
        <v>99</v>
      </c>
      <c r="E68" s="1044" t="s">
        <v>99</v>
      </c>
      <c r="F68" s="1044" t="s">
        <v>99</v>
      </c>
      <c r="G68" s="1044" t="s">
        <v>99</v>
      </c>
      <c r="H68" s="1044" t="s">
        <v>99</v>
      </c>
      <c r="I68" s="1044" t="s">
        <v>99</v>
      </c>
      <c r="J68" s="1044" t="s">
        <v>99</v>
      </c>
      <c r="K68" s="1047" t="s">
        <v>100</v>
      </c>
      <c r="L68" s="1047" t="s">
        <v>100</v>
      </c>
      <c r="M68" s="1042">
        <v>0.2</v>
      </c>
      <c r="N68" s="1047">
        <v>234</v>
      </c>
      <c r="O68" s="1047">
        <v>119</v>
      </c>
      <c r="P68" s="1047">
        <v>731</v>
      </c>
      <c r="Q68" s="1046">
        <v>1650</v>
      </c>
      <c r="R68" s="1047">
        <v>81</v>
      </c>
      <c r="S68" s="1047">
        <v>362</v>
      </c>
      <c r="T68" s="1046">
        <v>3496</v>
      </c>
      <c r="U68" s="1046">
        <v>3445</v>
      </c>
      <c r="V68" s="1046">
        <v>1798</v>
      </c>
      <c r="W68" s="1046">
        <v>4316</v>
      </c>
      <c r="X68" s="1046">
        <v>1547</v>
      </c>
      <c r="Y68" s="1046">
        <v>2912</v>
      </c>
      <c r="Z68" s="1046">
        <v>3300</v>
      </c>
      <c r="AA68" s="1048">
        <v>3769</v>
      </c>
      <c r="AB68" s="1045">
        <v>4150</v>
      </c>
      <c r="AC68" s="1039">
        <v>4847</v>
      </c>
      <c r="AD68" s="1039">
        <v>6035</v>
      </c>
      <c r="AE68" s="1039">
        <v>7091</v>
      </c>
      <c r="AF68" s="379">
        <v>8729</v>
      </c>
      <c r="AG68" s="379">
        <v>12224</v>
      </c>
      <c r="AH68" s="511">
        <v>15490</v>
      </c>
      <c r="AI68" s="1504">
        <v>16848</v>
      </c>
      <c r="AJ68" s="1642">
        <v>17968</v>
      </c>
    </row>
    <row r="69" spans="1:36" s="36" customFormat="1" ht="28.15" x14ac:dyDescent="0.25">
      <c r="A69" s="49" t="s">
        <v>695</v>
      </c>
      <c r="B69" s="1044" t="s">
        <v>99</v>
      </c>
      <c r="C69" s="1044" t="s">
        <v>99</v>
      </c>
      <c r="D69" s="1044" t="s">
        <v>99</v>
      </c>
      <c r="E69" s="1044" t="s">
        <v>99</v>
      </c>
      <c r="F69" s="1044" t="s">
        <v>99</v>
      </c>
      <c r="G69" s="1044" t="s">
        <v>99</v>
      </c>
      <c r="H69" s="1044" t="s">
        <v>99</v>
      </c>
      <c r="I69" s="1044" t="s">
        <v>99</v>
      </c>
      <c r="J69" s="1044" t="s">
        <v>99</v>
      </c>
      <c r="K69" s="1047" t="s">
        <v>100</v>
      </c>
      <c r="L69" s="1047" t="s">
        <v>100</v>
      </c>
      <c r="M69" s="1042">
        <v>66</v>
      </c>
      <c r="N69" s="1047" t="s">
        <v>171</v>
      </c>
      <c r="O69" s="1047">
        <v>48.6</v>
      </c>
      <c r="P69" s="1047">
        <v>567.79999999999995</v>
      </c>
      <c r="Q69" s="1047">
        <v>213.9</v>
      </c>
      <c r="R69" s="1047">
        <v>4.5999999999999996</v>
      </c>
      <c r="S69" s="1047">
        <v>418.9</v>
      </c>
      <c r="T69" s="1047">
        <v>917.3</v>
      </c>
      <c r="U69" s="1042">
        <v>93</v>
      </c>
      <c r="V69" s="1042">
        <v>49</v>
      </c>
      <c r="W69" s="1047">
        <v>228.4</v>
      </c>
      <c r="X69" s="1047">
        <v>34.200000000000003</v>
      </c>
      <c r="Y69" s="1047">
        <v>178.4</v>
      </c>
      <c r="Z69" s="1047">
        <v>109.7</v>
      </c>
      <c r="AA69" s="1041">
        <v>110.2</v>
      </c>
      <c r="AB69" s="1044">
        <v>104</v>
      </c>
      <c r="AC69" s="1040">
        <v>107.5</v>
      </c>
      <c r="AD69" s="1040">
        <v>117.3</v>
      </c>
      <c r="AE69" s="1043">
        <v>117.3</v>
      </c>
      <c r="AF69" s="1049" t="s">
        <v>248</v>
      </c>
      <c r="AG69" s="1049">
        <v>124.8</v>
      </c>
      <c r="AH69" s="512">
        <v>122.2</v>
      </c>
      <c r="AI69" s="1501">
        <v>108.2</v>
      </c>
      <c r="AJ69" s="1593">
        <v>102.5</v>
      </c>
    </row>
    <row r="70" spans="1:36" s="35" customFormat="1" ht="26.2" x14ac:dyDescent="0.25">
      <c r="A70" s="49" t="s">
        <v>60</v>
      </c>
      <c r="B70" s="40" t="s">
        <v>99</v>
      </c>
      <c r="C70" s="40" t="s">
        <v>99</v>
      </c>
      <c r="D70" s="40" t="s">
        <v>99</v>
      </c>
      <c r="E70" s="40" t="s">
        <v>99</v>
      </c>
      <c r="F70" s="40" t="s">
        <v>99</v>
      </c>
      <c r="G70" s="40" t="s">
        <v>99</v>
      </c>
      <c r="H70" s="40" t="s">
        <v>99</v>
      </c>
      <c r="I70" s="40" t="s">
        <v>99</v>
      </c>
      <c r="J70" s="44">
        <v>117</v>
      </c>
      <c r="K70" s="44">
        <v>121</v>
      </c>
      <c r="L70" s="44">
        <v>133</v>
      </c>
      <c r="M70" s="44">
        <v>134</v>
      </c>
      <c r="N70" s="44">
        <v>134</v>
      </c>
      <c r="O70" s="44">
        <v>133</v>
      </c>
      <c r="P70" s="44">
        <v>136</v>
      </c>
      <c r="Q70" s="44">
        <v>142</v>
      </c>
      <c r="R70" s="44">
        <v>146</v>
      </c>
      <c r="S70" s="44">
        <v>146</v>
      </c>
      <c r="T70" s="44">
        <v>146</v>
      </c>
      <c r="U70" s="44">
        <v>132</v>
      </c>
      <c r="V70" s="44">
        <v>130</v>
      </c>
      <c r="W70" s="44">
        <v>138</v>
      </c>
      <c r="X70" s="44">
        <v>157</v>
      </c>
      <c r="Y70" s="44">
        <v>165</v>
      </c>
      <c r="Z70" s="44">
        <v>167</v>
      </c>
      <c r="AA70" s="44">
        <v>170</v>
      </c>
      <c r="AB70" s="44">
        <v>176</v>
      </c>
      <c r="AC70" s="16">
        <v>177</v>
      </c>
      <c r="AD70" s="16">
        <v>166</v>
      </c>
      <c r="AE70" s="16">
        <v>162</v>
      </c>
      <c r="AF70" s="16">
        <v>170</v>
      </c>
      <c r="AG70" s="1273">
        <v>167</v>
      </c>
      <c r="AH70" s="1165">
        <v>178</v>
      </c>
      <c r="AI70" s="1501">
        <v>175</v>
      </c>
      <c r="AJ70" s="1593">
        <v>178</v>
      </c>
    </row>
    <row r="71" spans="1:36" s="35" customFormat="1" ht="26.2" x14ac:dyDescent="0.25">
      <c r="A71" s="49" t="s">
        <v>225</v>
      </c>
      <c r="B71" s="40" t="s">
        <v>99</v>
      </c>
      <c r="C71" s="40" t="s">
        <v>99</v>
      </c>
      <c r="D71" s="40" t="s">
        <v>99</v>
      </c>
      <c r="E71" s="40" t="s">
        <v>99</v>
      </c>
      <c r="F71" s="40" t="s">
        <v>99</v>
      </c>
      <c r="G71" s="40" t="s">
        <v>99</v>
      </c>
      <c r="H71" s="40" t="s">
        <v>99</v>
      </c>
      <c r="I71" s="40" t="s">
        <v>99</v>
      </c>
      <c r="J71" s="44">
        <v>110</v>
      </c>
      <c r="K71" s="44">
        <v>114</v>
      </c>
      <c r="L71" s="44">
        <v>124</v>
      </c>
      <c r="M71" s="44">
        <v>113</v>
      </c>
      <c r="N71" s="44">
        <v>119</v>
      </c>
      <c r="O71" s="44">
        <v>120</v>
      </c>
      <c r="P71" s="44">
        <v>119</v>
      </c>
      <c r="Q71" s="44">
        <v>125</v>
      </c>
      <c r="R71" s="44">
        <v>127</v>
      </c>
      <c r="S71" s="44">
        <v>125</v>
      </c>
      <c r="T71" s="44">
        <v>129</v>
      </c>
      <c r="U71" s="44">
        <v>112</v>
      </c>
      <c r="V71" s="44">
        <v>105</v>
      </c>
      <c r="W71" s="44">
        <v>114</v>
      </c>
      <c r="X71" s="44">
        <v>130</v>
      </c>
      <c r="Y71" s="44">
        <v>147</v>
      </c>
      <c r="Z71" s="44">
        <v>155</v>
      </c>
      <c r="AA71" s="44">
        <v>162</v>
      </c>
      <c r="AB71" s="44">
        <v>165</v>
      </c>
      <c r="AC71" s="16">
        <v>168</v>
      </c>
      <c r="AD71" s="16">
        <v>156</v>
      </c>
      <c r="AE71" s="16">
        <v>153</v>
      </c>
      <c r="AF71" s="16">
        <v>161</v>
      </c>
      <c r="AG71" s="1273">
        <v>159</v>
      </c>
      <c r="AH71" s="1165">
        <v>161</v>
      </c>
      <c r="AI71" s="1501">
        <v>163</v>
      </c>
      <c r="AJ71" s="1593">
        <v>166</v>
      </c>
    </row>
    <row r="72" spans="1:36" s="35" customFormat="1" ht="52.4" x14ac:dyDescent="0.25">
      <c r="A72" s="344" t="s">
        <v>85</v>
      </c>
      <c r="B72" s="22" t="s">
        <v>100</v>
      </c>
      <c r="C72" s="22" t="s">
        <v>100</v>
      </c>
      <c r="D72" s="22" t="s">
        <v>100</v>
      </c>
      <c r="E72" s="22" t="s">
        <v>100</v>
      </c>
      <c r="F72" s="22" t="s">
        <v>100</v>
      </c>
      <c r="G72" s="22" t="s">
        <v>100</v>
      </c>
      <c r="H72" s="22" t="s">
        <v>100</v>
      </c>
      <c r="I72" s="22" t="s">
        <v>100</v>
      </c>
      <c r="J72" s="22" t="s">
        <v>100</v>
      </c>
      <c r="K72" s="22" t="s">
        <v>100</v>
      </c>
      <c r="L72" s="22" t="s">
        <v>100</v>
      </c>
      <c r="M72" s="22" t="s">
        <v>100</v>
      </c>
      <c r="N72" s="22" t="s">
        <v>100</v>
      </c>
      <c r="O72" s="22" t="s">
        <v>100</v>
      </c>
      <c r="P72" s="22" t="s">
        <v>100</v>
      </c>
      <c r="Q72" s="22" t="s">
        <v>100</v>
      </c>
      <c r="R72" s="22" t="s">
        <v>100</v>
      </c>
      <c r="S72" s="22" t="s">
        <v>100</v>
      </c>
      <c r="T72" s="22" t="s">
        <v>100</v>
      </c>
      <c r="U72" s="22" t="s">
        <v>100</v>
      </c>
      <c r="V72" s="22" t="s">
        <v>100</v>
      </c>
      <c r="W72" s="22" t="s">
        <v>100</v>
      </c>
      <c r="X72" s="22" t="s">
        <v>100</v>
      </c>
      <c r="Y72" s="22" t="s">
        <v>100</v>
      </c>
      <c r="Z72" s="22" t="s">
        <v>100</v>
      </c>
      <c r="AA72" s="22" t="s">
        <v>100</v>
      </c>
      <c r="AB72" s="22" t="s">
        <v>100</v>
      </c>
      <c r="AC72" s="22" t="s">
        <v>100</v>
      </c>
      <c r="AD72" s="22" t="s">
        <v>100</v>
      </c>
      <c r="AE72" s="22" t="s">
        <v>100</v>
      </c>
      <c r="AF72" s="22" t="s">
        <v>100</v>
      </c>
      <c r="AG72" s="22" t="s">
        <v>100</v>
      </c>
      <c r="AH72" s="115" t="s">
        <v>100</v>
      </c>
      <c r="AI72" s="1305" t="s">
        <v>100</v>
      </c>
      <c r="AJ72" s="1483"/>
    </row>
    <row r="73" spans="1:36" s="35" customFormat="1" ht="26.2" x14ac:dyDescent="0.25">
      <c r="A73" s="344" t="s">
        <v>84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115" t="s">
        <v>100</v>
      </c>
      <c r="AI73" s="1305" t="s">
        <v>100</v>
      </c>
      <c r="AJ73" s="1483"/>
    </row>
    <row r="74" spans="1:36" s="35" customFormat="1" x14ac:dyDescent="0.25">
      <c r="A74" s="344" t="s">
        <v>46</v>
      </c>
      <c r="B74" s="116"/>
      <c r="C74" s="116"/>
      <c r="D74" s="116"/>
      <c r="E74" s="116"/>
      <c r="F74" s="116"/>
      <c r="G74" s="116"/>
      <c r="H74" s="116"/>
      <c r="I74" s="116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6"/>
      <c r="AD74" s="286"/>
      <c r="AE74" s="314"/>
      <c r="AF74" s="286"/>
      <c r="AG74" s="120"/>
      <c r="AH74" s="52"/>
      <c r="AI74" s="1305" t="s">
        <v>100</v>
      </c>
      <c r="AJ74" s="1483"/>
    </row>
    <row r="75" spans="1:36" s="35" customFormat="1" x14ac:dyDescent="0.25">
      <c r="A75" s="345" t="s">
        <v>47</v>
      </c>
      <c r="B75" s="22" t="s">
        <v>100</v>
      </c>
      <c r="C75" s="22" t="s">
        <v>100</v>
      </c>
      <c r="D75" s="22" t="s">
        <v>100</v>
      </c>
      <c r="E75" s="22" t="s">
        <v>100</v>
      </c>
      <c r="F75" s="22" t="s">
        <v>100</v>
      </c>
      <c r="G75" s="22" t="s">
        <v>100</v>
      </c>
      <c r="H75" s="22" t="s">
        <v>100</v>
      </c>
      <c r="I75" s="22" t="s">
        <v>100</v>
      </c>
      <c r="J75" s="22" t="s">
        <v>100</v>
      </c>
      <c r="K75" s="22" t="s">
        <v>100</v>
      </c>
      <c r="L75" s="22" t="s">
        <v>100</v>
      </c>
      <c r="M75" s="22" t="s">
        <v>100</v>
      </c>
      <c r="N75" s="22" t="s">
        <v>100</v>
      </c>
      <c r="O75" s="22" t="s">
        <v>100</v>
      </c>
      <c r="P75" s="22" t="s">
        <v>100</v>
      </c>
      <c r="Q75" s="22" t="s">
        <v>100</v>
      </c>
      <c r="R75" s="22" t="s">
        <v>100</v>
      </c>
      <c r="S75" s="22" t="s">
        <v>100</v>
      </c>
      <c r="T75" s="22" t="s">
        <v>100</v>
      </c>
      <c r="U75" s="22" t="s">
        <v>100</v>
      </c>
      <c r="V75" s="22" t="s">
        <v>100</v>
      </c>
      <c r="W75" s="22" t="s">
        <v>100</v>
      </c>
      <c r="X75" s="22" t="s">
        <v>100</v>
      </c>
      <c r="Y75" s="22" t="s">
        <v>100</v>
      </c>
      <c r="Z75" s="22" t="s">
        <v>100</v>
      </c>
      <c r="AA75" s="22" t="s">
        <v>100</v>
      </c>
      <c r="AB75" s="22" t="s">
        <v>100</v>
      </c>
      <c r="AC75" s="22" t="s">
        <v>100</v>
      </c>
      <c r="AD75" s="22" t="s">
        <v>100</v>
      </c>
      <c r="AE75" s="22" t="s">
        <v>100</v>
      </c>
      <c r="AF75" s="22" t="s">
        <v>100</v>
      </c>
      <c r="AG75" s="22" t="s">
        <v>100</v>
      </c>
      <c r="AH75" s="115" t="s">
        <v>100</v>
      </c>
      <c r="AI75" s="1305" t="s">
        <v>100</v>
      </c>
      <c r="AJ75" s="1483"/>
    </row>
    <row r="76" spans="1:36" s="35" customFormat="1" ht="26.2" x14ac:dyDescent="0.25">
      <c r="A76" s="346" t="s">
        <v>189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115" t="s">
        <v>100</v>
      </c>
      <c r="AI76" s="1305" t="s">
        <v>100</v>
      </c>
      <c r="AJ76" s="1483"/>
    </row>
    <row r="77" spans="1:36" s="35" customFormat="1" x14ac:dyDescent="0.25">
      <c r="A77" s="346" t="s">
        <v>48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115" t="s">
        <v>100</v>
      </c>
      <c r="AI77" s="1305" t="s">
        <v>100</v>
      </c>
      <c r="AJ77" s="1483"/>
    </row>
    <row r="78" spans="1:36" s="35" customFormat="1" x14ac:dyDescent="0.25">
      <c r="A78" s="346" t="s">
        <v>282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115" t="s">
        <v>100</v>
      </c>
      <c r="AI78" s="1305" t="s">
        <v>100</v>
      </c>
      <c r="AJ78" s="1483"/>
    </row>
    <row r="79" spans="1:36" s="35" customFormat="1" ht="26.2" x14ac:dyDescent="0.25">
      <c r="A79" s="344" t="s">
        <v>86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115" t="s">
        <v>100</v>
      </c>
      <c r="AI79" s="1305" t="s">
        <v>100</v>
      </c>
      <c r="AJ79" s="1483"/>
    </row>
    <row r="80" spans="1:36" s="35" customFormat="1" x14ac:dyDescent="0.25">
      <c r="A80" s="344" t="s">
        <v>190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115" t="s">
        <v>100</v>
      </c>
      <c r="AI80" s="1305" t="s">
        <v>100</v>
      </c>
      <c r="AJ80" s="1483"/>
    </row>
    <row r="81" spans="1:36" s="35" customFormat="1" x14ac:dyDescent="0.25">
      <c r="A81" s="346" t="s">
        <v>49</v>
      </c>
      <c r="B81" s="116"/>
      <c r="C81" s="116"/>
      <c r="D81" s="116"/>
      <c r="E81" s="116"/>
      <c r="F81" s="116"/>
      <c r="G81" s="116"/>
      <c r="H81" s="116"/>
      <c r="I81" s="116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6"/>
      <c r="AD81" s="286"/>
      <c r="AE81" s="314"/>
      <c r="AF81" s="286"/>
      <c r="AG81" s="120"/>
      <c r="AH81" s="52"/>
      <c r="AI81" s="1305" t="s">
        <v>100</v>
      </c>
      <c r="AJ81" s="1483"/>
    </row>
    <row r="82" spans="1:36" s="35" customFormat="1" x14ac:dyDescent="0.25">
      <c r="A82" s="346" t="s">
        <v>191</v>
      </c>
      <c r="B82" s="22" t="s">
        <v>100</v>
      </c>
      <c r="C82" s="22" t="s">
        <v>100</v>
      </c>
      <c r="D82" s="22" t="s">
        <v>100</v>
      </c>
      <c r="E82" s="22" t="s">
        <v>100</v>
      </c>
      <c r="F82" s="22" t="s">
        <v>100</v>
      </c>
      <c r="G82" s="22" t="s">
        <v>100</v>
      </c>
      <c r="H82" s="22" t="s">
        <v>100</v>
      </c>
      <c r="I82" s="22" t="s">
        <v>100</v>
      </c>
      <c r="J82" s="22" t="s">
        <v>100</v>
      </c>
      <c r="K82" s="22" t="s">
        <v>100</v>
      </c>
      <c r="L82" s="22" t="s">
        <v>100</v>
      </c>
      <c r="M82" s="22" t="s">
        <v>100</v>
      </c>
      <c r="N82" s="22" t="s">
        <v>100</v>
      </c>
      <c r="O82" s="22" t="s">
        <v>100</v>
      </c>
      <c r="P82" s="22" t="s">
        <v>100</v>
      </c>
      <c r="Q82" s="22" t="s">
        <v>100</v>
      </c>
      <c r="R82" s="22" t="s">
        <v>100</v>
      </c>
      <c r="S82" s="22" t="s">
        <v>100</v>
      </c>
      <c r="T82" s="22" t="s">
        <v>100</v>
      </c>
      <c r="U82" s="22" t="s">
        <v>100</v>
      </c>
      <c r="V82" s="22" t="s">
        <v>100</v>
      </c>
      <c r="W82" s="22" t="s">
        <v>100</v>
      </c>
      <c r="X82" s="22" t="s">
        <v>100</v>
      </c>
      <c r="Y82" s="22" t="s">
        <v>100</v>
      </c>
      <c r="Z82" s="22" t="s">
        <v>100</v>
      </c>
      <c r="AA82" s="22" t="s">
        <v>100</v>
      </c>
      <c r="AB82" s="22" t="s">
        <v>100</v>
      </c>
      <c r="AC82" s="22" t="s">
        <v>100</v>
      </c>
      <c r="AD82" s="22" t="s">
        <v>100</v>
      </c>
      <c r="AE82" s="22" t="s">
        <v>100</v>
      </c>
      <c r="AF82" s="22" t="s">
        <v>100</v>
      </c>
      <c r="AG82" s="22" t="s">
        <v>100</v>
      </c>
      <c r="AH82" s="115" t="s">
        <v>100</v>
      </c>
      <c r="AI82" s="1305" t="s">
        <v>100</v>
      </c>
      <c r="AJ82" s="1483"/>
    </row>
    <row r="83" spans="1:36" s="35" customFormat="1" x14ac:dyDescent="0.25">
      <c r="A83" s="346" t="s">
        <v>192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115" t="s">
        <v>100</v>
      </c>
      <c r="AI83" s="1305" t="s">
        <v>100</v>
      </c>
      <c r="AJ83" s="1483"/>
    </row>
    <row r="84" spans="1:36" s="35" customFormat="1" x14ac:dyDescent="0.25">
      <c r="A84" s="346" t="s">
        <v>75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115" t="s">
        <v>100</v>
      </c>
      <c r="AI84" s="1305" t="s">
        <v>100</v>
      </c>
      <c r="AJ84" s="1483"/>
    </row>
    <row r="85" spans="1:36" s="35" customFormat="1" x14ac:dyDescent="0.25">
      <c r="A85" s="346" t="s">
        <v>193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115" t="s">
        <v>100</v>
      </c>
      <c r="AI85" s="1305" t="s">
        <v>100</v>
      </c>
      <c r="AJ85" s="1483"/>
    </row>
    <row r="86" spans="1:36" s="35" customFormat="1" x14ac:dyDescent="0.25">
      <c r="A86" s="347" t="s">
        <v>578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115" t="s">
        <v>100</v>
      </c>
      <c r="AI86" s="1305" t="s">
        <v>100</v>
      </c>
      <c r="AJ86" s="1483"/>
    </row>
    <row r="87" spans="1:36" s="13" customFormat="1" ht="15.75" x14ac:dyDescent="0.3">
      <c r="A87" s="711" t="s">
        <v>77</v>
      </c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711"/>
      <c r="AC87" s="711"/>
      <c r="AD87" s="711"/>
      <c r="AE87" s="711"/>
      <c r="AF87" s="711"/>
      <c r="AG87" s="711"/>
      <c r="AH87" s="712"/>
      <c r="AI87" s="711"/>
      <c r="AJ87" s="1595"/>
    </row>
    <row r="88" spans="1:36" s="35" customFormat="1" ht="28.15" x14ac:dyDescent="0.25">
      <c r="A88" s="8" t="s">
        <v>345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29"/>
      <c r="X88" s="29"/>
      <c r="Y88" s="29"/>
      <c r="Z88" s="29"/>
      <c r="AA88" s="29"/>
      <c r="AB88" s="29"/>
      <c r="AC88" s="16"/>
      <c r="AD88" s="16"/>
      <c r="AE88" s="119"/>
      <c r="AF88" s="16"/>
      <c r="AG88" s="34"/>
      <c r="AH88" s="52"/>
      <c r="AI88" s="1304"/>
      <c r="AJ88" s="1593"/>
    </row>
    <row r="89" spans="1:36" s="27" customFormat="1" ht="13.1" x14ac:dyDescent="0.25">
      <c r="A89" s="86" t="s">
        <v>26</v>
      </c>
      <c r="B89" s="350" t="s">
        <v>99</v>
      </c>
      <c r="C89" s="350" t="s">
        <v>99</v>
      </c>
      <c r="D89" s="350" t="s">
        <v>99</v>
      </c>
      <c r="E89" s="350" t="s">
        <v>99</v>
      </c>
      <c r="F89" s="350" t="s">
        <v>99</v>
      </c>
      <c r="G89" s="350" t="s">
        <v>99</v>
      </c>
      <c r="H89" s="350" t="s">
        <v>99</v>
      </c>
      <c r="I89" s="350" t="s">
        <v>99</v>
      </c>
      <c r="J89" s="350" t="s">
        <v>99</v>
      </c>
      <c r="K89" s="250">
        <v>77</v>
      </c>
      <c r="L89" s="567">
        <v>48</v>
      </c>
      <c r="M89" s="567">
        <v>149</v>
      </c>
      <c r="N89" s="567">
        <v>83</v>
      </c>
      <c r="O89" s="567">
        <v>211</v>
      </c>
      <c r="P89" s="567">
        <v>149</v>
      </c>
      <c r="Q89" s="567">
        <v>164</v>
      </c>
      <c r="R89" s="567">
        <v>342</v>
      </c>
      <c r="S89" s="567">
        <v>118</v>
      </c>
      <c r="T89" s="568">
        <v>158</v>
      </c>
      <c r="U89" s="568">
        <v>563</v>
      </c>
      <c r="V89" s="569">
        <v>1381</v>
      </c>
      <c r="W89" s="568">
        <v>1610</v>
      </c>
      <c r="X89" s="568">
        <v>2312</v>
      </c>
      <c r="Y89" s="569">
        <v>2575</v>
      </c>
      <c r="Z89" s="569">
        <v>3021</v>
      </c>
      <c r="AA89" s="350">
        <v>3821</v>
      </c>
      <c r="AB89" s="568">
        <v>2787</v>
      </c>
      <c r="AC89" s="351">
        <v>2481</v>
      </c>
      <c r="AD89" s="351">
        <v>3047</v>
      </c>
      <c r="AE89" s="351">
        <v>2883</v>
      </c>
      <c r="AF89" s="351">
        <v>3830</v>
      </c>
      <c r="AG89" s="570">
        <v>2108</v>
      </c>
      <c r="AH89" s="570">
        <v>1760</v>
      </c>
      <c r="AI89" s="1390">
        <v>1885</v>
      </c>
      <c r="AJ89" s="1620">
        <v>1619</v>
      </c>
    </row>
    <row r="90" spans="1:36" s="27" customFormat="1" ht="36" customHeight="1" x14ac:dyDescent="0.25">
      <c r="A90" s="487" t="s">
        <v>283</v>
      </c>
      <c r="B90" s="106" t="s">
        <v>99</v>
      </c>
      <c r="C90" s="106" t="s">
        <v>99</v>
      </c>
      <c r="D90" s="106" t="s">
        <v>99</v>
      </c>
      <c r="E90" s="106" t="s">
        <v>99</v>
      </c>
      <c r="F90" s="106" t="s">
        <v>99</v>
      </c>
      <c r="G90" s="106" t="s">
        <v>99</v>
      </c>
      <c r="H90" s="106" t="s">
        <v>99</v>
      </c>
      <c r="I90" s="106" t="s">
        <v>99</v>
      </c>
      <c r="J90" s="106" t="s">
        <v>99</v>
      </c>
      <c r="K90" s="282">
        <v>0.1</v>
      </c>
      <c r="L90" s="281">
        <v>0</v>
      </c>
      <c r="M90" s="281">
        <v>0.1</v>
      </c>
      <c r="N90" s="297">
        <v>0.1</v>
      </c>
      <c r="O90" s="297">
        <v>0.1</v>
      </c>
      <c r="P90" s="297">
        <v>0.1</v>
      </c>
      <c r="Q90" s="297">
        <v>0.2</v>
      </c>
      <c r="R90" s="297">
        <v>0.1</v>
      </c>
      <c r="S90" s="281">
        <v>0</v>
      </c>
      <c r="T90" s="281">
        <v>0</v>
      </c>
      <c r="U90" s="297">
        <v>0.1</v>
      </c>
      <c r="V90" s="297">
        <v>0.1</v>
      </c>
      <c r="W90" s="297">
        <v>0.1</v>
      </c>
      <c r="X90" s="297">
        <v>0.2</v>
      </c>
      <c r="Y90" s="297">
        <v>0.2</v>
      </c>
      <c r="Z90" s="297">
        <v>0.3</v>
      </c>
      <c r="AA90" s="297">
        <v>0.3</v>
      </c>
      <c r="AB90" s="297">
        <v>0.2</v>
      </c>
      <c r="AC90" s="540">
        <v>0.1</v>
      </c>
      <c r="AD90" s="540">
        <v>0.2</v>
      </c>
      <c r="AE90" s="282">
        <v>0.1</v>
      </c>
      <c r="AF90" s="282">
        <v>0.1</v>
      </c>
      <c r="AG90" s="282">
        <v>0.1</v>
      </c>
      <c r="AH90" s="83">
        <v>0.1</v>
      </c>
      <c r="AI90" s="871">
        <v>0.1</v>
      </c>
      <c r="AJ90" s="1624">
        <v>0</v>
      </c>
    </row>
    <row r="91" spans="1:36" s="35" customFormat="1" ht="26.2" x14ac:dyDescent="0.25">
      <c r="A91" s="49" t="s">
        <v>101</v>
      </c>
      <c r="B91" s="43" t="s">
        <v>99</v>
      </c>
      <c r="C91" s="43" t="s">
        <v>99</v>
      </c>
      <c r="D91" s="43" t="s">
        <v>99</v>
      </c>
      <c r="E91" s="43" t="s">
        <v>99</v>
      </c>
      <c r="F91" s="43" t="s">
        <v>99</v>
      </c>
      <c r="G91" s="43" t="s">
        <v>99</v>
      </c>
      <c r="H91" s="43" t="s">
        <v>99</v>
      </c>
      <c r="I91" s="43" t="s">
        <v>99</v>
      </c>
      <c r="J91" s="43" t="s">
        <v>146</v>
      </c>
      <c r="K91" s="571" t="s">
        <v>147</v>
      </c>
      <c r="L91" s="99">
        <v>80.5</v>
      </c>
      <c r="M91" s="99">
        <v>93.7</v>
      </c>
      <c r="N91" s="99">
        <v>84.9</v>
      </c>
      <c r="O91" s="99">
        <v>68.099999999999994</v>
      </c>
      <c r="P91" s="99">
        <v>71.3</v>
      </c>
      <c r="Q91" s="99">
        <v>102.9</v>
      </c>
      <c r="R91" s="99">
        <v>85.7</v>
      </c>
      <c r="S91" s="99">
        <v>103.1</v>
      </c>
      <c r="T91" s="99">
        <v>124.6</v>
      </c>
      <c r="U91" s="21">
        <v>110.9</v>
      </c>
      <c r="V91" s="33">
        <v>189</v>
      </c>
      <c r="W91" s="20">
        <v>115.6</v>
      </c>
      <c r="X91" s="21">
        <v>113.2</v>
      </c>
      <c r="Y91" s="21">
        <v>108.4</v>
      </c>
      <c r="Z91" s="21">
        <v>111.6</v>
      </c>
      <c r="AA91" s="33">
        <v>126.5</v>
      </c>
      <c r="AB91" s="33">
        <v>125.9</v>
      </c>
      <c r="AC91" s="16">
        <v>109.2</v>
      </c>
      <c r="AD91" s="16">
        <v>110.2</v>
      </c>
      <c r="AE91" s="16">
        <v>79.599999999999994</v>
      </c>
      <c r="AF91" s="16">
        <v>116.7</v>
      </c>
      <c r="AG91" s="459">
        <v>119.6</v>
      </c>
      <c r="AH91" s="52">
        <v>112.9</v>
      </c>
      <c r="AI91" s="1391">
        <v>125.5</v>
      </c>
      <c r="AJ91" s="1621">
        <v>100</v>
      </c>
    </row>
    <row r="92" spans="1:36" s="35" customFormat="1" ht="26.2" x14ac:dyDescent="0.25">
      <c r="A92" s="8" t="s">
        <v>62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68"/>
      <c r="V92" s="68"/>
      <c r="W92" s="29"/>
      <c r="X92" s="102"/>
      <c r="Y92" s="29"/>
      <c r="Z92" s="29"/>
      <c r="AA92" s="29"/>
      <c r="AB92" s="29"/>
      <c r="AC92" s="16"/>
      <c r="AD92" s="16"/>
      <c r="AE92" s="16"/>
      <c r="AF92" s="16"/>
      <c r="AG92" s="56"/>
      <c r="AH92" s="52"/>
      <c r="AI92" s="1304"/>
      <c r="AJ92" s="1593"/>
    </row>
    <row r="93" spans="1:36" x14ac:dyDescent="0.25">
      <c r="A93" s="86" t="s">
        <v>26</v>
      </c>
      <c r="B93" s="43" t="s">
        <v>99</v>
      </c>
      <c r="C93" s="43" t="s">
        <v>99</v>
      </c>
      <c r="D93" s="43" t="s">
        <v>99</v>
      </c>
      <c r="E93" s="43" t="s">
        <v>99</v>
      </c>
      <c r="F93" s="43" t="s">
        <v>99</v>
      </c>
      <c r="G93" s="43" t="s">
        <v>99</v>
      </c>
      <c r="H93" s="43" t="s">
        <v>99</v>
      </c>
      <c r="I93" s="43" t="s">
        <v>99</v>
      </c>
      <c r="J93" s="43" t="s">
        <v>99</v>
      </c>
      <c r="K93" s="22" t="s">
        <v>100</v>
      </c>
      <c r="L93" s="22" t="s">
        <v>100</v>
      </c>
      <c r="M93" s="22" t="s">
        <v>100</v>
      </c>
      <c r="N93" s="22" t="s">
        <v>100</v>
      </c>
      <c r="O93" s="22" t="s">
        <v>100</v>
      </c>
      <c r="P93" s="22" t="s">
        <v>100</v>
      </c>
      <c r="Q93" s="22" t="s">
        <v>100</v>
      </c>
      <c r="R93" s="22" t="s">
        <v>100</v>
      </c>
      <c r="S93" s="22" t="s">
        <v>100</v>
      </c>
      <c r="T93" s="22" t="s">
        <v>100</v>
      </c>
      <c r="U93" s="22" t="s">
        <v>100</v>
      </c>
      <c r="V93" s="22" t="s">
        <v>100</v>
      </c>
      <c r="W93" s="22" t="s">
        <v>100</v>
      </c>
      <c r="X93" s="22" t="s">
        <v>100</v>
      </c>
      <c r="Y93" s="22" t="s">
        <v>100</v>
      </c>
      <c r="Z93" s="22" t="s">
        <v>100</v>
      </c>
      <c r="AA93" s="22" t="s">
        <v>100</v>
      </c>
      <c r="AB93" s="23">
        <v>31</v>
      </c>
      <c r="AC93" s="24">
        <v>26</v>
      </c>
      <c r="AD93" s="24">
        <v>23</v>
      </c>
      <c r="AE93" s="24">
        <v>12</v>
      </c>
      <c r="AF93" s="24">
        <v>24</v>
      </c>
      <c r="AG93" s="48">
        <v>6</v>
      </c>
      <c r="AH93" s="83">
        <v>10</v>
      </c>
      <c r="AI93" s="1392">
        <v>11</v>
      </c>
      <c r="AJ93" s="1620">
        <v>86</v>
      </c>
    </row>
    <row r="94" spans="1:36" ht="26.2" x14ac:dyDescent="0.25">
      <c r="A94" s="86" t="s">
        <v>101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22" t="s">
        <v>100</v>
      </c>
      <c r="L94" s="22" t="s">
        <v>100</v>
      </c>
      <c r="M94" s="22" t="s">
        <v>100</v>
      </c>
      <c r="N94" s="22" t="s">
        <v>100</v>
      </c>
      <c r="O94" s="22" t="s">
        <v>100</v>
      </c>
      <c r="P94" s="22" t="s">
        <v>100</v>
      </c>
      <c r="Q94" s="22" t="s">
        <v>100</v>
      </c>
      <c r="R94" s="22" t="s">
        <v>100</v>
      </c>
      <c r="S94" s="22" t="s">
        <v>100</v>
      </c>
      <c r="T94" s="22" t="s">
        <v>100</v>
      </c>
      <c r="U94" s="22" t="s">
        <v>100</v>
      </c>
      <c r="V94" s="22" t="s">
        <v>100</v>
      </c>
      <c r="W94" s="22" t="s">
        <v>100</v>
      </c>
      <c r="X94" s="22" t="s">
        <v>100</v>
      </c>
      <c r="Y94" s="22" t="s">
        <v>100</v>
      </c>
      <c r="Z94" s="22" t="s">
        <v>100</v>
      </c>
      <c r="AA94" s="22" t="s">
        <v>100</v>
      </c>
      <c r="AB94" s="22" t="s">
        <v>100</v>
      </c>
      <c r="AC94" s="24">
        <v>83.9</v>
      </c>
      <c r="AD94" s="24">
        <v>156.19999999999999</v>
      </c>
      <c r="AE94" s="24">
        <v>34.9</v>
      </c>
      <c r="AF94" s="24">
        <v>171.6</v>
      </c>
      <c r="AG94" s="459">
        <v>26.7</v>
      </c>
      <c r="AH94" s="83">
        <v>100.4</v>
      </c>
      <c r="AI94" s="1393">
        <v>110</v>
      </c>
      <c r="AJ94" s="1621">
        <v>99.5</v>
      </c>
    </row>
    <row r="95" spans="1:36" s="35" customFormat="1" x14ac:dyDescent="0.25">
      <c r="A95" s="8" t="s">
        <v>27</v>
      </c>
      <c r="B95" s="29"/>
      <c r="C95" s="55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29"/>
      <c r="X95" s="29"/>
      <c r="Y95" s="29"/>
      <c r="Z95" s="29"/>
      <c r="AA95" s="29"/>
      <c r="AB95" s="29"/>
      <c r="AC95" s="16"/>
      <c r="AD95" s="16"/>
      <c r="AE95" s="16"/>
      <c r="AF95" s="16"/>
      <c r="AG95" s="56"/>
      <c r="AH95" s="52"/>
      <c r="AI95" s="1304"/>
      <c r="AJ95" s="1593"/>
    </row>
    <row r="96" spans="1:36" x14ac:dyDescent="0.25">
      <c r="A96" s="86" t="s">
        <v>26</v>
      </c>
      <c r="B96" s="43" t="s">
        <v>99</v>
      </c>
      <c r="C96" s="43" t="s">
        <v>99</v>
      </c>
      <c r="D96" s="43" t="s">
        <v>99</v>
      </c>
      <c r="E96" s="43" t="s">
        <v>99</v>
      </c>
      <c r="F96" s="43" t="s">
        <v>99</v>
      </c>
      <c r="G96" s="43" t="s">
        <v>99</v>
      </c>
      <c r="H96" s="43" t="s">
        <v>99</v>
      </c>
      <c r="I96" s="43" t="s">
        <v>99</v>
      </c>
      <c r="J96" s="43" t="s">
        <v>99</v>
      </c>
      <c r="K96" s="489">
        <v>63</v>
      </c>
      <c r="L96" s="489">
        <v>35</v>
      </c>
      <c r="M96" s="489">
        <v>56</v>
      </c>
      <c r="N96" s="489">
        <v>64</v>
      </c>
      <c r="O96" s="489">
        <v>171</v>
      </c>
      <c r="P96" s="489">
        <v>127</v>
      </c>
      <c r="Q96" s="489">
        <v>140</v>
      </c>
      <c r="R96" s="489">
        <v>312</v>
      </c>
      <c r="S96" s="489">
        <v>83</v>
      </c>
      <c r="T96" s="42">
        <v>120</v>
      </c>
      <c r="U96" s="42">
        <v>514</v>
      </c>
      <c r="V96" s="485">
        <v>1319</v>
      </c>
      <c r="W96" s="42">
        <v>1540</v>
      </c>
      <c r="X96" s="42">
        <v>2236</v>
      </c>
      <c r="Y96" s="42">
        <v>2481</v>
      </c>
      <c r="Z96" s="42">
        <v>2879</v>
      </c>
      <c r="AA96" s="43">
        <v>3689</v>
      </c>
      <c r="AB96" s="55">
        <v>2553</v>
      </c>
      <c r="AC96" s="64">
        <v>2141</v>
      </c>
      <c r="AD96" s="64">
        <v>2662</v>
      </c>
      <c r="AE96" s="64">
        <v>2440</v>
      </c>
      <c r="AF96" s="64">
        <v>3223</v>
      </c>
      <c r="AG96" s="48">
        <v>1474</v>
      </c>
      <c r="AH96" s="48">
        <v>1071</v>
      </c>
      <c r="AI96" s="1394">
        <v>1078</v>
      </c>
      <c r="AJ96" s="1620">
        <v>684</v>
      </c>
    </row>
    <row r="97" spans="1:36" s="35" customFormat="1" ht="26.2" x14ac:dyDescent="0.25">
      <c r="A97" s="49" t="s">
        <v>101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148</v>
      </c>
      <c r="K97" s="99" t="s">
        <v>149</v>
      </c>
      <c r="L97" s="99">
        <v>80.400000000000006</v>
      </c>
      <c r="M97" s="99">
        <v>87.3</v>
      </c>
      <c r="N97" s="99">
        <v>68</v>
      </c>
      <c r="O97" s="99">
        <v>67.599999999999994</v>
      </c>
      <c r="P97" s="99">
        <v>71.099999999999994</v>
      </c>
      <c r="Q97" s="99">
        <v>111.1</v>
      </c>
      <c r="R97" s="99">
        <v>79.3</v>
      </c>
      <c r="S97" s="99">
        <v>118.1</v>
      </c>
      <c r="T97" s="99">
        <v>100.6</v>
      </c>
      <c r="U97" s="33">
        <v>96.5</v>
      </c>
      <c r="V97" s="33">
        <v>195.1</v>
      </c>
      <c r="W97" s="20">
        <v>118.6</v>
      </c>
      <c r="X97" s="20">
        <v>112.4</v>
      </c>
      <c r="Y97" s="20">
        <v>109.2</v>
      </c>
      <c r="Z97" s="20">
        <v>111.8</v>
      </c>
      <c r="AA97" s="22">
        <v>126.2</v>
      </c>
      <c r="AB97" s="20">
        <v>117</v>
      </c>
      <c r="AC97" s="16">
        <v>109.8</v>
      </c>
      <c r="AD97" s="37">
        <v>107.6</v>
      </c>
      <c r="AE97" s="37">
        <v>81.5</v>
      </c>
      <c r="AF97" s="16">
        <v>114.3</v>
      </c>
      <c r="AG97" s="459">
        <v>121.8</v>
      </c>
      <c r="AH97" s="52">
        <v>116.6</v>
      </c>
      <c r="AI97" s="1395">
        <v>135.30000000000001</v>
      </c>
      <c r="AJ97" s="1621">
        <v>100</v>
      </c>
    </row>
    <row r="98" spans="1:36" ht="26.2" x14ac:dyDescent="0.25">
      <c r="A98" s="103" t="s">
        <v>28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99</v>
      </c>
      <c r="K98" s="489">
        <v>63</v>
      </c>
      <c r="L98" s="489">
        <v>35</v>
      </c>
      <c r="M98" s="489">
        <v>56</v>
      </c>
      <c r="N98" s="489">
        <v>63</v>
      </c>
      <c r="O98" s="489">
        <v>170</v>
      </c>
      <c r="P98" s="489">
        <v>122</v>
      </c>
      <c r="Q98" s="489">
        <v>134</v>
      </c>
      <c r="R98" s="489">
        <v>312</v>
      </c>
      <c r="S98" s="489">
        <v>79</v>
      </c>
      <c r="T98" s="42">
        <v>117</v>
      </c>
      <c r="U98" s="42">
        <v>503</v>
      </c>
      <c r="V98" s="485">
        <v>1295</v>
      </c>
      <c r="W98" s="42">
        <v>1453</v>
      </c>
      <c r="X98" s="42">
        <v>2169</v>
      </c>
      <c r="Y98" s="42">
        <v>2441</v>
      </c>
      <c r="Z98" s="42">
        <v>2825</v>
      </c>
      <c r="AA98" s="42">
        <v>3609</v>
      </c>
      <c r="AB98" s="42">
        <v>2478</v>
      </c>
      <c r="AC98" s="64">
        <v>2095</v>
      </c>
      <c r="AD98" s="64">
        <v>2609</v>
      </c>
      <c r="AE98" s="64">
        <v>2362</v>
      </c>
      <c r="AF98" s="64">
        <v>3123</v>
      </c>
      <c r="AG98" s="48">
        <v>1423</v>
      </c>
      <c r="AH98" s="48">
        <v>1062</v>
      </c>
      <c r="AI98" s="1396">
        <v>1065</v>
      </c>
      <c r="AJ98" s="1620">
        <v>673</v>
      </c>
    </row>
    <row r="99" spans="1:36" x14ac:dyDescent="0.25">
      <c r="A99" s="103" t="s">
        <v>29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43" t="s">
        <v>100</v>
      </c>
      <c r="L99" s="43" t="s">
        <v>100</v>
      </c>
      <c r="M99" s="43" t="s">
        <v>100</v>
      </c>
      <c r="N99" s="43" t="s">
        <v>100</v>
      </c>
      <c r="O99" s="43" t="s">
        <v>100</v>
      </c>
      <c r="P99" s="43" t="s">
        <v>100</v>
      </c>
      <c r="Q99" s="42" t="s">
        <v>100</v>
      </c>
      <c r="R99" s="42" t="s">
        <v>100</v>
      </c>
      <c r="S99" s="42" t="s">
        <v>100</v>
      </c>
      <c r="T99" s="43" t="s">
        <v>100</v>
      </c>
      <c r="U99" s="42" t="s">
        <v>100</v>
      </c>
      <c r="V99" s="485">
        <v>2</v>
      </c>
      <c r="W99" s="42">
        <v>2</v>
      </c>
      <c r="X99" s="42">
        <v>1</v>
      </c>
      <c r="Y99" s="42" t="s">
        <v>100</v>
      </c>
      <c r="Z99" s="23" t="s">
        <v>100</v>
      </c>
      <c r="AA99" s="23" t="s">
        <v>100</v>
      </c>
      <c r="AB99" s="23" t="s">
        <v>100</v>
      </c>
      <c r="AC99" s="23" t="s">
        <v>100</v>
      </c>
      <c r="AD99" s="23" t="s">
        <v>100</v>
      </c>
      <c r="AE99" s="23" t="s">
        <v>100</v>
      </c>
      <c r="AF99" s="23" t="s">
        <v>100</v>
      </c>
      <c r="AG99" s="48" t="s">
        <v>100</v>
      </c>
      <c r="AH99" s="48" t="s">
        <v>100</v>
      </c>
      <c r="AI99" s="1309" t="s">
        <v>100</v>
      </c>
      <c r="AJ99" s="1622" t="s">
        <v>100</v>
      </c>
    </row>
    <row r="100" spans="1:36" x14ac:dyDescent="0.25">
      <c r="A100" s="103" t="s">
        <v>30</v>
      </c>
      <c r="B100" s="189" t="s">
        <v>99</v>
      </c>
      <c r="C100" s="189" t="s">
        <v>99</v>
      </c>
      <c r="D100" s="189" t="s">
        <v>99</v>
      </c>
      <c r="E100" s="189" t="s">
        <v>99</v>
      </c>
      <c r="F100" s="189" t="s">
        <v>99</v>
      </c>
      <c r="G100" s="189" t="s">
        <v>99</v>
      </c>
      <c r="H100" s="189" t="s">
        <v>99</v>
      </c>
      <c r="I100" s="189" t="s">
        <v>99</v>
      </c>
      <c r="J100" s="189" t="s">
        <v>99</v>
      </c>
      <c r="K100" s="189" t="s">
        <v>100</v>
      </c>
      <c r="L100" s="189" t="s">
        <v>100</v>
      </c>
      <c r="M100" s="189" t="s">
        <v>100</v>
      </c>
      <c r="N100" s="189" t="s">
        <v>109</v>
      </c>
      <c r="O100" s="189" t="s">
        <v>100</v>
      </c>
      <c r="P100" s="189" t="s">
        <v>100</v>
      </c>
      <c r="Q100" s="189" t="s">
        <v>100</v>
      </c>
      <c r="R100" s="189" t="s">
        <v>100</v>
      </c>
      <c r="S100" s="189" t="s">
        <v>100</v>
      </c>
      <c r="T100" s="189" t="s">
        <v>100</v>
      </c>
      <c r="U100" s="189" t="s">
        <v>150</v>
      </c>
      <c r="V100" s="572" t="s">
        <v>151</v>
      </c>
      <c r="W100" s="211" t="s">
        <v>152</v>
      </c>
      <c r="X100" s="211" t="s">
        <v>153</v>
      </c>
      <c r="Y100" s="211" t="s">
        <v>154</v>
      </c>
      <c r="Z100" s="211" t="s">
        <v>155</v>
      </c>
      <c r="AA100" s="211" t="s">
        <v>156</v>
      </c>
      <c r="AB100" s="211" t="s">
        <v>157</v>
      </c>
      <c r="AC100" s="251">
        <v>45</v>
      </c>
      <c r="AD100" s="251">
        <v>51</v>
      </c>
      <c r="AE100" s="24">
        <v>57</v>
      </c>
      <c r="AF100" s="24">
        <v>64</v>
      </c>
      <c r="AG100" s="48">
        <v>3</v>
      </c>
      <c r="AH100" s="83" t="s">
        <v>100</v>
      </c>
      <c r="AI100" s="1309" t="s">
        <v>100</v>
      </c>
      <c r="AJ100" s="1622" t="s">
        <v>100</v>
      </c>
    </row>
    <row r="101" spans="1:36" s="213" customFormat="1" ht="52.4" x14ac:dyDescent="0.25">
      <c r="A101" s="103" t="s">
        <v>31</v>
      </c>
      <c r="B101" s="189" t="s">
        <v>99</v>
      </c>
      <c r="C101" s="189" t="s">
        <v>99</v>
      </c>
      <c r="D101" s="189" t="s">
        <v>99</v>
      </c>
      <c r="E101" s="189" t="s">
        <v>99</v>
      </c>
      <c r="F101" s="189" t="s">
        <v>99</v>
      </c>
      <c r="G101" s="189" t="s">
        <v>99</v>
      </c>
      <c r="H101" s="189" t="s">
        <v>99</v>
      </c>
      <c r="I101" s="189" t="s">
        <v>99</v>
      </c>
      <c r="J101" s="189" t="s">
        <v>99</v>
      </c>
      <c r="K101" s="211" t="s">
        <v>100</v>
      </c>
      <c r="L101" s="189" t="s">
        <v>100</v>
      </c>
      <c r="M101" s="189" t="s">
        <v>100</v>
      </c>
      <c r="N101" s="189" t="s">
        <v>109</v>
      </c>
      <c r="O101" s="189" t="s">
        <v>109</v>
      </c>
      <c r="P101" s="211" t="s">
        <v>109</v>
      </c>
      <c r="Q101" s="189" t="s">
        <v>100</v>
      </c>
      <c r="R101" s="189" t="s">
        <v>100</v>
      </c>
      <c r="S101" s="189" t="s">
        <v>100</v>
      </c>
      <c r="T101" s="189" t="s">
        <v>100</v>
      </c>
      <c r="U101" s="211">
        <v>2</v>
      </c>
      <c r="V101" s="572">
        <v>2</v>
      </c>
      <c r="W101" s="189">
        <v>2</v>
      </c>
      <c r="X101" s="211" t="s">
        <v>100</v>
      </c>
      <c r="Y101" s="211" t="s">
        <v>100</v>
      </c>
      <c r="Z101" s="211" t="s">
        <v>150</v>
      </c>
      <c r="AA101" s="211" t="s">
        <v>158</v>
      </c>
      <c r="AB101" s="211" t="s">
        <v>159</v>
      </c>
      <c r="AC101" s="211" t="s">
        <v>109</v>
      </c>
      <c r="AD101" s="211" t="s">
        <v>100</v>
      </c>
      <c r="AE101" s="189" t="s">
        <v>100</v>
      </c>
      <c r="AF101" s="189" t="s">
        <v>132</v>
      </c>
      <c r="AG101" s="48">
        <v>1</v>
      </c>
      <c r="AH101" s="48" t="s">
        <v>100</v>
      </c>
      <c r="AI101" s="1309" t="s">
        <v>100</v>
      </c>
      <c r="AJ101" s="1622" t="s">
        <v>100</v>
      </c>
    </row>
    <row r="102" spans="1:36" s="213" customFormat="1" x14ac:dyDescent="0.25">
      <c r="A102" s="103" t="s">
        <v>32</v>
      </c>
      <c r="B102" s="189" t="s">
        <v>99</v>
      </c>
      <c r="C102" s="189" t="s">
        <v>99</v>
      </c>
      <c r="D102" s="189" t="s">
        <v>99</v>
      </c>
      <c r="E102" s="189" t="s">
        <v>99</v>
      </c>
      <c r="F102" s="189" t="s">
        <v>99</v>
      </c>
      <c r="G102" s="189" t="s">
        <v>99</v>
      </c>
      <c r="H102" s="189" t="s">
        <v>99</v>
      </c>
      <c r="I102" s="189" t="s">
        <v>99</v>
      </c>
      <c r="J102" s="189" t="s">
        <v>99</v>
      </c>
      <c r="K102" s="189" t="s">
        <v>100</v>
      </c>
      <c r="L102" s="189" t="s">
        <v>100</v>
      </c>
      <c r="M102" s="189" t="s">
        <v>100</v>
      </c>
      <c r="N102" s="189" t="s">
        <v>100</v>
      </c>
      <c r="O102" s="189" t="s">
        <v>132</v>
      </c>
      <c r="P102" s="189" t="s">
        <v>138</v>
      </c>
      <c r="Q102" s="189" t="s">
        <v>160</v>
      </c>
      <c r="R102" s="189" t="s">
        <v>100</v>
      </c>
      <c r="S102" s="189" t="s">
        <v>160</v>
      </c>
      <c r="T102" s="211" t="s">
        <v>138</v>
      </c>
      <c r="U102" s="211" t="s">
        <v>100</v>
      </c>
      <c r="V102" s="211" t="s">
        <v>100</v>
      </c>
      <c r="W102" s="211" t="s">
        <v>160</v>
      </c>
      <c r="X102" s="211" t="s">
        <v>161</v>
      </c>
      <c r="Y102" s="211" t="s">
        <v>161</v>
      </c>
      <c r="Z102" s="211" t="s">
        <v>161</v>
      </c>
      <c r="AA102" s="211" t="s">
        <v>162</v>
      </c>
      <c r="AB102" s="211" t="s">
        <v>100</v>
      </c>
      <c r="AC102" s="211" t="s">
        <v>100</v>
      </c>
      <c r="AD102" s="211" t="s">
        <v>228</v>
      </c>
      <c r="AE102" s="189" t="s">
        <v>132</v>
      </c>
      <c r="AF102" s="189" t="s">
        <v>109</v>
      </c>
      <c r="AG102" s="252" t="s">
        <v>109</v>
      </c>
      <c r="AH102" s="252" t="s">
        <v>160</v>
      </c>
      <c r="AI102" s="1397">
        <v>5</v>
      </c>
      <c r="AJ102" s="1630">
        <v>5</v>
      </c>
    </row>
    <row r="103" spans="1:36" s="35" customFormat="1" ht="39.299999999999997" x14ac:dyDescent="0.25">
      <c r="A103" s="573" t="s">
        <v>9</v>
      </c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29"/>
      <c r="Z103" s="29"/>
      <c r="AA103" s="29"/>
      <c r="AB103" s="55"/>
      <c r="AC103" s="16"/>
      <c r="AD103" s="16"/>
      <c r="AE103" s="16"/>
      <c r="AF103" s="16"/>
      <c r="AG103" s="120"/>
      <c r="AH103" s="52"/>
      <c r="AI103" s="1304"/>
      <c r="AJ103" s="1593"/>
    </row>
    <row r="104" spans="1:36" x14ac:dyDescent="0.25">
      <c r="A104" s="86" t="s">
        <v>26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89">
        <v>13</v>
      </c>
      <c r="L104" s="489">
        <v>12</v>
      </c>
      <c r="M104" s="489">
        <v>92</v>
      </c>
      <c r="N104" s="489">
        <v>18</v>
      </c>
      <c r="O104" s="489">
        <v>38</v>
      </c>
      <c r="P104" s="489">
        <v>21</v>
      </c>
      <c r="Q104" s="489">
        <v>22</v>
      </c>
      <c r="R104" s="489">
        <v>27</v>
      </c>
      <c r="S104" s="489">
        <v>31</v>
      </c>
      <c r="T104" s="42">
        <v>34</v>
      </c>
      <c r="U104" s="42">
        <v>44</v>
      </c>
      <c r="V104" s="42">
        <v>55</v>
      </c>
      <c r="W104" s="42">
        <v>62</v>
      </c>
      <c r="X104" s="42">
        <v>67</v>
      </c>
      <c r="Y104" s="42">
        <v>82</v>
      </c>
      <c r="Z104" s="42">
        <v>127</v>
      </c>
      <c r="AA104" s="43">
        <v>117</v>
      </c>
      <c r="AB104" s="43">
        <v>185</v>
      </c>
      <c r="AC104" s="24">
        <v>285</v>
      </c>
      <c r="AD104" s="24">
        <v>328</v>
      </c>
      <c r="AE104" s="24">
        <v>394</v>
      </c>
      <c r="AF104" s="24">
        <v>514</v>
      </c>
      <c r="AG104" s="48">
        <v>519</v>
      </c>
      <c r="AH104" s="83">
        <v>527</v>
      </c>
      <c r="AI104" s="1398">
        <v>648</v>
      </c>
      <c r="AJ104" s="1620">
        <v>707</v>
      </c>
    </row>
    <row r="105" spans="1:36" s="35" customFormat="1" ht="26.2" x14ac:dyDescent="0.25">
      <c r="A105" s="49" t="s">
        <v>101</v>
      </c>
      <c r="B105" s="189" t="s">
        <v>99</v>
      </c>
      <c r="C105" s="189" t="s">
        <v>99</v>
      </c>
      <c r="D105" s="189" t="s">
        <v>99</v>
      </c>
      <c r="E105" s="189" t="s">
        <v>99</v>
      </c>
      <c r="F105" s="189" t="s">
        <v>99</v>
      </c>
      <c r="G105" s="189" t="s">
        <v>99</v>
      </c>
      <c r="H105" s="189" t="s">
        <v>99</v>
      </c>
      <c r="I105" s="189" t="s">
        <v>99</v>
      </c>
      <c r="J105" s="189" t="s">
        <v>100</v>
      </c>
      <c r="K105" s="99">
        <v>154.1</v>
      </c>
      <c r="L105" s="99" t="s">
        <v>104</v>
      </c>
      <c r="M105" s="99">
        <v>131.30000000000001</v>
      </c>
      <c r="N105" s="99">
        <v>154.5</v>
      </c>
      <c r="O105" s="99">
        <v>68.7</v>
      </c>
      <c r="P105" s="99">
        <v>71.599999999999994</v>
      </c>
      <c r="Q105" s="99">
        <v>86.2</v>
      </c>
      <c r="R105" s="99">
        <v>102</v>
      </c>
      <c r="S105" s="99">
        <v>68</v>
      </c>
      <c r="T105" s="99">
        <v>137.4</v>
      </c>
      <c r="U105" s="33">
        <v>103.4</v>
      </c>
      <c r="V105" s="21">
        <v>104.8</v>
      </c>
      <c r="W105" s="20">
        <v>35.4</v>
      </c>
      <c r="X105" s="20">
        <v>118.7</v>
      </c>
      <c r="Y105" s="20">
        <v>100</v>
      </c>
      <c r="Z105" s="20">
        <v>118.2</v>
      </c>
      <c r="AA105" s="22">
        <v>116.6</v>
      </c>
      <c r="AB105" s="22">
        <v>120.6</v>
      </c>
      <c r="AC105" s="16">
        <v>126.8</v>
      </c>
      <c r="AD105" s="16">
        <v>112.4</v>
      </c>
      <c r="AE105" s="16">
        <v>98.9</v>
      </c>
      <c r="AF105" s="16">
        <v>98.7</v>
      </c>
      <c r="AG105" s="115">
        <v>99.5</v>
      </c>
      <c r="AH105" s="69">
        <v>103</v>
      </c>
      <c r="AI105" s="1399">
        <v>99.9</v>
      </c>
      <c r="AJ105" s="1621">
        <v>109.4</v>
      </c>
    </row>
    <row r="106" spans="1:36" s="35" customFormat="1" ht="39.299999999999997" x14ac:dyDescent="0.25">
      <c r="A106" s="573" t="s">
        <v>10</v>
      </c>
      <c r="B106" s="50"/>
      <c r="C106" s="55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29"/>
      <c r="X106" s="29"/>
      <c r="Y106" s="29"/>
      <c r="Z106" s="29"/>
      <c r="AA106" s="29"/>
      <c r="AB106" s="29"/>
      <c r="AC106" s="16"/>
      <c r="AD106" s="16"/>
      <c r="AE106" s="16"/>
      <c r="AF106" s="16"/>
      <c r="AG106" s="459"/>
      <c r="AH106" s="52"/>
      <c r="AI106" s="1304"/>
      <c r="AJ106" s="1593"/>
    </row>
    <row r="107" spans="1:36" x14ac:dyDescent="0.25">
      <c r="A107" s="86" t="s">
        <v>26</v>
      </c>
      <c r="B107" s="43" t="s">
        <v>99</v>
      </c>
      <c r="C107" s="43" t="s">
        <v>99</v>
      </c>
      <c r="D107" s="43" t="s">
        <v>99</v>
      </c>
      <c r="E107" s="43" t="s">
        <v>99</v>
      </c>
      <c r="F107" s="43" t="s">
        <v>99</v>
      </c>
      <c r="G107" s="43" t="s">
        <v>99</v>
      </c>
      <c r="H107" s="43" t="s">
        <v>99</v>
      </c>
      <c r="I107" s="43" t="s">
        <v>99</v>
      </c>
      <c r="J107" s="43" t="s">
        <v>99</v>
      </c>
      <c r="K107" s="489">
        <v>1</v>
      </c>
      <c r="L107" s="489">
        <v>1</v>
      </c>
      <c r="M107" s="489">
        <v>1</v>
      </c>
      <c r="N107" s="489">
        <v>1</v>
      </c>
      <c r="O107" s="489">
        <v>2</v>
      </c>
      <c r="P107" s="489">
        <v>2</v>
      </c>
      <c r="Q107" s="489">
        <v>2</v>
      </c>
      <c r="R107" s="489">
        <v>3</v>
      </c>
      <c r="S107" s="489">
        <v>3</v>
      </c>
      <c r="T107" s="42">
        <v>3</v>
      </c>
      <c r="U107" s="42">
        <v>4</v>
      </c>
      <c r="V107" s="42">
        <v>6</v>
      </c>
      <c r="W107" s="42">
        <v>9</v>
      </c>
      <c r="X107" s="42">
        <v>8</v>
      </c>
      <c r="Y107" s="42">
        <v>13</v>
      </c>
      <c r="Z107" s="42">
        <v>16</v>
      </c>
      <c r="AA107" s="43">
        <v>15</v>
      </c>
      <c r="AB107" s="42">
        <v>19</v>
      </c>
      <c r="AC107" s="24">
        <v>29</v>
      </c>
      <c r="AD107" s="24">
        <v>34</v>
      </c>
      <c r="AE107" s="24">
        <v>37</v>
      </c>
      <c r="AF107" s="24">
        <v>69</v>
      </c>
      <c r="AG107" s="56">
        <v>109</v>
      </c>
      <c r="AH107" s="83">
        <v>152</v>
      </c>
      <c r="AI107" s="1400">
        <v>148</v>
      </c>
      <c r="AJ107" s="1620">
        <v>141</v>
      </c>
    </row>
    <row r="108" spans="1:36" s="35" customFormat="1" ht="26.2" x14ac:dyDescent="0.25">
      <c r="A108" s="49" t="s">
        <v>101</v>
      </c>
      <c r="B108" s="43" t="s">
        <v>99</v>
      </c>
      <c r="C108" s="43" t="s">
        <v>99</v>
      </c>
      <c r="D108" s="43" t="s">
        <v>99</v>
      </c>
      <c r="E108" s="43" t="s">
        <v>99</v>
      </c>
      <c r="F108" s="43" t="s">
        <v>99</v>
      </c>
      <c r="G108" s="43" t="s">
        <v>99</v>
      </c>
      <c r="H108" s="43" t="s">
        <v>99</v>
      </c>
      <c r="I108" s="43" t="s">
        <v>99</v>
      </c>
      <c r="J108" s="43" t="s">
        <v>100</v>
      </c>
      <c r="K108" s="99" t="s">
        <v>100</v>
      </c>
      <c r="L108" s="99">
        <v>106.4</v>
      </c>
      <c r="M108" s="99">
        <v>130.6</v>
      </c>
      <c r="N108" s="99">
        <v>120.5</v>
      </c>
      <c r="O108" s="99">
        <v>113.7</v>
      </c>
      <c r="P108" s="99">
        <v>82.3</v>
      </c>
      <c r="Q108" s="99">
        <v>100.5</v>
      </c>
      <c r="R108" s="99">
        <v>116.2</v>
      </c>
      <c r="S108" s="99">
        <v>100.4</v>
      </c>
      <c r="T108" s="99">
        <v>96</v>
      </c>
      <c r="U108" s="33">
        <v>85.2</v>
      </c>
      <c r="V108" s="21" t="s">
        <v>163</v>
      </c>
      <c r="W108" s="20">
        <v>101</v>
      </c>
      <c r="X108" s="20">
        <v>102.2</v>
      </c>
      <c r="Y108" s="20">
        <v>43.8</v>
      </c>
      <c r="Z108" s="20">
        <v>96.6</v>
      </c>
      <c r="AA108" s="22">
        <v>164.6</v>
      </c>
      <c r="AB108" s="20">
        <v>127</v>
      </c>
      <c r="AC108" s="16">
        <v>126.6</v>
      </c>
      <c r="AD108" s="16">
        <v>118.2</v>
      </c>
      <c r="AE108" s="16">
        <v>110.9</v>
      </c>
      <c r="AF108" s="37">
        <v>119.9</v>
      </c>
      <c r="AG108" s="115">
        <v>198</v>
      </c>
      <c r="AH108" s="52">
        <v>81.2</v>
      </c>
      <c r="AI108" s="1401">
        <v>73.099999999999994</v>
      </c>
      <c r="AJ108" s="1621">
        <v>75.400000000000006</v>
      </c>
    </row>
    <row r="109" spans="1:36" s="35" customFormat="1" ht="28.15" x14ac:dyDescent="0.25">
      <c r="A109" s="8" t="s">
        <v>609</v>
      </c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29"/>
      <c r="V109" s="91"/>
      <c r="W109" s="91"/>
      <c r="X109" s="91"/>
      <c r="Y109" s="91"/>
      <c r="Z109" s="91"/>
      <c r="AA109" s="91"/>
      <c r="AB109" s="29"/>
      <c r="AC109" s="16"/>
      <c r="AD109" s="16"/>
      <c r="AE109" s="16"/>
      <c r="AF109" s="16"/>
      <c r="AG109" s="459"/>
      <c r="AH109" s="52"/>
      <c r="AI109" s="1453"/>
      <c r="AJ109" s="1483"/>
    </row>
    <row r="110" spans="1:36" s="35" customFormat="1" x14ac:dyDescent="0.25">
      <c r="A110" s="49" t="s">
        <v>36</v>
      </c>
      <c r="B110" s="91" t="s">
        <v>100</v>
      </c>
      <c r="C110" s="91" t="s">
        <v>100</v>
      </c>
      <c r="D110" s="91" t="s">
        <v>100</v>
      </c>
      <c r="E110" s="91" t="s">
        <v>100</v>
      </c>
      <c r="F110" s="91" t="s">
        <v>100</v>
      </c>
      <c r="G110" s="91" t="s">
        <v>100</v>
      </c>
      <c r="H110" s="91" t="s">
        <v>100</v>
      </c>
      <c r="I110" s="91" t="s">
        <v>100</v>
      </c>
      <c r="J110" s="91" t="s">
        <v>100</v>
      </c>
      <c r="K110" s="91" t="s">
        <v>100</v>
      </c>
      <c r="L110" s="91" t="s">
        <v>100</v>
      </c>
      <c r="M110" s="91" t="s">
        <v>100</v>
      </c>
      <c r="N110" s="91" t="s">
        <v>100</v>
      </c>
      <c r="O110" s="91" t="s">
        <v>100</v>
      </c>
      <c r="P110" s="91" t="s">
        <v>100</v>
      </c>
      <c r="Q110" s="91" t="s">
        <v>100</v>
      </c>
      <c r="R110" s="91" t="s">
        <v>100</v>
      </c>
      <c r="S110" s="91" t="s">
        <v>100</v>
      </c>
      <c r="T110" s="91" t="s">
        <v>100</v>
      </c>
      <c r="U110" s="22">
        <v>6892.6</v>
      </c>
      <c r="V110" s="22">
        <v>15311.1</v>
      </c>
      <c r="W110" s="22">
        <v>1526.7</v>
      </c>
      <c r="X110" s="22">
        <v>12951.4</v>
      </c>
      <c r="Y110" s="22">
        <v>11080.2</v>
      </c>
      <c r="Z110" s="22">
        <v>12620.9</v>
      </c>
      <c r="AA110" s="22">
        <v>15203.6</v>
      </c>
      <c r="AB110" s="89">
        <v>15462.1</v>
      </c>
      <c r="AC110" s="107">
        <v>18889.400000000001</v>
      </c>
      <c r="AD110" s="107">
        <v>18443.5</v>
      </c>
      <c r="AE110" s="16">
        <v>26109.9</v>
      </c>
      <c r="AF110" s="37">
        <v>41363</v>
      </c>
      <c r="AG110" s="115">
        <v>57499.9</v>
      </c>
      <c r="AH110" s="950">
        <v>31114.400000000001</v>
      </c>
      <c r="AI110" s="1454">
        <v>33688.1648423593</v>
      </c>
      <c r="AJ110" s="1493">
        <v>42936.3</v>
      </c>
    </row>
    <row r="111" spans="1:36" s="35" customFormat="1" ht="41.25" x14ac:dyDescent="0.25">
      <c r="A111" s="49" t="s">
        <v>346</v>
      </c>
      <c r="B111" s="91" t="s">
        <v>100</v>
      </c>
      <c r="C111" s="91" t="s">
        <v>100</v>
      </c>
      <c r="D111" s="91" t="s">
        <v>100</v>
      </c>
      <c r="E111" s="91" t="s">
        <v>100</v>
      </c>
      <c r="F111" s="91" t="s">
        <v>100</v>
      </c>
      <c r="G111" s="91" t="s">
        <v>100</v>
      </c>
      <c r="H111" s="91" t="s">
        <v>100</v>
      </c>
      <c r="I111" s="91" t="s">
        <v>100</v>
      </c>
      <c r="J111" s="91" t="s">
        <v>100</v>
      </c>
      <c r="K111" s="91" t="s">
        <v>100</v>
      </c>
      <c r="L111" s="91" t="s">
        <v>100</v>
      </c>
      <c r="M111" s="91" t="s">
        <v>100</v>
      </c>
      <c r="N111" s="91" t="s">
        <v>100</v>
      </c>
      <c r="O111" s="91" t="s">
        <v>100</v>
      </c>
      <c r="P111" s="91" t="s">
        <v>100</v>
      </c>
      <c r="Q111" s="91" t="s">
        <v>100</v>
      </c>
      <c r="R111" s="91" t="s">
        <v>100</v>
      </c>
      <c r="S111" s="91" t="s">
        <v>100</v>
      </c>
      <c r="T111" s="91" t="s">
        <v>100</v>
      </c>
      <c r="U111" s="22">
        <v>68.900000000000006</v>
      </c>
      <c r="V111" s="22">
        <v>105.9</v>
      </c>
      <c r="W111" s="22">
        <v>75.599999999999994</v>
      </c>
      <c r="X111" s="22" t="s">
        <v>177</v>
      </c>
      <c r="Y111" s="22">
        <v>86.5</v>
      </c>
      <c r="Z111" s="22">
        <v>109.9</v>
      </c>
      <c r="AA111" s="22">
        <v>107.3</v>
      </c>
      <c r="AB111" s="68">
        <v>89.8</v>
      </c>
      <c r="AC111" s="107">
        <v>114.9</v>
      </c>
      <c r="AD111" s="107">
        <v>90.2</v>
      </c>
      <c r="AE111" s="107">
        <v>116.9</v>
      </c>
      <c r="AF111" s="107">
        <v>126.5</v>
      </c>
      <c r="AG111" s="100">
        <v>112.2</v>
      </c>
      <c r="AH111" s="52">
        <v>63.8</v>
      </c>
      <c r="AI111" s="1455">
        <v>121.053598261963</v>
      </c>
      <c r="AJ111" s="1493">
        <v>115.9</v>
      </c>
    </row>
    <row r="112" spans="1:36" s="35" customFormat="1" x14ac:dyDescent="0.25">
      <c r="A112" s="49" t="s">
        <v>37</v>
      </c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22"/>
      <c r="V112" s="22"/>
      <c r="W112" s="22"/>
      <c r="X112" s="22"/>
      <c r="Y112" s="22"/>
      <c r="Z112" s="22"/>
      <c r="AA112" s="22"/>
      <c r="AB112" s="29"/>
      <c r="AC112" s="107"/>
      <c r="AD112" s="107"/>
      <c r="AE112" s="253"/>
      <c r="AF112" s="107"/>
      <c r="AG112" s="100"/>
      <c r="AH112" s="52"/>
      <c r="AI112" s="1453" t="s">
        <v>648</v>
      </c>
      <c r="AJ112" s="1493"/>
    </row>
    <row r="113" spans="1:36" s="35" customFormat="1" x14ac:dyDescent="0.25">
      <c r="A113" s="49" t="s">
        <v>58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22"/>
      <c r="V113" s="22"/>
      <c r="W113" s="22"/>
      <c r="X113" s="22"/>
      <c r="Y113" s="22"/>
      <c r="Z113" s="22"/>
      <c r="AA113" s="22"/>
      <c r="AB113" s="29"/>
      <c r="AC113" s="107"/>
      <c r="AD113" s="107"/>
      <c r="AE113" s="253"/>
      <c r="AF113" s="107"/>
      <c r="AG113" s="100"/>
      <c r="AH113" s="52"/>
      <c r="AI113" s="1453"/>
      <c r="AJ113" s="1493"/>
    </row>
    <row r="114" spans="1:36" s="35" customFormat="1" x14ac:dyDescent="0.25">
      <c r="A114" s="49" t="s">
        <v>26</v>
      </c>
      <c r="B114" s="91" t="s">
        <v>100</v>
      </c>
      <c r="C114" s="91" t="s">
        <v>100</v>
      </c>
      <c r="D114" s="91" t="s">
        <v>100</v>
      </c>
      <c r="E114" s="91" t="s">
        <v>100</v>
      </c>
      <c r="F114" s="91" t="s">
        <v>100</v>
      </c>
      <c r="G114" s="91" t="s">
        <v>100</v>
      </c>
      <c r="H114" s="91" t="s">
        <v>100</v>
      </c>
      <c r="I114" s="91" t="s">
        <v>100</v>
      </c>
      <c r="J114" s="91" t="s">
        <v>100</v>
      </c>
      <c r="K114" s="91" t="s">
        <v>100</v>
      </c>
      <c r="L114" s="91" t="s">
        <v>100</v>
      </c>
      <c r="M114" s="91" t="s">
        <v>100</v>
      </c>
      <c r="N114" s="91" t="s">
        <v>100</v>
      </c>
      <c r="O114" s="91" t="s">
        <v>100</v>
      </c>
      <c r="P114" s="91" t="s">
        <v>100</v>
      </c>
      <c r="Q114" s="91" t="s">
        <v>100</v>
      </c>
      <c r="R114" s="91" t="s">
        <v>100</v>
      </c>
      <c r="S114" s="91" t="s">
        <v>100</v>
      </c>
      <c r="T114" s="91" t="s">
        <v>100</v>
      </c>
      <c r="U114" s="22">
        <v>3220.6</v>
      </c>
      <c r="V114" s="22">
        <v>10851.9</v>
      </c>
      <c r="W114" s="22">
        <v>-3565.1</v>
      </c>
      <c r="X114" s="22">
        <v>7639.8</v>
      </c>
      <c r="Y114" s="22">
        <v>5279.6</v>
      </c>
      <c r="Z114" s="22">
        <v>6253.8</v>
      </c>
      <c r="AA114" s="22">
        <v>8355.4</v>
      </c>
      <c r="AB114" s="89">
        <v>8039.5</v>
      </c>
      <c r="AC114" s="107">
        <v>10588.9</v>
      </c>
      <c r="AD114" s="107">
        <v>8919.7000000000007</v>
      </c>
      <c r="AE114" s="253">
        <v>14923.3</v>
      </c>
      <c r="AF114" s="107">
        <v>28560.6</v>
      </c>
      <c r="AG114" s="100">
        <v>42344.7</v>
      </c>
      <c r="AH114" s="950">
        <v>20231.099999999999</v>
      </c>
      <c r="AI114" s="1454">
        <v>24287.460632349299</v>
      </c>
      <c r="AJ114" s="1493">
        <v>33255.9</v>
      </c>
    </row>
    <row r="115" spans="1:36" s="35" customFormat="1" ht="26.2" x14ac:dyDescent="0.25">
      <c r="A115" s="49" t="s">
        <v>55</v>
      </c>
      <c r="B115" s="91" t="s">
        <v>100</v>
      </c>
      <c r="C115" s="91" t="s">
        <v>100</v>
      </c>
      <c r="D115" s="91" t="s">
        <v>100</v>
      </c>
      <c r="E115" s="91" t="s">
        <v>100</v>
      </c>
      <c r="F115" s="91" t="s">
        <v>100</v>
      </c>
      <c r="G115" s="91" t="s">
        <v>100</v>
      </c>
      <c r="H115" s="91" t="s">
        <v>100</v>
      </c>
      <c r="I115" s="91" t="s">
        <v>100</v>
      </c>
      <c r="J115" s="91" t="s">
        <v>100</v>
      </c>
      <c r="K115" s="91" t="s">
        <v>100</v>
      </c>
      <c r="L115" s="91" t="s">
        <v>100</v>
      </c>
      <c r="M115" s="91" t="s">
        <v>100</v>
      </c>
      <c r="N115" s="91" t="s">
        <v>100</v>
      </c>
      <c r="O115" s="91" t="s">
        <v>100</v>
      </c>
      <c r="P115" s="91" t="s">
        <v>100</v>
      </c>
      <c r="Q115" s="91" t="s">
        <v>100</v>
      </c>
      <c r="R115" s="91" t="s">
        <v>100</v>
      </c>
      <c r="S115" s="91" t="s">
        <v>100</v>
      </c>
      <c r="T115" s="91" t="s">
        <v>100</v>
      </c>
      <c r="U115" s="22">
        <v>54.6</v>
      </c>
      <c r="V115" s="22">
        <v>109.1</v>
      </c>
      <c r="W115" s="22">
        <v>65.5</v>
      </c>
      <c r="X115" s="22">
        <v>25.4</v>
      </c>
      <c r="Y115" s="22">
        <v>72.599999999999994</v>
      </c>
      <c r="Z115" s="22">
        <v>118.2</v>
      </c>
      <c r="AA115" s="22">
        <v>116.9</v>
      </c>
      <c r="AB115" s="29">
        <v>81.2</v>
      </c>
      <c r="AC115" s="107">
        <v>128.1</v>
      </c>
      <c r="AD115" s="107">
        <v>80.099999999999994</v>
      </c>
      <c r="AE115" s="253">
        <v>131.1</v>
      </c>
      <c r="AF115" s="107">
        <v>143</v>
      </c>
      <c r="AG115" s="100">
        <v>117.43775333103595</v>
      </c>
      <c r="AH115" s="100">
        <v>55</v>
      </c>
      <c r="AI115" s="1455">
        <v>138.58838804546301</v>
      </c>
      <c r="AJ115" s="1493">
        <v>125.5</v>
      </c>
    </row>
    <row r="116" spans="1:36" s="35" customFormat="1" x14ac:dyDescent="0.25">
      <c r="A116" s="49" t="s">
        <v>57</v>
      </c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22"/>
      <c r="V116" s="22"/>
      <c r="W116" s="22"/>
      <c r="X116" s="22"/>
      <c r="Y116" s="22"/>
      <c r="Z116" s="22"/>
      <c r="AA116" s="22"/>
      <c r="AB116" s="29"/>
      <c r="AC116" s="107"/>
      <c r="AD116" s="107"/>
      <c r="AE116" s="253"/>
      <c r="AF116" s="107"/>
      <c r="AG116" s="100"/>
      <c r="AH116" s="52"/>
      <c r="AI116" s="1453"/>
      <c r="AJ116" s="1493"/>
    </row>
    <row r="117" spans="1:36" s="35" customFormat="1" x14ac:dyDescent="0.25">
      <c r="A117" s="49" t="s">
        <v>26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3672</v>
      </c>
      <c r="V117" s="22">
        <v>4407.8</v>
      </c>
      <c r="W117" s="22">
        <v>5091.8</v>
      </c>
      <c r="X117" s="22">
        <v>5311.6</v>
      </c>
      <c r="Y117" s="22">
        <v>5800.5</v>
      </c>
      <c r="Z117" s="22">
        <v>6360.2</v>
      </c>
      <c r="AA117" s="22">
        <v>6817.8</v>
      </c>
      <c r="AB117" s="89">
        <v>7419.2</v>
      </c>
      <c r="AC117" s="107">
        <v>8295.4</v>
      </c>
      <c r="AD117" s="107">
        <v>9519.9</v>
      </c>
      <c r="AE117" s="253">
        <v>11186.6</v>
      </c>
      <c r="AF117" s="253">
        <v>12802.3</v>
      </c>
      <c r="AG117" s="254">
        <v>15155.2</v>
      </c>
      <c r="AH117" s="459">
        <v>10883.4</v>
      </c>
      <c r="AI117" s="1454">
        <v>9400.7042100100007</v>
      </c>
      <c r="AJ117" s="1493">
        <v>9669.6</v>
      </c>
    </row>
    <row r="118" spans="1:36" s="35" customFormat="1" ht="26.2" x14ac:dyDescent="0.25">
      <c r="A118" s="49" t="s">
        <v>56</v>
      </c>
      <c r="B118" s="91" t="s">
        <v>100</v>
      </c>
      <c r="C118" s="91" t="s">
        <v>100</v>
      </c>
      <c r="D118" s="91" t="s">
        <v>100</v>
      </c>
      <c r="E118" s="91" t="s">
        <v>100</v>
      </c>
      <c r="F118" s="91" t="s">
        <v>100</v>
      </c>
      <c r="G118" s="91" t="s">
        <v>100</v>
      </c>
      <c r="H118" s="91" t="s">
        <v>100</v>
      </c>
      <c r="I118" s="91" t="s">
        <v>100</v>
      </c>
      <c r="J118" s="91" t="s">
        <v>100</v>
      </c>
      <c r="K118" s="91" t="s">
        <v>100</v>
      </c>
      <c r="L118" s="91" t="s">
        <v>100</v>
      </c>
      <c r="M118" s="91" t="s">
        <v>100</v>
      </c>
      <c r="N118" s="91" t="s">
        <v>100</v>
      </c>
      <c r="O118" s="91" t="s">
        <v>100</v>
      </c>
      <c r="P118" s="91" t="s">
        <v>100</v>
      </c>
      <c r="Q118" s="91" t="s">
        <v>100</v>
      </c>
      <c r="R118" s="91" t="s">
        <v>100</v>
      </c>
      <c r="S118" s="91" t="s">
        <v>100</v>
      </c>
      <c r="T118" s="91" t="s">
        <v>100</v>
      </c>
      <c r="U118" s="22">
        <v>98</v>
      </c>
      <c r="V118" s="22">
        <v>103</v>
      </c>
      <c r="W118" s="22">
        <v>101.5</v>
      </c>
      <c r="X118" s="22">
        <v>99.9</v>
      </c>
      <c r="Y118" s="22">
        <v>106.9</v>
      </c>
      <c r="Z118" s="22">
        <v>102.4</v>
      </c>
      <c r="AA118" s="22">
        <v>97.6</v>
      </c>
      <c r="AB118" s="29">
        <v>100.2</v>
      </c>
      <c r="AC118" s="107">
        <v>100.5</v>
      </c>
      <c r="AD118" s="107">
        <v>103.2</v>
      </c>
      <c r="AE118" s="253">
        <v>103.6</v>
      </c>
      <c r="AF118" s="253">
        <v>104.5</v>
      </c>
      <c r="AG118" s="254">
        <v>100.65646332985661</v>
      </c>
      <c r="AH118" s="52">
        <v>103.7</v>
      </c>
      <c r="AI118" s="1455">
        <v>88.458986222170907</v>
      </c>
      <c r="AJ118" s="1493">
        <v>92.2</v>
      </c>
    </row>
    <row r="119" spans="1:36" s="35" customFormat="1" ht="26.2" x14ac:dyDescent="0.25">
      <c r="A119" s="49" t="s">
        <v>87</v>
      </c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110"/>
      <c r="V119" s="110"/>
      <c r="W119" s="110"/>
      <c r="X119" s="110"/>
      <c r="Y119" s="111"/>
      <c r="Z119" s="111"/>
      <c r="AA119" s="111"/>
      <c r="AB119" s="112"/>
      <c r="AC119" s="107"/>
      <c r="AD119" s="107"/>
      <c r="AE119" s="107"/>
      <c r="AF119" s="107"/>
      <c r="AG119" s="100"/>
      <c r="AH119" s="52"/>
      <c r="AI119" s="1304"/>
      <c r="AJ119" s="1493"/>
    </row>
    <row r="120" spans="1:36" s="35" customFormat="1" ht="26.2" x14ac:dyDescent="0.25">
      <c r="A120" s="49" t="s">
        <v>51</v>
      </c>
      <c r="B120" s="91">
        <v>868.9</v>
      </c>
      <c r="C120" s="91">
        <v>83.3</v>
      </c>
      <c r="D120" s="91">
        <v>83.4</v>
      </c>
      <c r="E120" s="91">
        <v>52.8</v>
      </c>
      <c r="F120" s="91">
        <v>53.8</v>
      </c>
      <c r="G120" s="91">
        <v>37.299999999999997</v>
      </c>
      <c r="H120" s="91">
        <v>37.6</v>
      </c>
      <c r="I120" s="91">
        <v>26.6</v>
      </c>
      <c r="J120" s="91">
        <v>24.8</v>
      </c>
      <c r="K120" s="91">
        <v>29.7</v>
      </c>
      <c r="L120" s="91">
        <v>77.599999999999994</v>
      </c>
      <c r="M120" s="91">
        <v>97.1</v>
      </c>
      <c r="N120" s="91">
        <v>42.8</v>
      </c>
      <c r="O120" s="91">
        <v>57.8</v>
      </c>
      <c r="P120" s="91">
        <v>48.2</v>
      </c>
      <c r="Q120" s="91">
        <v>45.3</v>
      </c>
      <c r="R120" s="91">
        <v>106.5</v>
      </c>
      <c r="S120" s="91">
        <v>44.9</v>
      </c>
      <c r="T120" s="91">
        <v>198.8</v>
      </c>
      <c r="U120" s="91">
        <v>72.5</v>
      </c>
      <c r="V120" s="91">
        <v>91.5</v>
      </c>
      <c r="W120" s="91">
        <v>27.3</v>
      </c>
      <c r="X120" s="91">
        <v>158.19999999999999</v>
      </c>
      <c r="Y120" s="91">
        <v>98.5</v>
      </c>
      <c r="Z120" s="91">
        <v>102.4</v>
      </c>
      <c r="AA120" s="91">
        <v>116.4</v>
      </c>
      <c r="AB120" s="89">
        <v>73.7</v>
      </c>
      <c r="AC120" s="107">
        <v>113.3</v>
      </c>
      <c r="AD120" s="107">
        <v>84.6</v>
      </c>
      <c r="AE120" s="107">
        <v>109.4</v>
      </c>
      <c r="AF120" s="107">
        <v>185</v>
      </c>
      <c r="AG120" s="100">
        <v>152.69999999999999</v>
      </c>
      <c r="AH120" s="52">
        <v>89.7</v>
      </c>
      <c r="AI120" s="1304">
        <v>148.19999999999999</v>
      </c>
      <c r="AJ120" s="1493">
        <v>200.5</v>
      </c>
    </row>
    <row r="121" spans="1:36" s="35" customFormat="1" x14ac:dyDescent="0.25">
      <c r="A121" s="49" t="s">
        <v>52</v>
      </c>
      <c r="B121" s="89">
        <v>0.3</v>
      </c>
      <c r="C121" s="89">
        <v>0.5</v>
      </c>
      <c r="D121" s="89">
        <v>0.4</v>
      </c>
      <c r="E121" s="89">
        <v>0.4</v>
      </c>
      <c r="F121" s="89">
        <v>1.1000000000000001</v>
      </c>
      <c r="G121" s="89">
        <v>0.3</v>
      </c>
      <c r="H121" s="89">
        <v>0.5</v>
      </c>
      <c r="I121" s="89">
        <v>0.1</v>
      </c>
      <c r="J121" s="89">
        <v>0.8</v>
      </c>
      <c r="K121" s="89">
        <v>1</v>
      </c>
      <c r="L121" s="89">
        <v>3</v>
      </c>
      <c r="M121" s="89">
        <v>2.5</v>
      </c>
      <c r="N121" s="89">
        <v>4.3</v>
      </c>
      <c r="O121" s="89">
        <v>3.3</v>
      </c>
      <c r="P121" s="89">
        <v>1.8</v>
      </c>
      <c r="Q121" s="89">
        <v>2.1</v>
      </c>
      <c r="R121" s="89">
        <v>1</v>
      </c>
      <c r="S121" s="89">
        <v>1</v>
      </c>
      <c r="T121" s="89">
        <v>5.7</v>
      </c>
      <c r="U121" s="91">
        <v>3.4</v>
      </c>
      <c r="V121" s="91">
        <v>5.4</v>
      </c>
      <c r="W121" s="91">
        <v>1.2</v>
      </c>
      <c r="X121" s="91">
        <v>5.0999999999999996</v>
      </c>
      <c r="Y121" s="91">
        <v>2.8</v>
      </c>
      <c r="Z121" s="91">
        <v>3.6</v>
      </c>
      <c r="AA121" s="91">
        <v>7.4</v>
      </c>
      <c r="AB121" s="91">
        <v>8.5</v>
      </c>
      <c r="AC121" s="107">
        <v>11.4</v>
      </c>
      <c r="AD121" s="114">
        <v>6.1</v>
      </c>
      <c r="AE121" s="107">
        <v>4.4000000000000004</v>
      </c>
      <c r="AF121" s="107">
        <v>13.5</v>
      </c>
      <c r="AG121" s="100">
        <v>13.5</v>
      </c>
      <c r="AH121" s="52">
        <v>16.7</v>
      </c>
      <c r="AI121" s="1304">
        <v>32.4</v>
      </c>
      <c r="AJ121" s="1493">
        <v>60.7</v>
      </c>
    </row>
    <row r="122" spans="1:36" s="35" customFormat="1" x14ac:dyDescent="0.25">
      <c r="A122" s="49" t="s">
        <v>38</v>
      </c>
      <c r="B122" s="91">
        <v>16.7</v>
      </c>
      <c r="C122" s="91">
        <v>25.9</v>
      </c>
      <c r="D122" s="91">
        <v>25.5</v>
      </c>
      <c r="E122" s="91">
        <v>25.5</v>
      </c>
      <c r="F122" s="91">
        <v>25.4</v>
      </c>
      <c r="G122" s="91">
        <v>5.2</v>
      </c>
      <c r="H122" s="91">
        <v>8</v>
      </c>
      <c r="I122" s="91">
        <v>1.4</v>
      </c>
      <c r="J122" s="91">
        <v>3.1</v>
      </c>
      <c r="K122" s="91">
        <v>9.6999999999999993</v>
      </c>
      <c r="L122" s="91">
        <v>12.8</v>
      </c>
      <c r="M122" s="91">
        <v>17.600000000000001</v>
      </c>
      <c r="N122" s="91">
        <v>14</v>
      </c>
      <c r="O122" s="91">
        <v>15.7</v>
      </c>
      <c r="P122" s="91">
        <v>17.2</v>
      </c>
      <c r="Q122" s="91">
        <v>11.3</v>
      </c>
      <c r="R122" s="91">
        <v>14</v>
      </c>
      <c r="S122" s="91">
        <v>6.3</v>
      </c>
      <c r="T122" s="91">
        <v>20.3</v>
      </c>
      <c r="U122" s="91">
        <v>14.8</v>
      </c>
      <c r="V122" s="91">
        <v>26.5</v>
      </c>
      <c r="W122" s="91">
        <v>10.1</v>
      </c>
      <c r="X122" s="91">
        <v>28.9</v>
      </c>
      <c r="Y122" s="91">
        <v>28.7</v>
      </c>
      <c r="Z122" s="91">
        <v>32.6</v>
      </c>
      <c r="AA122" s="22">
        <v>39.5</v>
      </c>
      <c r="AB122" s="89">
        <v>38.4</v>
      </c>
      <c r="AC122" s="107">
        <v>50.1</v>
      </c>
      <c r="AD122" s="107">
        <v>47.5</v>
      </c>
      <c r="AE122" s="107">
        <v>56</v>
      </c>
      <c r="AF122" s="107">
        <v>62.1</v>
      </c>
      <c r="AG122" s="100">
        <v>78.2</v>
      </c>
      <c r="AH122" s="52">
        <v>67.7</v>
      </c>
      <c r="AI122" s="1304">
        <v>58.3</v>
      </c>
      <c r="AJ122" s="1493">
        <v>48.3</v>
      </c>
    </row>
    <row r="123" spans="1:36" s="35" customFormat="1" x14ac:dyDescent="0.25">
      <c r="A123" s="49" t="s">
        <v>54</v>
      </c>
      <c r="B123" s="91">
        <v>0.8</v>
      </c>
      <c r="C123" s="91">
        <v>0.6</v>
      </c>
      <c r="D123" s="91">
        <v>0.6</v>
      </c>
      <c r="E123" s="91">
        <v>0.6</v>
      </c>
      <c r="F123" s="91">
        <v>1.5</v>
      </c>
      <c r="G123" s="91">
        <v>0.3</v>
      </c>
      <c r="H123" s="91">
        <v>0.6</v>
      </c>
      <c r="I123" s="91">
        <v>0</v>
      </c>
      <c r="J123" s="91">
        <v>0.6</v>
      </c>
      <c r="K123" s="91">
        <v>0.8</v>
      </c>
      <c r="L123" s="91">
        <v>0.9</v>
      </c>
      <c r="M123" s="91">
        <v>2</v>
      </c>
      <c r="N123" s="91">
        <v>0.9</v>
      </c>
      <c r="O123" s="91">
        <v>1.2</v>
      </c>
      <c r="P123" s="91">
        <v>2.5</v>
      </c>
      <c r="Q123" s="91">
        <v>2</v>
      </c>
      <c r="R123" s="91">
        <v>2.6</v>
      </c>
      <c r="S123" s="91">
        <v>2.1</v>
      </c>
      <c r="T123" s="91">
        <v>2.2000000000000002</v>
      </c>
      <c r="U123" s="91">
        <v>2.6</v>
      </c>
      <c r="V123" s="91">
        <v>2.5</v>
      </c>
      <c r="W123" s="91">
        <v>2.1</v>
      </c>
      <c r="X123" s="91">
        <v>2.2999999999999998</v>
      </c>
      <c r="Y123" s="91">
        <v>3.4</v>
      </c>
      <c r="Z123" s="91">
        <v>4.5</v>
      </c>
      <c r="AA123" s="22">
        <v>5.8</v>
      </c>
      <c r="AB123" s="89">
        <v>6.2</v>
      </c>
      <c r="AC123" s="107">
        <v>5.2</v>
      </c>
      <c r="AD123" s="107">
        <v>4.5</v>
      </c>
      <c r="AE123" s="107">
        <v>5.3</v>
      </c>
      <c r="AF123" s="107">
        <v>3.1</v>
      </c>
      <c r="AG123" s="100">
        <v>6.2</v>
      </c>
      <c r="AH123" s="459">
        <v>6</v>
      </c>
      <c r="AI123" s="1304">
        <v>5.6</v>
      </c>
      <c r="AJ123" s="1493">
        <v>1.9</v>
      </c>
    </row>
    <row r="124" spans="1:36" s="35" customFormat="1" ht="39.299999999999997" x14ac:dyDescent="0.25">
      <c r="A124" s="49" t="s">
        <v>88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89"/>
      <c r="Y124" s="89"/>
      <c r="Z124" s="89"/>
      <c r="AA124" s="89"/>
      <c r="AB124" s="112"/>
      <c r="AC124" s="107"/>
      <c r="AD124" s="107"/>
      <c r="AE124" s="107"/>
      <c r="AF124" s="107"/>
      <c r="AG124" s="100"/>
      <c r="AH124" s="52"/>
      <c r="AI124" s="1304"/>
      <c r="AJ124" s="1493"/>
    </row>
    <row r="125" spans="1:36" s="35" customFormat="1" ht="26.2" x14ac:dyDescent="0.25">
      <c r="A125" s="49" t="s">
        <v>53</v>
      </c>
      <c r="B125" s="23">
        <v>6.8</v>
      </c>
      <c r="C125" s="40">
        <v>6.1</v>
      </c>
      <c r="D125" s="40">
        <v>6.6</v>
      </c>
      <c r="E125" s="40">
        <v>5.5</v>
      </c>
      <c r="F125" s="40">
        <v>5</v>
      </c>
      <c r="G125" s="40">
        <v>4.2</v>
      </c>
      <c r="H125" s="40">
        <v>4.9000000000000004</v>
      </c>
      <c r="I125" s="40">
        <v>4.5999999999999996</v>
      </c>
      <c r="J125" s="40">
        <v>5.6</v>
      </c>
      <c r="K125" s="40">
        <v>5.9</v>
      </c>
      <c r="L125" s="23">
        <v>13.8</v>
      </c>
      <c r="M125" s="23">
        <v>13.3</v>
      </c>
      <c r="N125" s="40">
        <v>5.9</v>
      </c>
      <c r="O125" s="40">
        <v>7.6</v>
      </c>
      <c r="P125" s="40">
        <v>6.1</v>
      </c>
      <c r="Q125" s="23">
        <v>5.6</v>
      </c>
      <c r="R125" s="40">
        <v>10.8</v>
      </c>
      <c r="S125" s="40">
        <v>4.5999999999999996</v>
      </c>
      <c r="T125" s="40">
        <v>17.5</v>
      </c>
      <c r="U125" s="40">
        <v>7.8</v>
      </c>
      <c r="V125" s="40">
        <v>8.5</v>
      </c>
      <c r="W125" s="40">
        <v>2.8</v>
      </c>
      <c r="X125" s="23">
        <v>13.6</v>
      </c>
      <c r="Y125" s="40">
        <v>8.3000000000000007</v>
      </c>
      <c r="Z125" s="40">
        <v>10</v>
      </c>
      <c r="AA125" s="40">
        <v>11.2</v>
      </c>
      <c r="AB125" s="40">
        <v>8.4</v>
      </c>
      <c r="AC125" s="107">
        <v>10.5</v>
      </c>
      <c r="AD125" s="107">
        <v>7.5</v>
      </c>
      <c r="AE125" s="107">
        <v>8.9</v>
      </c>
      <c r="AF125" s="107">
        <v>14.4</v>
      </c>
      <c r="AG125" s="100">
        <v>10.7</v>
      </c>
      <c r="AH125" s="52">
        <v>6.8</v>
      </c>
      <c r="AI125" s="1308">
        <v>11</v>
      </c>
      <c r="AJ125" s="1493">
        <v>16.8</v>
      </c>
    </row>
    <row r="126" spans="1:36" s="35" customFormat="1" x14ac:dyDescent="0.25">
      <c r="A126" s="49" t="s">
        <v>52</v>
      </c>
      <c r="B126" s="23">
        <v>3.2</v>
      </c>
      <c r="C126" s="40">
        <v>2.2000000000000002</v>
      </c>
      <c r="D126" s="40">
        <v>2</v>
      </c>
      <c r="E126" s="40">
        <v>2.2000000000000002</v>
      </c>
      <c r="F126" s="40">
        <v>1.9</v>
      </c>
      <c r="G126" s="40">
        <v>0.8</v>
      </c>
      <c r="H126" s="40">
        <v>1.1000000000000001</v>
      </c>
      <c r="I126" s="40">
        <v>0.6</v>
      </c>
      <c r="J126" s="40">
        <v>2.7</v>
      </c>
      <c r="K126" s="23">
        <v>1.5</v>
      </c>
      <c r="L126" s="40">
        <v>3</v>
      </c>
      <c r="M126" s="23">
        <v>3.4</v>
      </c>
      <c r="N126" s="40">
        <v>3.9</v>
      </c>
      <c r="O126" s="40">
        <v>2.6</v>
      </c>
      <c r="P126" s="40">
        <v>1.9</v>
      </c>
      <c r="Q126" s="40">
        <v>2.5</v>
      </c>
      <c r="R126" s="40">
        <v>2.4</v>
      </c>
      <c r="S126" s="40">
        <v>1.5</v>
      </c>
      <c r="T126" s="40">
        <v>4.5999999999999996</v>
      </c>
      <c r="U126" s="23">
        <v>1.8</v>
      </c>
      <c r="V126" s="40">
        <v>3</v>
      </c>
      <c r="W126" s="40">
        <v>1</v>
      </c>
      <c r="X126" s="40">
        <v>4.8</v>
      </c>
      <c r="Y126" s="40">
        <v>4.2</v>
      </c>
      <c r="Z126" s="40">
        <v>5.6</v>
      </c>
      <c r="AA126" s="40">
        <v>6.3</v>
      </c>
      <c r="AB126" s="40">
        <v>5.4</v>
      </c>
      <c r="AC126" s="107">
        <v>7.2</v>
      </c>
      <c r="AD126" s="114">
        <v>5.3</v>
      </c>
      <c r="AE126" s="107">
        <v>6.5</v>
      </c>
      <c r="AF126" s="107">
        <v>8.6</v>
      </c>
      <c r="AG126" s="100">
        <v>8</v>
      </c>
      <c r="AH126" s="52">
        <v>6.9</v>
      </c>
      <c r="AI126" s="1308">
        <v>10.3</v>
      </c>
      <c r="AJ126" s="1493">
        <v>13</v>
      </c>
    </row>
    <row r="127" spans="1:36" s="35" customFormat="1" x14ac:dyDescent="0.25">
      <c r="A127" s="49" t="s">
        <v>38</v>
      </c>
      <c r="B127" s="40">
        <v>139</v>
      </c>
      <c r="C127" s="40">
        <v>140</v>
      </c>
      <c r="D127" s="40">
        <v>140</v>
      </c>
      <c r="E127" s="40">
        <v>141</v>
      </c>
      <c r="F127" s="40">
        <v>140</v>
      </c>
      <c r="G127" s="40">
        <v>67</v>
      </c>
      <c r="H127" s="40">
        <v>103</v>
      </c>
      <c r="I127" s="40">
        <v>56</v>
      </c>
      <c r="J127" s="40">
        <v>83</v>
      </c>
      <c r="K127" s="40">
        <v>100</v>
      </c>
      <c r="L127" s="40">
        <v>150</v>
      </c>
      <c r="M127" s="40">
        <v>160</v>
      </c>
      <c r="N127" s="40">
        <v>117</v>
      </c>
      <c r="O127" s="40">
        <v>128</v>
      </c>
      <c r="P127" s="40">
        <v>143</v>
      </c>
      <c r="Q127" s="40">
        <v>113</v>
      </c>
      <c r="R127" s="40">
        <v>116</v>
      </c>
      <c r="S127" s="40">
        <v>61</v>
      </c>
      <c r="T127" s="40">
        <v>162</v>
      </c>
      <c r="U127" s="40">
        <v>114</v>
      </c>
      <c r="V127" s="40">
        <v>189</v>
      </c>
      <c r="W127" s="40">
        <v>96</v>
      </c>
      <c r="X127" s="40">
        <v>206.3</v>
      </c>
      <c r="Y127" s="40">
        <v>216.9</v>
      </c>
      <c r="Z127" s="40">
        <v>249.6</v>
      </c>
      <c r="AA127" s="40">
        <v>289.7</v>
      </c>
      <c r="AB127" s="40">
        <v>303.7</v>
      </c>
      <c r="AC127" s="107">
        <v>342</v>
      </c>
      <c r="AD127" s="107">
        <v>380.5</v>
      </c>
      <c r="AE127" s="107">
        <v>321.39999999999998</v>
      </c>
      <c r="AF127" s="107">
        <v>360.6</v>
      </c>
      <c r="AG127" s="100">
        <v>370.9</v>
      </c>
      <c r="AH127" s="52">
        <v>388.8</v>
      </c>
      <c r="AI127" s="1308">
        <v>312</v>
      </c>
      <c r="AJ127" s="1493">
        <v>283.5</v>
      </c>
    </row>
    <row r="128" spans="1:36" s="35" customFormat="1" x14ac:dyDescent="0.25">
      <c r="A128" s="49" t="s">
        <v>194</v>
      </c>
      <c r="B128" s="40">
        <v>105</v>
      </c>
      <c r="C128" s="40">
        <v>101</v>
      </c>
      <c r="D128" s="40">
        <v>108</v>
      </c>
      <c r="E128" s="40">
        <v>118</v>
      </c>
      <c r="F128" s="40">
        <v>175</v>
      </c>
      <c r="G128" s="40">
        <v>79</v>
      </c>
      <c r="H128" s="40">
        <v>140</v>
      </c>
      <c r="I128" s="40">
        <v>5</v>
      </c>
      <c r="J128" s="40">
        <v>142</v>
      </c>
      <c r="K128" s="40">
        <v>185</v>
      </c>
      <c r="L128" s="40">
        <v>212</v>
      </c>
      <c r="M128" s="40">
        <v>291</v>
      </c>
      <c r="N128" s="40">
        <v>98</v>
      </c>
      <c r="O128" s="40">
        <v>183</v>
      </c>
      <c r="P128" s="40">
        <v>353</v>
      </c>
      <c r="Q128" s="40">
        <v>353</v>
      </c>
      <c r="R128" s="23">
        <v>375</v>
      </c>
      <c r="S128" s="40">
        <v>320</v>
      </c>
      <c r="T128" s="40">
        <v>328</v>
      </c>
      <c r="U128" s="40">
        <v>342</v>
      </c>
      <c r="V128" s="40">
        <v>248</v>
      </c>
      <c r="W128" s="40">
        <v>288</v>
      </c>
      <c r="X128" s="40">
        <v>146.30000000000001</v>
      </c>
      <c r="Y128" s="40">
        <v>235.1</v>
      </c>
      <c r="Z128" s="40">
        <v>284.60000000000002</v>
      </c>
      <c r="AA128" s="40">
        <v>308</v>
      </c>
      <c r="AB128" s="23">
        <v>298.7</v>
      </c>
      <c r="AC128" s="107">
        <v>329.3</v>
      </c>
      <c r="AD128" s="107">
        <v>373.6</v>
      </c>
      <c r="AE128" s="107">
        <v>353.8</v>
      </c>
      <c r="AF128" s="107">
        <v>253.7</v>
      </c>
      <c r="AG128" s="100">
        <v>315.39999999999998</v>
      </c>
      <c r="AH128" s="52">
        <v>369.2</v>
      </c>
      <c r="AI128" s="1304">
        <v>409.3</v>
      </c>
      <c r="AJ128" s="1493">
        <v>241.7</v>
      </c>
    </row>
    <row r="129" spans="1:36" s="35" customFormat="1" ht="26.2" x14ac:dyDescent="0.25">
      <c r="A129" s="49" t="s">
        <v>59</v>
      </c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89"/>
      <c r="Y129" s="89"/>
      <c r="Z129" s="89"/>
      <c r="AA129" s="89"/>
      <c r="AB129" s="29"/>
      <c r="AC129" s="107"/>
      <c r="AD129" s="107"/>
      <c r="AE129" s="107"/>
      <c r="AF129" s="107"/>
      <c r="AG129" s="120"/>
      <c r="AH129" s="52"/>
      <c r="AI129" s="1304"/>
      <c r="AJ129" s="1493"/>
    </row>
    <row r="130" spans="1:36" s="35" customFormat="1" x14ac:dyDescent="0.25">
      <c r="A130" s="49" t="s">
        <v>39</v>
      </c>
      <c r="B130" s="29">
        <v>61.1</v>
      </c>
      <c r="C130" s="29">
        <v>60.7</v>
      </c>
      <c r="D130" s="68">
        <v>55</v>
      </c>
      <c r="E130" s="29">
        <v>46.7</v>
      </c>
      <c r="F130" s="29">
        <v>41.6</v>
      </c>
      <c r="G130" s="91">
        <v>33</v>
      </c>
      <c r="H130" s="91">
        <v>29</v>
      </c>
      <c r="I130" s="91">
        <v>15.8</v>
      </c>
      <c r="J130" s="91">
        <v>14.3</v>
      </c>
      <c r="K130" s="91">
        <v>16.100000000000001</v>
      </c>
      <c r="L130" s="91">
        <v>17.600000000000001</v>
      </c>
      <c r="M130" s="91">
        <v>18.7</v>
      </c>
      <c r="N130" s="91">
        <v>19.8</v>
      </c>
      <c r="O130" s="91">
        <v>21.7</v>
      </c>
      <c r="P130" s="91">
        <v>21.9</v>
      </c>
      <c r="Q130" s="91">
        <v>19.899999999999999</v>
      </c>
      <c r="R130" s="91">
        <v>20.6</v>
      </c>
      <c r="S130" s="91">
        <v>21</v>
      </c>
      <c r="T130" s="91">
        <v>21.5</v>
      </c>
      <c r="U130" s="91">
        <v>22.4</v>
      </c>
      <c r="V130" s="91">
        <v>23.1</v>
      </c>
      <c r="W130" s="91">
        <v>23.4</v>
      </c>
      <c r="X130" s="91">
        <v>22</v>
      </c>
      <c r="Y130" s="91">
        <v>20.9</v>
      </c>
      <c r="Z130" s="91">
        <v>21.8</v>
      </c>
      <c r="AA130" s="22">
        <v>22.9</v>
      </c>
      <c r="AB130" s="91">
        <v>23.4</v>
      </c>
      <c r="AC130" s="107">
        <v>24.6</v>
      </c>
      <c r="AD130" s="107">
        <v>25</v>
      </c>
      <c r="AE130" s="253">
        <v>24.8</v>
      </c>
      <c r="AF130" s="107">
        <v>25.5</v>
      </c>
      <c r="AG130" s="100">
        <v>19</v>
      </c>
      <c r="AH130" s="52">
        <v>15.1</v>
      </c>
      <c r="AI130" s="1304">
        <v>13.7</v>
      </c>
      <c r="AJ130" s="1493">
        <v>13.7</v>
      </c>
    </row>
    <row r="131" spans="1:36" s="35" customFormat="1" x14ac:dyDescent="0.25">
      <c r="A131" s="49" t="s">
        <v>40</v>
      </c>
      <c r="B131" s="50">
        <v>99.2</v>
      </c>
      <c r="C131" s="50">
        <v>95.8</v>
      </c>
      <c r="D131" s="50">
        <v>89.8</v>
      </c>
      <c r="E131" s="50">
        <v>70.900000000000006</v>
      </c>
      <c r="F131" s="50">
        <v>48.6</v>
      </c>
      <c r="G131" s="91">
        <v>27.7</v>
      </c>
      <c r="H131" s="91">
        <v>20</v>
      </c>
      <c r="I131" s="91">
        <v>9.4</v>
      </c>
      <c r="J131" s="91">
        <v>8.3000000000000007</v>
      </c>
      <c r="K131" s="91">
        <v>11.1</v>
      </c>
      <c r="L131" s="91">
        <v>13.5</v>
      </c>
      <c r="M131" s="91">
        <v>14.2</v>
      </c>
      <c r="N131" s="91">
        <v>16.600000000000001</v>
      </c>
      <c r="O131" s="91">
        <v>18.899999999999999</v>
      </c>
      <c r="P131" s="91">
        <v>20.5</v>
      </c>
      <c r="Q131" s="91">
        <v>21.3</v>
      </c>
      <c r="R131" s="91">
        <v>22.2</v>
      </c>
      <c r="S131" s="91">
        <v>23.7</v>
      </c>
      <c r="T131" s="91">
        <v>26</v>
      </c>
      <c r="U131" s="91">
        <v>26.7</v>
      </c>
      <c r="V131" s="91">
        <v>27.7</v>
      </c>
      <c r="W131" s="22">
        <v>28</v>
      </c>
      <c r="X131" s="22">
        <v>30.1</v>
      </c>
      <c r="Y131" s="22">
        <v>30.5</v>
      </c>
      <c r="Z131" s="22">
        <v>34.6</v>
      </c>
      <c r="AA131" s="22">
        <v>35.6</v>
      </c>
      <c r="AB131" s="91">
        <v>34.5</v>
      </c>
      <c r="AC131" s="107">
        <v>34.799999999999997</v>
      </c>
      <c r="AD131" s="107">
        <v>35.6</v>
      </c>
      <c r="AE131" s="253">
        <v>37</v>
      </c>
      <c r="AF131" s="107">
        <v>37.799999999999997</v>
      </c>
      <c r="AG131" s="100">
        <v>25.3</v>
      </c>
      <c r="AH131" s="52">
        <v>26.3</v>
      </c>
      <c r="AI131" s="1304">
        <v>26.6</v>
      </c>
      <c r="AJ131" s="1493">
        <v>27.3</v>
      </c>
    </row>
    <row r="132" spans="1:36" s="35" customFormat="1" x14ac:dyDescent="0.25">
      <c r="A132" s="49" t="s">
        <v>41</v>
      </c>
      <c r="B132" s="50">
        <v>8.3000000000000007</v>
      </c>
      <c r="C132" s="50">
        <v>8.5</v>
      </c>
      <c r="D132" s="50">
        <v>7.7</v>
      </c>
      <c r="E132" s="50">
        <v>5.5</v>
      </c>
      <c r="F132" s="50">
        <v>5.6</v>
      </c>
      <c r="G132" s="91">
        <v>4.9000000000000004</v>
      </c>
      <c r="H132" s="91">
        <v>4</v>
      </c>
      <c r="I132" s="91">
        <v>4</v>
      </c>
      <c r="J132" s="91">
        <v>2.4</v>
      </c>
      <c r="K132" s="91">
        <v>3.6</v>
      </c>
      <c r="L132" s="91">
        <v>3.9</v>
      </c>
      <c r="M132" s="91">
        <v>4.3</v>
      </c>
      <c r="N132" s="91">
        <v>5.4</v>
      </c>
      <c r="O132" s="91">
        <v>6.3</v>
      </c>
      <c r="P132" s="91">
        <v>8.8000000000000007</v>
      </c>
      <c r="Q132" s="91">
        <v>8.3000000000000007</v>
      </c>
      <c r="R132" s="91">
        <v>9.1999999999999993</v>
      </c>
      <c r="S132" s="91">
        <v>9.1999999999999993</v>
      </c>
      <c r="T132" s="91">
        <v>9.6</v>
      </c>
      <c r="U132" s="91">
        <v>9.8000000000000007</v>
      </c>
      <c r="V132" s="91">
        <v>9.9</v>
      </c>
      <c r="W132" s="91">
        <v>9.9</v>
      </c>
      <c r="X132" s="91">
        <v>3.5</v>
      </c>
      <c r="Y132" s="91">
        <v>3.1</v>
      </c>
      <c r="Z132" s="91">
        <v>2.9</v>
      </c>
      <c r="AA132" s="22">
        <v>3.3</v>
      </c>
      <c r="AB132" s="91">
        <v>3.1</v>
      </c>
      <c r="AC132" s="107">
        <v>3.4</v>
      </c>
      <c r="AD132" s="107">
        <v>3.4</v>
      </c>
      <c r="AE132" s="253">
        <v>3.6</v>
      </c>
      <c r="AF132" s="107">
        <v>3.2</v>
      </c>
      <c r="AG132" s="100">
        <v>0.8</v>
      </c>
      <c r="AH132" s="52">
        <v>0.8</v>
      </c>
      <c r="AI132" s="1304">
        <v>0.5</v>
      </c>
      <c r="AJ132" s="1493">
        <v>0.7</v>
      </c>
    </row>
    <row r="133" spans="1:36" s="35" customFormat="1" x14ac:dyDescent="0.25">
      <c r="A133" s="49" t="s">
        <v>42</v>
      </c>
      <c r="B133" s="50">
        <v>8.9</v>
      </c>
      <c r="C133" s="50">
        <v>8.9</v>
      </c>
      <c r="D133" s="50">
        <v>8.9</v>
      </c>
      <c r="E133" s="50">
        <v>8.3000000000000007</v>
      </c>
      <c r="F133" s="50">
        <v>7.5</v>
      </c>
      <c r="G133" s="91">
        <v>6.1</v>
      </c>
      <c r="H133" s="91">
        <v>5.9</v>
      </c>
      <c r="I133" s="91">
        <v>3.6</v>
      </c>
      <c r="J133" s="91">
        <v>3.2</v>
      </c>
      <c r="K133" s="91">
        <v>3.9</v>
      </c>
      <c r="L133" s="91">
        <v>3.9</v>
      </c>
      <c r="M133" s="91">
        <v>4.0999999999999996</v>
      </c>
      <c r="N133" s="91">
        <v>4.4000000000000004</v>
      </c>
      <c r="O133" s="91">
        <v>4.8</v>
      </c>
      <c r="P133" s="91">
        <v>5.2</v>
      </c>
      <c r="Q133" s="91">
        <v>5.3</v>
      </c>
      <c r="R133" s="91">
        <v>5.3</v>
      </c>
      <c r="S133" s="91">
        <v>5.8</v>
      </c>
      <c r="T133" s="91">
        <v>6</v>
      </c>
      <c r="U133" s="91">
        <v>6.5</v>
      </c>
      <c r="V133" s="91">
        <v>6.8</v>
      </c>
      <c r="W133" s="91">
        <v>6.6</v>
      </c>
      <c r="X133" s="91">
        <v>6.5</v>
      </c>
      <c r="Y133" s="91">
        <v>6.4</v>
      </c>
      <c r="Z133" s="91">
        <v>7</v>
      </c>
      <c r="AA133" s="22">
        <v>7.9</v>
      </c>
      <c r="AB133" s="91">
        <v>8.8000000000000007</v>
      </c>
      <c r="AC133" s="107">
        <v>9.1999999999999993</v>
      </c>
      <c r="AD133" s="107">
        <v>9.6999999999999993</v>
      </c>
      <c r="AE133" s="253">
        <v>9.9</v>
      </c>
      <c r="AF133" s="107">
        <v>10.3</v>
      </c>
      <c r="AG133" s="100">
        <v>9.1999999999999993</v>
      </c>
      <c r="AH133" s="52">
        <v>7.3</v>
      </c>
      <c r="AI133" s="1304">
        <v>7.8</v>
      </c>
      <c r="AJ133" s="1493">
        <v>8.8000000000000007</v>
      </c>
    </row>
    <row r="134" spans="1:36" s="35" customFormat="1" x14ac:dyDescent="0.25">
      <c r="A134" s="49" t="s">
        <v>213</v>
      </c>
      <c r="B134" s="50" t="s">
        <v>165</v>
      </c>
      <c r="C134" s="50" t="s">
        <v>165</v>
      </c>
      <c r="D134" s="50">
        <v>103.6</v>
      </c>
      <c r="E134" s="50">
        <v>70.5</v>
      </c>
      <c r="F134" s="50">
        <v>57.4</v>
      </c>
      <c r="G134" s="28">
        <v>34</v>
      </c>
      <c r="H134" s="91">
        <v>40</v>
      </c>
      <c r="I134" s="91">
        <v>44.3</v>
      </c>
      <c r="J134" s="91">
        <v>37.6</v>
      </c>
      <c r="K134" s="91">
        <v>39.6</v>
      </c>
      <c r="L134" s="91">
        <v>45.2</v>
      </c>
      <c r="M134" s="91">
        <v>49.7</v>
      </c>
      <c r="N134" s="91">
        <v>56.4</v>
      </c>
      <c r="O134" s="91">
        <v>70.400000000000006</v>
      </c>
      <c r="P134" s="91">
        <v>100.2</v>
      </c>
      <c r="Q134" s="91">
        <v>77.400000000000006</v>
      </c>
      <c r="R134" s="91">
        <v>79.5</v>
      </c>
      <c r="S134" s="91">
        <v>82.3</v>
      </c>
      <c r="T134" s="91">
        <v>93.1</v>
      </c>
      <c r="U134" s="91">
        <v>104.5</v>
      </c>
      <c r="V134" s="91">
        <v>105.1</v>
      </c>
      <c r="W134" s="91">
        <v>107.3</v>
      </c>
      <c r="X134" s="91">
        <v>71.400000000000006</v>
      </c>
      <c r="Y134" s="91">
        <v>81</v>
      </c>
      <c r="Z134" s="91">
        <v>76.099999999999994</v>
      </c>
      <c r="AA134" s="22">
        <v>78.8</v>
      </c>
      <c r="AB134" s="91">
        <v>85.7</v>
      </c>
      <c r="AC134" s="107">
        <v>90.1</v>
      </c>
      <c r="AD134" s="107">
        <v>90.8</v>
      </c>
      <c r="AE134" s="253">
        <v>64.400000000000006</v>
      </c>
      <c r="AF134" s="107">
        <v>73.7</v>
      </c>
      <c r="AG134" s="100">
        <v>27.6</v>
      </c>
      <c r="AH134" s="52">
        <v>25.1</v>
      </c>
      <c r="AI134" s="1304">
        <v>25.9</v>
      </c>
      <c r="AJ134" s="1493">
        <v>28.5</v>
      </c>
    </row>
    <row r="135" spans="1:36" s="35" customFormat="1" ht="26.2" x14ac:dyDescent="0.25">
      <c r="A135" s="8" t="s">
        <v>675</v>
      </c>
      <c r="B135" s="1054"/>
      <c r="C135" s="1054"/>
      <c r="D135" s="1054"/>
      <c r="E135" s="1054"/>
      <c r="F135" s="1054"/>
      <c r="G135" s="1054"/>
      <c r="H135" s="1054"/>
      <c r="I135" s="1054"/>
      <c r="J135" s="1054"/>
      <c r="K135" s="1052"/>
      <c r="L135" s="1052"/>
      <c r="M135" s="1052"/>
      <c r="N135" s="1052"/>
      <c r="O135" s="1052"/>
      <c r="P135" s="1052"/>
      <c r="Q135" s="1052"/>
      <c r="R135" s="1052"/>
      <c r="S135" s="1052"/>
      <c r="T135" s="1052"/>
      <c r="U135" s="1052"/>
      <c r="V135" s="1052"/>
      <c r="W135" s="1052"/>
      <c r="X135" s="1052"/>
      <c r="Y135" s="1052"/>
      <c r="Z135" s="1052"/>
      <c r="AA135" s="1052"/>
      <c r="AB135" s="1054"/>
      <c r="AC135" s="1062"/>
      <c r="AD135" s="1062"/>
      <c r="AE135" s="1062"/>
      <c r="AF135" s="1051"/>
      <c r="AG135" s="1062"/>
      <c r="AH135" s="1054"/>
      <c r="AI135" s="1317"/>
      <c r="AJ135" s="1483"/>
    </row>
    <row r="136" spans="1:36" s="36" customFormat="1" x14ac:dyDescent="0.25">
      <c r="A136" s="49" t="s">
        <v>26</v>
      </c>
      <c r="B136" s="1064" t="s">
        <v>99</v>
      </c>
      <c r="C136" s="1064" t="s">
        <v>99</v>
      </c>
      <c r="D136" s="1064" t="s">
        <v>100</v>
      </c>
      <c r="E136" s="1064" t="s">
        <v>100</v>
      </c>
      <c r="F136" s="1064" t="s">
        <v>100</v>
      </c>
      <c r="G136" s="1064" t="s">
        <v>100</v>
      </c>
      <c r="H136" s="1064" t="s">
        <v>100</v>
      </c>
      <c r="I136" s="1064" t="s">
        <v>100</v>
      </c>
      <c r="J136" s="1064" t="s">
        <v>100</v>
      </c>
      <c r="K136" s="1064" t="s">
        <v>100</v>
      </c>
      <c r="L136" s="1064" t="s">
        <v>100</v>
      </c>
      <c r="M136" s="1064" t="s">
        <v>100</v>
      </c>
      <c r="N136" s="1064" t="s">
        <v>100</v>
      </c>
      <c r="O136" s="1064" t="s">
        <v>100</v>
      </c>
      <c r="P136" s="1064" t="s">
        <v>100</v>
      </c>
      <c r="Q136" s="1064" t="s">
        <v>100</v>
      </c>
      <c r="R136" s="1064" t="s">
        <v>100</v>
      </c>
      <c r="S136" s="1057">
        <v>1763</v>
      </c>
      <c r="T136" s="1057">
        <v>2851</v>
      </c>
      <c r="U136" s="1057">
        <v>2314</v>
      </c>
      <c r="V136" s="1057">
        <v>509</v>
      </c>
      <c r="W136" s="1057">
        <v>1752</v>
      </c>
      <c r="X136" s="1057">
        <v>845</v>
      </c>
      <c r="Y136" s="1057">
        <v>563</v>
      </c>
      <c r="Z136" s="1057">
        <v>1059</v>
      </c>
      <c r="AA136" s="1057">
        <v>568</v>
      </c>
      <c r="AB136" s="1057">
        <v>1471</v>
      </c>
      <c r="AC136" s="1050">
        <v>2596</v>
      </c>
      <c r="AD136" s="1050">
        <v>3226</v>
      </c>
      <c r="AE136" s="1050">
        <v>5469</v>
      </c>
      <c r="AF136" s="1060">
        <v>5179</v>
      </c>
      <c r="AG136" s="1050">
        <v>6090</v>
      </c>
      <c r="AH136" s="375">
        <v>5956</v>
      </c>
      <c r="AI136" s="1303">
        <v>6906</v>
      </c>
      <c r="AJ136" s="1303">
        <v>10727</v>
      </c>
    </row>
    <row r="137" spans="1:36" s="36" customFormat="1" ht="28.15" x14ac:dyDescent="0.25">
      <c r="A137" s="49" t="s">
        <v>693</v>
      </c>
      <c r="B137" s="1064" t="s">
        <v>99</v>
      </c>
      <c r="C137" s="1064" t="s">
        <v>99</v>
      </c>
      <c r="D137" s="1064" t="s">
        <v>99</v>
      </c>
      <c r="E137" s="1064" t="s">
        <v>99</v>
      </c>
      <c r="F137" s="1064" t="s">
        <v>99</v>
      </c>
      <c r="G137" s="1064" t="s">
        <v>99</v>
      </c>
      <c r="H137" s="1064" t="s">
        <v>99</v>
      </c>
      <c r="I137" s="1064" t="s">
        <v>99</v>
      </c>
      <c r="J137" s="1064" t="s">
        <v>99</v>
      </c>
      <c r="K137" s="1064" t="s">
        <v>99</v>
      </c>
      <c r="L137" s="1052" t="s">
        <v>100</v>
      </c>
      <c r="M137" s="1052" t="s">
        <v>100</v>
      </c>
      <c r="N137" s="1052" t="s">
        <v>100</v>
      </c>
      <c r="O137" s="1052" t="s">
        <v>100</v>
      </c>
      <c r="P137" s="1052" t="s">
        <v>100</v>
      </c>
      <c r="Q137" s="1052" t="s">
        <v>100</v>
      </c>
      <c r="R137" s="1052" t="s">
        <v>100</v>
      </c>
      <c r="S137" s="1052" t="s">
        <v>100</v>
      </c>
      <c r="T137" s="1052">
        <v>155.19999999999999</v>
      </c>
      <c r="U137" s="1052">
        <v>77</v>
      </c>
      <c r="V137" s="1052">
        <v>20.7</v>
      </c>
      <c r="W137" s="1052">
        <v>325.8</v>
      </c>
      <c r="X137" s="1052">
        <v>46.2</v>
      </c>
      <c r="Y137" s="1052">
        <v>63.2</v>
      </c>
      <c r="Z137" s="1052">
        <v>183</v>
      </c>
      <c r="AA137" s="1052">
        <v>51.5</v>
      </c>
      <c r="AB137" s="1053">
        <v>246.6</v>
      </c>
      <c r="AC137" s="1051">
        <v>167.2</v>
      </c>
      <c r="AD137" s="1051">
        <v>122.6</v>
      </c>
      <c r="AE137" s="1051">
        <v>169.7</v>
      </c>
      <c r="AF137" s="1065">
        <v>91</v>
      </c>
      <c r="AG137" s="1055">
        <v>113</v>
      </c>
      <c r="AH137" s="376">
        <v>93.9</v>
      </c>
      <c r="AI137" s="1308">
        <v>110.8</v>
      </c>
      <c r="AJ137" s="1308">
        <v>151</v>
      </c>
    </row>
    <row r="138" spans="1:36" s="36" customFormat="1" ht="26.2" x14ac:dyDescent="0.25">
      <c r="A138" s="49" t="s">
        <v>682</v>
      </c>
      <c r="B138" s="1054"/>
      <c r="C138" s="1054"/>
      <c r="D138" s="1054"/>
      <c r="E138" s="1054"/>
      <c r="F138" s="1054"/>
      <c r="G138" s="1054"/>
      <c r="H138" s="1054"/>
      <c r="I138" s="1054"/>
      <c r="J138" s="1054"/>
      <c r="K138" s="1052"/>
      <c r="L138" s="1052"/>
      <c r="M138" s="1052"/>
      <c r="N138" s="1052"/>
      <c r="O138" s="1052"/>
      <c r="P138" s="1052"/>
      <c r="Q138" s="1052"/>
      <c r="R138" s="1052"/>
      <c r="S138" s="1052"/>
      <c r="T138" s="1052"/>
      <c r="U138" s="1052"/>
      <c r="V138" s="1052"/>
      <c r="W138" s="1052"/>
      <c r="X138" s="1052"/>
      <c r="Y138" s="1052"/>
      <c r="Z138" s="1052"/>
      <c r="AA138" s="1052"/>
      <c r="AB138" s="1054"/>
      <c r="AC138" s="1051"/>
      <c r="AD138" s="1051"/>
      <c r="AE138" s="1051"/>
      <c r="AF138" s="1051"/>
      <c r="AG138" s="1051"/>
      <c r="AH138" s="1068"/>
      <c r="AI138" s="1304"/>
      <c r="AJ138" s="1304"/>
    </row>
    <row r="139" spans="1:36" s="36" customFormat="1" x14ac:dyDescent="0.25">
      <c r="A139" s="49" t="s">
        <v>43</v>
      </c>
      <c r="B139" s="1064">
        <v>12</v>
      </c>
      <c r="C139" s="1064">
        <v>9</v>
      </c>
      <c r="D139" s="1064">
        <v>5</v>
      </c>
      <c r="E139" s="1064">
        <v>4</v>
      </c>
      <c r="F139" s="1064">
        <v>1</v>
      </c>
      <c r="G139" s="1053">
        <v>0.5</v>
      </c>
      <c r="H139" s="1052">
        <v>0.1</v>
      </c>
      <c r="I139" s="1052" t="s">
        <v>100</v>
      </c>
      <c r="J139" s="1052" t="s">
        <v>100</v>
      </c>
      <c r="K139" s="1052" t="s">
        <v>100</v>
      </c>
      <c r="L139" s="1052" t="s">
        <v>100</v>
      </c>
      <c r="M139" s="1052" t="s">
        <v>100</v>
      </c>
      <c r="N139" s="1052">
        <v>0.1</v>
      </c>
      <c r="O139" s="1052">
        <v>0.1</v>
      </c>
      <c r="P139" s="1052" t="s">
        <v>100</v>
      </c>
      <c r="Q139" s="1052" t="s">
        <v>100</v>
      </c>
      <c r="R139" s="1052" t="s">
        <v>100</v>
      </c>
      <c r="S139" s="1052" t="s">
        <v>100</v>
      </c>
      <c r="T139" s="1052">
        <v>0.2</v>
      </c>
      <c r="U139" s="1052" t="s">
        <v>100</v>
      </c>
      <c r="V139" s="1052">
        <v>1.1000000000000001</v>
      </c>
      <c r="W139" s="1052">
        <v>2.9</v>
      </c>
      <c r="X139" s="1052">
        <v>3.4</v>
      </c>
      <c r="Y139" s="1052" t="s">
        <v>100</v>
      </c>
      <c r="Z139" s="1052">
        <v>3</v>
      </c>
      <c r="AA139" s="1052">
        <v>3</v>
      </c>
      <c r="AB139" s="1053">
        <v>1.6</v>
      </c>
      <c r="AC139" s="1051">
        <v>1.7</v>
      </c>
      <c r="AD139" s="1051">
        <v>2.5</v>
      </c>
      <c r="AE139" s="1051">
        <v>2.8</v>
      </c>
      <c r="AF139" s="1061" t="s">
        <v>242</v>
      </c>
      <c r="AG139" s="1051">
        <v>5.3</v>
      </c>
      <c r="AH139" s="376">
        <v>5.3</v>
      </c>
      <c r="AI139" s="1304">
        <v>4.2</v>
      </c>
      <c r="AJ139" s="1304">
        <v>5.5</v>
      </c>
    </row>
    <row r="140" spans="1:36" s="36" customFormat="1" ht="41.25" x14ac:dyDescent="0.25">
      <c r="A140" s="49" t="s">
        <v>694</v>
      </c>
      <c r="B140" s="1064" t="s">
        <v>99</v>
      </c>
      <c r="C140" s="1056">
        <v>74.7</v>
      </c>
      <c r="D140" s="1056">
        <v>58.7</v>
      </c>
      <c r="E140" s="1056">
        <v>78.900000000000006</v>
      </c>
      <c r="F140" s="1056">
        <v>25.5</v>
      </c>
      <c r="G140" s="1056">
        <v>44.8</v>
      </c>
      <c r="H140" s="1056">
        <v>40.4</v>
      </c>
      <c r="I140" s="1052" t="s">
        <v>100</v>
      </c>
      <c r="J140" s="1052" t="s">
        <v>100</v>
      </c>
      <c r="K140" s="1052" t="s">
        <v>100</v>
      </c>
      <c r="L140" s="1052" t="s">
        <v>100</v>
      </c>
      <c r="M140" s="1052" t="s">
        <v>100</v>
      </c>
      <c r="N140" s="1052" t="s">
        <v>100</v>
      </c>
      <c r="O140" s="1052">
        <v>182.8</v>
      </c>
      <c r="P140" s="1052" t="s">
        <v>100</v>
      </c>
      <c r="Q140" s="1052" t="s">
        <v>100</v>
      </c>
      <c r="R140" s="1052" t="s">
        <v>100</v>
      </c>
      <c r="S140" s="1052" t="s">
        <v>100</v>
      </c>
      <c r="T140" s="1052" t="s">
        <v>100</v>
      </c>
      <c r="U140" s="1052" t="s">
        <v>100</v>
      </c>
      <c r="V140" s="1052" t="s">
        <v>100</v>
      </c>
      <c r="W140" s="1052">
        <v>258.5</v>
      </c>
      <c r="X140" s="1052">
        <v>117.1</v>
      </c>
      <c r="Y140" s="1052" t="s">
        <v>100</v>
      </c>
      <c r="Z140" s="1052" t="s">
        <v>100</v>
      </c>
      <c r="AA140" s="1052">
        <v>98.6</v>
      </c>
      <c r="AB140" s="1053">
        <v>53.2</v>
      </c>
      <c r="AC140" s="1051">
        <v>108.5</v>
      </c>
      <c r="AD140" s="1051">
        <v>147.69999999999999</v>
      </c>
      <c r="AE140" s="1051">
        <v>111.5</v>
      </c>
      <c r="AF140" s="1066">
        <v>178.9</v>
      </c>
      <c r="AG140" s="1051">
        <v>105.8</v>
      </c>
      <c r="AH140" s="378">
        <v>100</v>
      </c>
      <c r="AI140" s="1304">
        <v>78.7</v>
      </c>
      <c r="AJ140" s="1304">
        <v>131.80000000000001</v>
      </c>
    </row>
    <row r="141" spans="1:36" s="35" customFormat="1" ht="26.2" x14ac:dyDescent="0.25">
      <c r="A141" s="49" t="s">
        <v>63</v>
      </c>
      <c r="B141" s="1058"/>
      <c r="C141" s="1058"/>
      <c r="D141" s="1058"/>
      <c r="E141" s="1058"/>
      <c r="F141" s="1058"/>
      <c r="G141" s="1058"/>
      <c r="H141" s="1058"/>
      <c r="I141" s="1058"/>
      <c r="J141" s="1058"/>
      <c r="K141" s="1063"/>
      <c r="L141" s="1063"/>
      <c r="M141" s="1063"/>
      <c r="N141" s="1063"/>
      <c r="O141" s="1063"/>
      <c r="P141" s="1063"/>
      <c r="Q141" s="1063"/>
      <c r="R141" s="1063"/>
      <c r="S141" s="1063"/>
      <c r="T141" s="1063"/>
      <c r="U141" s="1063"/>
      <c r="V141" s="1063"/>
      <c r="W141" s="1063"/>
      <c r="X141" s="1063"/>
      <c r="Y141" s="1063"/>
      <c r="Z141" s="1063"/>
      <c r="AA141" s="1063"/>
      <c r="AB141" s="1054"/>
      <c r="AC141" s="1051"/>
      <c r="AD141" s="1051"/>
      <c r="AE141" s="1062"/>
      <c r="AF141" s="1051"/>
      <c r="AG141" s="1051"/>
      <c r="AH141" s="1068"/>
      <c r="AI141" s="1317"/>
      <c r="AJ141" s="1304"/>
    </row>
    <row r="142" spans="1:36" s="2" customFormat="1" ht="39.299999999999997" x14ac:dyDescent="0.25">
      <c r="A142" s="49" t="s">
        <v>64</v>
      </c>
      <c r="B142" s="1063" t="s">
        <v>100</v>
      </c>
      <c r="C142" s="1063" t="s">
        <v>100</v>
      </c>
      <c r="D142" s="1063">
        <v>812</v>
      </c>
      <c r="E142" s="1063" t="s">
        <v>100</v>
      </c>
      <c r="F142" s="1063">
        <v>108</v>
      </c>
      <c r="G142" s="1063" t="s">
        <v>100</v>
      </c>
      <c r="H142" s="1063" t="s">
        <v>100</v>
      </c>
      <c r="I142" s="1063" t="s">
        <v>100</v>
      </c>
      <c r="J142" s="1063" t="s">
        <v>100</v>
      </c>
      <c r="K142" s="1063" t="s">
        <v>100</v>
      </c>
      <c r="L142" s="1063" t="s">
        <v>100</v>
      </c>
      <c r="M142" s="1063" t="s">
        <v>100</v>
      </c>
      <c r="N142" s="1063">
        <v>198</v>
      </c>
      <c r="O142" s="1063" t="s">
        <v>100</v>
      </c>
      <c r="P142" s="1063" t="s">
        <v>100</v>
      </c>
      <c r="Q142" s="1063" t="s">
        <v>100</v>
      </c>
      <c r="R142" s="1063" t="s">
        <v>100</v>
      </c>
      <c r="S142" s="1063" t="s">
        <v>100</v>
      </c>
      <c r="T142" s="1063" t="s">
        <v>100</v>
      </c>
      <c r="U142" s="1063" t="s">
        <v>100</v>
      </c>
      <c r="V142" s="1063" t="s">
        <v>100</v>
      </c>
      <c r="W142" s="1063" t="s">
        <v>100</v>
      </c>
      <c r="X142" s="1063" t="s">
        <v>100</v>
      </c>
      <c r="Y142" s="1063" t="s">
        <v>100</v>
      </c>
      <c r="Z142" s="1063" t="s">
        <v>100</v>
      </c>
      <c r="AA142" s="1063" t="s">
        <v>100</v>
      </c>
      <c r="AB142" s="1063" t="s">
        <v>100</v>
      </c>
      <c r="AC142" s="1063" t="s">
        <v>100</v>
      </c>
      <c r="AD142" s="1063" t="s">
        <v>100</v>
      </c>
      <c r="AE142" s="1063" t="s">
        <v>100</v>
      </c>
      <c r="AF142" s="1063" t="s">
        <v>100</v>
      </c>
      <c r="AG142" s="1063" t="s">
        <v>100</v>
      </c>
      <c r="AH142" s="1067">
        <v>100</v>
      </c>
      <c r="AI142" s="1307" t="s">
        <v>100</v>
      </c>
      <c r="AJ142" s="1483" t="s">
        <v>100</v>
      </c>
    </row>
    <row r="143" spans="1:36" s="2" customFormat="1" ht="26.2" x14ac:dyDescent="0.25">
      <c r="A143" s="49" t="s">
        <v>65</v>
      </c>
      <c r="B143" s="1063"/>
      <c r="C143" s="1063"/>
      <c r="D143" s="1063"/>
      <c r="E143" s="1063"/>
      <c r="F143" s="1063"/>
      <c r="G143" s="1063"/>
      <c r="H143" s="1063"/>
      <c r="I143" s="1063" t="s">
        <v>100</v>
      </c>
      <c r="J143" s="1063" t="s">
        <v>100</v>
      </c>
      <c r="K143" s="1063" t="s">
        <v>100</v>
      </c>
      <c r="L143" s="1063" t="s">
        <v>100</v>
      </c>
      <c r="M143" s="1063" t="s">
        <v>100</v>
      </c>
      <c r="N143" s="1063" t="s">
        <v>100</v>
      </c>
      <c r="O143" s="1063" t="s">
        <v>100</v>
      </c>
      <c r="P143" s="1063" t="s">
        <v>100</v>
      </c>
      <c r="Q143" s="1063" t="s">
        <v>100</v>
      </c>
      <c r="R143" s="1063" t="s">
        <v>100</v>
      </c>
      <c r="S143" s="1063" t="s">
        <v>100</v>
      </c>
      <c r="T143" s="1063" t="s">
        <v>100</v>
      </c>
      <c r="U143" s="1063" t="s">
        <v>100</v>
      </c>
      <c r="V143" s="1063" t="s">
        <v>100</v>
      </c>
      <c r="W143" s="1063" t="s">
        <v>100</v>
      </c>
      <c r="X143" s="1063" t="s">
        <v>100</v>
      </c>
      <c r="Y143" s="1063" t="s">
        <v>100</v>
      </c>
      <c r="Z143" s="1063" t="s">
        <v>100</v>
      </c>
      <c r="AA143" s="1063" t="s">
        <v>100</v>
      </c>
      <c r="AB143" s="1063" t="s">
        <v>100</v>
      </c>
      <c r="AC143" s="1063" t="s">
        <v>100</v>
      </c>
      <c r="AD143" s="1063">
        <v>60</v>
      </c>
      <c r="AE143" s="1063" t="s">
        <v>100</v>
      </c>
      <c r="AF143" s="1063" t="s">
        <v>100</v>
      </c>
      <c r="AG143" s="1063" t="s">
        <v>100</v>
      </c>
      <c r="AH143" s="1067" t="s">
        <v>100</v>
      </c>
      <c r="AI143" s="1307" t="s">
        <v>100</v>
      </c>
      <c r="AJ143" s="1483" t="s">
        <v>100</v>
      </c>
    </row>
    <row r="144" spans="1:36" s="12" customFormat="1" ht="26.2" x14ac:dyDescent="0.25">
      <c r="A144" s="49" t="s">
        <v>44</v>
      </c>
      <c r="B144" s="1059"/>
      <c r="C144" s="1059"/>
      <c r="D144" s="1059"/>
      <c r="E144" s="1059"/>
      <c r="F144" s="1059"/>
      <c r="G144" s="1059"/>
      <c r="H144" s="1059"/>
      <c r="I144" s="1059"/>
      <c r="J144" s="1059"/>
      <c r="K144" s="1063"/>
      <c r="L144" s="1063"/>
      <c r="M144" s="1063"/>
      <c r="N144" s="1063"/>
      <c r="O144" s="1063"/>
      <c r="P144" s="1063"/>
      <c r="Q144" s="1063"/>
      <c r="R144" s="1063"/>
      <c r="S144" s="1063"/>
      <c r="T144" s="1063"/>
      <c r="U144" s="1063"/>
      <c r="V144" s="1063"/>
      <c r="W144" s="1063"/>
      <c r="X144" s="1063"/>
      <c r="Y144" s="1063"/>
      <c r="Z144" s="1063"/>
      <c r="AA144" s="1063"/>
      <c r="AB144" s="1063"/>
      <c r="AC144" s="1063"/>
      <c r="AD144" s="1063"/>
      <c r="AE144" s="1063"/>
      <c r="AF144" s="1063"/>
      <c r="AG144" s="1063"/>
      <c r="AH144" s="1067"/>
      <c r="AI144" s="1307"/>
      <c r="AJ144" s="1483"/>
    </row>
    <row r="145" spans="1:36" s="2" customFormat="1" ht="26.2" x14ac:dyDescent="0.25">
      <c r="A145" s="49" t="s">
        <v>66</v>
      </c>
      <c r="B145" s="1063" t="s">
        <v>100</v>
      </c>
      <c r="C145" s="1053">
        <v>75</v>
      </c>
      <c r="D145" s="1063" t="s">
        <v>100</v>
      </c>
      <c r="E145" s="1063" t="s">
        <v>100</v>
      </c>
      <c r="F145" s="1063" t="s">
        <v>100</v>
      </c>
      <c r="G145" s="1063" t="s">
        <v>100</v>
      </c>
      <c r="H145" s="1063" t="s">
        <v>100</v>
      </c>
      <c r="I145" s="1063" t="s">
        <v>100</v>
      </c>
      <c r="J145" s="1063" t="s">
        <v>100</v>
      </c>
      <c r="K145" s="1063" t="s">
        <v>100</v>
      </c>
      <c r="L145" s="1063" t="s">
        <v>100</v>
      </c>
      <c r="M145" s="1063" t="s">
        <v>100</v>
      </c>
      <c r="N145" s="1063" t="s">
        <v>100</v>
      </c>
      <c r="O145" s="1063" t="s">
        <v>100</v>
      </c>
      <c r="P145" s="1063" t="s">
        <v>100</v>
      </c>
      <c r="Q145" s="1063" t="s">
        <v>100</v>
      </c>
      <c r="R145" s="1063" t="s">
        <v>100</v>
      </c>
      <c r="S145" s="1063" t="s">
        <v>100</v>
      </c>
      <c r="T145" s="1063">
        <v>60</v>
      </c>
      <c r="U145" s="1063" t="s">
        <v>100</v>
      </c>
      <c r="V145" s="1063" t="s">
        <v>100</v>
      </c>
      <c r="W145" s="1063" t="s">
        <v>100</v>
      </c>
      <c r="X145" s="1063" t="s">
        <v>100</v>
      </c>
      <c r="Y145" s="1063" t="s">
        <v>100</v>
      </c>
      <c r="Z145" s="1063" t="s">
        <v>100</v>
      </c>
      <c r="AA145" s="1063" t="s">
        <v>100</v>
      </c>
      <c r="AB145" s="1063" t="s">
        <v>100</v>
      </c>
      <c r="AC145" s="1063" t="s">
        <v>100</v>
      </c>
      <c r="AD145" s="1063" t="s">
        <v>100</v>
      </c>
      <c r="AE145" s="1063" t="s">
        <v>100</v>
      </c>
      <c r="AF145" s="1318" t="s">
        <v>100</v>
      </c>
      <c r="AG145" s="1318" t="s">
        <v>100</v>
      </c>
      <c r="AH145" s="1318" t="s">
        <v>100</v>
      </c>
      <c r="AI145" s="1307" t="s">
        <v>100</v>
      </c>
      <c r="AJ145" s="1483" t="s">
        <v>100</v>
      </c>
    </row>
    <row r="146" spans="1:36" s="36" customFormat="1" ht="39.299999999999997" x14ac:dyDescent="0.25">
      <c r="A146" s="49" t="s">
        <v>67</v>
      </c>
      <c r="B146" s="1063" t="s">
        <v>100</v>
      </c>
      <c r="C146" s="1053">
        <v>150</v>
      </c>
      <c r="D146" s="1063" t="s">
        <v>100</v>
      </c>
      <c r="E146" s="1063" t="s">
        <v>100</v>
      </c>
      <c r="F146" s="1063" t="s">
        <v>100</v>
      </c>
      <c r="G146" s="1063" t="s">
        <v>100</v>
      </c>
      <c r="H146" s="1063" t="s">
        <v>100</v>
      </c>
      <c r="I146" s="1063" t="s">
        <v>100</v>
      </c>
      <c r="J146" s="1063" t="s">
        <v>100</v>
      </c>
      <c r="K146" s="1063" t="s">
        <v>100</v>
      </c>
      <c r="L146" s="1063" t="s">
        <v>100</v>
      </c>
      <c r="M146" s="1063" t="s">
        <v>100</v>
      </c>
      <c r="N146" s="1063" t="s">
        <v>100</v>
      </c>
      <c r="O146" s="1063" t="s">
        <v>100</v>
      </c>
      <c r="P146" s="1063" t="s">
        <v>100</v>
      </c>
      <c r="Q146" s="1063" t="s">
        <v>100</v>
      </c>
      <c r="R146" s="1063" t="s">
        <v>100</v>
      </c>
      <c r="S146" s="1063" t="s">
        <v>100</v>
      </c>
      <c r="T146" s="1063" t="s">
        <v>100</v>
      </c>
      <c r="U146" s="1063" t="s">
        <v>100</v>
      </c>
      <c r="V146" s="1063" t="s">
        <v>100</v>
      </c>
      <c r="W146" s="1063" t="s">
        <v>100</v>
      </c>
      <c r="X146" s="1063" t="s">
        <v>100</v>
      </c>
      <c r="Y146" s="1063">
        <v>30</v>
      </c>
      <c r="Z146" s="1063" t="s">
        <v>100</v>
      </c>
      <c r="AA146" s="1063" t="s">
        <v>100</v>
      </c>
      <c r="AB146" s="1063" t="s">
        <v>100</v>
      </c>
      <c r="AC146" s="1063" t="s">
        <v>100</v>
      </c>
      <c r="AD146" s="1063" t="s">
        <v>100</v>
      </c>
      <c r="AE146" s="1063" t="s">
        <v>100</v>
      </c>
      <c r="AF146" s="1318" t="s">
        <v>100</v>
      </c>
      <c r="AG146" s="1318" t="s">
        <v>100</v>
      </c>
      <c r="AH146" s="1318" t="s">
        <v>100</v>
      </c>
      <c r="AI146" s="1289" t="s">
        <v>100</v>
      </c>
      <c r="AJ146" s="1483" t="s">
        <v>100</v>
      </c>
    </row>
    <row r="147" spans="1:36" s="36" customFormat="1" ht="52.4" x14ac:dyDescent="0.25">
      <c r="A147" s="123" t="s">
        <v>90</v>
      </c>
      <c r="B147" s="23" t="s">
        <v>100</v>
      </c>
      <c r="C147" s="23" t="s">
        <v>100</v>
      </c>
      <c r="D147" s="23" t="s">
        <v>100</v>
      </c>
      <c r="E147" s="23" t="s">
        <v>100</v>
      </c>
      <c r="F147" s="23" t="s">
        <v>100</v>
      </c>
      <c r="G147" s="23" t="s">
        <v>100</v>
      </c>
      <c r="H147" s="23" t="s">
        <v>100</v>
      </c>
      <c r="I147" s="23" t="s">
        <v>100</v>
      </c>
      <c r="J147" s="23" t="s">
        <v>100</v>
      </c>
      <c r="K147" s="23" t="s">
        <v>100</v>
      </c>
      <c r="L147" s="23" t="s">
        <v>100</v>
      </c>
      <c r="M147" s="23" t="s">
        <v>100</v>
      </c>
      <c r="N147" s="23" t="s">
        <v>100</v>
      </c>
      <c r="O147" s="23" t="s">
        <v>100</v>
      </c>
      <c r="P147" s="23" t="s">
        <v>100</v>
      </c>
      <c r="Q147" s="23" t="s">
        <v>100</v>
      </c>
      <c r="R147" s="23" t="s">
        <v>100</v>
      </c>
      <c r="S147" s="23" t="s">
        <v>100</v>
      </c>
      <c r="T147" s="23" t="s">
        <v>100</v>
      </c>
      <c r="U147" s="23" t="s">
        <v>100</v>
      </c>
      <c r="V147" s="23" t="s">
        <v>100</v>
      </c>
      <c r="W147" s="23" t="s">
        <v>100</v>
      </c>
      <c r="X147" s="23" t="s">
        <v>100</v>
      </c>
      <c r="Y147" s="23" t="s">
        <v>100</v>
      </c>
      <c r="Z147" s="43">
        <v>927</v>
      </c>
      <c r="AA147" s="43">
        <v>822</v>
      </c>
      <c r="AB147" s="43">
        <v>848</v>
      </c>
      <c r="AC147" s="42">
        <v>813</v>
      </c>
      <c r="AD147" s="42">
        <v>778</v>
      </c>
      <c r="AE147" s="42">
        <v>741</v>
      </c>
      <c r="AF147" s="42">
        <v>799</v>
      </c>
      <c r="AG147" s="248">
        <v>843</v>
      </c>
      <c r="AH147" s="56">
        <v>851</v>
      </c>
      <c r="AI147" s="1313">
        <v>831</v>
      </c>
      <c r="AJ147" s="1480">
        <v>834</v>
      </c>
    </row>
    <row r="148" spans="1:36" s="36" customFormat="1" ht="41.25" x14ac:dyDescent="0.25">
      <c r="A148" s="123" t="s">
        <v>347</v>
      </c>
      <c r="B148" s="23" t="s">
        <v>100</v>
      </c>
      <c r="C148" s="23" t="s">
        <v>100</v>
      </c>
      <c r="D148" s="23" t="s">
        <v>100</v>
      </c>
      <c r="E148" s="23" t="s">
        <v>100</v>
      </c>
      <c r="F148" s="23" t="s">
        <v>100</v>
      </c>
      <c r="G148" s="23" t="s">
        <v>100</v>
      </c>
      <c r="H148" s="23" t="s">
        <v>100</v>
      </c>
      <c r="I148" s="23" t="s">
        <v>100</v>
      </c>
      <c r="J148" s="23" t="s">
        <v>100</v>
      </c>
      <c r="K148" s="23" t="s">
        <v>100</v>
      </c>
      <c r="L148" s="23" t="s">
        <v>100</v>
      </c>
      <c r="M148" s="23" t="s">
        <v>100</v>
      </c>
      <c r="N148" s="23" t="s">
        <v>100</v>
      </c>
      <c r="O148" s="23" t="s">
        <v>100</v>
      </c>
      <c r="P148" s="23" t="s">
        <v>100</v>
      </c>
      <c r="Q148" s="23" t="s">
        <v>100</v>
      </c>
      <c r="R148" s="23" t="s">
        <v>100</v>
      </c>
      <c r="S148" s="23" t="s">
        <v>100</v>
      </c>
      <c r="T148" s="23" t="s">
        <v>100</v>
      </c>
      <c r="U148" s="23" t="s">
        <v>100</v>
      </c>
      <c r="V148" s="23" t="s">
        <v>100</v>
      </c>
      <c r="W148" s="23" t="s">
        <v>100</v>
      </c>
      <c r="X148" s="23" t="s">
        <v>100</v>
      </c>
      <c r="Y148" s="23" t="s">
        <v>100</v>
      </c>
      <c r="Z148" s="43">
        <v>843</v>
      </c>
      <c r="AA148" s="43">
        <v>676</v>
      </c>
      <c r="AB148" s="43">
        <v>661</v>
      </c>
      <c r="AC148" s="42">
        <v>753</v>
      </c>
      <c r="AD148" s="42">
        <v>752</v>
      </c>
      <c r="AE148" s="42">
        <v>717</v>
      </c>
      <c r="AF148" s="42">
        <v>770</v>
      </c>
      <c r="AG148" s="248">
        <v>822</v>
      </c>
      <c r="AH148" s="56">
        <v>814</v>
      </c>
      <c r="AI148" s="1313">
        <v>785</v>
      </c>
      <c r="AJ148" s="1480">
        <v>780</v>
      </c>
    </row>
    <row r="149" spans="1:36" s="36" customFormat="1" ht="39.299999999999997" x14ac:dyDescent="0.25">
      <c r="A149" s="124" t="s">
        <v>243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23" t="s">
        <v>100</v>
      </c>
      <c r="AA149" s="42">
        <v>1828</v>
      </c>
      <c r="AB149" s="42">
        <v>2022</v>
      </c>
      <c r="AC149" s="42">
        <v>1829</v>
      </c>
      <c r="AD149" s="42">
        <v>1729</v>
      </c>
      <c r="AE149" s="42">
        <v>1360</v>
      </c>
      <c r="AF149" s="42">
        <v>1700</v>
      </c>
      <c r="AG149" s="248">
        <v>1829</v>
      </c>
      <c r="AH149" s="505">
        <v>1839</v>
      </c>
      <c r="AI149" s="1464">
        <v>1813</v>
      </c>
      <c r="AJ149" s="1721" t="s">
        <v>99</v>
      </c>
    </row>
    <row r="150" spans="1:36" s="36" customFormat="1" ht="39.299999999999997" x14ac:dyDescent="0.25">
      <c r="A150" s="124" t="s">
        <v>244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23" t="s">
        <v>100</v>
      </c>
      <c r="AA150" s="42">
        <v>8022</v>
      </c>
      <c r="AB150" s="42">
        <v>7566</v>
      </c>
      <c r="AC150" s="42">
        <v>6970</v>
      </c>
      <c r="AD150" s="42">
        <v>9731</v>
      </c>
      <c r="AE150" s="42">
        <v>10289</v>
      </c>
      <c r="AF150" s="42">
        <v>19166</v>
      </c>
      <c r="AG150" s="248">
        <v>37584</v>
      </c>
      <c r="AH150" s="505">
        <v>21413</v>
      </c>
      <c r="AI150" s="1464">
        <v>25024</v>
      </c>
      <c r="AJ150" s="1721" t="s">
        <v>99</v>
      </c>
    </row>
    <row r="151" spans="1:36" s="36" customFormat="1" ht="39.299999999999997" x14ac:dyDescent="0.25">
      <c r="A151" s="124" t="s">
        <v>268</v>
      </c>
      <c r="B151" s="91" t="s">
        <v>99</v>
      </c>
      <c r="C151" s="91" t="s">
        <v>99</v>
      </c>
      <c r="D151" s="91" t="s">
        <v>99</v>
      </c>
      <c r="E151" s="91" t="s">
        <v>99</v>
      </c>
      <c r="F151" s="91" t="s">
        <v>99</v>
      </c>
      <c r="G151" s="91" t="s">
        <v>99</v>
      </c>
      <c r="H151" s="91">
        <v>1596.9</v>
      </c>
      <c r="I151" s="91">
        <v>544.6</v>
      </c>
      <c r="J151" s="91">
        <v>204</v>
      </c>
      <c r="K151" s="91">
        <v>200.6</v>
      </c>
      <c r="L151" s="91">
        <v>337.9</v>
      </c>
      <c r="M151" s="91">
        <v>314.65600000000001</v>
      </c>
      <c r="N151" s="91">
        <v>698.7</v>
      </c>
      <c r="O151" s="91">
        <v>836.59500000000003</v>
      </c>
      <c r="P151" s="91">
        <v>1132.7660000000001</v>
      </c>
      <c r="Q151" s="91">
        <v>2685.748</v>
      </c>
      <c r="R151" s="91">
        <v>1569.748</v>
      </c>
      <c r="S151" s="91">
        <v>5220.8</v>
      </c>
      <c r="T151" s="91">
        <v>2110.5</v>
      </c>
      <c r="U151" s="91">
        <v>4549.5</v>
      </c>
      <c r="V151" s="91">
        <v>4381.1000000000004</v>
      </c>
      <c r="W151" s="91">
        <v>4824.8999999999996</v>
      </c>
      <c r="X151" s="91">
        <v>5840.8</v>
      </c>
      <c r="Y151" s="91">
        <v>8668.7999999999993</v>
      </c>
      <c r="Z151" s="91">
        <v>12477</v>
      </c>
      <c r="AA151" s="91">
        <v>17432</v>
      </c>
      <c r="AB151" s="91">
        <v>20234.599999999999</v>
      </c>
      <c r="AC151" s="91">
        <v>23830.1</v>
      </c>
      <c r="AD151" s="91">
        <v>31939.9</v>
      </c>
      <c r="AE151" s="91">
        <v>25025.3</v>
      </c>
      <c r="AF151" s="91">
        <v>31829.200000000001</v>
      </c>
      <c r="AG151" s="91">
        <v>38391.300000000003</v>
      </c>
      <c r="AH151" s="461">
        <v>43688</v>
      </c>
      <c r="AI151" s="1316">
        <v>57054.400000000001</v>
      </c>
      <c r="AJ151" s="1721" t="s">
        <v>99</v>
      </c>
    </row>
    <row r="152" spans="1:36" s="13" customFormat="1" ht="15.75" x14ac:dyDescent="0.3">
      <c r="A152" s="711" t="s">
        <v>81</v>
      </c>
      <c r="B152" s="711"/>
      <c r="C152" s="711"/>
      <c r="D152" s="711"/>
      <c r="E152" s="711"/>
      <c r="F152" s="711"/>
      <c r="G152" s="711"/>
      <c r="H152" s="711"/>
      <c r="I152" s="711"/>
      <c r="J152" s="711"/>
      <c r="K152" s="711"/>
      <c r="L152" s="711"/>
      <c r="M152" s="711"/>
      <c r="N152" s="711"/>
      <c r="O152" s="711"/>
      <c r="P152" s="711"/>
      <c r="Q152" s="711"/>
      <c r="R152" s="711"/>
      <c r="S152" s="711"/>
      <c r="T152" s="711"/>
      <c r="U152" s="711"/>
      <c r="V152" s="711"/>
      <c r="W152" s="711"/>
      <c r="X152" s="711"/>
      <c r="Y152" s="711"/>
      <c r="Z152" s="711"/>
      <c r="AA152" s="711"/>
      <c r="AB152" s="711"/>
      <c r="AC152" s="711"/>
      <c r="AD152" s="711"/>
      <c r="AE152" s="711"/>
      <c r="AF152" s="711"/>
      <c r="AG152" s="711"/>
      <c r="AH152" s="712"/>
      <c r="AI152" s="711"/>
      <c r="AJ152" s="711"/>
    </row>
    <row r="153" spans="1:36" s="36" customFormat="1" ht="26.2" x14ac:dyDescent="0.25">
      <c r="A153" s="49" t="s">
        <v>74</v>
      </c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29"/>
      <c r="X153" s="29"/>
      <c r="Y153" s="29"/>
      <c r="Z153" s="29"/>
      <c r="AA153" s="29"/>
      <c r="AB153" s="29"/>
      <c r="AC153" s="119"/>
      <c r="AD153" s="119"/>
      <c r="AE153" s="119"/>
      <c r="AF153" s="16"/>
      <c r="AG153" s="120"/>
      <c r="AH153" s="52"/>
      <c r="AI153" s="1307"/>
      <c r="AJ153" s="1483"/>
    </row>
    <row r="154" spans="1:36" s="36" customFormat="1" x14ac:dyDescent="0.25">
      <c r="A154" s="49" t="s">
        <v>45</v>
      </c>
      <c r="B154" s="20">
        <v>11</v>
      </c>
      <c r="C154" s="42">
        <v>74</v>
      </c>
      <c r="D154" s="154">
        <v>0</v>
      </c>
      <c r="E154" s="154">
        <v>0.02</v>
      </c>
      <c r="F154" s="154">
        <v>0.06</v>
      </c>
      <c r="G154" s="154">
        <v>0.08</v>
      </c>
      <c r="H154" s="154">
        <v>0.06</v>
      </c>
      <c r="I154" s="154">
        <v>7.0000000000000007E-2</v>
      </c>
      <c r="J154" s="154">
        <v>0.02</v>
      </c>
      <c r="K154" s="154">
        <v>0.02</v>
      </c>
      <c r="L154" s="154">
        <v>0.02</v>
      </c>
      <c r="M154" s="91">
        <v>0.2</v>
      </c>
      <c r="N154" s="91">
        <v>0.2</v>
      </c>
      <c r="O154" s="91">
        <v>0.1</v>
      </c>
      <c r="P154" s="91">
        <v>0.2</v>
      </c>
      <c r="Q154" s="91">
        <v>0.2</v>
      </c>
      <c r="R154" s="91">
        <v>0.3</v>
      </c>
      <c r="S154" s="91">
        <v>0.3</v>
      </c>
      <c r="T154" s="91">
        <v>0.3</v>
      </c>
      <c r="U154" s="91">
        <v>0.3</v>
      </c>
      <c r="V154" s="91">
        <v>0.5</v>
      </c>
      <c r="W154" s="89">
        <v>1.7</v>
      </c>
      <c r="X154" s="89">
        <v>2.1</v>
      </c>
      <c r="Y154" s="89">
        <v>0.7</v>
      </c>
      <c r="Z154" s="89">
        <v>0.8</v>
      </c>
      <c r="AA154" s="89">
        <v>2.7</v>
      </c>
      <c r="AB154" s="89">
        <v>3.7</v>
      </c>
      <c r="AC154" s="89">
        <v>4.5999999999999996</v>
      </c>
      <c r="AD154" s="89">
        <v>4.9000000000000004</v>
      </c>
      <c r="AE154" s="16">
        <v>4.7</v>
      </c>
      <c r="AF154" s="16">
        <v>5.0999999999999996</v>
      </c>
      <c r="AG154" s="120">
        <v>17.899999999999999</v>
      </c>
      <c r="AH154" s="52">
        <v>5.2</v>
      </c>
      <c r="AI154" s="1307">
        <v>16.7</v>
      </c>
      <c r="AJ154" s="1483">
        <v>8.6999999999999993</v>
      </c>
    </row>
    <row r="155" spans="1:36" s="36" customFormat="1" ht="26.2" x14ac:dyDescent="0.25">
      <c r="A155" s="49" t="s">
        <v>61</v>
      </c>
      <c r="B155" s="91" t="s">
        <v>99</v>
      </c>
      <c r="C155" s="91" t="s">
        <v>99</v>
      </c>
      <c r="D155" s="91" t="s">
        <v>99</v>
      </c>
      <c r="E155" s="91" t="s">
        <v>99</v>
      </c>
      <c r="F155" s="91" t="s">
        <v>99</v>
      </c>
      <c r="G155" s="91" t="s">
        <v>99</v>
      </c>
      <c r="H155" s="91" t="s">
        <v>99</v>
      </c>
      <c r="I155" s="91" t="s">
        <v>99</v>
      </c>
      <c r="J155" s="91" t="s">
        <v>99</v>
      </c>
      <c r="K155" s="91">
        <v>71.5</v>
      </c>
      <c r="L155" s="91">
        <v>93.9</v>
      </c>
      <c r="M155" s="91">
        <v>121.4</v>
      </c>
      <c r="N155" s="91">
        <v>117.4</v>
      </c>
      <c r="O155" s="91">
        <v>73.900000000000006</v>
      </c>
      <c r="P155" s="91">
        <v>178.5</v>
      </c>
      <c r="Q155" s="91">
        <v>100.4</v>
      </c>
      <c r="R155" s="91">
        <v>80.400000000000006</v>
      </c>
      <c r="S155" s="91">
        <v>96.8</v>
      </c>
      <c r="T155" s="91">
        <v>102.6</v>
      </c>
      <c r="U155" s="91">
        <v>111.6</v>
      </c>
      <c r="V155" s="91">
        <v>116.4</v>
      </c>
      <c r="W155" s="89">
        <v>351.6</v>
      </c>
      <c r="X155" s="89">
        <v>120.3</v>
      </c>
      <c r="Y155" s="89">
        <v>31.9</v>
      </c>
      <c r="Z155" s="89">
        <v>109.5</v>
      </c>
      <c r="AA155" s="89">
        <v>281.7</v>
      </c>
      <c r="AB155" s="89">
        <v>124.4</v>
      </c>
      <c r="AC155" s="89">
        <v>119.2</v>
      </c>
      <c r="AD155" s="89">
        <v>100</v>
      </c>
      <c r="AE155" s="16">
        <v>91.3</v>
      </c>
      <c r="AF155" s="16">
        <v>100.4</v>
      </c>
      <c r="AG155" s="244">
        <v>304.5</v>
      </c>
      <c r="AH155" s="52">
        <v>25.9</v>
      </c>
      <c r="AI155" s="1078">
        <v>304.3</v>
      </c>
      <c r="AJ155" s="1483">
        <v>100.8</v>
      </c>
    </row>
    <row r="156" spans="1:36" s="36" customFormat="1" x14ac:dyDescent="0.25">
      <c r="A156" s="741"/>
      <c r="B156" s="742"/>
      <c r="C156" s="742"/>
      <c r="D156" s="742"/>
      <c r="E156" s="742"/>
      <c r="F156" s="742"/>
      <c r="G156" s="742"/>
      <c r="H156" s="742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3"/>
      <c r="X156" s="743"/>
      <c r="Y156" s="743"/>
      <c r="Z156" s="743"/>
      <c r="AA156" s="743"/>
      <c r="AB156" s="743"/>
      <c r="AC156" s="113"/>
      <c r="AD156" s="113"/>
      <c r="AE156" s="12"/>
      <c r="AF156" s="12"/>
      <c r="AG156" s="39"/>
      <c r="AH156" s="78"/>
      <c r="AI156" s="71"/>
      <c r="AJ156" s="2"/>
    </row>
    <row r="157" spans="1:36" s="126" customFormat="1" ht="24.75" customHeight="1" x14ac:dyDescent="0.25">
      <c r="A157" s="1773" t="s">
        <v>613</v>
      </c>
      <c r="B157" s="1773"/>
      <c r="C157" s="1773"/>
      <c r="D157" s="1773"/>
      <c r="E157" s="1773"/>
      <c r="F157" s="1773"/>
      <c r="G157" s="1773"/>
      <c r="H157" s="1773"/>
      <c r="I157" s="1773"/>
      <c r="J157" s="1773"/>
      <c r="K157" s="1773"/>
      <c r="L157" s="1773"/>
      <c r="M157" s="1773"/>
      <c r="N157" s="1773"/>
      <c r="O157" s="1773"/>
      <c r="P157" s="1773"/>
      <c r="Q157" s="1773"/>
      <c r="R157" s="1773"/>
      <c r="S157" s="1773"/>
      <c r="T157" s="1773"/>
      <c r="U157" s="1773"/>
      <c r="V157" s="1773"/>
      <c r="W157" s="1773"/>
      <c r="X157" s="1773"/>
      <c r="Y157" s="1773"/>
      <c r="Z157" s="1773"/>
      <c r="AA157" s="1773"/>
      <c r="AB157" s="1773"/>
      <c r="AH157" s="127"/>
      <c r="AJ157" s="127"/>
    </row>
    <row r="158" spans="1:36" s="126" customFormat="1" ht="14.4" customHeight="1" x14ac:dyDescent="0.25">
      <c r="A158" s="1773" t="s">
        <v>614</v>
      </c>
      <c r="B158" s="1773"/>
      <c r="C158" s="1773"/>
      <c r="D158" s="1773"/>
      <c r="E158" s="1773"/>
      <c r="F158" s="1773"/>
      <c r="G158" s="1773"/>
      <c r="H158" s="1773"/>
      <c r="I158" s="1773"/>
      <c r="J158" s="1773"/>
      <c r="K158" s="1773"/>
      <c r="L158" s="1773"/>
      <c r="M158" s="1773"/>
      <c r="N158" s="1773"/>
      <c r="O158" s="1773"/>
      <c r="P158" s="1773"/>
      <c r="Q158" s="1773"/>
      <c r="R158" s="1773"/>
      <c r="S158" s="1773"/>
      <c r="T158" s="1773"/>
      <c r="U158" s="1773"/>
      <c r="V158" s="1773"/>
      <c r="W158" s="1773"/>
      <c r="X158" s="1773"/>
      <c r="Y158" s="1773"/>
      <c r="Z158" s="1773"/>
      <c r="AA158" s="1773"/>
      <c r="AB158" s="1773"/>
      <c r="AH158" s="127"/>
      <c r="AJ158" s="127"/>
    </row>
    <row r="159" spans="1:36" s="126" customFormat="1" ht="14.4" customHeight="1" x14ac:dyDescent="0.25">
      <c r="A159" s="1773" t="s">
        <v>615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  <c r="AH159" s="127"/>
      <c r="AJ159" s="127"/>
    </row>
    <row r="160" spans="1:36" s="128" customFormat="1" ht="14.4" customHeight="1" x14ac:dyDescent="0.25">
      <c r="A160" s="1773" t="s">
        <v>639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  <c r="AH160" s="129"/>
      <c r="AJ160" s="129"/>
    </row>
    <row r="161" spans="1:36" s="128" customFormat="1" ht="14.4" customHeight="1" x14ac:dyDescent="0.25">
      <c r="A161" s="1773" t="s">
        <v>616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  <c r="AH161" s="129"/>
      <c r="AJ161" s="129"/>
    </row>
    <row r="162" spans="1:36" s="128" customFormat="1" ht="14.4" customHeight="1" x14ac:dyDescent="0.25">
      <c r="A162" s="1773" t="s">
        <v>643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  <c r="AH162" s="129"/>
      <c r="AJ162" s="129"/>
    </row>
    <row r="163" spans="1:36" s="128" customFormat="1" ht="15.05" customHeight="1" x14ac:dyDescent="0.25">
      <c r="A163" s="1773" t="s">
        <v>646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  <c r="AH163" s="129"/>
      <c r="AJ163" s="129"/>
    </row>
    <row r="164" spans="1:36" s="128" customFormat="1" ht="14.4" customHeight="1" x14ac:dyDescent="0.25">
      <c r="A164" s="1773" t="s">
        <v>618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  <c r="AH164" s="129"/>
      <c r="AJ164" s="129"/>
    </row>
    <row r="165" spans="1:36" s="128" customFormat="1" ht="14.4" customHeight="1" x14ac:dyDescent="0.25">
      <c r="A165" s="1773" t="s">
        <v>619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  <c r="AH165" s="129"/>
      <c r="AJ165" s="129"/>
    </row>
    <row r="166" spans="1:36" s="126" customFormat="1" ht="14.4" customHeight="1" x14ac:dyDescent="0.25">
      <c r="A166" s="1773" t="s">
        <v>620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  <c r="AH166" s="127"/>
      <c r="AJ166" s="127"/>
    </row>
    <row r="167" spans="1:36" s="130" customFormat="1" ht="14.4" customHeight="1" x14ac:dyDescent="0.25">
      <c r="A167" s="1773" t="s">
        <v>621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  <c r="AH167" s="131"/>
      <c r="AJ167" s="131"/>
    </row>
    <row r="168" spans="1:36" s="574" customFormat="1" x14ac:dyDescent="0.25">
      <c r="A168" s="1773" t="s">
        <v>647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  <c r="AH168" s="434"/>
      <c r="AJ168" s="434"/>
    </row>
    <row r="169" spans="1:36" x14ac:dyDescent="0.25">
      <c r="A169" s="1782" t="s">
        <v>671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6" x14ac:dyDescent="0.25">
      <c r="A170" s="1782" t="s">
        <v>705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2" spans="1:36" x14ac:dyDescent="0.25">
      <c r="B172" s="133"/>
      <c r="C172" s="133"/>
      <c r="D172" s="133"/>
      <c r="E172" s="133"/>
      <c r="F172" s="133"/>
      <c r="G172" s="133"/>
    </row>
    <row r="173" spans="1:36" ht="15.05" x14ac:dyDescent="0.25">
      <c r="A173" s="156"/>
      <c r="B173" s="157"/>
      <c r="C173" s="157"/>
      <c r="D173" s="157"/>
      <c r="E173" s="157"/>
      <c r="F173" s="157"/>
      <c r="G173" s="157"/>
      <c r="H173" s="133"/>
      <c r="I173" s="133"/>
      <c r="J173" s="133"/>
      <c r="K173" s="133"/>
      <c r="L173" s="133"/>
    </row>
    <row r="174" spans="1:36" ht="15.05" x14ac:dyDescent="0.25">
      <c r="A174" s="156"/>
      <c r="B174" s="133"/>
      <c r="C174" s="133"/>
      <c r="D174" s="133"/>
      <c r="E174" s="133"/>
      <c r="F174" s="133"/>
      <c r="G174" s="133"/>
    </row>
    <row r="175" spans="1:36" ht="15.05" x14ac:dyDescent="0.25">
      <c r="A175" s="156"/>
      <c r="B175" s="133"/>
      <c r="C175" s="133"/>
      <c r="D175" s="133"/>
      <c r="E175" s="133"/>
      <c r="F175" s="133"/>
      <c r="G175" s="133"/>
      <c r="H175" s="158"/>
      <c r="I175" s="158"/>
      <c r="J175" s="158"/>
      <c r="K175" s="158"/>
      <c r="L175" s="158"/>
    </row>
    <row r="176" spans="1:36" ht="15.05" x14ac:dyDescent="0.25">
      <c r="A176" s="156"/>
      <c r="B176" s="133"/>
      <c r="C176" s="133"/>
      <c r="D176" s="133"/>
      <c r="E176" s="133"/>
      <c r="F176" s="133"/>
      <c r="G176" s="133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</row>
    <row r="178" spans="8:30" x14ac:dyDescent="0.25"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</row>
  </sheetData>
  <mergeCells count="15">
    <mergeCell ref="A170:AB170"/>
    <mergeCell ref="A1:Y1"/>
    <mergeCell ref="A157:AB157"/>
    <mergeCell ref="A158:AB158"/>
    <mergeCell ref="A159:AB159"/>
    <mergeCell ref="A168:AB168"/>
    <mergeCell ref="A169:AB169"/>
    <mergeCell ref="A160:AB160"/>
    <mergeCell ref="A167:AB167"/>
    <mergeCell ref="A164:AB164"/>
    <mergeCell ref="A165:AB165"/>
    <mergeCell ref="A166:AB166"/>
    <mergeCell ref="A163:AB163"/>
    <mergeCell ref="A161:AB161"/>
    <mergeCell ref="A162:AB162"/>
  </mergeCells>
  <phoneticPr fontId="0" type="noConversion"/>
  <pageMargins left="0.19685039370078741" right="0.19685039370078741" top="0.19685039370078741" bottom="0.19685039370078741" header="0" footer="0"/>
  <pageSetup paperSize="9" scale="80" orientation="landscape" r:id="rId1"/>
  <headerFooter alignWithMargins="0">
    <oddHeader>&amp;C&amp;P</oddHeader>
  </headerFooter>
  <rowBreaks count="3" manualBreakCount="3">
    <brk id="37" max="16383" man="1"/>
    <brk id="128" max="16383" man="1"/>
    <brk id="1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8"/>
  <sheetViews>
    <sheetView topLeftCell="A103" zoomScaleNormal="100" workbookViewId="0">
      <pane xSplit="1" topLeftCell="AI1" activePane="topRight" state="frozen"/>
      <selection pane="topRight" activeCell="AJ110" sqref="AJ110:AJ111"/>
    </sheetView>
  </sheetViews>
  <sheetFormatPr defaultColWidth="9.109375" defaultRowHeight="14.4" x14ac:dyDescent="0.25"/>
  <cols>
    <col min="1" max="1" width="34.33203125" style="480" customWidth="1"/>
    <col min="2" max="23" width="9.88671875" style="2" customWidth="1"/>
    <col min="24" max="25" width="9.88671875" style="4" customWidth="1"/>
    <col min="26" max="28" width="9.88671875" style="2" customWidth="1"/>
    <col min="29" max="34" width="9.88671875" style="27" customWidth="1"/>
    <col min="35" max="35" width="12.6640625" style="27" customWidth="1"/>
    <col min="36" max="36" width="16.33203125" style="27" customWidth="1"/>
    <col min="37" max="16384" width="9.109375" style="97"/>
  </cols>
  <sheetData>
    <row r="1" spans="1:36" s="13" customFormat="1" ht="15.7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2"/>
      <c r="T1" s="2"/>
      <c r="U1" s="2"/>
      <c r="V1" s="2"/>
      <c r="W1" s="2"/>
      <c r="X1" s="4"/>
      <c r="Y1" s="4"/>
      <c r="Z1" s="2"/>
      <c r="AA1" s="2"/>
      <c r="AB1" s="2"/>
      <c r="AC1" s="12"/>
      <c r="AD1" s="12"/>
      <c r="AE1" s="12"/>
      <c r="AF1" s="12"/>
      <c r="AG1" s="12"/>
      <c r="AH1" s="12"/>
      <c r="AI1" s="12"/>
      <c r="AJ1" s="12"/>
    </row>
    <row r="2" spans="1:36" s="13" customFormat="1" ht="17.7" x14ac:dyDescent="0.3">
      <c r="A2" s="1776" t="s">
        <v>94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7"/>
      <c r="W2" s="1777"/>
      <c r="X2" s="1777"/>
      <c r="Y2" s="1777"/>
      <c r="Z2" s="2"/>
      <c r="AA2" s="2"/>
      <c r="AB2" s="2"/>
      <c r="AC2" s="12"/>
      <c r="AD2" s="12"/>
      <c r="AE2" s="12"/>
      <c r="AF2" s="12"/>
      <c r="AG2" s="12"/>
      <c r="AH2" s="12"/>
      <c r="AI2" s="12"/>
      <c r="AJ2" s="12"/>
    </row>
    <row r="3" spans="1:36" s="13" customFormat="1" ht="15.75" x14ac:dyDescent="0.3">
      <c r="A3" s="48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"/>
      <c r="Y3" s="4"/>
      <c r="Z3" s="2"/>
      <c r="AA3" s="2"/>
      <c r="AB3" s="2"/>
      <c r="AC3" s="12"/>
      <c r="AD3" s="12"/>
      <c r="AE3" s="12"/>
      <c r="AF3" s="12"/>
      <c r="AG3" s="12"/>
      <c r="AH3" s="12"/>
      <c r="AI3" s="12"/>
      <c r="AJ3" s="12"/>
    </row>
    <row r="4" spans="1:36" s="481" customFormat="1" ht="22.95" customHeight="1" x14ac:dyDescent="0.3">
      <c r="A4" s="8"/>
      <c r="B4" s="765">
        <v>1991</v>
      </c>
      <c r="C4" s="765">
        <v>1992</v>
      </c>
      <c r="D4" s="765">
        <v>1993</v>
      </c>
      <c r="E4" s="765">
        <v>1994</v>
      </c>
      <c r="F4" s="765">
        <v>1995</v>
      </c>
      <c r="G4" s="765">
        <v>1996</v>
      </c>
      <c r="H4" s="765">
        <v>1997</v>
      </c>
      <c r="I4" s="765">
        <v>1998</v>
      </c>
      <c r="J4" s="765">
        <v>1999</v>
      </c>
      <c r="K4" s="765">
        <v>2000</v>
      </c>
      <c r="L4" s="765">
        <v>2001</v>
      </c>
      <c r="M4" s="765">
        <v>2002</v>
      </c>
      <c r="N4" s="765">
        <v>2003</v>
      </c>
      <c r="O4" s="765">
        <v>2004</v>
      </c>
      <c r="P4" s="765">
        <v>2005</v>
      </c>
      <c r="Q4" s="765">
        <v>2006</v>
      </c>
      <c r="R4" s="765">
        <v>2007</v>
      </c>
      <c r="S4" s="765">
        <v>2008</v>
      </c>
      <c r="T4" s="765">
        <v>2009</v>
      </c>
      <c r="U4" s="765">
        <v>2010</v>
      </c>
      <c r="V4" s="765">
        <v>2011</v>
      </c>
      <c r="W4" s="765">
        <v>2012</v>
      </c>
      <c r="X4" s="766">
        <v>2013</v>
      </c>
      <c r="Y4" s="766">
        <v>2014</v>
      </c>
      <c r="Z4" s="765">
        <v>2015</v>
      </c>
      <c r="AA4" s="766">
        <v>2016</v>
      </c>
      <c r="AB4" s="766">
        <v>2017</v>
      </c>
      <c r="AC4" s="766">
        <v>2018</v>
      </c>
      <c r="AD4" s="766">
        <v>2019</v>
      </c>
      <c r="AE4" s="766" t="s">
        <v>234</v>
      </c>
      <c r="AF4" s="766">
        <v>2021</v>
      </c>
      <c r="AG4" s="767">
        <v>2022</v>
      </c>
      <c r="AH4" s="769">
        <v>2023</v>
      </c>
      <c r="AI4" s="462">
        <v>2024</v>
      </c>
      <c r="AJ4" s="462" t="s">
        <v>706</v>
      </c>
    </row>
    <row r="5" spans="1:36" s="13" customFormat="1" ht="15.75" x14ac:dyDescent="0.3">
      <c r="A5" s="711" t="s">
        <v>78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2"/>
      <c r="AI5" s="712"/>
      <c r="AJ5" s="711"/>
    </row>
    <row r="6" spans="1:36" s="19" customFormat="1" ht="26.2" x14ac:dyDescent="0.25">
      <c r="A6" s="14" t="s">
        <v>188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9"/>
      <c r="AB6" s="29"/>
      <c r="AC6" s="17"/>
      <c r="AD6" s="17"/>
      <c r="AE6" s="17"/>
      <c r="AF6" s="17"/>
      <c r="AG6" s="160"/>
      <c r="AH6" s="500"/>
      <c r="AI6" s="278"/>
      <c r="AJ6" s="1482"/>
    </row>
    <row r="7" spans="1:36" s="18" customFormat="1" ht="15.05" x14ac:dyDescent="0.25">
      <c r="A7" s="14" t="s">
        <v>12</v>
      </c>
      <c r="B7" s="20">
        <v>40.5</v>
      </c>
      <c r="C7" s="20">
        <v>40.9</v>
      </c>
      <c r="D7" s="20">
        <v>40.299999999999997</v>
      </c>
      <c r="E7" s="20">
        <v>38.1</v>
      </c>
      <c r="F7" s="20">
        <v>36.299999999999997</v>
      </c>
      <c r="G7" s="20">
        <v>35.299999999999997</v>
      </c>
      <c r="H7" s="20">
        <v>34</v>
      </c>
      <c r="I7" s="20">
        <v>33.200000000000003</v>
      </c>
      <c r="J7" s="21">
        <v>32.6</v>
      </c>
      <c r="K7" s="21">
        <v>31.5</v>
      </c>
      <c r="L7" s="21">
        <v>30.5</v>
      </c>
      <c r="M7" s="21">
        <v>29.6</v>
      </c>
      <c r="N7" s="21">
        <v>28.7</v>
      </c>
      <c r="O7" s="21">
        <v>28.1</v>
      </c>
      <c r="P7" s="21">
        <v>27.8</v>
      </c>
      <c r="Q7" s="21">
        <v>27.2</v>
      </c>
      <c r="R7" s="21">
        <v>26.2</v>
      </c>
      <c r="S7" s="21">
        <v>21</v>
      </c>
      <c r="T7" s="1306">
        <v>20.399999999999999</v>
      </c>
      <c r="U7" s="1306">
        <v>20</v>
      </c>
      <c r="V7" s="1306">
        <v>19.5</v>
      </c>
      <c r="W7" s="1306">
        <v>19</v>
      </c>
      <c r="X7" s="1306">
        <v>18.399999999999999</v>
      </c>
      <c r="Y7" s="1306">
        <v>17.899999999999999</v>
      </c>
      <c r="Z7" s="1306">
        <v>17.5</v>
      </c>
      <c r="AA7" s="1305">
        <v>16.8</v>
      </c>
      <c r="AB7" s="1305">
        <v>16.600000000000001</v>
      </c>
      <c r="AC7" s="871">
        <v>16.5</v>
      </c>
      <c r="AD7" s="871">
        <v>16.100000000000001</v>
      </c>
      <c r="AE7" s="871">
        <v>15.8</v>
      </c>
      <c r="AF7" s="1306" t="s">
        <v>467</v>
      </c>
      <c r="AG7" s="31">
        <v>17</v>
      </c>
      <c r="AH7" s="515">
        <v>16.7</v>
      </c>
      <c r="AI7" s="871">
        <v>16.2</v>
      </c>
      <c r="AJ7" s="1598">
        <v>15.7</v>
      </c>
    </row>
    <row r="8" spans="1:36" s="18" customFormat="1" ht="13.1" x14ac:dyDescent="0.25">
      <c r="A8" s="14" t="s">
        <v>13</v>
      </c>
      <c r="B8" s="28">
        <v>99</v>
      </c>
      <c r="C8" s="28">
        <v>101</v>
      </c>
      <c r="D8" s="28">
        <v>98.5</v>
      </c>
      <c r="E8" s="28">
        <v>94.5</v>
      </c>
      <c r="F8" s="28">
        <v>95.3</v>
      </c>
      <c r="G8" s="28">
        <v>97.2</v>
      </c>
      <c r="H8" s="28">
        <v>96.3</v>
      </c>
      <c r="I8" s="28">
        <v>97.6</v>
      </c>
      <c r="J8" s="28">
        <v>98.2</v>
      </c>
      <c r="K8" s="28">
        <v>96.6</v>
      </c>
      <c r="L8" s="28">
        <v>96.8</v>
      </c>
      <c r="M8" s="28">
        <v>97</v>
      </c>
      <c r="N8" s="28">
        <v>97</v>
      </c>
      <c r="O8" s="28">
        <v>97.9</v>
      </c>
      <c r="P8" s="28">
        <v>98.9</v>
      </c>
      <c r="Q8" s="28">
        <v>97.8</v>
      </c>
      <c r="R8" s="28">
        <v>96.3</v>
      </c>
      <c r="S8" s="28">
        <v>80.2</v>
      </c>
      <c r="T8" s="1295">
        <v>97.1</v>
      </c>
      <c r="U8" s="1295">
        <v>98</v>
      </c>
      <c r="V8" s="1295">
        <v>97.5</v>
      </c>
      <c r="W8" s="1295">
        <v>97.4</v>
      </c>
      <c r="X8" s="1295">
        <v>96.8</v>
      </c>
      <c r="Y8" s="1295">
        <v>97.3</v>
      </c>
      <c r="Z8" s="1307">
        <v>97.8</v>
      </c>
      <c r="AA8" s="1295">
        <v>96</v>
      </c>
      <c r="AB8" s="1295">
        <v>98.8</v>
      </c>
      <c r="AC8" s="871">
        <v>99.4</v>
      </c>
      <c r="AD8" s="871">
        <v>97.6</v>
      </c>
      <c r="AE8" s="871">
        <v>98.1</v>
      </c>
      <c r="AF8" s="871"/>
      <c r="AG8" s="871">
        <v>98.4</v>
      </c>
      <c r="AH8" s="1443">
        <v>98.2</v>
      </c>
      <c r="AI8" s="872">
        <v>97</v>
      </c>
      <c r="AJ8" s="1598">
        <v>96.9</v>
      </c>
    </row>
    <row r="9" spans="1:36" s="18" customFormat="1" ht="13.1" x14ac:dyDescent="0.25">
      <c r="A9" s="370" t="s">
        <v>269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1295"/>
      <c r="U9" s="1295"/>
      <c r="V9" s="1295"/>
      <c r="W9" s="1295"/>
      <c r="X9" s="1295"/>
      <c r="Y9" s="1295"/>
      <c r="Z9" s="1307"/>
      <c r="AA9" s="1295"/>
      <c r="AB9" s="1295"/>
      <c r="AC9" s="871"/>
      <c r="AD9" s="871"/>
      <c r="AE9" s="871"/>
      <c r="AF9" s="871"/>
      <c r="AG9" s="871"/>
      <c r="AH9" s="1443"/>
      <c r="AI9" s="278"/>
      <c r="AJ9" s="1654"/>
    </row>
    <row r="10" spans="1:36" s="18" customFormat="1" ht="13.1" x14ac:dyDescent="0.25">
      <c r="A10" s="370" t="s">
        <v>287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1303">
        <v>339</v>
      </c>
      <c r="U10" s="1303">
        <v>346</v>
      </c>
      <c r="V10" s="1303">
        <v>358</v>
      </c>
      <c r="W10" s="1303">
        <v>343</v>
      </c>
      <c r="X10" s="1303">
        <v>330</v>
      </c>
      <c r="Y10" s="1303">
        <v>311</v>
      </c>
      <c r="Z10" s="1303">
        <v>304</v>
      </c>
      <c r="AA10" s="1303">
        <v>263</v>
      </c>
      <c r="AB10" s="1303">
        <v>292</v>
      </c>
      <c r="AC10" s="1303">
        <v>266</v>
      </c>
      <c r="AD10" s="1303">
        <v>239</v>
      </c>
      <c r="AE10" s="1303">
        <v>223</v>
      </c>
      <c r="AF10" s="1303">
        <v>220</v>
      </c>
      <c r="AG10" s="1303">
        <v>216</v>
      </c>
      <c r="AH10" s="1303">
        <v>181</v>
      </c>
      <c r="AI10" s="865">
        <v>197</v>
      </c>
      <c r="AJ10" s="1598">
        <v>179</v>
      </c>
    </row>
    <row r="11" spans="1:36" s="2" customFormat="1" ht="26.2" x14ac:dyDescent="0.25">
      <c r="A11" s="14" t="s">
        <v>68</v>
      </c>
      <c r="B11" s="33">
        <v>20.3</v>
      </c>
      <c r="C11" s="33">
        <v>18.7</v>
      </c>
      <c r="D11" s="33">
        <v>17.100000000000001</v>
      </c>
      <c r="E11" s="33">
        <v>15.2</v>
      </c>
      <c r="F11" s="33">
        <v>12.7</v>
      </c>
      <c r="G11" s="33">
        <v>13.3</v>
      </c>
      <c r="H11" s="33">
        <v>12.8</v>
      </c>
      <c r="I11" s="33">
        <v>12.5</v>
      </c>
      <c r="J11" s="33">
        <v>11.2</v>
      </c>
      <c r="K11" s="21">
        <v>10.6</v>
      </c>
      <c r="L11" s="21">
        <v>11.2</v>
      </c>
      <c r="M11" s="21">
        <v>11.2</v>
      </c>
      <c r="N11" s="21">
        <v>12.2</v>
      </c>
      <c r="O11" s="21">
        <v>12.9</v>
      </c>
      <c r="P11" s="21">
        <v>13.8</v>
      </c>
      <c r="Q11" s="21">
        <v>11.6</v>
      </c>
      <c r="R11" s="21">
        <v>11.6</v>
      </c>
      <c r="S11" s="21">
        <v>13</v>
      </c>
      <c r="T11" s="934">
        <v>16.5</v>
      </c>
      <c r="U11" s="934">
        <v>17.2</v>
      </c>
      <c r="V11" s="934">
        <v>18.3</v>
      </c>
      <c r="W11" s="934">
        <v>17.899999999999999</v>
      </c>
      <c r="X11" s="934">
        <v>17.7</v>
      </c>
      <c r="Y11" s="934">
        <v>17.2</v>
      </c>
      <c r="Z11" s="934">
        <v>17.3</v>
      </c>
      <c r="AA11" s="283">
        <v>15.5</v>
      </c>
      <c r="AB11" s="283">
        <v>17.600000000000001</v>
      </c>
      <c r="AC11" s="871">
        <v>16.2</v>
      </c>
      <c r="AD11" s="871">
        <v>14.8</v>
      </c>
      <c r="AE11" s="871">
        <v>14.1</v>
      </c>
      <c r="AF11" s="871">
        <v>14.2</v>
      </c>
      <c r="AG11" s="871">
        <v>12.6</v>
      </c>
      <c r="AH11" s="1444">
        <v>10.7</v>
      </c>
      <c r="AI11" s="1308">
        <v>12</v>
      </c>
      <c r="AJ11" s="1593">
        <v>11.2</v>
      </c>
    </row>
    <row r="12" spans="1:36" s="2" customFormat="1" ht="13.1" x14ac:dyDescent="0.25">
      <c r="A12" s="370" t="s">
        <v>270</v>
      </c>
      <c r="B12" s="283"/>
      <c r="C12" s="283"/>
      <c r="D12" s="283"/>
      <c r="E12" s="283"/>
      <c r="F12" s="283"/>
      <c r="G12" s="283"/>
      <c r="H12" s="283"/>
      <c r="I12" s="283"/>
      <c r="J12" s="283"/>
      <c r="K12" s="190"/>
      <c r="L12" s="190"/>
      <c r="M12" s="190"/>
      <c r="N12" s="190"/>
      <c r="O12" s="190"/>
      <c r="P12" s="190"/>
      <c r="Q12" s="190"/>
      <c r="R12" s="190"/>
      <c r="S12" s="190"/>
      <c r="T12" s="934"/>
      <c r="U12" s="934"/>
      <c r="V12" s="934"/>
      <c r="W12" s="934"/>
      <c r="X12" s="934"/>
      <c r="Y12" s="934"/>
      <c r="Z12" s="934"/>
      <c r="AA12" s="283"/>
      <c r="AB12" s="283"/>
      <c r="AC12" s="871"/>
      <c r="AD12" s="871"/>
      <c r="AE12" s="871"/>
      <c r="AF12" s="871"/>
      <c r="AG12" s="871"/>
      <c r="AH12" s="1444"/>
      <c r="AI12" s="1304"/>
      <c r="AJ12" s="1593"/>
    </row>
    <row r="13" spans="1:36" s="2" customFormat="1" ht="13.1" x14ac:dyDescent="0.25">
      <c r="A13" s="370" t="s">
        <v>288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190"/>
      <c r="L13" s="190"/>
      <c r="M13" s="190"/>
      <c r="N13" s="190"/>
      <c r="O13" s="190"/>
      <c r="P13" s="190"/>
      <c r="Q13" s="190"/>
      <c r="R13" s="190"/>
      <c r="S13" s="190"/>
      <c r="T13" s="1303">
        <v>268</v>
      </c>
      <c r="U13" s="1303">
        <v>271</v>
      </c>
      <c r="V13" s="1303">
        <v>265</v>
      </c>
      <c r="W13" s="1303">
        <v>291</v>
      </c>
      <c r="X13" s="1303">
        <v>233</v>
      </c>
      <c r="Y13" s="1303">
        <v>222</v>
      </c>
      <c r="Z13" s="1303">
        <v>257</v>
      </c>
      <c r="AA13" s="1303">
        <v>230</v>
      </c>
      <c r="AB13" s="1303">
        <v>201</v>
      </c>
      <c r="AC13" s="1303">
        <v>192</v>
      </c>
      <c r="AD13" s="1303">
        <v>196</v>
      </c>
      <c r="AE13" s="1303">
        <v>202</v>
      </c>
      <c r="AF13" s="1303">
        <v>229</v>
      </c>
      <c r="AG13" s="1303">
        <v>174</v>
      </c>
      <c r="AH13" s="1303">
        <v>165</v>
      </c>
      <c r="AI13" s="865">
        <v>183</v>
      </c>
      <c r="AJ13" s="1593">
        <v>185</v>
      </c>
    </row>
    <row r="14" spans="1:36" s="2" customFormat="1" ht="26.2" x14ac:dyDescent="0.25">
      <c r="A14" s="14" t="s">
        <v>69</v>
      </c>
      <c r="B14" s="33">
        <v>7.4</v>
      </c>
      <c r="C14" s="33">
        <v>8.1</v>
      </c>
      <c r="D14" s="33">
        <v>8.1999999999999993</v>
      </c>
      <c r="E14" s="33">
        <v>9.6999999999999993</v>
      </c>
      <c r="F14" s="33">
        <v>10.199999999999999</v>
      </c>
      <c r="G14" s="33">
        <v>10.3</v>
      </c>
      <c r="H14" s="33">
        <v>10.1</v>
      </c>
      <c r="I14" s="33">
        <v>8.9</v>
      </c>
      <c r="J14" s="33">
        <v>9.3000000000000007</v>
      </c>
      <c r="K14" s="33">
        <v>9.1</v>
      </c>
      <c r="L14" s="33">
        <v>9.6</v>
      </c>
      <c r="M14" s="33">
        <v>9.8000000000000007</v>
      </c>
      <c r="N14" s="33">
        <v>11.2</v>
      </c>
      <c r="O14" s="33">
        <v>9.1999999999999993</v>
      </c>
      <c r="P14" s="33">
        <v>9.6999999999999993</v>
      </c>
      <c r="Q14" s="33">
        <v>10.5</v>
      </c>
      <c r="R14" s="33">
        <v>11.7</v>
      </c>
      <c r="S14" s="33">
        <v>9.6999999999999993</v>
      </c>
      <c r="T14" s="1308">
        <v>13.02</v>
      </c>
      <c r="U14" s="1308">
        <v>13.49</v>
      </c>
      <c r="V14" s="1308">
        <v>13.52</v>
      </c>
      <c r="W14" s="1308">
        <v>15.2</v>
      </c>
      <c r="X14" s="1308">
        <v>12.51</v>
      </c>
      <c r="Y14" s="1308">
        <v>12.3</v>
      </c>
      <c r="Z14" s="1308">
        <v>14.63</v>
      </c>
      <c r="AA14" s="1308">
        <v>13.53</v>
      </c>
      <c r="AB14" s="1308">
        <v>12.13</v>
      </c>
      <c r="AC14" s="1308">
        <v>11.69</v>
      </c>
      <c r="AD14" s="1308">
        <v>12.12</v>
      </c>
      <c r="AE14" s="1308">
        <v>12.76</v>
      </c>
      <c r="AF14" s="1308">
        <v>14.78</v>
      </c>
      <c r="AG14" s="1308">
        <v>10.14</v>
      </c>
      <c r="AH14" s="1308">
        <v>9.7899999999999991</v>
      </c>
      <c r="AI14" s="305">
        <v>11.13</v>
      </c>
      <c r="AJ14" s="1593">
        <v>11.6</v>
      </c>
    </row>
    <row r="15" spans="1:36" s="2" customFormat="1" ht="26.2" x14ac:dyDescent="0.25">
      <c r="A15" s="14" t="s">
        <v>14</v>
      </c>
      <c r="B15" s="42" t="s">
        <v>99</v>
      </c>
      <c r="C15" s="42" t="s">
        <v>99</v>
      </c>
      <c r="D15" s="42" t="s">
        <v>99</v>
      </c>
      <c r="E15" s="42" t="s">
        <v>99</v>
      </c>
      <c r="F15" s="42" t="s">
        <v>99</v>
      </c>
      <c r="G15" s="42" t="s">
        <v>99</v>
      </c>
      <c r="H15" s="42" t="s">
        <v>99</v>
      </c>
      <c r="I15" s="42" t="s">
        <v>99</v>
      </c>
      <c r="J15" s="23">
        <v>19</v>
      </c>
      <c r="K15" s="21">
        <v>25.6</v>
      </c>
      <c r="L15" s="23">
        <v>8.6</v>
      </c>
      <c r="M15" s="21">
        <v>17.899999999999999</v>
      </c>
      <c r="N15" s="21">
        <v>16.899999999999999</v>
      </c>
      <c r="O15" s="21">
        <v>13.6</v>
      </c>
      <c r="P15" s="23">
        <v>5.2</v>
      </c>
      <c r="Q15" s="23">
        <v>0.3</v>
      </c>
      <c r="R15" s="23">
        <v>6.5</v>
      </c>
      <c r="S15" s="23">
        <v>14.9</v>
      </c>
      <c r="T15" s="1306">
        <v>23.6</v>
      </c>
      <c r="U15" s="934">
        <v>8.6999999999999993</v>
      </c>
      <c r="V15" s="934">
        <v>11.2</v>
      </c>
      <c r="W15" s="934">
        <v>11.7</v>
      </c>
      <c r="X15" s="934">
        <v>9.1</v>
      </c>
      <c r="Y15" s="934">
        <v>3.2</v>
      </c>
      <c r="Z15" s="1297">
        <v>6.5</v>
      </c>
      <c r="AA15" s="1297">
        <v>14.2</v>
      </c>
      <c r="AB15" s="1307" t="s">
        <v>100</v>
      </c>
      <c r="AC15" s="1307">
        <v>7.5</v>
      </c>
      <c r="AD15" s="1307">
        <v>7.9</v>
      </c>
      <c r="AE15" s="1304">
        <v>4.5</v>
      </c>
      <c r="AF15" s="871">
        <v>13.6</v>
      </c>
      <c r="AG15" s="871">
        <v>4.5999999999999996</v>
      </c>
      <c r="AH15" s="776">
        <v>21.2</v>
      </c>
      <c r="AI15" s="1304">
        <v>11.1</v>
      </c>
      <c r="AJ15" s="1593">
        <v>0</v>
      </c>
    </row>
    <row r="16" spans="1:36" s="2" customFormat="1" ht="13.1" x14ac:dyDescent="0.25">
      <c r="A16" s="14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1295"/>
      <c r="U16" s="1295"/>
      <c r="V16" s="1295"/>
      <c r="W16" s="1295"/>
      <c r="X16" s="1295"/>
      <c r="Y16" s="1295"/>
      <c r="Z16" s="1295"/>
      <c r="AA16" s="1295"/>
      <c r="AB16" s="1295"/>
      <c r="AC16" s="1304"/>
      <c r="AD16" s="1304"/>
      <c r="AE16" s="1304"/>
      <c r="AF16" s="871"/>
      <c r="AG16" s="871"/>
      <c r="AH16" s="776"/>
      <c r="AI16" s="1304"/>
      <c r="AJ16" s="1593"/>
    </row>
    <row r="17" spans="1:36" s="2" customFormat="1" ht="13.1" x14ac:dyDescent="0.25">
      <c r="A17" s="14" t="s">
        <v>16</v>
      </c>
      <c r="B17" s="21">
        <v>529</v>
      </c>
      <c r="C17" s="21">
        <v>436</v>
      </c>
      <c r="D17" s="21">
        <v>368</v>
      </c>
      <c r="E17" s="21">
        <v>219</v>
      </c>
      <c r="F17" s="21">
        <v>99</v>
      </c>
      <c r="G17" s="21">
        <v>112</v>
      </c>
      <c r="H17" s="21">
        <v>99</v>
      </c>
      <c r="I17" s="21">
        <v>127</v>
      </c>
      <c r="J17" s="21">
        <v>63</v>
      </c>
      <c r="K17" s="21">
        <v>47</v>
      </c>
      <c r="L17" s="21">
        <v>48</v>
      </c>
      <c r="M17" s="21">
        <v>42</v>
      </c>
      <c r="N17" s="21">
        <v>28</v>
      </c>
      <c r="O17" s="21">
        <v>108</v>
      </c>
      <c r="P17" s="21">
        <v>115</v>
      </c>
      <c r="Q17" s="21">
        <v>30</v>
      </c>
      <c r="R17" s="21">
        <v>-4</v>
      </c>
      <c r="S17" s="21">
        <v>85</v>
      </c>
      <c r="T17" s="1303">
        <v>71</v>
      </c>
      <c r="U17" s="1303">
        <v>75</v>
      </c>
      <c r="V17" s="1303">
        <v>93</v>
      </c>
      <c r="W17" s="1303">
        <v>52</v>
      </c>
      <c r="X17" s="1303">
        <v>97</v>
      </c>
      <c r="Y17" s="1303">
        <v>89</v>
      </c>
      <c r="Z17" s="1303">
        <v>47</v>
      </c>
      <c r="AA17" s="1303">
        <v>33</v>
      </c>
      <c r="AB17" s="1303">
        <v>91</v>
      </c>
      <c r="AC17" s="1303">
        <v>74</v>
      </c>
      <c r="AD17" s="1303">
        <v>43</v>
      </c>
      <c r="AE17" s="1303">
        <v>21</v>
      </c>
      <c r="AF17" s="1303">
        <v>-9</v>
      </c>
      <c r="AG17" s="1303">
        <v>42</v>
      </c>
      <c r="AH17" s="1303">
        <v>16</v>
      </c>
      <c r="AI17" s="865">
        <v>14</v>
      </c>
      <c r="AJ17" s="1593">
        <v>-6</v>
      </c>
    </row>
    <row r="18" spans="1:36" s="2" customFormat="1" ht="13.1" x14ac:dyDescent="0.25">
      <c r="A18" s="14" t="s">
        <v>17</v>
      </c>
      <c r="B18" s="33">
        <v>12.9</v>
      </c>
      <c r="C18" s="33">
        <v>10.6</v>
      </c>
      <c r="D18" s="33">
        <v>8.9</v>
      </c>
      <c r="E18" s="33">
        <v>5.5</v>
      </c>
      <c r="F18" s="33">
        <v>2.6</v>
      </c>
      <c r="G18" s="33">
        <v>3</v>
      </c>
      <c r="H18" s="33">
        <v>2.7</v>
      </c>
      <c r="I18" s="33">
        <v>3.6</v>
      </c>
      <c r="J18" s="33">
        <v>1.9</v>
      </c>
      <c r="K18" s="33">
        <v>1.5</v>
      </c>
      <c r="L18" s="33">
        <v>1.5</v>
      </c>
      <c r="M18" s="33">
        <v>1.4</v>
      </c>
      <c r="N18" s="33">
        <v>1</v>
      </c>
      <c r="O18" s="33">
        <v>3.7</v>
      </c>
      <c r="P18" s="33">
        <v>4.0999999999999996</v>
      </c>
      <c r="Q18" s="33">
        <v>1.1000000000000001</v>
      </c>
      <c r="R18" s="33">
        <v>-0.2</v>
      </c>
      <c r="S18" s="33">
        <v>3.3</v>
      </c>
      <c r="T18" s="1431">
        <v>3.45</v>
      </c>
      <c r="U18" s="1431">
        <v>3.73</v>
      </c>
      <c r="V18" s="1431">
        <v>4.74</v>
      </c>
      <c r="W18" s="1431">
        <v>2.72</v>
      </c>
      <c r="X18" s="1431">
        <v>5.21</v>
      </c>
      <c r="Y18" s="1431">
        <v>4.93</v>
      </c>
      <c r="Z18" s="1431">
        <v>2.68</v>
      </c>
      <c r="AA18" s="1431">
        <v>1.94</v>
      </c>
      <c r="AB18" s="1431">
        <v>5.49</v>
      </c>
      <c r="AC18" s="1431">
        <v>4.51</v>
      </c>
      <c r="AD18" s="1431">
        <v>2.66</v>
      </c>
      <c r="AE18" s="1431">
        <v>1.33</v>
      </c>
      <c r="AF18" s="1431">
        <v>-0.57999999999999996</v>
      </c>
      <c r="AG18" s="1431">
        <v>2.4500000000000002</v>
      </c>
      <c r="AH18" s="1431">
        <v>0.95</v>
      </c>
      <c r="AI18" s="305">
        <v>0.85</v>
      </c>
      <c r="AJ18" s="1593">
        <v>-0.4</v>
      </c>
    </row>
    <row r="19" spans="1:36" s="2" customFormat="1" ht="13.1" x14ac:dyDescent="0.25">
      <c r="A19" s="14" t="s">
        <v>70</v>
      </c>
      <c r="B19" s="33">
        <v>9.1</v>
      </c>
      <c r="C19" s="33">
        <v>7.4</v>
      </c>
      <c r="D19" s="33">
        <v>8.1</v>
      </c>
      <c r="E19" s="33">
        <v>6.5</v>
      </c>
      <c r="F19" s="33">
        <v>6.6</v>
      </c>
      <c r="G19" s="33">
        <v>5.9</v>
      </c>
      <c r="H19" s="33">
        <v>5.8</v>
      </c>
      <c r="I19" s="33">
        <v>5.7</v>
      </c>
      <c r="J19" s="33">
        <v>4.9000000000000004</v>
      </c>
      <c r="K19" s="33">
        <v>4.9000000000000004</v>
      </c>
      <c r="L19" s="33">
        <v>4.7</v>
      </c>
      <c r="M19" s="33">
        <v>5.2</v>
      </c>
      <c r="N19" s="33">
        <v>5.4</v>
      </c>
      <c r="O19" s="33">
        <v>5.7</v>
      </c>
      <c r="P19" s="33">
        <v>6.1</v>
      </c>
      <c r="Q19" s="33">
        <v>6.8</v>
      </c>
      <c r="R19" s="33">
        <v>5.8</v>
      </c>
      <c r="S19" s="33">
        <v>4.7</v>
      </c>
      <c r="T19" s="40">
        <v>6</v>
      </c>
      <c r="U19" s="40">
        <v>6.6</v>
      </c>
      <c r="V19" s="21">
        <v>7.2</v>
      </c>
      <c r="W19" s="23">
        <v>7.1</v>
      </c>
      <c r="X19" s="40">
        <v>6.3</v>
      </c>
      <c r="Y19" s="40">
        <v>5.7</v>
      </c>
      <c r="Z19" s="40">
        <v>5.4</v>
      </c>
      <c r="AA19" s="40">
        <v>3.5</v>
      </c>
      <c r="AB19" s="40">
        <v>5.5</v>
      </c>
      <c r="AC19" s="40">
        <v>4.5999999999999996</v>
      </c>
      <c r="AD19" s="40">
        <v>3.9</v>
      </c>
      <c r="AE19" s="40">
        <v>3.7</v>
      </c>
      <c r="AF19" s="30">
        <v>3.9</v>
      </c>
      <c r="AG19" s="162">
        <v>4.8</v>
      </c>
      <c r="AH19" s="516">
        <v>3.6</v>
      </c>
      <c r="AI19" s="1304">
        <v>4.5999999999999996</v>
      </c>
      <c r="AJ19" s="1593">
        <v>80</v>
      </c>
    </row>
    <row r="20" spans="1:36" s="2" customFormat="1" ht="13.1" x14ac:dyDescent="0.25">
      <c r="A20" s="370" t="s">
        <v>271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43">
        <v>125</v>
      </c>
      <c r="U20" s="43">
        <v>133</v>
      </c>
      <c r="V20" s="43">
        <v>141</v>
      </c>
      <c r="W20" s="43">
        <v>136</v>
      </c>
      <c r="X20" s="43">
        <v>118</v>
      </c>
      <c r="Y20" s="43">
        <v>104</v>
      </c>
      <c r="Z20" s="43">
        <v>96</v>
      </c>
      <c r="AA20" s="43">
        <v>60</v>
      </c>
      <c r="AB20" s="43">
        <v>91</v>
      </c>
      <c r="AC20" s="43">
        <v>76</v>
      </c>
      <c r="AD20" s="43">
        <v>63</v>
      </c>
      <c r="AE20" s="43">
        <v>59</v>
      </c>
      <c r="AF20" s="43">
        <v>60</v>
      </c>
      <c r="AG20" s="43">
        <v>82</v>
      </c>
      <c r="AH20" s="516">
        <v>60</v>
      </c>
      <c r="AI20" s="1304">
        <v>75</v>
      </c>
      <c r="AJ20" s="1641">
        <v>5</v>
      </c>
    </row>
    <row r="21" spans="1:36" s="2" customFormat="1" ht="13.1" x14ac:dyDescent="0.25">
      <c r="A21" s="14" t="s">
        <v>71</v>
      </c>
      <c r="B21" s="33">
        <v>1.3</v>
      </c>
      <c r="C21" s="33">
        <v>1.4</v>
      </c>
      <c r="D21" s="33">
        <v>1.5</v>
      </c>
      <c r="E21" s="33">
        <v>1</v>
      </c>
      <c r="F21" s="33">
        <v>1.2</v>
      </c>
      <c r="G21" s="33">
        <v>1.2</v>
      </c>
      <c r="H21" s="33">
        <v>1.2</v>
      </c>
      <c r="I21" s="33">
        <v>1.8</v>
      </c>
      <c r="J21" s="33">
        <v>0.8</v>
      </c>
      <c r="K21" s="33">
        <v>0.7</v>
      </c>
      <c r="L21" s="33">
        <v>1.3</v>
      </c>
      <c r="M21" s="33">
        <v>1.3</v>
      </c>
      <c r="N21" s="33">
        <v>1.5</v>
      </c>
      <c r="O21" s="33">
        <v>1.1000000000000001</v>
      </c>
      <c r="P21" s="33">
        <v>1.1000000000000001</v>
      </c>
      <c r="Q21" s="33">
        <v>1.4</v>
      </c>
      <c r="R21" s="33">
        <v>0.7</v>
      </c>
      <c r="S21" s="33">
        <v>1</v>
      </c>
      <c r="T21" s="40">
        <v>1.3</v>
      </c>
      <c r="U21" s="40">
        <v>2</v>
      </c>
      <c r="V21" s="21">
        <v>2.2000000000000002</v>
      </c>
      <c r="W21" s="23">
        <v>2.8</v>
      </c>
      <c r="X21" s="40">
        <v>3.3</v>
      </c>
      <c r="Y21" s="40">
        <v>2.5</v>
      </c>
      <c r="Z21" s="40">
        <v>3.2</v>
      </c>
      <c r="AA21" s="40">
        <v>2.8</v>
      </c>
      <c r="AB21" s="40">
        <v>2.6</v>
      </c>
      <c r="AC21" s="40">
        <v>2.6</v>
      </c>
      <c r="AD21" s="40">
        <v>2.6</v>
      </c>
      <c r="AE21" s="40">
        <v>2.8</v>
      </c>
      <c r="AF21" s="24">
        <v>2.6</v>
      </c>
      <c r="AG21" s="161">
        <v>1.9</v>
      </c>
      <c r="AH21" s="517">
        <v>2</v>
      </c>
      <c r="AI21" s="1304">
        <v>2.2999999999999998</v>
      </c>
      <c r="AJ21" s="1593">
        <v>39</v>
      </c>
    </row>
    <row r="22" spans="1:36" s="2" customFormat="1" ht="13.1" x14ac:dyDescent="0.25">
      <c r="A22" s="370" t="s">
        <v>272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43">
        <v>27</v>
      </c>
      <c r="U22" s="43">
        <v>40</v>
      </c>
      <c r="V22" s="43">
        <v>44</v>
      </c>
      <c r="W22" s="43">
        <v>54</v>
      </c>
      <c r="X22" s="43">
        <v>61</v>
      </c>
      <c r="Y22" s="43">
        <v>45</v>
      </c>
      <c r="Z22" s="43">
        <v>56</v>
      </c>
      <c r="AA22" s="43">
        <v>48</v>
      </c>
      <c r="AB22" s="43">
        <v>44</v>
      </c>
      <c r="AC22" s="43">
        <v>43</v>
      </c>
      <c r="AD22" s="43">
        <v>43</v>
      </c>
      <c r="AE22" s="43">
        <v>45</v>
      </c>
      <c r="AF22" s="43">
        <v>40</v>
      </c>
      <c r="AG22" s="43">
        <v>32</v>
      </c>
      <c r="AH22" s="518">
        <v>34</v>
      </c>
      <c r="AI22" s="1304">
        <v>37</v>
      </c>
      <c r="AJ22" s="1593">
        <v>2.5</v>
      </c>
    </row>
    <row r="23" spans="1:36" s="2" customFormat="1" ht="13.1" x14ac:dyDescent="0.25">
      <c r="A23" s="370" t="s">
        <v>273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116"/>
      <c r="U23" s="116"/>
      <c r="V23" s="190"/>
      <c r="W23" s="26"/>
      <c r="X23" s="116"/>
      <c r="Y23" s="116"/>
      <c r="Z23" s="116"/>
      <c r="AA23" s="116"/>
      <c r="AB23" s="116"/>
      <c r="AC23" s="116"/>
      <c r="AD23" s="116"/>
      <c r="AE23" s="116"/>
      <c r="AF23" s="282"/>
      <c r="AG23" s="25"/>
      <c r="AH23" s="516"/>
      <c r="AI23" s="1304"/>
      <c r="AJ23" s="1593"/>
    </row>
    <row r="24" spans="1:36" s="2" customFormat="1" ht="13.1" x14ac:dyDescent="0.25">
      <c r="A24" s="370" t="s">
        <v>274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43">
        <v>344</v>
      </c>
      <c r="U24" s="43">
        <v>130</v>
      </c>
      <c r="V24" s="43">
        <v>120</v>
      </c>
      <c r="W24" s="43">
        <v>352</v>
      </c>
      <c r="X24" s="43">
        <v>298</v>
      </c>
      <c r="Y24" s="43">
        <v>292</v>
      </c>
      <c r="Z24" s="43">
        <v>409</v>
      </c>
      <c r="AA24" s="43">
        <v>339</v>
      </c>
      <c r="AB24" s="43">
        <v>1063</v>
      </c>
      <c r="AC24" s="43">
        <v>1119</v>
      </c>
      <c r="AD24" s="43">
        <v>1039</v>
      </c>
      <c r="AE24" s="43">
        <v>655</v>
      </c>
      <c r="AF24" s="43">
        <v>435</v>
      </c>
      <c r="AG24" s="43">
        <v>461</v>
      </c>
      <c r="AH24" s="516">
        <v>557</v>
      </c>
      <c r="AI24" s="1304">
        <v>788</v>
      </c>
      <c r="AJ24" s="1593">
        <v>803</v>
      </c>
    </row>
    <row r="25" spans="1:36" s="2" customFormat="1" ht="13.1" x14ac:dyDescent="0.25">
      <c r="A25" s="370" t="s">
        <v>275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43">
        <v>939</v>
      </c>
      <c r="U25" s="43">
        <v>667</v>
      </c>
      <c r="V25" s="43">
        <v>722</v>
      </c>
      <c r="W25" s="43">
        <v>831</v>
      </c>
      <c r="X25" s="43">
        <v>997</v>
      </c>
      <c r="Y25" s="43">
        <v>925</v>
      </c>
      <c r="Z25" s="43">
        <v>889</v>
      </c>
      <c r="AA25" s="43">
        <v>1056</v>
      </c>
      <c r="AB25" s="43">
        <v>1328</v>
      </c>
      <c r="AC25" s="43">
        <v>1324</v>
      </c>
      <c r="AD25" s="43">
        <v>1456</v>
      </c>
      <c r="AE25" s="43">
        <v>982</v>
      </c>
      <c r="AF25" s="43">
        <v>801</v>
      </c>
      <c r="AG25" s="43">
        <v>790</v>
      </c>
      <c r="AH25" s="516">
        <v>895</v>
      </c>
      <c r="AI25" s="1303">
        <v>1299</v>
      </c>
      <c r="AJ25" s="1642">
        <v>1319</v>
      </c>
    </row>
    <row r="26" spans="1:36" s="2" customFormat="1" ht="26.2" x14ac:dyDescent="0.25">
      <c r="A26" s="14" t="s">
        <v>72</v>
      </c>
      <c r="B26" s="42" t="s">
        <v>99</v>
      </c>
      <c r="C26" s="42" t="s">
        <v>99</v>
      </c>
      <c r="D26" s="42" t="s">
        <v>99</v>
      </c>
      <c r="E26" s="42" t="s">
        <v>99</v>
      </c>
      <c r="F26" s="42" t="s">
        <v>99</v>
      </c>
      <c r="G26" s="42">
        <v>-715</v>
      </c>
      <c r="H26" s="42">
        <v>-861</v>
      </c>
      <c r="I26" s="42">
        <v>-1133</v>
      </c>
      <c r="J26" s="42">
        <v>-788</v>
      </c>
      <c r="K26" s="42">
        <v>-1071</v>
      </c>
      <c r="L26" s="42">
        <v>-1091</v>
      </c>
      <c r="M26" s="42">
        <v>-926</v>
      </c>
      <c r="N26" s="42">
        <v>-863</v>
      </c>
      <c r="O26" s="42">
        <v>-716</v>
      </c>
      <c r="P26" s="42">
        <v>-482</v>
      </c>
      <c r="Q26" s="42">
        <v>-619</v>
      </c>
      <c r="R26" s="42">
        <v>-996</v>
      </c>
      <c r="S26" s="43">
        <v>-623</v>
      </c>
      <c r="T26" s="43">
        <v>-595</v>
      </c>
      <c r="U26" s="42">
        <v>-537</v>
      </c>
      <c r="V26" s="43">
        <v>-602</v>
      </c>
      <c r="W26" s="43">
        <v>-479</v>
      </c>
      <c r="X26" s="43">
        <v>-699</v>
      </c>
      <c r="Y26" s="55">
        <v>-633</v>
      </c>
      <c r="Z26" s="43">
        <v>-480</v>
      </c>
      <c r="AA26" s="55">
        <v>-717</v>
      </c>
      <c r="AB26" s="43">
        <v>-265</v>
      </c>
      <c r="AC26" s="16">
        <v>-205</v>
      </c>
      <c r="AD26" s="16">
        <v>-417</v>
      </c>
      <c r="AE26" s="16">
        <v>-327</v>
      </c>
      <c r="AF26" s="24">
        <v>-366</v>
      </c>
      <c r="AG26" s="161">
        <v>-329</v>
      </c>
      <c r="AH26" s="516">
        <v>-338</v>
      </c>
      <c r="AI26" s="1304">
        <v>-511</v>
      </c>
      <c r="AJ26" s="1593">
        <v>-516</v>
      </c>
    </row>
    <row r="27" spans="1:36" s="2" customFormat="1" ht="28.15" x14ac:dyDescent="0.25">
      <c r="A27" s="49" t="s">
        <v>308</v>
      </c>
      <c r="B27" s="42" t="s">
        <v>99</v>
      </c>
      <c r="C27" s="42" t="s">
        <v>99</v>
      </c>
      <c r="D27" s="42" t="s">
        <v>99</v>
      </c>
      <c r="E27" s="42" t="s">
        <v>99</v>
      </c>
      <c r="F27" s="42" t="s">
        <v>99</v>
      </c>
      <c r="G27" s="42" t="s">
        <v>99</v>
      </c>
      <c r="H27" s="42" t="s">
        <v>99</v>
      </c>
      <c r="I27" s="42" t="s">
        <v>99</v>
      </c>
      <c r="J27" s="42" t="s">
        <v>99</v>
      </c>
      <c r="K27" s="44">
        <v>2</v>
      </c>
      <c r="L27" s="44">
        <v>2</v>
      </c>
      <c r="M27" s="44">
        <v>2</v>
      </c>
      <c r="N27" s="44">
        <v>2</v>
      </c>
      <c r="O27" s="44">
        <v>2</v>
      </c>
      <c r="P27" s="44">
        <v>2</v>
      </c>
      <c r="Q27" s="44">
        <v>2</v>
      </c>
      <c r="R27" s="44">
        <v>2</v>
      </c>
      <c r="S27" s="44">
        <v>2</v>
      </c>
      <c r="T27" s="44">
        <v>2</v>
      </c>
      <c r="U27" s="44">
        <v>2</v>
      </c>
      <c r="V27" s="44">
        <v>2</v>
      </c>
      <c r="W27" s="44">
        <v>2</v>
      </c>
      <c r="X27" s="44">
        <v>1</v>
      </c>
      <c r="Y27" s="44">
        <v>1</v>
      </c>
      <c r="Z27" s="44">
        <v>1</v>
      </c>
      <c r="AA27" s="43">
        <v>1</v>
      </c>
      <c r="AB27" s="43">
        <v>1</v>
      </c>
      <c r="AC27" s="43">
        <v>1</v>
      </c>
      <c r="AD27" s="43">
        <v>1</v>
      </c>
      <c r="AE27" s="29">
        <v>1</v>
      </c>
      <c r="AF27" s="29">
        <v>1</v>
      </c>
      <c r="AG27" s="163">
        <v>1</v>
      </c>
      <c r="AH27" s="516">
        <v>1</v>
      </c>
      <c r="AI27" s="776">
        <v>1</v>
      </c>
      <c r="AJ27" s="1677" t="s">
        <v>99</v>
      </c>
    </row>
    <row r="28" spans="1:36" s="164" customFormat="1" ht="15.05" x14ac:dyDescent="0.25">
      <c r="A28" s="54" t="s">
        <v>309</v>
      </c>
      <c r="B28" s="42" t="s">
        <v>99</v>
      </c>
      <c r="C28" s="42" t="s">
        <v>99</v>
      </c>
      <c r="D28" s="42" t="s">
        <v>99</v>
      </c>
      <c r="E28" s="42" t="s">
        <v>99</v>
      </c>
      <c r="F28" s="42" t="s">
        <v>99</v>
      </c>
      <c r="G28" s="42" t="s">
        <v>99</v>
      </c>
      <c r="H28" s="42" t="s">
        <v>99</v>
      </c>
      <c r="I28" s="42" t="s">
        <v>99</v>
      </c>
      <c r="J28" s="42" t="s">
        <v>99</v>
      </c>
      <c r="K28" s="44">
        <v>110</v>
      </c>
      <c r="L28" s="44">
        <v>95</v>
      </c>
      <c r="M28" s="44">
        <v>95</v>
      </c>
      <c r="N28" s="44">
        <v>95</v>
      </c>
      <c r="O28" s="44">
        <v>95</v>
      </c>
      <c r="P28" s="44">
        <v>110</v>
      </c>
      <c r="Q28" s="44">
        <v>110</v>
      </c>
      <c r="R28" s="44">
        <v>110</v>
      </c>
      <c r="S28" s="44">
        <v>100</v>
      </c>
      <c r="T28" s="44">
        <v>100</v>
      </c>
      <c r="U28" s="44">
        <v>95</v>
      </c>
      <c r="V28" s="44">
        <v>90</v>
      </c>
      <c r="W28" s="44">
        <v>85</v>
      </c>
      <c r="X28" s="44">
        <v>45</v>
      </c>
      <c r="Y28" s="44">
        <v>45</v>
      </c>
      <c r="Z28" s="44">
        <v>40</v>
      </c>
      <c r="AA28" s="43">
        <v>40</v>
      </c>
      <c r="AB28" s="55">
        <v>37</v>
      </c>
      <c r="AC28" s="55">
        <v>37</v>
      </c>
      <c r="AD28" s="55">
        <v>37</v>
      </c>
      <c r="AE28" s="29">
        <v>103</v>
      </c>
      <c r="AF28" s="29">
        <v>66</v>
      </c>
      <c r="AG28" s="163">
        <v>37</v>
      </c>
      <c r="AH28" s="516">
        <v>40</v>
      </c>
      <c r="AI28" s="776">
        <v>43</v>
      </c>
      <c r="AJ28" s="1677" t="s">
        <v>99</v>
      </c>
    </row>
    <row r="29" spans="1:36" s="36" customFormat="1" ht="28.15" x14ac:dyDescent="0.25">
      <c r="A29" s="49" t="s">
        <v>310</v>
      </c>
      <c r="B29" s="43">
        <v>35</v>
      </c>
      <c r="C29" s="43">
        <v>32</v>
      </c>
      <c r="D29" s="43">
        <v>32</v>
      </c>
      <c r="E29" s="43">
        <v>34</v>
      </c>
      <c r="F29" s="43">
        <v>30</v>
      </c>
      <c r="G29" s="42" t="s">
        <v>99</v>
      </c>
      <c r="H29" s="43">
        <v>10</v>
      </c>
      <c r="I29" s="43">
        <v>1</v>
      </c>
      <c r="J29" s="43">
        <v>1</v>
      </c>
      <c r="K29" s="43">
        <v>1</v>
      </c>
      <c r="L29" s="43">
        <v>1</v>
      </c>
      <c r="M29" s="43">
        <v>1</v>
      </c>
      <c r="N29" s="43">
        <v>1</v>
      </c>
      <c r="O29" s="43">
        <v>2</v>
      </c>
      <c r="P29" s="43">
        <v>2</v>
      </c>
      <c r="Q29" s="43">
        <v>2</v>
      </c>
      <c r="R29" s="43">
        <v>2</v>
      </c>
      <c r="S29" s="43">
        <v>2</v>
      </c>
      <c r="T29" s="43">
        <v>4</v>
      </c>
      <c r="U29" s="43">
        <v>26</v>
      </c>
      <c r="V29" s="43">
        <v>27</v>
      </c>
      <c r="W29" s="43">
        <v>27</v>
      </c>
      <c r="X29" s="43">
        <v>29</v>
      </c>
      <c r="Y29" s="43">
        <v>29</v>
      </c>
      <c r="Z29" s="43">
        <v>29</v>
      </c>
      <c r="AA29" s="43">
        <v>28</v>
      </c>
      <c r="AB29" s="43">
        <v>27</v>
      </c>
      <c r="AC29" s="43">
        <v>28</v>
      </c>
      <c r="AD29" s="43">
        <v>23</v>
      </c>
      <c r="AE29" s="29">
        <v>22</v>
      </c>
      <c r="AF29" s="29">
        <v>22</v>
      </c>
      <c r="AG29" s="178" t="s">
        <v>99</v>
      </c>
      <c r="AH29" s="516" t="s">
        <v>99</v>
      </c>
      <c r="AI29" s="776" t="s">
        <v>99</v>
      </c>
      <c r="AJ29" s="1677" t="s">
        <v>99</v>
      </c>
    </row>
    <row r="30" spans="1:36" s="36" customFormat="1" ht="28.15" x14ac:dyDescent="0.25">
      <c r="A30" s="49" t="s">
        <v>311</v>
      </c>
      <c r="B30" s="43">
        <v>2474</v>
      </c>
      <c r="C30" s="43">
        <v>2114</v>
      </c>
      <c r="D30" s="43">
        <v>1718</v>
      </c>
      <c r="E30" s="43">
        <v>1240</v>
      </c>
      <c r="F30" s="43">
        <v>1220</v>
      </c>
      <c r="G30" s="42" t="s">
        <v>99</v>
      </c>
      <c r="H30" s="43">
        <v>276</v>
      </c>
      <c r="I30" s="43">
        <v>54</v>
      </c>
      <c r="J30" s="43">
        <v>57</v>
      </c>
      <c r="K30" s="43">
        <v>49</v>
      </c>
      <c r="L30" s="43">
        <v>57</v>
      </c>
      <c r="M30" s="43">
        <v>65</v>
      </c>
      <c r="N30" s="43">
        <v>75</v>
      </c>
      <c r="O30" s="43">
        <v>150</v>
      </c>
      <c r="P30" s="43">
        <v>135</v>
      </c>
      <c r="Q30" s="43">
        <v>142</v>
      </c>
      <c r="R30" s="43">
        <v>155</v>
      </c>
      <c r="S30" s="43">
        <v>154</v>
      </c>
      <c r="T30" s="43">
        <v>262</v>
      </c>
      <c r="U30" s="43">
        <v>791</v>
      </c>
      <c r="V30" s="43">
        <v>819</v>
      </c>
      <c r="W30" s="43">
        <v>795</v>
      </c>
      <c r="X30" s="43">
        <v>948</v>
      </c>
      <c r="Y30" s="43">
        <v>947</v>
      </c>
      <c r="Z30" s="43">
        <v>910</v>
      </c>
      <c r="AA30" s="43">
        <v>889</v>
      </c>
      <c r="AB30" s="43">
        <v>857</v>
      </c>
      <c r="AC30" s="43">
        <v>800</v>
      </c>
      <c r="AD30" s="43">
        <v>705</v>
      </c>
      <c r="AE30" s="29">
        <v>609</v>
      </c>
      <c r="AF30" s="29">
        <v>646</v>
      </c>
      <c r="AG30" s="178" t="s">
        <v>99</v>
      </c>
      <c r="AH30" s="516" t="s">
        <v>99</v>
      </c>
      <c r="AI30" s="776" t="s">
        <v>99</v>
      </c>
      <c r="AJ30" s="1677" t="s">
        <v>99</v>
      </c>
    </row>
    <row r="31" spans="1:36" s="36" customFormat="1" ht="15.05" x14ac:dyDescent="0.25">
      <c r="A31" s="49" t="s">
        <v>312</v>
      </c>
      <c r="B31" s="42" t="s">
        <v>99</v>
      </c>
      <c r="C31" s="42" t="s">
        <v>99</v>
      </c>
      <c r="D31" s="42" t="s">
        <v>99</v>
      </c>
      <c r="E31" s="43" t="s">
        <v>468</v>
      </c>
      <c r="F31" s="43" t="s">
        <v>469</v>
      </c>
      <c r="G31" s="43" t="s">
        <v>470</v>
      </c>
      <c r="H31" s="43" t="s">
        <v>452</v>
      </c>
      <c r="I31" s="43" t="s">
        <v>452</v>
      </c>
      <c r="J31" s="42" t="s">
        <v>99</v>
      </c>
      <c r="K31" s="43">
        <v>39</v>
      </c>
      <c r="L31" s="43">
        <v>39</v>
      </c>
      <c r="M31" s="43">
        <v>39</v>
      </c>
      <c r="N31" s="43">
        <v>38</v>
      </c>
      <c r="O31" s="43">
        <v>36</v>
      </c>
      <c r="P31" s="43">
        <v>35</v>
      </c>
      <c r="Q31" s="43">
        <v>32</v>
      </c>
      <c r="R31" s="43">
        <v>31</v>
      </c>
      <c r="S31" s="43">
        <v>31</v>
      </c>
      <c r="T31" s="43">
        <v>31</v>
      </c>
      <c r="U31" s="43">
        <v>31</v>
      </c>
      <c r="V31" s="43">
        <v>31</v>
      </c>
      <c r="W31" s="43">
        <v>29</v>
      </c>
      <c r="X31" s="43">
        <v>28</v>
      </c>
      <c r="Y31" s="43">
        <v>28</v>
      </c>
      <c r="Z31" s="43">
        <v>28</v>
      </c>
      <c r="AA31" s="43">
        <v>27</v>
      </c>
      <c r="AB31" s="55">
        <v>26</v>
      </c>
      <c r="AC31" s="55">
        <v>26</v>
      </c>
      <c r="AD31" s="55">
        <v>26</v>
      </c>
      <c r="AE31" s="29">
        <v>25</v>
      </c>
      <c r="AF31" s="29">
        <v>25</v>
      </c>
      <c r="AG31" s="163">
        <v>25</v>
      </c>
      <c r="AH31" s="516">
        <v>25</v>
      </c>
      <c r="AI31" s="776">
        <v>25</v>
      </c>
      <c r="AJ31" s="1678">
        <v>25</v>
      </c>
    </row>
    <row r="32" spans="1:36" s="36" customFormat="1" ht="28.15" x14ac:dyDescent="0.25">
      <c r="A32" s="49" t="s">
        <v>316</v>
      </c>
      <c r="B32" s="42" t="s">
        <v>99</v>
      </c>
      <c r="C32" s="42" t="s">
        <v>99</v>
      </c>
      <c r="D32" s="42" t="s">
        <v>99</v>
      </c>
      <c r="E32" s="43" t="s">
        <v>471</v>
      </c>
      <c r="F32" s="43" t="s">
        <v>472</v>
      </c>
      <c r="G32" s="43" t="s">
        <v>473</v>
      </c>
      <c r="H32" s="43" t="s">
        <v>474</v>
      </c>
      <c r="I32" s="43" t="s">
        <v>475</v>
      </c>
      <c r="J32" s="42" t="s">
        <v>99</v>
      </c>
      <c r="K32" s="43">
        <v>7075</v>
      </c>
      <c r="L32" s="43">
        <v>6158</v>
      </c>
      <c r="M32" s="43">
        <v>5881</v>
      </c>
      <c r="N32" s="43">
        <v>5419</v>
      </c>
      <c r="O32" s="43">
        <v>4928</v>
      </c>
      <c r="P32" s="43">
        <v>4594</v>
      </c>
      <c r="Q32" s="43">
        <v>4140</v>
      </c>
      <c r="R32" s="43">
        <v>3633</v>
      </c>
      <c r="S32" s="43">
        <v>3338</v>
      </c>
      <c r="T32" s="43">
        <v>3223</v>
      </c>
      <c r="U32" s="43">
        <v>3048</v>
      </c>
      <c r="V32" s="43">
        <v>2901</v>
      </c>
      <c r="W32" s="43">
        <v>2747</v>
      </c>
      <c r="X32" s="43">
        <v>2573</v>
      </c>
      <c r="Y32" s="43">
        <v>2510</v>
      </c>
      <c r="Z32" s="43">
        <v>2498</v>
      </c>
      <c r="AA32" s="43">
        <v>2598</v>
      </c>
      <c r="AB32" s="43">
        <v>2613</v>
      </c>
      <c r="AC32" s="43">
        <v>2639</v>
      </c>
      <c r="AD32" s="43">
        <v>2707</v>
      </c>
      <c r="AE32" s="55">
        <v>2731</v>
      </c>
      <c r="AF32" s="55">
        <v>2717</v>
      </c>
      <c r="AG32" s="173">
        <v>2637</v>
      </c>
      <c r="AH32" s="519">
        <v>2592</v>
      </c>
      <c r="AI32" s="777">
        <v>2575</v>
      </c>
      <c r="AJ32" s="1678">
        <v>2512</v>
      </c>
    </row>
    <row r="33" spans="1:36" s="36" customFormat="1" ht="15.05" x14ac:dyDescent="0.25">
      <c r="A33" s="14" t="s">
        <v>322</v>
      </c>
      <c r="B33" s="55" t="s">
        <v>100</v>
      </c>
      <c r="C33" s="55" t="s">
        <v>100</v>
      </c>
      <c r="D33" s="55" t="s">
        <v>100</v>
      </c>
      <c r="E33" s="55" t="s">
        <v>100</v>
      </c>
      <c r="F33" s="55" t="s">
        <v>100</v>
      </c>
      <c r="G33" s="55" t="s">
        <v>100</v>
      </c>
      <c r="H33" s="55" t="s">
        <v>100</v>
      </c>
      <c r="I33" s="55" t="s">
        <v>100</v>
      </c>
      <c r="J33" s="55" t="s">
        <v>100</v>
      </c>
      <c r="K33" s="55" t="s">
        <v>100</v>
      </c>
      <c r="L33" s="55" t="s">
        <v>100</v>
      </c>
      <c r="M33" s="55" t="s">
        <v>100</v>
      </c>
      <c r="N33" s="55" t="s">
        <v>100</v>
      </c>
      <c r="O33" s="55" t="s">
        <v>100</v>
      </c>
      <c r="P33" s="55" t="s">
        <v>100</v>
      </c>
      <c r="Q33" s="55" t="s">
        <v>100</v>
      </c>
      <c r="R33" s="55" t="s">
        <v>100</v>
      </c>
      <c r="S33" s="55" t="s">
        <v>100</v>
      </c>
      <c r="T33" s="55" t="s">
        <v>100</v>
      </c>
      <c r="U33" s="55" t="s">
        <v>100</v>
      </c>
      <c r="V33" s="55" t="s">
        <v>100</v>
      </c>
      <c r="W33" s="55" t="s">
        <v>100</v>
      </c>
      <c r="X33" s="43">
        <v>1</v>
      </c>
      <c r="Y33" s="43">
        <v>1</v>
      </c>
      <c r="Z33" s="43">
        <v>1</v>
      </c>
      <c r="AA33" s="43">
        <v>1</v>
      </c>
      <c r="AB33" s="43">
        <v>1</v>
      </c>
      <c r="AC33" s="43">
        <v>1</v>
      </c>
      <c r="AD33" s="43">
        <v>1</v>
      </c>
      <c r="AE33" s="43">
        <v>1</v>
      </c>
      <c r="AF33" s="43">
        <v>1</v>
      </c>
      <c r="AG33" s="167">
        <v>1</v>
      </c>
      <c r="AH33" s="520">
        <v>1</v>
      </c>
      <c r="AI33" s="778">
        <v>1</v>
      </c>
      <c r="AJ33" s="1679">
        <v>1</v>
      </c>
    </row>
    <row r="34" spans="1:36" s="36" customFormat="1" ht="26.2" x14ac:dyDescent="0.25">
      <c r="A34" s="49" t="s">
        <v>661</v>
      </c>
      <c r="B34" s="55" t="s">
        <v>100</v>
      </c>
      <c r="C34" s="55" t="s">
        <v>100</v>
      </c>
      <c r="D34" s="55" t="s">
        <v>100</v>
      </c>
      <c r="E34" s="55" t="s">
        <v>100</v>
      </c>
      <c r="F34" s="55" t="s">
        <v>100</v>
      </c>
      <c r="G34" s="55" t="s">
        <v>100</v>
      </c>
      <c r="H34" s="55" t="s">
        <v>100</v>
      </c>
      <c r="I34" s="55" t="s">
        <v>100</v>
      </c>
      <c r="J34" s="55" t="s">
        <v>100</v>
      </c>
      <c r="K34" s="55" t="s">
        <v>100</v>
      </c>
      <c r="L34" s="55" t="s">
        <v>100</v>
      </c>
      <c r="M34" s="55" t="s">
        <v>100</v>
      </c>
      <c r="N34" s="55" t="s">
        <v>100</v>
      </c>
      <c r="O34" s="55" t="s">
        <v>100</v>
      </c>
      <c r="P34" s="55" t="s">
        <v>100</v>
      </c>
      <c r="Q34" s="55" t="s">
        <v>100</v>
      </c>
      <c r="R34" s="55" t="s">
        <v>100</v>
      </c>
      <c r="S34" s="55" t="s">
        <v>100</v>
      </c>
      <c r="T34" s="55" t="s">
        <v>100</v>
      </c>
      <c r="U34" s="55" t="s">
        <v>100</v>
      </c>
      <c r="V34" s="55" t="s">
        <v>100</v>
      </c>
      <c r="W34" s="55" t="s">
        <v>100</v>
      </c>
      <c r="X34" s="43">
        <v>181</v>
      </c>
      <c r="Y34" s="43">
        <v>217</v>
      </c>
      <c r="Z34" s="43">
        <v>180</v>
      </c>
      <c r="AA34" s="43">
        <v>143</v>
      </c>
      <c r="AB34" s="43">
        <v>139</v>
      </c>
      <c r="AC34" s="43">
        <v>141</v>
      </c>
      <c r="AD34" s="43">
        <v>152</v>
      </c>
      <c r="AE34" s="16">
        <v>154</v>
      </c>
      <c r="AF34" s="16">
        <v>142</v>
      </c>
      <c r="AG34" s="165">
        <v>129</v>
      </c>
      <c r="AH34" s="516">
        <v>125</v>
      </c>
      <c r="AI34" s="776">
        <v>146</v>
      </c>
      <c r="AJ34" s="1677">
        <v>163</v>
      </c>
    </row>
    <row r="35" spans="1:36" s="36" customFormat="1" ht="26.2" x14ac:dyDescent="0.25">
      <c r="A35" s="49" t="s">
        <v>18</v>
      </c>
      <c r="B35" s="42" t="s">
        <v>99</v>
      </c>
      <c r="C35" s="42" t="s">
        <v>99</v>
      </c>
      <c r="D35" s="42" t="s">
        <v>99</v>
      </c>
      <c r="E35" s="42" t="s">
        <v>99</v>
      </c>
      <c r="F35" s="42" t="s">
        <v>99</v>
      </c>
      <c r="G35" s="42">
        <v>178</v>
      </c>
      <c r="H35" s="42">
        <v>197</v>
      </c>
      <c r="I35" s="42">
        <v>256</v>
      </c>
      <c r="J35" s="42">
        <v>234</v>
      </c>
      <c r="K35" s="42">
        <v>277</v>
      </c>
      <c r="L35" s="42">
        <v>226</v>
      </c>
      <c r="M35" s="42">
        <v>306</v>
      </c>
      <c r="N35" s="43">
        <v>223</v>
      </c>
      <c r="O35" s="43">
        <v>256</v>
      </c>
      <c r="P35" s="43">
        <v>203</v>
      </c>
      <c r="Q35" s="43">
        <v>173</v>
      </c>
      <c r="R35" s="43">
        <v>159</v>
      </c>
      <c r="S35" s="43">
        <v>130</v>
      </c>
      <c r="T35" s="43">
        <v>149</v>
      </c>
      <c r="U35" s="43">
        <v>170</v>
      </c>
      <c r="V35" s="43">
        <v>214</v>
      </c>
      <c r="W35" s="43">
        <v>268</v>
      </c>
      <c r="X35" s="43">
        <v>269</v>
      </c>
      <c r="Y35" s="43">
        <v>239</v>
      </c>
      <c r="Z35" s="43">
        <v>289</v>
      </c>
      <c r="AA35" s="43">
        <v>272</v>
      </c>
      <c r="AB35" s="43">
        <v>200</v>
      </c>
      <c r="AC35" s="43">
        <v>171</v>
      </c>
      <c r="AD35" s="43">
        <v>127</v>
      </c>
      <c r="AE35" s="16">
        <v>112</v>
      </c>
      <c r="AF35" s="16">
        <v>106</v>
      </c>
      <c r="AG35" s="165">
        <v>88</v>
      </c>
      <c r="AH35" s="516">
        <v>63</v>
      </c>
      <c r="AI35" s="776">
        <v>89</v>
      </c>
      <c r="AJ35" s="1677">
        <v>77</v>
      </c>
    </row>
    <row r="36" spans="1:36" s="13" customFormat="1" ht="15.75" x14ac:dyDescent="0.3">
      <c r="A36" s="711" t="s">
        <v>76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711"/>
      <c r="AH36" s="712"/>
      <c r="AI36" s="711"/>
      <c r="AJ36" s="711"/>
    </row>
    <row r="37" spans="1:36" s="35" customFormat="1" x14ac:dyDescent="0.25">
      <c r="A37" s="63" t="s">
        <v>20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9"/>
      <c r="U37" s="29"/>
      <c r="V37" s="29"/>
      <c r="W37" s="29"/>
      <c r="X37" s="29"/>
      <c r="Y37" s="29"/>
      <c r="Z37" s="29"/>
      <c r="AA37" s="29"/>
      <c r="AB37" s="29"/>
      <c r="AC37" s="16"/>
      <c r="AD37" s="16"/>
      <c r="AE37" s="119"/>
      <c r="AF37" s="119"/>
      <c r="AG37" s="193"/>
      <c r="AH37" s="241"/>
      <c r="AI37" s="1289"/>
      <c r="AJ37" s="1483"/>
    </row>
    <row r="38" spans="1:36" s="35" customFormat="1" x14ac:dyDescent="0.25">
      <c r="A38" s="63" t="s">
        <v>19</v>
      </c>
      <c r="B38" s="43" t="s">
        <v>99</v>
      </c>
      <c r="C38" s="43" t="s">
        <v>99</v>
      </c>
      <c r="D38" s="43" t="s">
        <v>99</v>
      </c>
      <c r="E38" s="43" t="s">
        <v>99</v>
      </c>
      <c r="F38" s="43" t="s">
        <v>99</v>
      </c>
      <c r="G38" s="43" t="s">
        <v>99</v>
      </c>
      <c r="H38" s="43" t="s">
        <v>99</v>
      </c>
      <c r="I38" s="43" t="s">
        <v>99</v>
      </c>
      <c r="J38" s="43" t="s">
        <v>99</v>
      </c>
      <c r="K38" s="43" t="s">
        <v>99</v>
      </c>
      <c r="L38" s="43" t="s">
        <v>99</v>
      </c>
      <c r="M38" s="43" t="s">
        <v>99</v>
      </c>
      <c r="N38" s="43">
        <v>4132</v>
      </c>
      <c r="O38" s="43">
        <v>4590</v>
      </c>
      <c r="P38" s="43">
        <v>5021</v>
      </c>
      <c r="Q38" s="43">
        <v>7226</v>
      </c>
      <c r="R38" s="43">
        <v>8371</v>
      </c>
      <c r="S38" s="43">
        <v>10679</v>
      </c>
      <c r="T38" s="43">
        <v>11139</v>
      </c>
      <c r="U38" s="43">
        <v>11677</v>
      </c>
      <c r="V38" s="43">
        <v>14770</v>
      </c>
      <c r="W38" s="43">
        <v>15601</v>
      </c>
      <c r="X38" s="43">
        <v>17083</v>
      </c>
      <c r="Y38" s="43">
        <v>17438</v>
      </c>
      <c r="Z38" s="43">
        <v>17824</v>
      </c>
      <c r="AA38" s="43">
        <v>20183</v>
      </c>
      <c r="AB38" s="43">
        <v>23171</v>
      </c>
      <c r="AC38" s="43">
        <v>25248</v>
      </c>
      <c r="AD38" s="43">
        <v>26451</v>
      </c>
      <c r="AE38" s="15">
        <v>31212</v>
      </c>
      <c r="AF38" s="43">
        <v>38126</v>
      </c>
      <c r="AG38" s="65">
        <v>42262</v>
      </c>
      <c r="AH38" s="65">
        <v>47868</v>
      </c>
      <c r="AI38" s="1402">
        <v>48906</v>
      </c>
      <c r="AJ38" s="1403">
        <v>53819</v>
      </c>
    </row>
    <row r="39" spans="1:36" s="67" customFormat="1" ht="15.75" x14ac:dyDescent="0.3">
      <c r="A39" s="711" t="s">
        <v>79</v>
      </c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2"/>
      <c r="AI39" s="711"/>
      <c r="AJ39" s="711"/>
    </row>
    <row r="40" spans="1:36" s="35" customFormat="1" ht="26.2" x14ac:dyDescent="0.25">
      <c r="A40" s="49" t="s">
        <v>73</v>
      </c>
      <c r="B40" s="2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29"/>
      <c r="X40" s="29"/>
      <c r="Y40" s="29"/>
      <c r="Z40" s="29"/>
      <c r="AA40" s="135"/>
      <c r="AB40" s="29"/>
      <c r="AC40" s="16"/>
      <c r="AD40" s="16"/>
      <c r="AE40" s="16"/>
      <c r="AF40" s="16"/>
      <c r="AG40" s="165"/>
      <c r="AH40" s="506"/>
      <c r="AI40" s="1432"/>
      <c r="AJ40" s="1483"/>
    </row>
    <row r="41" spans="1:36" s="35" customFormat="1" ht="15.05" x14ac:dyDescent="0.25">
      <c r="A41" s="49" t="s">
        <v>12</v>
      </c>
      <c r="B41" s="50" t="s">
        <v>165</v>
      </c>
      <c r="C41" s="50" t="s">
        <v>165</v>
      </c>
      <c r="D41" s="50" t="s">
        <v>165</v>
      </c>
      <c r="E41" s="50" t="s">
        <v>165</v>
      </c>
      <c r="F41" s="55" t="s">
        <v>100</v>
      </c>
      <c r="G41" s="55" t="s">
        <v>100</v>
      </c>
      <c r="H41" s="55" t="s">
        <v>100</v>
      </c>
      <c r="I41" s="55" t="s">
        <v>100</v>
      </c>
      <c r="J41" s="55" t="s">
        <v>100</v>
      </c>
      <c r="K41" s="55" t="s">
        <v>100</v>
      </c>
      <c r="L41" s="55" t="s">
        <v>100</v>
      </c>
      <c r="M41" s="55" t="s">
        <v>100</v>
      </c>
      <c r="N41" s="55" t="s">
        <v>100</v>
      </c>
      <c r="O41" s="55" t="s">
        <v>100</v>
      </c>
      <c r="P41" s="55" t="s">
        <v>100</v>
      </c>
      <c r="Q41" s="55" t="s">
        <v>100</v>
      </c>
      <c r="R41" s="55" t="s">
        <v>100</v>
      </c>
      <c r="S41" s="55" t="s">
        <v>100</v>
      </c>
      <c r="T41" s="55" t="s">
        <v>100</v>
      </c>
      <c r="U41" s="55" t="s">
        <v>100</v>
      </c>
      <c r="V41" s="55" t="s">
        <v>100</v>
      </c>
      <c r="W41" s="55" t="s">
        <v>100</v>
      </c>
      <c r="X41" s="55" t="s">
        <v>100</v>
      </c>
      <c r="Y41" s="40">
        <v>12.3</v>
      </c>
      <c r="Z41" s="40" t="s">
        <v>476</v>
      </c>
      <c r="AA41" s="68">
        <v>9.9</v>
      </c>
      <c r="AB41" s="73">
        <v>9.9</v>
      </c>
      <c r="AC41" s="73">
        <v>9.5</v>
      </c>
      <c r="AD41" s="73">
        <v>9.4</v>
      </c>
      <c r="AE41" s="23">
        <v>9.1</v>
      </c>
      <c r="AF41" s="16">
        <v>8.6999999999999993</v>
      </c>
      <c r="AG41" s="165">
        <v>9.9</v>
      </c>
      <c r="AH41" s="516">
        <v>10.199999999999999</v>
      </c>
      <c r="AI41" s="1432">
        <v>9.8000000000000007</v>
      </c>
      <c r="AJ41" s="1631" t="s">
        <v>99</v>
      </c>
    </row>
    <row r="42" spans="1:36" s="35" customFormat="1" ht="15.05" x14ac:dyDescent="0.25">
      <c r="A42" s="49" t="s">
        <v>13</v>
      </c>
      <c r="B42" s="43"/>
      <c r="C42" s="43"/>
      <c r="D42" s="43"/>
      <c r="E42" s="43"/>
      <c r="F42" s="144"/>
      <c r="G42" s="136"/>
      <c r="H42" s="136"/>
      <c r="I42" s="136"/>
      <c r="J42" s="136"/>
      <c r="K42" s="136"/>
      <c r="L42" s="136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40" t="s">
        <v>100</v>
      </c>
      <c r="Z42" s="68" t="s">
        <v>477</v>
      </c>
      <c r="AA42" s="68">
        <v>98</v>
      </c>
      <c r="AB42" s="68">
        <v>100</v>
      </c>
      <c r="AC42" s="68">
        <v>96</v>
      </c>
      <c r="AD42" s="226">
        <v>98.9</v>
      </c>
      <c r="AE42" s="23">
        <v>96.8</v>
      </c>
      <c r="AF42" s="16">
        <v>95.6</v>
      </c>
      <c r="AG42" s="165">
        <v>113.8</v>
      </c>
      <c r="AH42" s="517">
        <v>103</v>
      </c>
      <c r="AI42" s="1432">
        <v>96.1</v>
      </c>
      <c r="AJ42" s="1631" t="s">
        <v>99</v>
      </c>
    </row>
    <row r="43" spans="1:36" s="35" customFormat="1" x14ac:dyDescent="0.25">
      <c r="A43" s="49" t="s">
        <v>21</v>
      </c>
      <c r="B43" s="43"/>
      <c r="C43" s="43"/>
      <c r="D43" s="43"/>
      <c r="E43" s="33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40"/>
      <c r="Z43" s="40"/>
      <c r="AA43" s="40"/>
      <c r="AB43" s="40"/>
      <c r="AC43" s="16"/>
      <c r="AD43" s="227"/>
      <c r="AE43" s="23"/>
      <c r="AF43" s="16"/>
      <c r="AG43" s="165"/>
      <c r="AH43" s="506"/>
      <c r="AI43" s="1432"/>
      <c r="AJ43" s="1483"/>
    </row>
    <row r="44" spans="1:36" s="35" customFormat="1" ht="15.05" x14ac:dyDescent="0.25">
      <c r="A44" s="49" t="s">
        <v>12</v>
      </c>
      <c r="B44" s="50" t="s">
        <v>165</v>
      </c>
      <c r="C44" s="50" t="s">
        <v>165</v>
      </c>
      <c r="D44" s="50" t="s">
        <v>165</v>
      </c>
      <c r="E44" s="50" t="s">
        <v>165</v>
      </c>
      <c r="F44" s="55" t="s">
        <v>100</v>
      </c>
      <c r="G44" s="55" t="s">
        <v>100</v>
      </c>
      <c r="H44" s="55" t="s">
        <v>100</v>
      </c>
      <c r="I44" s="55" t="s">
        <v>100</v>
      </c>
      <c r="J44" s="55" t="s">
        <v>100</v>
      </c>
      <c r="K44" s="55" t="s">
        <v>100</v>
      </c>
      <c r="L44" s="55" t="s">
        <v>100</v>
      </c>
      <c r="M44" s="55" t="s">
        <v>100</v>
      </c>
      <c r="N44" s="55" t="s">
        <v>100</v>
      </c>
      <c r="O44" s="55" t="s">
        <v>100</v>
      </c>
      <c r="P44" s="55" t="s">
        <v>100</v>
      </c>
      <c r="Q44" s="55" t="s">
        <v>100</v>
      </c>
      <c r="R44" s="55" t="s">
        <v>100</v>
      </c>
      <c r="S44" s="55" t="s">
        <v>100</v>
      </c>
      <c r="T44" s="55" t="s">
        <v>100</v>
      </c>
      <c r="U44" s="55" t="s">
        <v>100</v>
      </c>
      <c r="V44" s="55" t="s">
        <v>100</v>
      </c>
      <c r="W44" s="55" t="s">
        <v>100</v>
      </c>
      <c r="X44" s="55" t="s">
        <v>100</v>
      </c>
      <c r="Y44" s="73">
        <v>11.8</v>
      </c>
      <c r="Z44" s="74" t="s">
        <v>478</v>
      </c>
      <c r="AA44" s="68">
        <v>9.5</v>
      </c>
      <c r="AB44" s="74">
        <v>9.5</v>
      </c>
      <c r="AC44" s="74">
        <v>9.1</v>
      </c>
      <c r="AD44" s="74">
        <v>9</v>
      </c>
      <c r="AE44" s="23">
        <v>8.6999999999999993</v>
      </c>
      <c r="AF44" s="16">
        <v>8.3000000000000007</v>
      </c>
      <c r="AG44" s="165">
        <v>9.5</v>
      </c>
      <c r="AH44" s="516">
        <v>9.8000000000000007</v>
      </c>
      <c r="AI44" s="1432">
        <v>9.5</v>
      </c>
      <c r="AJ44" s="1631" t="s">
        <v>99</v>
      </c>
    </row>
    <row r="45" spans="1:36" s="35" customFormat="1" ht="15.05" x14ac:dyDescent="0.25">
      <c r="A45" s="49" t="s">
        <v>13</v>
      </c>
      <c r="B45" s="43"/>
      <c r="C45" s="43"/>
      <c r="D45" s="43"/>
      <c r="E45" s="43"/>
      <c r="F45" s="139"/>
      <c r="G45" s="139"/>
      <c r="H45" s="139"/>
      <c r="I45" s="139"/>
      <c r="J45" s="139"/>
      <c r="K45" s="139"/>
      <c r="L45" s="139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0" t="s">
        <v>100</v>
      </c>
      <c r="Z45" s="74" t="s">
        <v>479</v>
      </c>
      <c r="AA45" s="74">
        <v>97.9</v>
      </c>
      <c r="AB45" s="74">
        <v>100</v>
      </c>
      <c r="AC45" s="74">
        <v>95.8</v>
      </c>
      <c r="AD45" s="74">
        <v>98.9</v>
      </c>
      <c r="AE45" s="23">
        <v>96.7</v>
      </c>
      <c r="AF45" s="16">
        <v>95.4</v>
      </c>
      <c r="AG45" s="165">
        <v>114.5</v>
      </c>
      <c r="AH45" s="516">
        <v>103.2</v>
      </c>
      <c r="AI45" s="1432">
        <v>96.9</v>
      </c>
      <c r="AJ45" s="1631" t="s">
        <v>99</v>
      </c>
    </row>
    <row r="46" spans="1:36" s="35" customFormat="1" x14ac:dyDescent="0.25">
      <c r="A46" s="49" t="s">
        <v>22</v>
      </c>
      <c r="B46" s="43"/>
      <c r="C46" s="43"/>
      <c r="D46" s="43"/>
      <c r="E46" s="14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40"/>
      <c r="Z46" s="40"/>
      <c r="AA46" s="40"/>
      <c r="AB46" s="73"/>
      <c r="AC46" s="16"/>
      <c r="AD46" s="227"/>
      <c r="AE46" s="23"/>
      <c r="AF46" s="16"/>
      <c r="AG46" s="165"/>
      <c r="AH46" s="506"/>
      <c r="AI46" s="1432"/>
      <c r="AJ46" s="1483"/>
    </row>
    <row r="47" spans="1:36" s="35" customFormat="1" ht="15.05" x14ac:dyDescent="0.25">
      <c r="A47" s="49" t="s">
        <v>12</v>
      </c>
      <c r="B47" s="50" t="s">
        <v>165</v>
      </c>
      <c r="C47" s="50" t="s">
        <v>165</v>
      </c>
      <c r="D47" s="50" t="s">
        <v>165</v>
      </c>
      <c r="E47" s="50" t="s">
        <v>165</v>
      </c>
      <c r="F47" s="55" t="s">
        <v>100</v>
      </c>
      <c r="G47" s="55" t="s">
        <v>100</v>
      </c>
      <c r="H47" s="55" t="s">
        <v>100</v>
      </c>
      <c r="I47" s="55" t="s">
        <v>100</v>
      </c>
      <c r="J47" s="55" t="s">
        <v>100</v>
      </c>
      <c r="K47" s="55" t="s">
        <v>100</v>
      </c>
      <c r="L47" s="55" t="s">
        <v>100</v>
      </c>
      <c r="M47" s="55" t="s">
        <v>100</v>
      </c>
      <c r="N47" s="55" t="s">
        <v>100</v>
      </c>
      <c r="O47" s="55" t="s">
        <v>100</v>
      </c>
      <c r="P47" s="55" t="s">
        <v>100</v>
      </c>
      <c r="Q47" s="55" t="s">
        <v>100</v>
      </c>
      <c r="R47" s="55" t="s">
        <v>100</v>
      </c>
      <c r="S47" s="55" t="s">
        <v>100</v>
      </c>
      <c r="T47" s="55" t="s">
        <v>100</v>
      </c>
      <c r="U47" s="55" t="s">
        <v>100</v>
      </c>
      <c r="V47" s="55" t="s">
        <v>100</v>
      </c>
      <c r="W47" s="55" t="s">
        <v>100</v>
      </c>
      <c r="X47" s="55" t="s">
        <v>100</v>
      </c>
      <c r="Y47" s="40">
        <v>6.5</v>
      </c>
      <c r="Z47" s="74" t="s">
        <v>423</v>
      </c>
      <c r="AA47" s="68">
        <v>6</v>
      </c>
      <c r="AB47" s="74">
        <v>6.1</v>
      </c>
      <c r="AC47" s="74">
        <v>5.9</v>
      </c>
      <c r="AD47" s="74">
        <v>6</v>
      </c>
      <c r="AE47" s="23">
        <v>5.8</v>
      </c>
      <c r="AF47" s="16">
        <v>5.7</v>
      </c>
      <c r="AG47" s="165">
        <v>6.5</v>
      </c>
      <c r="AH47" s="516">
        <v>6.7</v>
      </c>
      <c r="AI47" s="1432">
        <v>6.4</v>
      </c>
      <c r="AJ47" s="1631" t="s">
        <v>99</v>
      </c>
    </row>
    <row r="48" spans="1:36" s="35" customFormat="1" ht="15.05" x14ac:dyDescent="0.25">
      <c r="A48" s="49" t="s">
        <v>13</v>
      </c>
      <c r="B48" s="43"/>
      <c r="C48" s="43"/>
      <c r="D48" s="43"/>
      <c r="E48" s="140"/>
      <c r="F48" s="140"/>
      <c r="G48" s="140"/>
      <c r="H48" s="140"/>
      <c r="I48" s="140"/>
      <c r="J48" s="140"/>
      <c r="K48" s="140"/>
      <c r="L48" s="136"/>
      <c r="M48" s="141"/>
      <c r="N48" s="142"/>
      <c r="O48" s="142"/>
      <c r="P48" s="142"/>
      <c r="Q48" s="142"/>
      <c r="R48" s="136"/>
      <c r="S48" s="136"/>
      <c r="T48" s="136"/>
      <c r="U48" s="136"/>
      <c r="V48" s="136"/>
      <c r="W48" s="136"/>
      <c r="X48" s="136"/>
      <c r="Y48" s="40" t="s">
        <v>100</v>
      </c>
      <c r="Z48" s="74" t="s">
        <v>480</v>
      </c>
      <c r="AA48" s="74">
        <v>98.4</v>
      </c>
      <c r="AB48" s="74">
        <v>101.7</v>
      </c>
      <c r="AC48" s="74">
        <v>96.7</v>
      </c>
      <c r="AD48" s="74">
        <v>101.7</v>
      </c>
      <c r="AE48" s="23">
        <v>96.7</v>
      </c>
      <c r="AF48" s="16">
        <v>98.3</v>
      </c>
      <c r="AG48" s="170">
        <v>114</v>
      </c>
      <c r="AH48" s="516">
        <v>103.1</v>
      </c>
      <c r="AI48" s="1432">
        <v>95.5</v>
      </c>
      <c r="AJ48" s="1631" t="s">
        <v>99</v>
      </c>
    </row>
    <row r="49" spans="1:40" s="35" customFormat="1" x14ac:dyDescent="0.25">
      <c r="A49" s="49" t="s">
        <v>50</v>
      </c>
      <c r="B49" s="43"/>
      <c r="C49" s="43"/>
      <c r="D49" s="43"/>
      <c r="E49" s="140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40"/>
      <c r="Z49" s="40"/>
      <c r="AA49" s="40"/>
      <c r="AB49" s="73"/>
      <c r="AC49" s="16"/>
      <c r="AD49" s="227"/>
      <c r="AE49" s="23"/>
      <c r="AF49" s="16"/>
      <c r="AG49" s="165"/>
      <c r="AH49" s="507"/>
      <c r="AI49" s="1432"/>
      <c r="AJ49" s="1483"/>
    </row>
    <row r="50" spans="1:40" s="35" customFormat="1" ht="15.05" x14ac:dyDescent="0.25">
      <c r="A50" s="49" t="s">
        <v>12</v>
      </c>
      <c r="B50" s="50" t="s">
        <v>165</v>
      </c>
      <c r="C50" s="50" t="s">
        <v>165</v>
      </c>
      <c r="D50" s="50" t="s">
        <v>165</v>
      </c>
      <c r="E50" s="50" t="s">
        <v>165</v>
      </c>
      <c r="F50" s="55" t="s">
        <v>100</v>
      </c>
      <c r="G50" s="55" t="s">
        <v>100</v>
      </c>
      <c r="H50" s="55" t="s">
        <v>100</v>
      </c>
      <c r="I50" s="55" t="s">
        <v>100</v>
      </c>
      <c r="J50" s="55" t="s">
        <v>100</v>
      </c>
      <c r="K50" s="55" t="s">
        <v>100</v>
      </c>
      <c r="L50" s="55" t="s">
        <v>100</v>
      </c>
      <c r="M50" s="55" t="s">
        <v>100</v>
      </c>
      <c r="N50" s="55" t="s">
        <v>100</v>
      </c>
      <c r="O50" s="55" t="s">
        <v>100</v>
      </c>
      <c r="P50" s="55" t="s">
        <v>100</v>
      </c>
      <c r="Q50" s="55" t="s">
        <v>100</v>
      </c>
      <c r="R50" s="55" t="s">
        <v>100</v>
      </c>
      <c r="S50" s="55" t="s">
        <v>100</v>
      </c>
      <c r="T50" s="55" t="s">
        <v>100</v>
      </c>
      <c r="U50" s="55" t="s">
        <v>100</v>
      </c>
      <c r="V50" s="55" t="s">
        <v>100</v>
      </c>
      <c r="W50" s="55" t="s">
        <v>100</v>
      </c>
      <c r="X50" s="55" t="s">
        <v>100</v>
      </c>
      <c r="Y50" s="40">
        <v>5.3</v>
      </c>
      <c r="Z50" s="74" t="s">
        <v>481</v>
      </c>
      <c r="AA50" s="68">
        <v>3.5</v>
      </c>
      <c r="AB50" s="74">
        <v>3.4</v>
      </c>
      <c r="AC50" s="74">
        <v>3.2</v>
      </c>
      <c r="AD50" s="74">
        <v>3</v>
      </c>
      <c r="AE50" s="23">
        <v>2.9</v>
      </c>
      <c r="AF50" s="16">
        <v>2.7</v>
      </c>
      <c r="AG50" s="170">
        <v>3</v>
      </c>
      <c r="AH50" s="516">
        <v>3.2</v>
      </c>
      <c r="AI50" s="1431">
        <v>3</v>
      </c>
      <c r="AJ50" s="1631" t="s">
        <v>99</v>
      </c>
    </row>
    <row r="51" spans="1:40" s="35" customFormat="1" ht="15.05" x14ac:dyDescent="0.25">
      <c r="A51" s="49" t="s">
        <v>13</v>
      </c>
      <c r="B51" s="43"/>
      <c r="C51" s="43"/>
      <c r="D51" s="43"/>
      <c r="E51" s="140"/>
      <c r="F51" s="140"/>
      <c r="G51" s="140"/>
      <c r="H51" s="140"/>
      <c r="I51" s="140"/>
      <c r="J51" s="140"/>
      <c r="K51" s="140"/>
      <c r="L51" s="141"/>
      <c r="M51" s="141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0" t="s">
        <v>100</v>
      </c>
      <c r="Z51" s="74" t="s">
        <v>482</v>
      </c>
      <c r="AA51" s="74">
        <v>97.2</v>
      </c>
      <c r="AB51" s="74">
        <v>97.1</v>
      </c>
      <c r="AC51" s="74">
        <v>94.1</v>
      </c>
      <c r="AD51" s="74">
        <v>93.8</v>
      </c>
      <c r="AE51" s="23">
        <v>96.7</v>
      </c>
      <c r="AF51" s="16">
        <v>93.1</v>
      </c>
      <c r="AG51" s="165">
        <v>111.1</v>
      </c>
      <c r="AH51" s="516">
        <v>106.7</v>
      </c>
      <c r="AI51" s="1432">
        <v>93.8</v>
      </c>
      <c r="AJ51" s="1631" t="s">
        <v>99</v>
      </c>
    </row>
    <row r="52" spans="1:40" s="35" customFormat="1" x14ac:dyDescent="0.25">
      <c r="A52" s="49" t="s">
        <v>23</v>
      </c>
      <c r="B52" s="33"/>
      <c r="C52" s="33"/>
      <c r="D52" s="33"/>
      <c r="E52" s="140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40"/>
      <c r="Z52" s="40"/>
      <c r="AA52" s="40"/>
      <c r="AB52" s="73"/>
      <c r="AC52" s="16"/>
      <c r="AD52" s="227"/>
      <c r="AE52" s="23"/>
      <c r="AF52" s="16"/>
      <c r="AG52" s="165"/>
      <c r="AH52" s="506"/>
      <c r="AI52" s="1432"/>
      <c r="AJ52" s="1483"/>
    </row>
    <row r="53" spans="1:40" s="35" customFormat="1" ht="15.05" x14ac:dyDescent="0.25">
      <c r="A53" s="49" t="s">
        <v>12</v>
      </c>
      <c r="B53" s="50" t="s">
        <v>165</v>
      </c>
      <c r="C53" s="50" t="s">
        <v>165</v>
      </c>
      <c r="D53" s="50" t="s">
        <v>165</v>
      </c>
      <c r="E53" s="50" t="s">
        <v>165</v>
      </c>
      <c r="F53" s="55" t="s">
        <v>100</v>
      </c>
      <c r="G53" s="55" t="s">
        <v>100</v>
      </c>
      <c r="H53" s="55" t="s">
        <v>100</v>
      </c>
      <c r="I53" s="55" t="s">
        <v>100</v>
      </c>
      <c r="J53" s="55" t="s">
        <v>100</v>
      </c>
      <c r="K53" s="55" t="s">
        <v>100</v>
      </c>
      <c r="L53" s="55" t="s">
        <v>100</v>
      </c>
      <c r="M53" s="55" t="s">
        <v>100</v>
      </c>
      <c r="N53" s="55" t="s">
        <v>100</v>
      </c>
      <c r="O53" s="55" t="s">
        <v>100</v>
      </c>
      <c r="P53" s="55" t="s">
        <v>100</v>
      </c>
      <c r="Q53" s="55" t="s">
        <v>100</v>
      </c>
      <c r="R53" s="55" t="s">
        <v>100</v>
      </c>
      <c r="S53" s="55" t="s">
        <v>100</v>
      </c>
      <c r="T53" s="55" t="s">
        <v>100</v>
      </c>
      <c r="U53" s="55" t="s">
        <v>100</v>
      </c>
      <c r="V53" s="55" t="s">
        <v>100</v>
      </c>
      <c r="W53" s="55" t="s">
        <v>100</v>
      </c>
      <c r="X53" s="55" t="s">
        <v>100</v>
      </c>
      <c r="Y53" s="267">
        <v>0.5</v>
      </c>
      <c r="Z53" s="74" t="s">
        <v>387</v>
      </c>
      <c r="AA53" s="68">
        <v>0.4</v>
      </c>
      <c r="AB53" s="74">
        <v>0.4</v>
      </c>
      <c r="AC53" s="74">
        <v>0.4</v>
      </c>
      <c r="AD53" s="74">
        <v>0.4</v>
      </c>
      <c r="AE53" s="74">
        <v>0.4</v>
      </c>
      <c r="AF53" s="16">
        <v>0.3</v>
      </c>
      <c r="AG53" s="165">
        <v>0.4</v>
      </c>
      <c r="AH53" s="516">
        <v>0.4</v>
      </c>
      <c r="AI53" s="1432">
        <v>0.4</v>
      </c>
      <c r="AJ53" s="1631" t="s">
        <v>99</v>
      </c>
    </row>
    <row r="54" spans="1:40" s="35" customFormat="1" ht="15.05" x14ac:dyDescent="0.25">
      <c r="A54" s="49" t="s">
        <v>13</v>
      </c>
      <c r="B54" s="43"/>
      <c r="C54" s="43"/>
      <c r="D54" s="43"/>
      <c r="E54" s="43"/>
      <c r="F54" s="143"/>
      <c r="G54" s="143"/>
      <c r="H54" s="143"/>
      <c r="I54" s="143"/>
      <c r="J54" s="143"/>
      <c r="K54" s="143"/>
      <c r="L54" s="143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40" t="s">
        <v>100</v>
      </c>
      <c r="Z54" s="74" t="s">
        <v>483</v>
      </c>
      <c r="AA54" s="74">
        <v>100</v>
      </c>
      <c r="AB54" s="74">
        <v>100</v>
      </c>
      <c r="AC54" s="74">
        <v>100</v>
      </c>
      <c r="AD54" s="74">
        <v>100</v>
      </c>
      <c r="AE54" s="74">
        <v>100</v>
      </c>
      <c r="AF54" s="37">
        <v>75</v>
      </c>
      <c r="AG54" s="165">
        <v>133.30000000000001</v>
      </c>
      <c r="AH54" s="517">
        <v>100</v>
      </c>
      <c r="AI54" s="1431">
        <v>100</v>
      </c>
      <c r="AJ54" s="1631" t="s">
        <v>99</v>
      </c>
    </row>
    <row r="55" spans="1:40" s="35" customFormat="1" ht="41.25" x14ac:dyDescent="0.25">
      <c r="A55" s="49" t="s">
        <v>336</v>
      </c>
      <c r="B55" s="28" t="s">
        <v>165</v>
      </c>
      <c r="C55" s="28" t="s">
        <v>165</v>
      </c>
      <c r="D55" s="28" t="s">
        <v>165</v>
      </c>
      <c r="E55" s="28" t="s">
        <v>165</v>
      </c>
      <c r="F55" s="55" t="s">
        <v>100</v>
      </c>
      <c r="G55" s="55" t="s">
        <v>100</v>
      </c>
      <c r="H55" s="55" t="s">
        <v>100</v>
      </c>
      <c r="I55" s="55" t="s">
        <v>100</v>
      </c>
      <c r="J55" s="55" t="s">
        <v>100</v>
      </c>
      <c r="K55" s="55" t="s">
        <v>100</v>
      </c>
      <c r="L55" s="55" t="s">
        <v>100</v>
      </c>
      <c r="M55" s="55" t="s">
        <v>100</v>
      </c>
      <c r="N55" s="28">
        <v>2.2000000000000002</v>
      </c>
      <c r="O55" s="28">
        <v>2</v>
      </c>
      <c r="P55" s="28">
        <v>1.8</v>
      </c>
      <c r="Q55" s="28">
        <v>2.8</v>
      </c>
      <c r="R55" s="28">
        <v>1.6</v>
      </c>
      <c r="S55" s="28">
        <v>0.6</v>
      </c>
      <c r="T55" s="28">
        <v>0.5</v>
      </c>
      <c r="U55" s="28">
        <v>0.4</v>
      </c>
      <c r="V55" s="28">
        <v>0.5</v>
      </c>
      <c r="W55" s="28">
        <v>0.5</v>
      </c>
      <c r="X55" s="28">
        <v>0.4</v>
      </c>
      <c r="Y55" s="28">
        <v>0.5</v>
      </c>
      <c r="Z55" s="28">
        <v>0.5</v>
      </c>
      <c r="AA55" s="28">
        <v>0.3</v>
      </c>
      <c r="AB55" s="28">
        <v>0.7</v>
      </c>
      <c r="AC55" s="228" t="s">
        <v>100</v>
      </c>
      <c r="AD55" s="229" t="s">
        <v>100</v>
      </c>
      <c r="AE55" s="40" t="s">
        <v>100</v>
      </c>
      <c r="AF55" s="40" t="s">
        <v>100</v>
      </c>
      <c r="AG55" s="205" t="s">
        <v>100</v>
      </c>
      <c r="AH55" s="506" t="s">
        <v>100</v>
      </c>
      <c r="AI55" s="1434" t="s">
        <v>100</v>
      </c>
      <c r="AJ55" s="1489" t="s">
        <v>100</v>
      </c>
      <c r="AK55" s="230"/>
      <c r="AL55" s="230"/>
      <c r="AM55" s="230"/>
      <c r="AN55" s="230"/>
    </row>
    <row r="56" spans="1:40" s="35" customFormat="1" ht="41.25" x14ac:dyDescent="0.25">
      <c r="A56" s="49" t="s">
        <v>337</v>
      </c>
      <c r="B56" s="79" t="s">
        <v>165</v>
      </c>
      <c r="C56" s="79" t="s">
        <v>165</v>
      </c>
      <c r="D56" s="79" t="s">
        <v>165</v>
      </c>
      <c r="E56" s="79" t="s">
        <v>165</v>
      </c>
      <c r="F56" s="55" t="s">
        <v>100</v>
      </c>
      <c r="G56" s="55" t="s">
        <v>100</v>
      </c>
      <c r="H56" s="55" t="s">
        <v>100</v>
      </c>
      <c r="I56" s="55" t="s">
        <v>100</v>
      </c>
      <c r="J56" s="55" t="s">
        <v>100</v>
      </c>
      <c r="K56" s="55" t="s">
        <v>100</v>
      </c>
      <c r="L56" s="55" t="s">
        <v>100</v>
      </c>
      <c r="M56" s="55" t="s">
        <v>100</v>
      </c>
      <c r="N56" s="28">
        <v>0.4</v>
      </c>
      <c r="O56" s="28">
        <v>0.4</v>
      </c>
      <c r="P56" s="28">
        <v>0.3</v>
      </c>
      <c r="Q56" s="28">
        <v>0.5</v>
      </c>
      <c r="R56" s="28">
        <v>0.3</v>
      </c>
      <c r="S56" s="28">
        <v>0.1</v>
      </c>
      <c r="T56" s="28">
        <v>0.1</v>
      </c>
      <c r="U56" s="28">
        <v>0.1</v>
      </c>
      <c r="V56" s="28">
        <v>0.1</v>
      </c>
      <c r="W56" s="28">
        <v>0.1</v>
      </c>
      <c r="X56" s="28">
        <v>0.1</v>
      </c>
      <c r="Y56" s="28">
        <v>0.1</v>
      </c>
      <c r="Z56" s="28">
        <v>0.1</v>
      </c>
      <c r="AA56" s="28">
        <v>0</v>
      </c>
      <c r="AB56" s="28">
        <v>0.1</v>
      </c>
      <c r="AC56" s="29">
        <v>0.1</v>
      </c>
      <c r="AD56" s="40">
        <v>0.1</v>
      </c>
      <c r="AE56" s="23">
        <v>0.2</v>
      </c>
      <c r="AF56" s="23">
        <v>0.2</v>
      </c>
      <c r="AG56" s="165">
        <v>0.2</v>
      </c>
      <c r="AH56" s="509" t="s">
        <v>297</v>
      </c>
      <c r="AI56" s="1432">
        <v>0.1</v>
      </c>
      <c r="AJ56" s="1483">
        <v>0.2</v>
      </c>
    </row>
    <row r="57" spans="1:40" s="35" customFormat="1" ht="15.05" x14ac:dyDescent="0.25">
      <c r="A57" s="49" t="s">
        <v>24</v>
      </c>
      <c r="B57" s="50" t="s">
        <v>165</v>
      </c>
      <c r="C57" s="50" t="s">
        <v>165</v>
      </c>
      <c r="D57" s="50" t="s">
        <v>165</v>
      </c>
      <c r="E57" s="50" t="s">
        <v>165</v>
      </c>
      <c r="F57" s="55" t="s">
        <v>100</v>
      </c>
      <c r="G57" s="55" t="s">
        <v>100</v>
      </c>
      <c r="H57" s="55" t="s">
        <v>100</v>
      </c>
      <c r="I57" s="55" t="s">
        <v>100</v>
      </c>
      <c r="J57" s="55" t="s">
        <v>100</v>
      </c>
      <c r="K57" s="55" t="s">
        <v>100</v>
      </c>
      <c r="L57" s="55" t="s">
        <v>100</v>
      </c>
      <c r="M57" s="55" t="s">
        <v>100</v>
      </c>
      <c r="N57" s="55" t="s">
        <v>100</v>
      </c>
      <c r="O57" s="55" t="s">
        <v>100</v>
      </c>
      <c r="P57" s="55" t="s">
        <v>100</v>
      </c>
      <c r="Q57" s="55" t="s">
        <v>100</v>
      </c>
      <c r="R57" s="55" t="s">
        <v>100</v>
      </c>
      <c r="S57" s="55" t="s">
        <v>100</v>
      </c>
      <c r="T57" s="55" t="s">
        <v>100</v>
      </c>
      <c r="U57" s="55" t="s">
        <v>100</v>
      </c>
      <c r="V57" s="55" t="s">
        <v>100</v>
      </c>
      <c r="W57" s="55" t="s">
        <v>100</v>
      </c>
      <c r="X57" s="55" t="s">
        <v>100</v>
      </c>
      <c r="Y57" s="40">
        <v>3.8</v>
      </c>
      <c r="Z57" s="74" t="s">
        <v>484</v>
      </c>
      <c r="AA57" s="74">
        <v>4</v>
      </c>
      <c r="AB57" s="74">
        <v>4.0999999999999996</v>
      </c>
      <c r="AC57" s="74">
        <v>4.0999999999999996</v>
      </c>
      <c r="AD57" s="74">
        <v>4</v>
      </c>
      <c r="AE57" s="74">
        <v>4</v>
      </c>
      <c r="AF57" s="74">
        <v>4</v>
      </c>
      <c r="AG57" s="170">
        <v>4</v>
      </c>
      <c r="AH57" s="517">
        <v>4</v>
      </c>
      <c r="AI57" s="1431">
        <v>4</v>
      </c>
      <c r="AJ57" s="1631" t="s">
        <v>99</v>
      </c>
    </row>
    <row r="58" spans="1:40" s="35" customFormat="1" ht="28.15" x14ac:dyDescent="0.25">
      <c r="A58" s="49" t="s">
        <v>339</v>
      </c>
      <c r="B58" s="50" t="s">
        <v>165</v>
      </c>
      <c r="C58" s="50" t="s">
        <v>165</v>
      </c>
      <c r="D58" s="50" t="s">
        <v>165</v>
      </c>
      <c r="E58" s="50" t="s">
        <v>165</v>
      </c>
      <c r="F58" s="55" t="s">
        <v>100</v>
      </c>
      <c r="G58" s="55" t="s">
        <v>100</v>
      </c>
      <c r="H58" s="55" t="s">
        <v>100</v>
      </c>
      <c r="I58" s="55" t="s">
        <v>100</v>
      </c>
      <c r="J58" s="55" t="s">
        <v>100</v>
      </c>
      <c r="K58" s="55" t="s">
        <v>100</v>
      </c>
      <c r="L58" s="55" t="s">
        <v>100</v>
      </c>
      <c r="M58" s="55" t="s">
        <v>100</v>
      </c>
      <c r="N58" s="55" t="s">
        <v>100</v>
      </c>
      <c r="O58" s="55" t="s">
        <v>100</v>
      </c>
      <c r="P58" s="55" t="s">
        <v>100</v>
      </c>
      <c r="Q58" s="55" t="s">
        <v>100</v>
      </c>
      <c r="R58" s="55" t="s">
        <v>100</v>
      </c>
      <c r="S58" s="55" t="s">
        <v>100</v>
      </c>
      <c r="T58" s="55" t="s">
        <v>100</v>
      </c>
      <c r="U58" s="55" t="s">
        <v>100</v>
      </c>
      <c r="V58" s="55" t="s">
        <v>100</v>
      </c>
      <c r="W58" s="55" t="s">
        <v>100</v>
      </c>
      <c r="X58" s="55" t="s">
        <v>100</v>
      </c>
      <c r="Y58" s="40">
        <v>1.8</v>
      </c>
      <c r="Z58" s="74" t="s">
        <v>390</v>
      </c>
      <c r="AA58" s="29">
        <v>2.4</v>
      </c>
      <c r="AB58" s="74">
        <v>2.4</v>
      </c>
      <c r="AC58" s="74">
        <v>3</v>
      </c>
      <c r="AD58" s="74">
        <v>1.5</v>
      </c>
      <c r="AE58" s="23">
        <v>0.8</v>
      </c>
      <c r="AF58" s="23">
        <v>0.8</v>
      </c>
      <c r="AG58" s="163">
        <v>0.8</v>
      </c>
      <c r="AH58" s="516">
        <v>0.7</v>
      </c>
      <c r="AI58" s="1432">
        <v>0.9</v>
      </c>
      <c r="AJ58" s="1631" t="s">
        <v>99</v>
      </c>
    </row>
    <row r="59" spans="1:40" s="35" customFormat="1" ht="28.15" x14ac:dyDescent="0.25">
      <c r="A59" s="49" t="s">
        <v>610</v>
      </c>
      <c r="B59" s="50" t="s">
        <v>165</v>
      </c>
      <c r="C59" s="50" t="s">
        <v>165</v>
      </c>
      <c r="D59" s="50" t="s">
        <v>165</v>
      </c>
      <c r="E59" s="50" t="s">
        <v>165</v>
      </c>
      <c r="F59" s="55" t="s">
        <v>100</v>
      </c>
      <c r="G59" s="55" t="s">
        <v>100</v>
      </c>
      <c r="H59" s="55" t="s">
        <v>100</v>
      </c>
      <c r="I59" s="55" t="s">
        <v>100</v>
      </c>
      <c r="J59" s="55" t="s">
        <v>100</v>
      </c>
      <c r="K59" s="55" t="s">
        <v>100</v>
      </c>
      <c r="L59" s="55" t="s">
        <v>100</v>
      </c>
      <c r="M59" s="55" t="s">
        <v>100</v>
      </c>
      <c r="N59" s="55" t="s">
        <v>100</v>
      </c>
      <c r="O59" s="55" t="s">
        <v>100</v>
      </c>
      <c r="P59" s="55" t="s">
        <v>100</v>
      </c>
      <c r="Q59" s="55" t="s">
        <v>100</v>
      </c>
      <c r="R59" s="55" t="s">
        <v>100</v>
      </c>
      <c r="S59" s="55" t="s">
        <v>100</v>
      </c>
      <c r="T59" s="55" t="s">
        <v>100</v>
      </c>
      <c r="U59" s="55" t="s">
        <v>100</v>
      </c>
      <c r="V59" s="55" t="s">
        <v>100</v>
      </c>
      <c r="W59" s="55" t="s">
        <v>100</v>
      </c>
      <c r="X59" s="55" t="s">
        <v>100</v>
      </c>
      <c r="Y59" s="40">
        <v>2</v>
      </c>
      <c r="Z59" s="74" t="s">
        <v>485</v>
      </c>
      <c r="AA59" s="29">
        <v>2.9</v>
      </c>
      <c r="AB59" s="74">
        <v>2.2999999999999998</v>
      </c>
      <c r="AC59" s="74">
        <v>2.8</v>
      </c>
      <c r="AD59" s="74">
        <v>2.7</v>
      </c>
      <c r="AE59" s="23">
        <v>2.2999999999999998</v>
      </c>
      <c r="AF59" s="16">
        <v>2.5</v>
      </c>
      <c r="AG59" s="170">
        <v>2</v>
      </c>
      <c r="AH59" s="516">
        <v>1.3</v>
      </c>
      <c r="AI59" s="1432">
        <v>0.8</v>
      </c>
      <c r="AJ59" s="1631" t="s">
        <v>99</v>
      </c>
    </row>
    <row r="60" spans="1:40" s="35" customFormat="1" ht="28.15" x14ac:dyDescent="0.25">
      <c r="A60" s="49" t="s">
        <v>342</v>
      </c>
      <c r="B60" s="50"/>
      <c r="C60" s="50"/>
      <c r="D60" s="50"/>
      <c r="E60" s="50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16"/>
      <c r="AD60" s="227"/>
      <c r="AE60" s="23"/>
      <c r="AF60" s="16"/>
      <c r="AG60" s="165"/>
      <c r="AH60" s="506"/>
      <c r="AI60" s="1432"/>
      <c r="AJ60" s="1483"/>
    </row>
    <row r="61" spans="1:40" s="35" customFormat="1" x14ac:dyDescent="0.25">
      <c r="A61" s="49" t="s">
        <v>19</v>
      </c>
      <c r="B61" s="50" t="s">
        <v>165</v>
      </c>
      <c r="C61" s="50" t="s">
        <v>165</v>
      </c>
      <c r="D61" s="50" t="s">
        <v>165</v>
      </c>
      <c r="E61" s="50" t="s">
        <v>165</v>
      </c>
      <c r="F61" s="44">
        <v>2900</v>
      </c>
      <c r="G61" s="44">
        <v>4355</v>
      </c>
      <c r="H61" s="44">
        <v>4990</v>
      </c>
      <c r="I61" s="44">
        <v>4963</v>
      </c>
      <c r="J61" s="44">
        <v>6537</v>
      </c>
      <c r="K61" s="44">
        <v>7197</v>
      </c>
      <c r="L61" s="44">
        <v>7510</v>
      </c>
      <c r="M61" s="44">
        <v>9758</v>
      </c>
      <c r="N61" s="44">
        <v>11008</v>
      </c>
      <c r="O61" s="44">
        <v>13726</v>
      </c>
      <c r="P61" s="44">
        <v>16269</v>
      </c>
      <c r="Q61" s="44">
        <v>19656</v>
      </c>
      <c r="R61" s="44">
        <v>26716</v>
      </c>
      <c r="S61" s="44">
        <v>27214</v>
      </c>
      <c r="T61" s="44">
        <v>33373</v>
      </c>
      <c r="U61" s="44">
        <v>38836</v>
      </c>
      <c r="V61" s="44">
        <v>47163</v>
      </c>
      <c r="W61" s="44">
        <v>54225</v>
      </c>
      <c r="X61" s="55">
        <v>56264</v>
      </c>
      <c r="Y61" s="55">
        <v>60520</v>
      </c>
      <c r="Z61" s="55">
        <v>63042</v>
      </c>
      <c r="AA61" s="55">
        <v>79652</v>
      </c>
      <c r="AB61" s="43">
        <v>80889</v>
      </c>
      <c r="AC61" s="15">
        <v>84955</v>
      </c>
      <c r="AD61" s="231">
        <v>104571</v>
      </c>
      <c r="AE61" s="43">
        <v>139753</v>
      </c>
      <c r="AF61" s="43">
        <v>164658</v>
      </c>
      <c r="AG61" s="59">
        <v>192323</v>
      </c>
      <c r="AH61" s="542">
        <v>221698</v>
      </c>
      <c r="AI61" s="1433">
        <v>238145</v>
      </c>
      <c r="AJ61" s="1631" t="s">
        <v>99</v>
      </c>
    </row>
    <row r="62" spans="1:40" s="35" customFormat="1" x14ac:dyDescent="0.25">
      <c r="A62" s="86" t="s">
        <v>284</v>
      </c>
      <c r="B62" s="50" t="s">
        <v>165</v>
      </c>
      <c r="C62" s="50" t="s">
        <v>165</v>
      </c>
      <c r="D62" s="50" t="s">
        <v>165</v>
      </c>
      <c r="E62" s="50" t="s">
        <v>165</v>
      </c>
      <c r="F62" s="232">
        <v>47.579983593109105</v>
      </c>
      <c r="G62" s="232">
        <v>64.710252600297181</v>
      </c>
      <c r="H62" s="232">
        <v>66.145281018027575</v>
      </c>
      <c r="I62" s="232">
        <v>63.384418901660283</v>
      </c>
      <c r="J62" s="232">
        <v>54.693775100401609</v>
      </c>
      <c r="K62" s="232">
        <v>50.636741011749805</v>
      </c>
      <c r="L62" s="232">
        <v>51.17895597655717</v>
      </c>
      <c r="M62" s="232">
        <v>63.661273486430062</v>
      </c>
      <c r="N62" s="232">
        <v>73.592726300307518</v>
      </c>
      <c r="O62" s="232">
        <v>100.89679506027639</v>
      </c>
      <c r="P62" s="232">
        <v>122.43377483443709</v>
      </c>
      <c r="Q62" s="232">
        <v>155.88865096359743</v>
      </c>
      <c r="R62" s="232">
        <v>218.00081599347206</v>
      </c>
      <c r="S62" s="232">
        <v>226.2177888611804</v>
      </c>
      <c r="T62" s="232">
        <v>226.25762711864408</v>
      </c>
      <c r="U62" s="232">
        <v>263.56294536817103</v>
      </c>
      <c r="V62" s="232">
        <v>321.66825808211701</v>
      </c>
      <c r="W62" s="232">
        <v>363.65770236737973</v>
      </c>
      <c r="X62" s="232">
        <v>369.84158285676727</v>
      </c>
      <c r="Y62" s="232">
        <v>337.74206149896759</v>
      </c>
      <c r="Z62" s="232">
        <v>284.31876606683807</v>
      </c>
      <c r="AA62" s="232">
        <v>232.79167640869767</v>
      </c>
      <c r="AB62" s="232">
        <v>248.12576687116564</v>
      </c>
      <c r="AC62" s="232">
        <v>246.45354065736419</v>
      </c>
      <c r="AD62" s="232">
        <v>273.20966688438926</v>
      </c>
      <c r="AE62" s="232">
        <v>338.42595955926868</v>
      </c>
      <c r="AF62" s="232">
        <v>386.49390887965637</v>
      </c>
      <c r="AG62" s="233">
        <v>417.65766157053508</v>
      </c>
      <c r="AH62" s="543">
        <f>AH61/456.31</f>
        <v>485.84953211632444</v>
      </c>
      <c r="AI62" s="1432">
        <v>507</v>
      </c>
      <c r="AJ62" s="1631" t="s">
        <v>99</v>
      </c>
    </row>
    <row r="63" spans="1:40" s="35" customFormat="1" ht="28.15" x14ac:dyDescent="0.25">
      <c r="A63" s="86" t="s">
        <v>343</v>
      </c>
      <c r="B63" s="50" t="s">
        <v>165</v>
      </c>
      <c r="C63" s="50" t="s">
        <v>165</v>
      </c>
      <c r="D63" s="50" t="s">
        <v>165</v>
      </c>
      <c r="E63" s="50" t="s">
        <v>165</v>
      </c>
      <c r="F63" s="50" t="s">
        <v>165</v>
      </c>
      <c r="G63" s="22">
        <v>150.19999999999999</v>
      </c>
      <c r="H63" s="22">
        <v>114.6</v>
      </c>
      <c r="I63" s="22">
        <v>99.5</v>
      </c>
      <c r="J63" s="22">
        <v>131.69999999999999</v>
      </c>
      <c r="K63" s="22">
        <v>110.1</v>
      </c>
      <c r="L63" s="22">
        <v>104.3</v>
      </c>
      <c r="M63" s="22">
        <v>129.9</v>
      </c>
      <c r="N63" s="22">
        <v>112.8</v>
      </c>
      <c r="O63" s="40">
        <v>124.7</v>
      </c>
      <c r="P63" s="40">
        <v>118.5</v>
      </c>
      <c r="Q63" s="40">
        <v>120.8</v>
      </c>
      <c r="R63" s="23">
        <v>135.9</v>
      </c>
      <c r="S63" s="22">
        <v>101.9</v>
      </c>
      <c r="T63" s="22">
        <v>122.6</v>
      </c>
      <c r="U63" s="22">
        <v>116.4</v>
      </c>
      <c r="V63" s="22">
        <v>121.4</v>
      </c>
      <c r="W63" s="68">
        <v>115</v>
      </c>
      <c r="X63" s="29">
        <v>103.8</v>
      </c>
      <c r="Y63" s="29">
        <v>107.6</v>
      </c>
      <c r="Z63" s="29">
        <v>104.1</v>
      </c>
      <c r="AA63" s="29">
        <v>126.3</v>
      </c>
      <c r="AB63" s="23">
        <v>101.6</v>
      </c>
      <c r="AC63" s="40">
        <v>105</v>
      </c>
      <c r="AD63" s="234">
        <v>123.1</v>
      </c>
      <c r="AE63" s="23">
        <v>133.6</v>
      </c>
      <c r="AF63" s="16">
        <v>117.8</v>
      </c>
      <c r="AG63" s="41">
        <v>116.8</v>
      </c>
      <c r="AH63" s="544">
        <v>115.3</v>
      </c>
      <c r="AI63" s="1432">
        <v>107.4</v>
      </c>
      <c r="AJ63" s="1631" t="s">
        <v>99</v>
      </c>
    </row>
    <row r="64" spans="1:40" s="35" customFormat="1" ht="28.15" x14ac:dyDescent="0.25">
      <c r="A64" s="86" t="s">
        <v>344</v>
      </c>
      <c r="B64" s="50" t="s">
        <v>165</v>
      </c>
      <c r="C64" s="50" t="s">
        <v>165</v>
      </c>
      <c r="D64" s="50" t="s">
        <v>165</v>
      </c>
      <c r="E64" s="50" t="s">
        <v>165</v>
      </c>
      <c r="F64" s="50" t="s">
        <v>165</v>
      </c>
      <c r="G64" s="22">
        <v>107.4</v>
      </c>
      <c r="H64" s="22">
        <v>98</v>
      </c>
      <c r="I64" s="22">
        <v>96</v>
      </c>
      <c r="J64" s="22">
        <v>124.4</v>
      </c>
      <c r="K64" s="22">
        <v>96.9</v>
      </c>
      <c r="L64" s="22">
        <v>97.5</v>
      </c>
      <c r="M64" s="22">
        <v>124.9</v>
      </c>
      <c r="N64" s="22">
        <v>106.7</v>
      </c>
      <c r="O64" s="40">
        <v>117.3</v>
      </c>
      <c r="P64" s="40">
        <v>110.2</v>
      </c>
      <c r="Q64" s="40">
        <v>112.3</v>
      </c>
      <c r="R64" s="22">
        <v>123.6</v>
      </c>
      <c r="S64" s="22">
        <v>86.9</v>
      </c>
      <c r="T64" s="22">
        <v>114.7</v>
      </c>
      <c r="U64" s="22">
        <v>108.8</v>
      </c>
      <c r="V64" s="22">
        <v>112.7</v>
      </c>
      <c r="W64" s="68">
        <v>109</v>
      </c>
      <c r="X64" s="29">
        <v>98.2</v>
      </c>
      <c r="Y64" s="29">
        <v>100.4</v>
      </c>
      <c r="Z64" s="29">
        <v>98.2</v>
      </c>
      <c r="AA64" s="29">
        <v>110.8</v>
      </c>
      <c r="AB64" s="23">
        <v>93.9</v>
      </c>
      <c r="AC64" s="16">
        <v>99.1</v>
      </c>
      <c r="AD64" s="234">
        <v>117.2</v>
      </c>
      <c r="AE64" s="40">
        <v>124.9</v>
      </c>
      <c r="AF64" s="37">
        <v>109</v>
      </c>
      <c r="AG64" s="174">
        <v>102</v>
      </c>
      <c r="AH64" s="544">
        <v>100.6</v>
      </c>
      <c r="AI64" s="1432">
        <v>98.6</v>
      </c>
      <c r="AJ64" s="1631" t="s">
        <v>99</v>
      </c>
    </row>
    <row r="65" spans="1:36" s="35" customFormat="1" ht="26.2" x14ac:dyDescent="0.25">
      <c r="A65" s="86" t="s">
        <v>285</v>
      </c>
      <c r="B65" s="50" t="s">
        <v>165</v>
      </c>
      <c r="C65" s="50" t="s">
        <v>165</v>
      </c>
      <c r="D65" s="50" t="s">
        <v>165</v>
      </c>
      <c r="E65" s="50" t="s">
        <v>165</v>
      </c>
      <c r="F65" s="50" t="s">
        <v>165</v>
      </c>
      <c r="G65" s="50" t="s">
        <v>165</v>
      </c>
      <c r="H65" s="22">
        <v>98</v>
      </c>
      <c r="I65" s="22">
        <v>94.1</v>
      </c>
      <c r="J65" s="22">
        <v>117.1</v>
      </c>
      <c r="K65" s="22">
        <v>113.5</v>
      </c>
      <c r="L65" s="22">
        <v>110.7</v>
      </c>
      <c r="M65" s="22">
        <v>138.30000000000001</v>
      </c>
      <c r="N65" s="22">
        <v>147.6</v>
      </c>
      <c r="O65" s="40">
        <v>173.1</v>
      </c>
      <c r="P65" s="40">
        <v>190.8</v>
      </c>
      <c r="Q65" s="40">
        <v>214.3</v>
      </c>
      <c r="R65" s="22">
        <v>264.89999999999998</v>
      </c>
      <c r="S65" s="22">
        <v>230.2</v>
      </c>
      <c r="T65" s="22">
        <v>264</v>
      </c>
      <c r="U65" s="22">
        <v>287.2</v>
      </c>
      <c r="V65" s="22">
        <v>323.7</v>
      </c>
      <c r="W65" s="68">
        <v>352.8</v>
      </c>
      <c r="X65" s="68">
        <v>346.5</v>
      </c>
      <c r="Y65" s="29">
        <v>347.9</v>
      </c>
      <c r="Z65" s="29">
        <v>341.6</v>
      </c>
      <c r="AA65" s="29">
        <v>378.5</v>
      </c>
      <c r="AB65" s="23">
        <v>355.4</v>
      </c>
      <c r="AC65" s="16">
        <v>352.2</v>
      </c>
      <c r="AD65" s="234">
        <v>412.8</v>
      </c>
      <c r="AE65" s="40">
        <v>515.6</v>
      </c>
      <c r="AF65" s="37">
        <v>562</v>
      </c>
      <c r="AG65" s="174">
        <v>573.20000000000005</v>
      </c>
      <c r="AH65" s="516">
        <v>576.6</v>
      </c>
      <c r="AI65" s="1432">
        <v>568.5</v>
      </c>
      <c r="AJ65" s="1631" t="s">
        <v>99</v>
      </c>
    </row>
    <row r="66" spans="1:36" s="35" customFormat="1" ht="65.45" x14ac:dyDescent="0.25">
      <c r="A66" s="49" t="s">
        <v>25</v>
      </c>
      <c r="B66" s="50" t="s">
        <v>165</v>
      </c>
      <c r="C66" s="50" t="s">
        <v>165</v>
      </c>
      <c r="D66" s="44">
        <v>13</v>
      </c>
      <c r="E66" s="44">
        <v>122</v>
      </c>
      <c r="F66" s="44">
        <v>262</v>
      </c>
      <c r="G66" s="44">
        <v>1550</v>
      </c>
      <c r="H66" s="44">
        <v>2129</v>
      </c>
      <c r="I66" s="44">
        <v>2395</v>
      </c>
      <c r="J66" s="44">
        <v>2605</v>
      </c>
      <c r="K66" s="44">
        <v>2680</v>
      </c>
      <c r="L66" s="44">
        <v>3484</v>
      </c>
      <c r="M66" s="44">
        <v>4181</v>
      </c>
      <c r="N66" s="44">
        <v>5000</v>
      </c>
      <c r="O66" s="44">
        <v>6600</v>
      </c>
      <c r="P66" s="50" t="s">
        <v>178</v>
      </c>
      <c r="Q66" s="44">
        <v>9200</v>
      </c>
      <c r="R66" s="44">
        <v>9752</v>
      </c>
      <c r="S66" s="50" t="s">
        <v>179</v>
      </c>
      <c r="T66" s="50" t="s">
        <v>180</v>
      </c>
      <c r="U66" s="44">
        <v>14952</v>
      </c>
      <c r="V66" s="44">
        <v>15999</v>
      </c>
      <c r="W66" s="44">
        <v>17439</v>
      </c>
      <c r="X66" s="55">
        <v>18660</v>
      </c>
      <c r="Y66" s="55">
        <v>19966</v>
      </c>
      <c r="Z66" s="55">
        <v>21364</v>
      </c>
      <c r="AA66" s="55">
        <v>22859</v>
      </c>
      <c r="AB66" s="55">
        <v>24459</v>
      </c>
      <c r="AC66" s="15">
        <v>28284</v>
      </c>
      <c r="AD66" s="231">
        <v>42500</v>
      </c>
      <c r="AE66" s="43">
        <v>42500</v>
      </c>
      <c r="AF66" s="43">
        <v>42500</v>
      </c>
      <c r="AG66" s="167">
        <v>60000</v>
      </c>
      <c r="AH66" s="545">
        <v>70000</v>
      </c>
      <c r="AI66" s="1433">
        <v>85000</v>
      </c>
      <c r="AJ66" s="1433">
        <v>85000</v>
      </c>
    </row>
    <row r="67" spans="1:36" s="13" customFormat="1" ht="15.75" x14ac:dyDescent="0.3">
      <c r="A67" s="711" t="s">
        <v>80</v>
      </c>
      <c r="B67" s="711"/>
      <c r="C67" s="711"/>
      <c r="D67" s="711"/>
      <c r="E67" s="711"/>
      <c r="F67" s="711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2"/>
      <c r="AI67" s="711"/>
      <c r="AJ67" s="711"/>
    </row>
    <row r="68" spans="1:36" s="35" customFormat="1" x14ac:dyDescent="0.25">
      <c r="A68" s="49" t="s">
        <v>673</v>
      </c>
      <c r="B68" s="50"/>
      <c r="C68" s="50"/>
      <c r="D68" s="50"/>
      <c r="E68" s="50"/>
      <c r="F68" s="50"/>
      <c r="G68" s="50"/>
      <c r="H68" s="50"/>
      <c r="I68" s="50"/>
      <c r="J68" s="50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16"/>
      <c r="AD68" s="16"/>
      <c r="AE68" s="16"/>
      <c r="AF68" s="16"/>
      <c r="AG68" s="165"/>
      <c r="AH68" s="514"/>
      <c r="AI68" s="1322"/>
      <c r="AJ68" s="1483"/>
    </row>
    <row r="69" spans="1:36" s="36" customFormat="1" x14ac:dyDescent="0.25">
      <c r="A69" s="49" t="s">
        <v>26</v>
      </c>
      <c r="B69" s="1071" t="s">
        <v>99</v>
      </c>
      <c r="C69" s="1071" t="s">
        <v>99</v>
      </c>
      <c r="D69" s="1071" t="s">
        <v>99</v>
      </c>
      <c r="E69" s="1071" t="s">
        <v>99</v>
      </c>
      <c r="F69" s="1071" t="s">
        <v>99</v>
      </c>
      <c r="G69" s="1071" t="s">
        <v>99</v>
      </c>
      <c r="H69" s="1071" t="s">
        <v>99</v>
      </c>
      <c r="I69" s="1071" t="s">
        <v>99</v>
      </c>
      <c r="J69" s="1071" t="s">
        <v>99</v>
      </c>
      <c r="K69" s="1076">
        <v>7</v>
      </c>
      <c r="L69" s="1076">
        <v>21</v>
      </c>
      <c r="M69" s="1076">
        <v>26</v>
      </c>
      <c r="N69" s="1076">
        <v>197</v>
      </c>
      <c r="O69" s="1076">
        <v>409</v>
      </c>
      <c r="P69" s="1076">
        <v>333</v>
      </c>
      <c r="Q69" s="1076">
        <v>264</v>
      </c>
      <c r="R69" s="1076">
        <v>227</v>
      </c>
      <c r="S69" s="1075">
        <v>1129</v>
      </c>
      <c r="T69" s="1076">
        <v>966</v>
      </c>
      <c r="U69" s="1075">
        <v>1249</v>
      </c>
      <c r="V69" s="1075">
        <v>1453</v>
      </c>
      <c r="W69" s="1075">
        <v>2230</v>
      </c>
      <c r="X69" s="1075">
        <v>1790</v>
      </c>
      <c r="Y69" s="1075">
        <v>1945</v>
      </c>
      <c r="Z69" s="1075">
        <v>1738</v>
      </c>
      <c r="AA69" s="1077">
        <v>2799</v>
      </c>
      <c r="AB69" s="1074">
        <v>3228</v>
      </c>
      <c r="AC69" s="1069">
        <v>3798</v>
      </c>
      <c r="AD69" s="1069">
        <v>6232</v>
      </c>
      <c r="AE69" s="1069">
        <v>8332</v>
      </c>
      <c r="AF69" s="379">
        <v>9931</v>
      </c>
      <c r="AG69" s="379">
        <v>14964</v>
      </c>
      <c r="AH69" s="511">
        <v>15938</v>
      </c>
      <c r="AI69" s="1303">
        <v>10877</v>
      </c>
      <c r="AJ69" s="1303">
        <v>24068</v>
      </c>
    </row>
    <row r="70" spans="1:36" s="36" customFormat="1" ht="28.15" x14ac:dyDescent="0.25">
      <c r="A70" s="49" t="s">
        <v>695</v>
      </c>
      <c r="B70" s="1071" t="s">
        <v>99</v>
      </c>
      <c r="C70" s="1071" t="s">
        <v>99</v>
      </c>
      <c r="D70" s="1071" t="s">
        <v>99</v>
      </c>
      <c r="E70" s="1071" t="s">
        <v>99</v>
      </c>
      <c r="F70" s="1071" t="s">
        <v>99</v>
      </c>
      <c r="G70" s="1071" t="s">
        <v>99</v>
      </c>
      <c r="H70" s="1071" t="s">
        <v>99</v>
      </c>
      <c r="I70" s="1071" t="s">
        <v>99</v>
      </c>
      <c r="J70" s="1071" t="s">
        <v>99</v>
      </c>
      <c r="K70" s="1071" t="s">
        <v>99</v>
      </c>
      <c r="L70" s="1071" t="s">
        <v>99</v>
      </c>
      <c r="M70" s="1072">
        <v>128.6</v>
      </c>
      <c r="N70" s="1072" t="s">
        <v>196</v>
      </c>
      <c r="O70" s="1072">
        <v>198.8</v>
      </c>
      <c r="P70" s="1072">
        <v>75</v>
      </c>
      <c r="Q70" s="1072">
        <v>75.099999999999994</v>
      </c>
      <c r="R70" s="1072">
        <v>81.400000000000006</v>
      </c>
      <c r="S70" s="1072">
        <v>463.4</v>
      </c>
      <c r="T70" s="1072">
        <v>81.3</v>
      </c>
      <c r="U70" s="1072">
        <v>122.1</v>
      </c>
      <c r="V70" s="1072">
        <v>109.3</v>
      </c>
      <c r="W70" s="1072">
        <v>146</v>
      </c>
      <c r="X70" s="1072">
        <v>76.7</v>
      </c>
      <c r="Y70" s="1072">
        <v>103</v>
      </c>
      <c r="Z70" s="1072">
        <v>86.5</v>
      </c>
      <c r="AA70" s="1078">
        <v>154.9</v>
      </c>
      <c r="AB70" s="1073">
        <v>109</v>
      </c>
      <c r="AC70" s="1070">
        <v>108.2</v>
      </c>
      <c r="AD70" s="1070">
        <v>157.19999999999999</v>
      </c>
      <c r="AE70" s="1070">
        <v>133.30000000000001</v>
      </c>
      <c r="AF70" s="1070">
        <v>112.7</v>
      </c>
      <c r="AG70" s="1070">
        <v>137.19999999999999</v>
      </c>
      <c r="AH70" s="513">
        <v>102.8</v>
      </c>
      <c r="AI70" s="1308">
        <v>66.3</v>
      </c>
      <c r="AJ70" s="1308">
        <v>212.2</v>
      </c>
    </row>
    <row r="71" spans="1:36" s="35" customFormat="1" ht="26.2" x14ac:dyDescent="0.25">
      <c r="A71" s="49" t="s">
        <v>60</v>
      </c>
      <c r="B71" s="22" t="s">
        <v>99</v>
      </c>
      <c r="C71" s="22" t="s">
        <v>99</v>
      </c>
      <c r="D71" s="22" t="s">
        <v>99</v>
      </c>
      <c r="E71" s="22" t="s">
        <v>99</v>
      </c>
      <c r="F71" s="22" t="s">
        <v>99</v>
      </c>
      <c r="G71" s="22" t="s">
        <v>99</v>
      </c>
      <c r="H71" s="22" t="s">
        <v>99</v>
      </c>
      <c r="I71" s="22" t="s">
        <v>99</v>
      </c>
      <c r="J71" s="44">
        <v>160</v>
      </c>
      <c r="K71" s="44">
        <v>159</v>
      </c>
      <c r="L71" s="44">
        <v>171</v>
      </c>
      <c r="M71" s="44">
        <v>179</v>
      </c>
      <c r="N71" s="44">
        <v>183</v>
      </c>
      <c r="O71" s="44">
        <v>181</v>
      </c>
      <c r="P71" s="44">
        <v>174</v>
      </c>
      <c r="Q71" s="44">
        <v>181</v>
      </c>
      <c r="R71" s="44">
        <v>191</v>
      </c>
      <c r="S71" s="44">
        <v>196</v>
      </c>
      <c r="T71" s="44">
        <v>202</v>
      </c>
      <c r="U71" s="44">
        <v>170</v>
      </c>
      <c r="V71" s="44">
        <v>172</v>
      </c>
      <c r="W71" s="44">
        <v>173</v>
      </c>
      <c r="X71" s="44">
        <v>179</v>
      </c>
      <c r="Y71" s="44">
        <v>179</v>
      </c>
      <c r="Z71" s="44">
        <v>176</v>
      </c>
      <c r="AA71" s="44">
        <v>182</v>
      </c>
      <c r="AB71" s="44">
        <v>191</v>
      </c>
      <c r="AC71" s="16">
        <v>199</v>
      </c>
      <c r="AD71" s="16">
        <v>170</v>
      </c>
      <c r="AE71" s="16">
        <v>174</v>
      </c>
      <c r="AF71" s="16">
        <v>178</v>
      </c>
      <c r="AG71" s="165">
        <v>180</v>
      </c>
      <c r="AH71" s="1165">
        <v>178</v>
      </c>
      <c r="AI71" s="1304">
        <v>181</v>
      </c>
      <c r="AJ71" s="1483">
        <v>194</v>
      </c>
    </row>
    <row r="72" spans="1:36" s="35" customFormat="1" ht="26.2" x14ac:dyDescent="0.25">
      <c r="A72" s="49" t="s">
        <v>225</v>
      </c>
      <c r="B72" s="22" t="s">
        <v>99</v>
      </c>
      <c r="C72" s="22" t="s">
        <v>99</v>
      </c>
      <c r="D72" s="22" t="s">
        <v>99</v>
      </c>
      <c r="E72" s="22" t="s">
        <v>99</v>
      </c>
      <c r="F72" s="22" t="s">
        <v>99</v>
      </c>
      <c r="G72" s="22" t="s">
        <v>99</v>
      </c>
      <c r="H72" s="22" t="s">
        <v>99</v>
      </c>
      <c r="I72" s="22" t="s">
        <v>99</v>
      </c>
      <c r="J72" s="44">
        <v>138</v>
      </c>
      <c r="K72" s="44">
        <v>139</v>
      </c>
      <c r="L72" s="44">
        <v>151</v>
      </c>
      <c r="M72" s="44">
        <v>157</v>
      </c>
      <c r="N72" s="44">
        <v>161</v>
      </c>
      <c r="O72" s="44">
        <v>151</v>
      </c>
      <c r="P72" s="44">
        <v>150</v>
      </c>
      <c r="Q72" s="44">
        <v>142</v>
      </c>
      <c r="R72" s="44">
        <v>148</v>
      </c>
      <c r="S72" s="44">
        <v>152</v>
      </c>
      <c r="T72" s="44">
        <v>164</v>
      </c>
      <c r="U72" s="44">
        <v>143</v>
      </c>
      <c r="V72" s="44">
        <v>137</v>
      </c>
      <c r="W72" s="44">
        <v>141</v>
      </c>
      <c r="X72" s="44">
        <v>154</v>
      </c>
      <c r="Y72" s="44">
        <v>156</v>
      </c>
      <c r="Z72" s="44">
        <v>160</v>
      </c>
      <c r="AA72" s="44">
        <v>168</v>
      </c>
      <c r="AB72" s="44">
        <v>176</v>
      </c>
      <c r="AC72" s="16">
        <v>187</v>
      </c>
      <c r="AD72" s="16">
        <v>161</v>
      </c>
      <c r="AE72" s="16">
        <v>170</v>
      </c>
      <c r="AF72" s="16">
        <v>172</v>
      </c>
      <c r="AG72" s="165">
        <v>174</v>
      </c>
      <c r="AH72" s="1165">
        <v>171</v>
      </c>
      <c r="AI72" s="1304">
        <v>173</v>
      </c>
      <c r="AJ72" s="1483">
        <v>190</v>
      </c>
    </row>
    <row r="73" spans="1:36" s="35" customFormat="1" ht="52.4" x14ac:dyDescent="0.25">
      <c r="A73" s="344" t="s">
        <v>85</v>
      </c>
      <c r="B73" s="22" t="s">
        <v>100</v>
      </c>
      <c r="C73" s="22" t="s">
        <v>100</v>
      </c>
      <c r="D73" s="22" t="s">
        <v>100</v>
      </c>
      <c r="E73" s="22" t="s">
        <v>100</v>
      </c>
      <c r="F73" s="22" t="s">
        <v>100</v>
      </c>
      <c r="G73" s="22" t="s">
        <v>100</v>
      </c>
      <c r="H73" s="22" t="s">
        <v>100</v>
      </c>
      <c r="I73" s="22" t="s">
        <v>100</v>
      </c>
      <c r="J73" s="22" t="s">
        <v>100</v>
      </c>
      <c r="K73" s="22" t="s">
        <v>100</v>
      </c>
      <c r="L73" s="22" t="s">
        <v>100</v>
      </c>
      <c r="M73" s="22" t="s">
        <v>100</v>
      </c>
      <c r="N73" s="22" t="s">
        <v>100</v>
      </c>
      <c r="O73" s="22" t="s">
        <v>100</v>
      </c>
      <c r="P73" s="22" t="s">
        <v>100</v>
      </c>
      <c r="Q73" s="22" t="s">
        <v>100</v>
      </c>
      <c r="R73" s="22" t="s">
        <v>100</v>
      </c>
      <c r="S73" s="22" t="s">
        <v>100</v>
      </c>
      <c r="T73" s="22" t="s">
        <v>100</v>
      </c>
      <c r="U73" s="22" t="s">
        <v>100</v>
      </c>
      <c r="V73" s="22" t="s">
        <v>100</v>
      </c>
      <c r="W73" s="22" t="s">
        <v>100</v>
      </c>
      <c r="X73" s="22" t="s">
        <v>100</v>
      </c>
      <c r="Y73" s="22" t="s">
        <v>100</v>
      </c>
      <c r="Z73" s="22" t="s">
        <v>100</v>
      </c>
      <c r="AA73" s="22" t="s">
        <v>100</v>
      </c>
      <c r="AB73" s="22" t="s">
        <v>100</v>
      </c>
      <c r="AC73" s="22" t="s">
        <v>100</v>
      </c>
      <c r="AD73" s="22" t="s">
        <v>100</v>
      </c>
      <c r="AE73" s="22" t="s">
        <v>100</v>
      </c>
      <c r="AF73" s="22" t="s">
        <v>100</v>
      </c>
      <c r="AG73" s="22" t="s">
        <v>100</v>
      </c>
      <c r="AH73" s="115" t="s">
        <v>100</v>
      </c>
      <c r="AI73" s="1305" t="s">
        <v>100</v>
      </c>
      <c r="AJ73" s="1488" t="s">
        <v>99</v>
      </c>
    </row>
    <row r="74" spans="1:36" s="35" customFormat="1" ht="26.2" x14ac:dyDescent="0.25">
      <c r="A74" s="344" t="s">
        <v>84</v>
      </c>
      <c r="B74" s="22" t="s">
        <v>100</v>
      </c>
      <c r="C74" s="22" t="s">
        <v>100</v>
      </c>
      <c r="D74" s="22" t="s">
        <v>100</v>
      </c>
      <c r="E74" s="22" t="s">
        <v>100</v>
      </c>
      <c r="F74" s="22" t="s">
        <v>100</v>
      </c>
      <c r="G74" s="22" t="s">
        <v>100</v>
      </c>
      <c r="H74" s="22" t="s">
        <v>100</v>
      </c>
      <c r="I74" s="22" t="s">
        <v>100</v>
      </c>
      <c r="J74" s="22" t="s">
        <v>100</v>
      </c>
      <c r="K74" s="22" t="s">
        <v>100</v>
      </c>
      <c r="L74" s="22" t="s">
        <v>100</v>
      </c>
      <c r="M74" s="22" t="s">
        <v>100</v>
      </c>
      <c r="N74" s="22" t="s">
        <v>100</v>
      </c>
      <c r="O74" s="22" t="s">
        <v>100</v>
      </c>
      <c r="P74" s="22" t="s">
        <v>100</v>
      </c>
      <c r="Q74" s="22" t="s">
        <v>100</v>
      </c>
      <c r="R74" s="22" t="s">
        <v>100</v>
      </c>
      <c r="S74" s="22" t="s">
        <v>100</v>
      </c>
      <c r="T74" s="22" t="s">
        <v>100</v>
      </c>
      <c r="U74" s="22" t="s">
        <v>100</v>
      </c>
      <c r="V74" s="22" t="s">
        <v>100</v>
      </c>
      <c r="W74" s="22" t="s">
        <v>100</v>
      </c>
      <c r="X74" s="22" t="s">
        <v>100</v>
      </c>
      <c r="Y74" s="22" t="s">
        <v>100</v>
      </c>
      <c r="Z74" s="22" t="s">
        <v>100</v>
      </c>
      <c r="AA74" s="22" t="s">
        <v>100</v>
      </c>
      <c r="AB74" s="22" t="s">
        <v>100</v>
      </c>
      <c r="AC74" s="22" t="s">
        <v>100</v>
      </c>
      <c r="AD74" s="22" t="s">
        <v>100</v>
      </c>
      <c r="AE74" s="22" t="s">
        <v>100</v>
      </c>
      <c r="AF74" s="22" t="s">
        <v>100</v>
      </c>
      <c r="AG74" s="22" t="s">
        <v>100</v>
      </c>
      <c r="AH74" s="115" t="s">
        <v>100</v>
      </c>
      <c r="AI74" s="1305" t="s">
        <v>100</v>
      </c>
      <c r="AJ74" s="1488" t="s">
        <v>99</v>
      </c>
    </row>
    <row r="75" spans="1:36" s="35" customFormat="1" x14ac:dyDescent="0.25">
      <c r="A75" s="344" t="s">
        <v>46</v>
      </c>
      <c r="B75" s="116"/>
      <c r="C75" s="116"/>
      <c r="D75" s="116"/>
      <c r="E75" s="116"/>
      <c r="F75" s="116"/>
      <c r="G75" s="116"/>
      <c r="H75" s="116"/>
      <c r="I75" s="116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6"/>
      <c r="AD75" s="286"/>
      <c r="AE75" s="314"/>
      <c r="AF75" s="286"/>
      <c r="AG75" s="120"/>
      <c r="AH75" s="52"/>
      <c r="AI75" s="1305" t="s">
        <v>100</v>
      </c>
      <c r="AJ75" s="1488"/>
    </row>
    <row r="76" spans="1:36" s="35" customFormat="1" x14ac:dyDescent="0.25">
      <c r="A76" s="345" t="s">
        <v>47</v>
      </c>
      <c r="B76" s="22" t="s">
        <v>100</v>
      </c>
      <c r="C76" s="22" t="s">
        <v>100</v>
      </c>
      <c r="D76" s="22" t="s">
        <v>100</v>
      </c>
      <c r="E76" s="22" t="s">
        <v>100</v>
      </c>
      <c r="F76" s="22" t="s">
        <v>100</v>
      </c>
      <c r="G76" s="22" t="s">
        <v>100</v>
      </c>
      <c r="H76" s="22" t="s">
        <v>100</v>
      </c>
      <c r="I76" s="22" t="s">
        <v>100</v>
      </c>
      <c r="J76" s="22" t="s">
        <v>100</v>
      </c>
      <c r="K76" s="22" t="s">
        <v>100</v>
      </c>
      <c r="L76" s="22" t="s">
        <v>100</v>
      </c>
      <c r="M76" s="22" t="s">
        <v>100</v>
      </c>
      <c r="N76" s="22" t="s">
        <v>100</v>
      </c>
      <c r="O76" s="22" t="s">
        <v>100</v>
      </c>
      <c r="P76" s="22" t="s">
        <v>100</v>
      </c>
      <c r="Q76" s="22" t="s">
        <v>100</v>
      </c>
      <c r="R76" s="22" t="s">
        <v>100</v>
      </c>
      <c r="S76" s="22" t="s">
        <v>100</v>
      </c>
      <c r="T76" s="22" t="s">
        <v>100</v>
      </c>
      <c r="U76" s="22" t="s">
        <v>100</v>
      </c>
      <c r="V76" s="22" t="s">
        <v>100</v>
      </c>
      <c r="W76" s="22" t="s">
        <v>100</v>
      </c>
      <c r="X76" s="22" t="s">
        <v>100</v>
      </c>
      <c r="Y76" s="22" t="s">
        <v>100</v>
      </c>
      <c r="Z76" s="22" t="s">
        <v>100</v>
      </c>
      <c r="AA76" s="22" t="s">
        <v>100</v>
      </c>
      <c r="AB76" s="22" t="s">
        <v>100</v>
      </c>
      <c r="AC76" s="22" t="s">
        <v>100</v>
      </c>
      <c r="AD76" s="22" t="s">
        <v>100</v>
      </c>
      <c r="AE76" s="22" t="s">
        <v>100</v>
      </c>
      <c r="AF76" s="22" t="s">
        <v>100</v>
      </c>
      <c r="AG76" s="22" t="s">
        <v>100</v>
      </c>
      <c r="AH76" s="115" t="s">
        <v>100</v>
      </c>
      <c r="AI76" s="1305" t="s">
        <v>100</v>
      </c>
      <c r="AJ76" s="1488" t="s">
        <v>99</v>
      </c>
    </row>
    <row r="77" spans="1:36" s="35" customFormat="1" ht="26.2" x14ac:dyDescent="0.25">
      <c r="A77" s="346" t="s">
        <v>189</v>
      </c>
      <c r="B77" s="22" t="s">
        <v>100</v>
      </c>
      <c r="C77" s="22" t="s">
        <v>100</v>
      </c>
      <c r="D77" s="22" t="s">
        <v>100</v>
      </c>
      <c r="E77" s="22" t="s">
        <v>100</v>
      </c>
      <c r="F77" s="22" t="s">
        <v>100</v>
      </c>
      <c r="G77" s="22" t="s">
        <v>100</v>
      </c>
      <c r="H77" s="22" t="s">
        <v>100</v>
      </c>
      <c r="I77" s="22" t="s">
        <v>100</v>
      </c>
      <c r="J77" s="22" t="s">
        <v>100</v>
      </c>
      <c r="K77" s="22" t="s">
        <v>100</v>
      </c>
      <c r="L77" s="22" t="s">
        <v>100</v>
      </c>
      <c r="M77" s="22" t="s">
        <v>100</v>
      </c>
      <c r="N77" s="22" t="s">
        <v>100</v>
      </c>
      <c r="O77" s="22" t="s">
        <v>100</v>
      </c>
      <c r="P77" s="22" t="s">
        <v>100</v>
      </c>
      <c r="Q77" s="22" t="s">
        <v>100</v>
      </c>
      <c r="R77" s="22" t="s">
        <v>100</v>
      </c>
      <c r="S77" s="22" t="s">
        <v>100</v>
      </c>
      <c r="T77" s="22" t="s">
        <v>100</v>
      </c>
      <c r="U77" s="22" t="s">
        <v>100</v>
      </c>
      <c r="V77" s="22" t="s">
        <v>100</v>
      </c>
      <c r="W77" s="22" t="s">
        <v>100</v>
      </c>
      <c r="X77" s="22" t="s">
        <v>100</v>
      </c>
      <c r="Y77" s="22" t="s">
        <v>100</v>
      </c>
      <c r="Z77" s="22" t="s">
        <v>100</v>
      </c>
      <c r="AA77" s="22" t="s">
        <v>100</v>
      </c>
      <c r="AB77" s="22" t="s">
        <v>100</v>
      </c>
      <c r="AC77" s="22" t="s">
        <v>100</v>
      </c>
      <c r="AD77" s="22" t="s">
        <v>100</v>
      </c>
      <c r="AE77" s="22" t="s">
        <v>100</v>
      </c>
      <c r="AF77" s="22" t="s">
        <v>100</v>
      </c>
      <c r="AG77" s="22" t="s">
        <v>100</v>
      </c>
      <c r="AH77" s="115" t="s">
        <v>100</v>
      </c>
      <c r="AI77" s="1305" t="s">
        <v>100</v>
      </c>
      <c r="AJ77" s="1488" t="s">
        <v>99</v>
      </c>
    </row>
    <row r="78" spans="1:36" s="35" customFormat="1" x14ac:dyDescent="0.25">
      <c r="A78" s="346" t="s">
        <v>48</v>
      </c>
      <c r="B78" s="22" t="s">
        <v>100</v>
      </c>
      <c r="C78" s="22" t="s">
        <v>100</v>
      </c>
      <c r="D78" s="22" t="s">
        <v>100</v>
      </c>
      <c r="E78" s="22" t="s">
        <v>100</v>
      </c>
      <c r="F78" s="22" t="s">
        <v>100</v>
      </c>
      <c r="G78" s="22" t="s">
        <v>100</v>
      </c>
      <c r="H78" s="22" t="s">
        <v>100</v>
      </c>
      <c r="I78" s="22" t="s">
        <v>100</v>
      </c>
      <c r="J78" s="22" t="s">
        <v>100</v>
      </c>
      <c r="K78" s="22" t="s">
        <v>100</v>
      </c>
      <c r="L78" s="22" t="s">
        <v>100</v>
      </c>
      <c r="M78" s="22" t="s">
        <v>100</v>
      </c>
      <c r="N78" s="22" t="s">
        <v>100</v>
      </c>
      <c r="O78" s="22" t="s">
        <v>100</v>
      </c>
      <c r="P78" s="22" t="s">
        <v>100</v>
      </c>
      <c r="Q78" s="22" t="s">
        <v>100</v>
      </c>
      <c r="R78" s="22" t="s">
        <v>100</v>
      </c>
      <c r="S78" s="22" t="s">
        <v>100</v>
      </c>
      <c r="T78" s="22" t="s">
        <v>100</v>
      </c>
      <c r="U78" s="22" t="s">
        <v>100</v>
      </c>
      <c r="V78" s="22" t="s">
        <v>100</v>
      </c>
      <c r="W78" s="22" t="s">
        <v>100</v>
      </c>
      <c r="X78" s="22" t="s">
        <v>100</v>
      </c>
      <c r="Y78" s="22" t="s">
        <v>100</v>
      </c>
      <c r="Z78" s="22" t="s">
        <v>100</v>
      </c>
      <c r="AA78" s="22" t="s">
        <v>100</v>
      </c>
      <c r="AB78" s="22" t="s">
        <v>100</v>
      </c>
      <c r="AC78" s="22" t="s">
        <v>100</v>
      </c>
      <c r="AD78" s="22" t="s">
        <v>100</v>
      </c>
      <c r="AE78" s="22" t="s">
        <v>100</v>
      </c>
      <c r="AF78" s="22" t="s">
        <v>100</v>
      </c>
      <c r="AG78" s="22" t="s">
        <v>100</v>
      </c>
      <c r="AH78" s="115" t="s">
        <v>100</v>
      </c>
      <c r="AI78" s="1305" t="s">
        <v>100</v>
      </c>
      <c r="AJ78" s="1488" t="s">
        <v>99</v>
      </c>
    </row>
    <row r="79" spans="1:36" s="35" customFormat="1" x14ac:dyDescent="0.25">
      <c r="A79" s="346" t="s">
        <v>282</v>
      </c>
      <c r="B79" s="22" t="s">
        <v>100</v>
      </c>
      <c r="C79" s="22" t="s">
        <v>100</v>
      </c>
      <c r="D79" s="22" t="s">
        <v>100</v>
      </c>
      <c r="E79" s="22" t="s">
        <v>100</v>
      </c>
      <c r="F79" s="22" t="s">
        <v>100</v>
      </c>
      <c r="G79" s="22" t="s">
        <v>100</v>
      </c>
      <c r="H79" s="22" t="s">
        <v>100</v>
      </c>
      <c r="I79" s="22" t="s">
        <v>100</v>
      </c>
      <c r="J79" s="22" t="s">
        <v>100</v>
      </c>
      <c r="K79" s="22" t="s">
        <v>100</v>
      </c>
      <c r="L79" s="22" t="s">
        <v>100</v>
      </c>
      <c r="M79" s="22" t="s">
        <v>100</v>
      </c>
      <c r="N79" s="22" t="s">
        <v>100</v>
      </c>
      <c r="O79" s="22" t="s">
        <v>100</v>
      </c>
      <c r="P79" s="22" t="s">
        <v>100</v>
      </c>
      <c r="Q79" s="22" t="s">
        <v>100</v>
      </c>
      <c r="R79" s="22" t="s">
        <v>100</v>
      </c>
      <c r="S79" s="22" t="s">
        <v>100</v>
      </c>
      <c r="T79" s="22" t="s">
        <v>100</v>
      </c>
      <c r="U79" s="22" t="s">
        <v>100</v>
      </c>
      <c r="V79" s="22" t="s">
        <v>100</v>
      </c>
      <c r="W79" s="22" t="s">
        <v>100</v>
      </c>
      <c r="X79" s="22" t="s">
        <v>100</v>
      </c>
      <c r="Y79" s="22" t="s">
        <v>100</v>
      </c>
      <c r="Z79" s="22" t="s">
        <v>100</v>
      </c>
      <c r="AA79" s="22" t="s">
        <v>100</v>
      </c>
      <c r="AB79" s="22" t="s">
        <v>100</v>
      </c>
      <c r="AC79" s="22" t="s">
        <v>100</v>
      </c>
      <c r="AD79" s="22" t="s">
        <v>100</v>
      </c>
      <c r="AE79" s="22" t="s">
        <v>100</v>
      </c>
      <c r="AF79" s="22" t="s">
        <v>100</v>
      </c>
      <c r="AG79" s="22" t="s">
        <v>100</v>
      </c>
      <c r="AH79" s="115" t="s">
        <v>100</v>
      </c>
      <c r="AI79" s="1305" t="s">
        <v>100</v>
      </c>
      <c r="AJ79" s="1488" t="s">
        <v>99</v>
      </c>
    </row>
    <row r="80" spans="1:36" s="35" customFormat="1" ht="26.2" x14ac:dyDescent="0.25">
      <c r="A80" s="344" t="s">
        <v>86</v>
      </c>
      <c r="B80" s="22" t="s">
        <v>100</v>
      </c>
      <c r="C80" s="22" t="s">
        <v>100</v>
      </c>
      <c r="D80" s="22" t="s">
        <v>100</v>
      </c>
      <c r="E80" s="22" t="s">
        <v>100</v>
      </c>
      <c r="F80" s="22" t="s">
        <v>100</v>
      </c>
      <c r="G80" s="22" t="s">
        <v>100</v>
      </c>
      <c r="H80" s="22" t="s">
        <v>100</v>
      </c>
      <c r="I80" s="22" t="s">
        <v>100</v>
      </c>
      <c r="J80" s="22" t="s">
        <v>100</v>
      </c>
      <c r="K80" s="22" t="s">
        <v>100</v>
      </c>
      <c r="L80" s="22" t="s">
        <v>100</v>
      </c>
      <c r="M80" s="22" t="s">
        <v>100</v>
      </c>
      <c r="N80" s="22" t="s">
        <v>100</v>
      </c>
      <c r="O80" s="22" t="s">
        <v>100</v>
      </c>
      <c r="P80" s="22" t="s">
        <v>100</v>
      </c>
      <c r="Q80" s="22" t="s">
        <v>100</v>
      </c>
      <c r="R80" s="22" t="s">
        <v>100</v>
      </c>
      <c r="S80" s="22" t="s">
        <v>100</v>
      </c>
      <c r="T80" s="22" t="s">
        <v>100</v>
      </c>
      <c r="U80" s="22" t="s">
        <v>100</v>
      </c>
      <c r="V80" s="22" t="s">
        <v>100</v>
      </c>
      <c r="W80" s="22" t="s">
        <v>100</v>
      </c>
      <c r="X80" s="22" t="s">
        <v>100</v>
      </c>
      <c r="Y80" s="22" t="s">
        <v>100</v>
      </c>
      <c r="Z80" s="22" t="s">
        <v>100</v>
      </c>
      <c r="AA80" s="22" t="s">
        <v>100</v>
      </c>
      <c r="AB80" s="22" t="s">
        <v>100</v>
      </c>
      <c r="AC80" s="22" t="s">
        <v>100</v>
      </c>
      <c r="AD80" s="22" t="s">
        <v>100</v>
      </c>
      <c r="AE80" s="22" t="s">
        <v>100</v>
      </c>
      <c r="AF80" s="22" t="s">
        <v>100</v>
      </c>
      <c r="AG80" s="22" t="s">
        <v>100</v>
      </c>
      <c r="AH80" s="115" t="s">
        <v>100</v>
      </c>
      <c r="AI80" s="1305" t="s">
        <v>100</v>
      </c>
      <c r="AJ80" s="1488" t="s">
        <v>99</v>
      </c>
    </row>
    <row r="81" spans="1:36" s="35" customFormat="1" x14ac:dyDescent="0.25">
      <c r="A81" s="344" t="s">
        <v>190</v>
      </c>
      <c r="B81" s="22" t="s">
        <v>100</v>
      </c>
      <c r="C81" s="22" t="s">
        <v>100</v>
      </c>
      <c r="D81" s="22" t="s">
        <v>100</v>
      </c>
      <c r="E81" s="22" t="s">
        <v>100</v>
      </c>
      <c r="F81" s="22" t="s">
        <v>100</v>
      </c>
      <c r="G81" s="22" t="s">
        <v>100</v>
      </c>
      <c r="H81" s="22" t="s">
        <v>100</v>
      </c>
      <c r="I81" s="22" t="s">
        <v>100</v>
      </c>
      <c r="J81" s="22" t="s">
        <v>100</v>
      </c>
      <c r="K81" s="22" t="s">
        <v>100</v>
      </c>
      <c r="L81" s="22" t="s">
        <v>100</v>
      </c>
      <c r="M81" s="22" t="s">
        <v>100</v>
      </c>
      <c r="N81" s="22" t="s">
        <v>100</v>
      </c>
      <c r="O81" s="22" t="s">
        <v>100</v>
      </c>
      <c r="P81" s="22" t="s">
        <v>100</v>
      </c>
      <c r="Q81" s="22" t="s">
        <v>100</v>
      </c>
      <c r="R81" s="22" t="s">
        <v>100</v>
      </c>
      <c r="S81" s="22" t="s">
        <v>100</v>
      </c>
      <c r="T81" s="22" t="s">
        <v>100</v>
      </c>
      <c r="U81" s="22" t="s">
        <v>100</v>
      </c>
      <c r="V81" s="22" t="s">
        <v>100</v>
      </c>
      <c r="W81" s="22" t="s">
        <v>100</v>
      </c>
      <c r="X81" s="22" t="s">
        <v>100</v>
      </c>
      <c r="Y81" s="22" t="s">
        <v>100</v>
      </c>
      <c r="Z81" s="22" t="s">
        <v>100</v>
      </c>
      <c r="AA81" s="22" t="s">
        <v>100</v>
      </c>
      <c r="AB81" s="22" t="s">
        <v>100</v>
      </c>
      <c r="AC81" s="22" t="s">
        <v>100</v>
      </c>
      <c r="AD81" s="22" t="s">
        <v>100</v>
      </c>
      <c r="AE81" s="22" t="s">
        <v>100</v>
      </c>
      <c r="AF81" s="22" t="s">
        <v>100</v>
      </c>
      <c r="AG81" s="22" t="s">
        <v>100</v>
      </c>
      <c r="AH81" s="115" t="s">
        <v>100</v>
      </c>
      <c r="AI81" s="1305" t="s">
        <v>100</v>
      </c>
      <c r="AJ81" s="1488" t="s">
        <v>99</v>
      </c>
    </row>
    <row r="82" spans="1:36" s="35" customFormat="1" x14ac:dyDescent="0.25">
      <c r="A82" s="346" t="s">
        <v>49</v>
      </c>
      <c r="B82" s="116"/>
      <c r="C82" s="116"/>
      <c r="D82" s="116"/>
      <c r="E82" s="116"/>
      <c r="F82" s="116"/>
      <c r="G82" s="116"/>
      <c r="H82" s="116"/>
      <c r="I82" s="116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6"/>
      <c r="AD82" s="286"/>
      <c r="AE82" s="314"/>
      <c r="AF82" s="286"/>
      <c r="AG82" s="120"/>
      <c r="AH82" s="52"/>
      <c r="AI82" s="1305" t="s">
        <v>100</v>
      </c>
      <c r="AJ82" s="1488"/>
    </row>
    <row r="83" spans="1:36" s="35" customFormat="1" x14ac:dyDescent="0.25">
      <c r="A83" s="346" t="s">
        <v>191</v>
      </c>
      <c r="B83" s="22" t="s">
        <v>100</v>
      </c>
      <c r="C83" s="22" t="s">
        <v>100</v>
      </c>
      <c r="D83" s="22" t="s">
        <v>100</v>
      </c>
      <c r="E83" s="22" t="s">
        <v>100</v>
      </c>
      <c r="F83" s="22" t="s">
        <v>100</v>
      </c>
      <c r="G83" s="22" t="s">
        <v>100</v>
      </c>
      <c r="H83" s="22" t="s">
        <v>100</v>
      </c>
      <c r="I83" s="22" t="s">
        <v>100</v>
      </c>
      <c r="J83" s="22" t="s">
        <v>100</v>
      </c>
      <c r="K83" s="22" t="s">
        <v>100</v>
      </c>
      <c r="L83" s="22" t="s">
        <v>100</v>
      </c>
      <c r="M83" s="22" t="s">
        <v>100</v>
      </c>
      <c r="N83" s="22" t="s">
        <v>100</v>
      </c>
      <c r="O83" s="22" t="s">
        <v>100</v>
      </c>
      <c r="P83" s="22" t="s">
        <v>100</v>
      </c>
      <c r="Q83" s="22" t="s">
        <v>100</v>
      </c>
      <c r="R83" s="22" t="s">
        <v>100</v>
      </c>
      <c r="S83" s="22" t="s">
        <v>100</v>
      </c>
      <c r="T83" s="22" t="s">
        <v>100</v>
      </c>
      <c r="U83" s="22" t="s">
        <v>100</v>
      </c>
      <c r="V83" s="22" t="s">
        <v>100</v>
      </c>
      <c r="W83" s="22" t="s">
        <v>100</v>
      </c>
      <c r="X83" s="22" t="s">
        <v>100</v>
      </c>
      <c r="Y83" s="22" t="s">
        <v>100</v>
      </c>
      <c r="Z83" s="22" t="s">
        <v>100</v>
      </c>
      <c r="AA83" s="22" t="s">
        <v>100</v>
      </c>
      <c r="AB83" s="22" t="s">
        <v>100</v>
      </c>
      <c r="AC83" s="22" t="s">
        <v>100</v>
      </c>
      <c r="AD83" s="22" t="s">
        <v>100</v>
      </c>
      <c r="AE83" s="22" t="s">
        <v>100</v>
      </c>
      <c r="AF83" s="22" t="s">
        <v>100</v>
      </c>
      <c r="AG83" s="22" t="s">
        <v>100</v>
      </c>
      <c r="AH83" s="115" t="s">
        <v>100</v>
      </c>
      <c r="AI83" s="1305" t="s">
        <v>100</v>
      </c>
      <c r="AJ83" s="1488" t="s">
        <v>99</v>
      </c>
    </row>
    <row r="84" spans="1:36" s="35" customFormat="1" x14ac:dyDescent="0.25">
      <c r="A84" s="346" t="s">
        <v>192</v>
      </c>
      <c r="B84" s="22" t="s">
        <v>100</v>
      </c>
      <c r="C84" s="22" t="s">
        <v>100</v>
      </c>
      <c r="D84" s="22" t="s">
        <v>100</v>
      </c>
      <c r="E84" s="22" t="s">
        <v>100</v>
      </c>
      <c r="F84" s="22" t="s">
        <v>100</v>
      </c>
      <c r="G84" s="22" t="s">
        <v>100</v>
      </c>
      <c r="H84" s="22" t="s">
        <v>100</v>
      </c>
      <c r="I84" s="22" t="s">
        <v>100</v>
      </c>
      <c r="J84" s="22" t="s">
        <v>100</v>
      </c>
      <c r="K84" s="22" t="s">
        <v>100</v>
      </c>
      <c r="L84" s="22" t="s">
        <v>100</v>
      </c>
      <c r="M84" s="22" t="s">
        <v>100</v>
      </c>
      <c r="N84" s="22" t="s">
        <v>100</v>
      </c>
      <c r="O84" s="22" t="s">
        <v>100</v>
      </c>
      <c r="P84" s="22" t="s">
        <v>100</v>
      </c>
      <c r="Q84" s="22" t="s">
        <v>100</v>
      </c>
      <c r="R84" s="22" t="s">
        <v>100</v>
      </c>
      <c r="S84" s="22" t="s">
        <v>100</v>
      </c>
      <c r="T84" s="22" t="s">
        <v>100</v>
      </c>
      <c r="U84" s="22" t="s">
        <v>100</v>
      </c>
      <c r="V84" s="22" t="s">
        <v>100</v>
      </c>
      <c r="W84" s="22" t="s">
        <v>100</v>
      </c>
      <c r="X84" s="22" t="s">
        <v>100</v>
      </c>
      <c r="Y84" s="22" t="s">
        <v>100</v>
      </c>
      <c r="Z84" s="22" t="s">
        <v>100</v>
      </c>
      <c r="AA84" s="22" t="s">
        <v>100</v>
      </c>
      <c r="AB84" s="22" t="s">
        <v>100</v>
      </c>
      <c r="AC84" s="22" t="s">
        <v>100</v>
      </c>
      <c r="AD84" s="22" t="s">
        <v>100</v>
      </c>
      <c r="AE84" s="22" t="s">
        <v>100</v>
      </c>
      <c r="AF84" s="22" t="s">
        <v>100</v>
      </c>
      <c r="AG84" s="22" t="s">
        <v>100</v>
      </c>
      <c r="AH84" s="115" t="s">
        <v>100</v>
      </c>
      <c r="AI84" s="1305" t="s">
        <v>100</v>
      </c>
      <c r="AJ84" s="1488" t="s">
        <v>99</v>
      </c>
    </row>
    <row r="85" spans="1:36" s="35" customFormat="1" x14ac:dyDescent="0.25">
      <c r="A85" s="346" t="s">
        <v>75</v>
      </c>
      <c r="B85" s="22" t="s">
        <v>100</v>
      </c>
      <c r="C85" s="22" t="s">
        <v>100</v>
      </c>
      <c r="D85" s="22" t="s">
        <v>100</v>
      </c>
      <c r="E85" s="22" t="s">
        <v>100</v>
      </c>
      <c r="F85" s="22" t="s">
        <v>100</v>
      </c>
      <c r="G85" s="22" t="s">
        <v>100</v>
      </c>
      <c r="H85" s="22" t="s">
        <v>100</v>
      </c>
      <c r="I85" s="22" t="s">
        <v>100</v>
      </c>
      <c r="J85" s="22" t="s">
        <v>100</v>
      </c>
      <c r="K85" s="22" t="s">
        <v>100</v>
      </c>
      <c r="L85" s="22" t="s">
        <v>100</v>
      </c>
      <c r="M85" s="22" t="s">
        <v>100</v>
      </c>
      <c r="N85" s="22" t="s">
        <v>100</v>
      </c>
      <c r="O85" s="22" t="s">
        <v>100</v>
      </c>
      <c r="P85" s="22" t="s">
        <v>100</v>
      </c>
      <c r="Q85" s="22" t="s">
        <v>100</v>
      </c>
      <c r="R85" s="22" t="s">
        <v>100</v>
      </c>
      <c r="S85" s="22" t="s">
        <v>100</v>
      </c>
      <c r="T85" s="22" t="s">
        <v>100</v>
      </c>
      <c r="U85" s="22" t="s">
        <v>100</v>
      </c>
      <c r="V85" s="22" t="s">
        <v>100</v>
      </c>
      <c r="W85" s="22" t="s">
        <v>100</v>
      </c>
      <c r="X85" s="22" t="s">
        <v>100</v>
      </c>
      <c r="Y85" s="22" t="s">
        <v>100</v>
      </c>
      <c r="Z85" s="22" t="s">
        <v>100</v>
      </c>
      <c r="AA85" s="22" t="s">
        <v>100</v>
      </c>
      <c r="AB85" s="22" t="s">
        <v>100</v>
      </c>
      <c r="AC85" s="22" t="s">
        <v>100</v>
      </c>
      <c r="AD85" s="22" t="s">
        <v>100</v>
      </c>
      <c r="AE85" s="22" t="s">
        <v>100</v>
      </c>
      <c r="AF85" s="22" t="s">
        <v>100</v>
      </c>
      <c r="AG85" s="22" t="s">
        <v>100</v>
      </c>
      <c r="AH85" s="115" t="s">
        <v>100</v>
      </c>
      <c r="AI85" s="1305" t="s">
        <v>100</v>
      </c>
      <c r="AJ85" s="1488" t="s">
        <v>99</v>
      </c>
    </row>
    <row r="86" spans="1:36" s="35" customFormat="1" x14ac:dyDescent="0.25">
      <c r="A86" s="346" t="s">
        <v>193</v>
      </c>
      <c r="B86" s="22" t="s">
        <v>100</v>
      </c>
      <c r="C86" s="22" t="s">
        <v>100</v>
      </c>
      <c r="D86" s="22" t="s">
        <v>100</v>
      </c>
      <c r="E86" s="22" t="s">
        <v>100</v>
      </c>
      <c r="F86" s="22" t="s">
        <v>100</v>
      </c>
      <c r="G86" s="22" t="s">
        <v>100</v>
      </c>
      <c r="H86" s="22" t="s">
        <v>100</v>
      </c>
      <c r="I86" s="22" t="s">
        <v>100</v>
      </c>
      <c r="J86" s="22" t="s">
        <v>100</v>
      </c>
      <c r="K86" s="22" t="s">
        <v>100</v>
      </c>
      <c r="L86" s="22" t="s">
        <v>100</v>
      </c>
      <c r="M86" s="22" t="s">
        <v>100</v>
      </c>
      <c r="N86" s="22" t="s">
        <v>100</v>
      </c>
      <c r="O86" s="22" t="s">
        <v>100</v>
      </c>
      <c r="P86" s="22" t="s">
        <v>100</v>
      </c>
      <c r="Q86" s="22" t="s">
        <v>100</v>
      </c>
      <c r="R86" s="22" t="s">
        <v>100</v>
      </c>
      <c r="S86" s="22" t="s">
        <v>100</v>
      </c>
      <c r="T86" s="22" t="s">
        <v>100</v>
      </c>
      <c r="U86" s="22" t="s">
        <v>100</v>
      </c>
      <c r="V86" s="22" t="s">
        <v>100</v>
      </c>
      <c r="W86" s="22" t="s">
        <v>100</v>
      </c>
      <c r="X86" s="22" t="s">
        <v>100</v>
      </c>
      <c r="Y86" s="22" t="s">
        <v>100</v>
      </c>
      <c r="Z86" s="22" t="s">
        <v>100</v>
      </c>
      <c r="AA86" s="22" t="s">
        <v>100</v>
      </c>
      <c r="AB86" s="22" t="s">
        <v>100</v>
      </c>
      <c r="AC86" s="22" t="s">
        <v>100</v>
      </c>
      <c r="AD86" s="22" t="s">
        <v>100</v>
      </c>
      <c r="AE86" s="22" t="s">
        <v>100</v>
      </c>
      <c r="AF86" s="22" t="s">
        <v>100</v>
      </c>
      <c r="AG86" s="22" t="s">
        <v>100</v>
      </c>
      <c r="AH86" s="115" t="s">
        <v>100</v>
      </c>
      <c r="AI86" s="1305" t="s">
        <v>100</v>
      </c>
      <c r="AJ86" s="1488" t="s">
        <v>99</v>
      </c>
    </row>
    <row r="87" spans="1:36" s="35" customFormat="1" x14ac:dyDescent="0.25">
      <c r="A87" s="347" t="s">
        <v>578</v>
      </c>
      <c r="B87" s="22" t="s">
        <v>100</v>
      </c>
      <c r="C87" s="22" t="s">
        <v>100</v>
      </c>
      <c r="D87" s="22" t="s">
        <v>100</v>
      </c>
      <c r="E87" s="22" t="s">
        <v>100</v>
      </c>
      <c r="F87" s="22" t="s">
        <v>100</v>
      </c>
      <c r="G87" s="22" t="s">
        <v>100</v>
      </c>
      <c r="H87" s="22" t="s">
        <v>100</v>
      </c>
      <c r="I87" s="22" t="s">
        <v>100</v>
      </c>
      <c r="J87" s="22" t="s">
        <v>100</v>
      </c>
      <c r="K87" s="22" t="s">
        <v>100</v>
      </c>
      <c r="L87" s="22" t="s">
        <v>100</v>
      </c>
      <c r="M87" s="22" t="s">
        <v>100</v>
      </c>
      <c r="N87" s="22" t="s">
        <v>100</v>
      </c>
      <c r="O87" s="22" t="s">
        <v>100</v>
      </c>
      <c r="P87" s="22" t="s">
        <v>100</v>
      </c>
      <c r="Q87" s="22" t="s">
        <v>100</v>
      </c>
      <c r="R87" s="22" t="s">
        <v>100</v>
      </c>
      <c r="S87" s="22" t="s">
        <v>100</v>
      </c>
      <c r="T87" s="22" t="s">
        <v>100</v>
      </c>
      <c r="U87" s="22" t="s">
        <v>100</v>
      </c>
      <c r="V87" s="22" t="s">
        <v>100</v>
      </c>
      <c r="W87" s="22" t="s">
        <v>100</v>
      </c>
      <c r="X87" s="22" t="s">
        <v>100</v>
      </c>
      <c r="Y87" s="22" t="s">
        <v>100</v>
      </c>
      <c r="Z87" s="22" t="s">
        <v>100</v>
      </c>
      <c r="AA87" s="22" t="s">
        <v>100</v>
      </c>
      <c r="AB87" s="22" t="s">
        <v>100</v>
      </c>
      <c r="AC87" s="22" t="s">
        <v>100</v>
      </c>
      <c r="AD87" s="22" t="s">
        <v>100</v>
      </c>
      <c r="AE87" s="22" t="s">
        <v>100</v>
      </c>
      <c r="AF87" s="22" t="s">
        <v>100</v>
      </c>
      <c r="AG87" s="22" t="s">
        <v>100</v>
      </c>
      <c r="AH87" s="115" t="s">
        <v>100</v>
      </c>
      <c r="AI87" s="1305" t="s">
        <v>100</v>
      </c>
      <c r="AJ87" s="1488" t="s">
        <v>99</v>
      </c>
    </row>
    <row r="88" spans="1:36" s="13" customFormat="1" ht="15.75" x14ac:dyDescent="0.3">
      <c r="A88" s="711" t="s">
        <v>77</v>
      </c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2"/>
      <c r="AI88" s="711"/>
      <c r="AJ88" s="1595"/>
    </row>
    <row r="89" spans="1:36" s="35" customFormat="1" ht="28.15" x14ac:dyDescent="0.25">
      <c r="A89" s="8" t="s">
        <v>345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29"/>
      <c r="X89" s="29"/>
      <c r="Y89" s="29"/>
      <c r="Z89" s="29"/>
      <c r="AA89" s="29"/>
      <c r="AB89" s="29"/>
      <c r="AC89" s="16"/>
      <c r="AD89" s="16"/>
      <c r="AE89" s="16"/>
      <c r="AF89" s="16"/>
      <c r="AG89" s="484"/>
      <c r="AH89" s="52"/>
      <c r="AI89" s="1304"/>
      <c r="AJ89" s="1593"/>
    </row>
    <row r="90" spans="1:36" x14ac:dyDescent="0.25">
      <c r="A90" s="86" t="s">
        <v>26</v>
      </c>
      <c r="B90" s="43" t="s">
        <v>99</v>
      </c>
      <c r="C90" s="43" t="s">
        <v>99</v>
      </c>
      <c r="D90" s="43" t="s">
        <v>99</v>
      </c>
      <c r="E90" s="43" t="s">
        <v>99</v>
      </c>
      <c r="F90" s="43" t="s">
        <v>99</v>
      </c>
      <c r="G90" s="43" t="s">
        <v>99</v>
      </c>
      <c r="H90" s="43" t="s">
        <v>99</v>
      </c>
      <c r="I90" s="43" t="s">
        <v>99</v>
      </c>
      <c r="J90" s="43" t="s">
        <v>99</v>
      </c>
      <c r="K90" s="489">
        <v>134</v>
      </c>
      <c r="L90" s="489">
        <v>102</v>
      </c>
      <c r="M90" s="489">
        <v>240</v>
      </c>
      <c r="N90" s="489">
        <v>178</v>
      </c>
      <c r="O90" s="489">
        <v>282</v>
      </c>
      <c r="P90" s="489">
        <v>209</v>
      </c>
      <c r="Q90" s="489">
        <v>217</v>
      </c>
      <c r="R90" s="489">
        <v>201</v>
      </c>
      <c r="S90" s="489">
        <v>47</v>
      </c>
      <c r="T90" s="42">
        <v>210</v>
      </c>
      <c r="U90" s="42">
        <v>360</v>
      </c>
      <c r="V90" s="485">
        <v>339</v>
      </c>
      <c r="W90" s="42">
        <v>916</v>
      </c>
      <c r="X90" s="42">
        <v>1274</v>
      </c>
      <c r="Y90" s="485">
        <v>2038</v>
      </c>
      <c r="Z90" s="485">
        <v>1717</v>
      </c>
      <c r="AA90" s="55">
        <v>1628</v>
      </c>
      <c r="AB90" s="55">
        <v>2354</v>
      </c>
      <c r="AC90" s="64">
        <v>2674</v>
      </c>
      <c r="AD90" s="64">
        <v>3289</v>
      </c>
      <c r="AE90" s="64">
        <v>4121</v>
      </c>
      <c r="AF90" s="64">
        <v>5204</v>
      </c>
      <c r="AG90" s="486">
        <v>2539</v>
      </c>
      <c r="AH90" s="48">
        <v>3207</v>
      </c>
      <c r="AI90" s="1405">
        <v>3404</v>
      </c>
      <c r="AJ90" s="1620">
        <v>3651</v>
      </c>
    </row>
    <row r="91" spans="1:36" s="27" customFormat="1" ht="36" customHeight="1" x14ac:dyDescent="0.25">
      <c r="A91" s="487" t="s">
        <v>283</v>
      </c>
      <c r="B91" s="106" t="s">
        <v>99</v>
      </c>
      <c r="C91" s="106" t="s">
        <v>99</v>
      </c>
      <c r="D91" s="106" t="s">
        <v>99</v>
      </c>
      <c r="E91" s="106" t="s">
        <v>99</v>
      </c>
      <c r="F91" s="106" t="s">
        <v>99</v>
      </c>
      <c r="G91" s="106" t="s">
        <v>99</v>
      </c>
      <c r="H91" s="106" t="s">
        <v>99</v>
      </c>
      <c r="I91" s="106" t="s">
        <v>99</v>
      </c>
      <c r="J91" s="106" t="s">
        <v>99</v>
      </c>
      <c r="K91" s="282">
        <v>0.1</v>
      </c>
      <c r="L91" s="297">
        <v>0.1</v>
      </c>
      <c r="M91" s="297">
        <v>0.2</v>
      </c>
      <c r="N91" s="297">
        <v>0.1</v>
      </c>
      <c r="O91" s="297">
        <v>0.1</v>
      </c>
      <c r="P91" s="297">
        <v>0.1</v>
      </c>
      <c r="Q91" s="297">
        <v>0.2</v>
      </c>
      <c r="R91" s="297">
        <v>0.2</v>
      </c>
      <c r="S91" s="281">
        <v>0</v>
      </c>
      <c r="T91" s="281">
        <v>0</v>
      </c>
      <c r="U91" s="281">
        <v>0</v>
      </c>
      <c r="V91" s="281">
        <v>0</v>
      </c>
      <c r="W91" s="297">
        <v>0.1</v>
      </c>
      <c r="X91" s="297">
        <v>0.1</v>
      </c>
      <c r="Y91" s="297">
        <v>0.2</v>
      </c>
      <c r="Z91" s="297">
        <v>0.2</v>
      </c>
      <c r="AA91" s="297">
        <v>0.1</v>
      </c>
      <c r="AB91" s="297">
        <v>0.1</v>
      </c>
      <c r="AC91" s="540">
        <v>0.1</v>
      </c>
      <c r="AD91" s="540">
        <v>0.2</v>
      </c>
      <c r="AE91" s="282">
        <v>0.2</v>
      </c>
      <c r="AF91" s="282">
        <v>0.2</v>
      </c>
      <c r="AG91" s="282">
        <v>0.1</v>
      </c>
      <c r="AH91" s="83">
        <v>0.1</v>
      </c>
      <c r="AI91" s="871">
        <v>0.1</v>
      </c>
      <c r="AJ91" s="1598">
        <v>0.1</v>
      </c>
    </row>
    <row r="92" spans="1:36" s="35" customFormat="1" ht="26.2" x14ac:dyDescent="0.25">
      <c r="A92" s="344" t="s">
        <v>101</v>
      </c>
      <c r="B92" s="43" t="s">
        <v>99</v>
      </c>
      <c r="C92" s="43" t="s">
        <v>99</v>
      </c>
      <c r="D92" s="43" t="s">
        <v>99</v>
      </c>
      <c r="E92" s="43" t="s">
        <v>99</v>
      </c>
      <c r="F92" s="43" t="s">
        <v>99</v>
      </c>
      <c r="G92" s="43" t="s">
        <v>99</v>
      </c>
      <c r="H92" s="43" t="s">
        <v>99</v>
      </c>
      <c r="I92" s="43" t="s">
        <v>99</v>
      </c>
      <c r="J92" s="43" t="s">
        <v>141</v>
      </c>
      <c r="K92" s="99" t="s">
        <v>142</v>
      </c>
      <c r="L92" s="99">
        <v>73.400000000000006</v>
      </c>
      <c r="M92" s="99">
        <v>64.900000000000006</v>
      </c>
      <c r="N92" s="99">
        <v>129.1</v>
      </c>
      <c r="O92" s="99">
        <v>45</v>
      </c>
      <c r="P92" s="99">
        <v>83.3</v>
      </c>
      <c r="Q92" s="99">
        <v>95.7</v>
      </c>
      <c r="R92" s="99">
        <v>101.1</v>
      </c>
      <c r="S92" s="99">
        <v>144</v>
      </c>
      <c r="T92" s="99">
        <v>162.4</v>
      </c>
      <c r="U92" s="21">
        <v>105.2</v>
      </c>
      <c r="V92" s="28">
        <v>150</v>
      </c>
      <c r="W92" s="20">
        <v>196.7</v>
      </c>
      <c r="X92" s="21">
        <v>87.5</v>
      </c>
      <c r="Y92" s="21">
        <v>160.9</v>
      </c>
      <c r="Z92" s="21">
        <v>85.3</v>
      </c>
      <c r="AA92" s="21">
        <v>165.1</v>
      </c>
      <c r="AB92" s="33">
        <v>121.6</v>
      </c>
      <c r="AC92" s="37">
        <v>122</v>
      </c>
      <c r="AD92" s="37">
        <v>96.4</v>
      </c>
      <c r="AE92" s="37">
        <v>105.4</v>
      </c>
      <c r="AF92" s="16">
        <v>113.4</v>
      </c>
      <c r="AG92" s="452">
        <v>77</v>
      </c>
      <c r="AH92" s="52">
        <v>112.5</v>
      </c>
      <c r="AI92" s="1406">
        <v>104.2</v>
      </c>
      <c r="AJ92" s="1621">
        <v>103</v>
      </c>
    </row>
    <row r="93" spans="1:36" s="35" customFormat="1" ht="18" customHeight="1" x14ac:dyDescent="0.25">
      <c r="A93" s="424" t="s">
        <v>27</v>
      </c>
      <c r="B93" s="29"/>
      <c r="C93" s="55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29"/>
      <c r="X93" s="29"/>
      <c r="Y93" s="29"/>
      <c r="Z93" s="29"/>
      <c r="AA93" s="29"/>
      <c r="AB93" s="29"/>
      <c r="AC93" s="16"/>
      <c r="AD93" s="16"/>
      <c r="AE93" s="16"/>
      <c r="AF93" s="16"/>
      <c r="AG93" s="488"/>
      <c r="AH93" s="52"/>
      <c r="AI93" s="1304"/>
      <c r="AJ93" s="1593"/>
    </row>
    <row r="94" spans="1:36" x14ac:dyDescent="0.25">
      <c r="A94" s="86" t="s">
        <v>26</v>
      </c>
      <c r="B94" s="43" t="s">
        <v>99</v>
      </c>
      <c r="C94" s="43" t="s">
        <v>99</v>
      </c>
      <c r="D94" s="43" t="s">
        <v>99</v>
      </c>
      <c r="E94" s="43" t="s">
        <v>99</v>
      </c>
      <c r="F94" s="43" t="s">
        <v>99</v>
      </c>
      <c r="G94" s="43" t="s">
        <v>99</v>
      </c>
      <c r="H94" s="43" t="s">
        <v>99</v>
      </c>
      <c r="I94" s="43" t="s">
        <v>99</v>
      </c>
      <c r="J94" s="43" t="s">
        <v>99</v>
      </c>
      <c r="K94" s="489">
        <v>126</v>
      </c>
      <c r="L94" s="489">
        <v>93</v>
      </c>
      <c r="M94" s="489">
        <v>98</v>
      </c>
      <c r="N94" s="489">
        <v>171</v>
      </c>
      <c r="O94" s="489">
        <v>270</v>
      </c>
      <c r="P94" s="489">
        <v>198</v>
      </c>
      <c r="Q94" s="489">
        <v>205</v>
      </c>
      <c r="R94" s="489">
        <v>188</v>
      </c>
      <c r="S94" s="489">
        <v>32</v>
      </c>
      <c r="T94" s="42">
        <v>189</v>
      </c>
      <c r="U94" s="42">
        <v>336</v>
      </c>
      <c r="V94" s="485">
        <v>317</v>
      </c>
      <c r="W94" s="42">
        <v>887</v>
      </c>
      <c r="X94" s="42">
        <v>1236</v>
      </c>
      <c r="Y94" s="42">
        <v>2005</v>
      </c>
      <c r="Z94" s="42">
        <v>1672</v>
      </c>
      <c r="AA94" s="43">
        <v>1548</v>
      </c>
      <c r="AB94" s="42">
        <v>2268</v>
      </c>
      <c r="AC94" s="64">
        <v>2531</v>
      </c>
      <c r="AD94" s="64">
        <v>3132</v>
      </c>
      <c r="AE94" s="64">
        <v>3820</v>
      </c>
      <c r="AF94" s="64">
        <v>4857</v>
      </c>
      <c r="AG94" s="486">
        <v>2188</v>
      </c>
      <c r="AH94" s="48">
        <v>2738</v>
      </c>
      <c r="AI94" s="1407">
        <v>2896</v>
      </c>
      <c r="AJ94" s="1620">
        <v>2964</v>
      </c>
    </row>
    <row r="95" spans="1:36" s="35" customFormat="1" ht="26.2" x14ac:dyDescent="0.25">
      <c r="A95" s="49" t="s">
        <v>101</v>
      </c>
      <c r="B95" s="43" t="s">
        <v>99</v>
      </c>
      <c r="C95" s="43" t="s">
        <v>99</v>
      </c>
      <c r="D95" s="43" t="s">
        <v>99</v>
      </c>
      <c r="E95" s="43" t="s">
        <v>99</v>
      </c>
      <c r="F95" s="43" t="s">
        <v>99</v>
      </c>
      <c r="G95" s="43" t="s">
        <v>99</v>
      </c>
      <c r="H95" s="43" t="s">
        <v>99</v>
      </c>
      <c r="I95" s="43" t="s">
        <v>99</v>
      </c>
      <c r="J95" s="43" t="s">
        <v>143</v>
      </c>
      <c r="K95" s="99" t="s">
        <v>135</v>
      </c>
      <c r="L95" s="99">
        <v>73.3</v>
      </c>
      <c r="M95" s="99">
        <v>59</v>
      </c>
      <c r="N95" s="99">
        <v>100.5</v>
      </c>
      <c r="O95" s="99">
        <v>66.2</v>
      </c>
      <c r="P95" s="99">
        <v>70.400000000000006</v>
      </c>
      <c r="Q95" s="99">
        <v>100.9</v>
      </c>
      <c r="R95" s="99">
        <v>83.8</v>
      </c>
      <c r="S95" s="99">
        <v>85.7</v>
      </c>
      <c r="T95" s="99">
        <v>109.5</v>
      </c>
      <c r="U95" s="21">
        <v>113.8</v>
      </c>
      <c r="V95" s="28">
        <v>170.2</v>
      </c>
      <c r="W95" s="20" t="s">
        <v>103</v>
      </c>
      <c r="X95" s="20">
        <v>88.1</v>
      </c>
      <c r="Y95" s="20">
        <v>161.30000000000001</v>
      </c>
      <c r="Z95" s="20">
        <v>85</v>
      </c>
      <c r="AA95" s="20">
        <v>161.9</v>
      </c>
      <c r="AB95" s="20">
        <v>120.3</v>
      </c>
      <c r="AC95" s="16">
        <v>122.1</v>
      </c>
      <c r="AD95" s="16">
        <v>96.6</v>
      </c>
      <c r="AE95" s="16">
        <v>104.5</v>
      </c>
      <c r="AF95" s="16">
        <v>112.6</v>
      </c>
      <c r="AG95" s="452">
        <v>75.099999999999994</v>
      </c>
      <c r="AH95" s="52">
        <v>112.4</v>
      </c>
      <c r="AI95" s="1408">
        <v>105.9</v>
      </c>
      <c r="AJ95" s="1621">
        <v>98.4</v>
      </c>
    </row>
    <row r="96" spans="1:36" ht="26.2" x14ac:dyDescent="0.25">
      <c r="A96" s="103" t="s">
        <v>28</v>
      </c>
      <c r="B96" s="43" t="s">
        <v>99</v>
      </c>
      <c r="C96" s="43" t="s">
        <v>99</v>
      </c>
      <c r="D96" s="43" t="s">
        <v>99</v>
      </c>
      <c r="E96" s="43" t="s">
        <v>99</v>
      </c>
      <c r="F96" s="43" t="s">
        <v>99</v>
      </c>
      <c r="G96" s="43" t="s">
        <v>99</v>
      </c>
      <c r="H96" s="43" t="s">
        <v>99</v>
      </c>
      <c r="I96" s="43" t="s">
        <v>99</v>
      </c>
      <c r="J96" s="43" t="s">
        <v>99</v>
      </c>
      <c r="K96" s="489">
        <v>126</v>
      </c>
      <c r="L96" s="489">
        <v>93</v>
      </c>
      <c r="M96" s="489">
        <v>97</v>
      </c>
      <c r="N96" s="489">
        <v>168</v>
      </c>
      <c r="O96" s="489">
        <v>270</v>
      </c>
      <c r="P96" s="489">
        <v>196</v>
      </c>
      <c r="Q96" s="489">
        <v>204</v>
      </c>
      <c r="R96" s="489">
        <v>183</v>
      </c>
      <c r="S96" s="489">
        <v>32</v>
      </c>
      <c r="T96" s="42">
        <v>105</v>
      </c>
      <c r="U96" s="42">
        <v>210</v>
      </c>
      <c r="V96" s="485">
        <v>242</v>
      </c>
      <c r="W96" s="42">
        <v>705</v>
      </c>
      <c r="X96" s="42">
        <v>1033</v>
      </c>
      <c r="Y96" s="42">
        <v>1677</v>
      </c>
      <c r="Z96" s="42">
        <v>1543</v>
      </c>
      <c r="AA96" s="42">
        <v>1338</v>
      </c>
      <c r="AB96" s="42">
        <v>2053</v>
      </c>
      <c r="AC96" s="64">
        <v>2152</v>
      </c>
      <c r="AD96" s="64">
        <v>2986</v>
      </c>
      <c r="AE96" s="64">
        <v>3657</v>
      </c>
      <c r="AF96" s="64">
        <v>4619</v>
      </c>
      <c r="AG96" s="486">
        <v>2060</v>
      </c>
      <c r="AH96" s="48">
        <v>2470</v>
      </c>
      <c r="AI96" s="1409">
        <v>2466</v>
      </c>
      <c r="AJ96" s="1620">
        <v>2758</v>
      </c>
    </row>
    <row r="97" spans="1:36" x14ac:dyDescent="0.25">
      <c r="A97" s="103" t="s">
        <v>29</v>
      </c>
      <c r="B97" s="43" t="s">
        <v>99</v>
      </c>
      <c r="C97" s="43" t="s">
        <v>99</v>
      </c>
      <c r="D97" s="43" t="s">
        <v>99</v>
      </c>
      <c r="E97" s="43" t="s">
        <v>99</v>
      </c>
      <c r="F97" s="43" t="s">
        <v>99</v>
      </c>
      <c r="G97" s="43" t="s">
        <v>99</v>
      </c>
      <c r="H97" s="43" t="s">
        <v>99</v>
      </c>
      <c r="I97" s="43" t="s">
        <v>99</v>
      </c>
      <c r="J97" s="43" t="s">
        <v>99</v>
      </c>
      <c r="K97" s="43" t="s">
        <v>100</v>
      </c>
      <c r="L97" s="43" t="s">
        <v>100</v>
      </c>
      <c r="M97" s="43" t="s">
        <v>100</v>
      </c>
      <c r="N97" s="43" t="s">
        <v>100</v>
      </c>
      <c r="O97" s="43" t="s">
        <v>100</v>
      </c>
      <c r="P97" s="43" t="s">
        <v>100</v>
      </c>
      <c r="Q97" s="42" t="s">
        <v>100</v>
      </c>
      <c r="R97" s="42" t="s">
        <v>100</v>
      </c>
      <c r="S97" s="42" t="s">
        <v>100</v>
      </c>
      <c r="T97" s="42">
        <v>3</v>
      </c>
      <c r="U97" s="42">
        <v>1</v>
      </c>
      <c r="V97" s="485">
        <v>2</v>
      </c>
      <c r="W97" s="42">
        <v>1</v>
      </c>
      <c r="X97" s="20">
        <v>0</v>
      </c>
      <c r="Y97" s="42" t="s">
        <v>100</v>
      </c>
      <c r="Z97" s="23" t="s">
        <v>100</v>
      </c>
      <c r="AA97" s="23" t="s">
        <v>100</v>
      </c>
      <c r="AB97" s="23" t="s">
        <v>100</v>
      </c>
      <c r="AC97" s="23" t="s">
        <v>100</v>
      </c>
      <c r="AD97" s="23">
        <v>3</v>
      </c>
      <c r="AE97" s="23" t="s">
        <v>220</v>
      </c>
      <c r="AF97" s="23" t="s">
        <v>220</v>
      </c>
      <c r="AG97" s="559" t="s">
        <v>100</v>
      </c>
      <c r="AH97" s="115" t="s">
        <v>100</v>
      </c>
      <c r="AI97" s="1305" t="s">
        <v>100</v>
      </c>
      <c r="AJ97" s="1629" t="s">
        <v>100</v>
      </c>
    </row>
    <row r="98" spans="1:36" x14ac:dyDescent="0.25">
      <c r="A98" s="103" t="s">
        <v>30</v>
      </c>
      <c r="B98" s="43" t="s">
        <v>99</v>
      </c>
      <c r="C98" s="43" t="s">
        <v>99</v>
      </c>
      <c r="D98" s="43" t="s">
        <v>99</v>
      </c>
      <c r="E98" s="43" t="s">
        <v>99</v>
      </c>
      <c r="F98" s="43" t="s">
        <v>99</v>
      </c>
      <c r="G98" s="43" t="s">
        <v>99</v>
      </c>
      <c r="H98" s="43" t="s">
        <v>99</v>
      </c>
      <c r="I98" s="43" t="s">
        <v>99</v>
      </c>
      <c r="J98" s="43" t="s">
        <v>99</v>
      </c>
      <c r="K98" s="489" t="s">
        <v>100</v>
      </c>
      <c r="L98" s="40">
        <v>0</v>
      </c>
      <c r="M98" s="489">
        <v>1</v>
      </c>
      <c r="N98" s="40">
        <v>0</v>
      </c>
      <c r="O98" s="40">
        <v>0</v>
      </c>
      <c r="P98" s="40">
        <v>0</v>
      </c>
      <c r="Q98" s="489">
        <v>1</v>
      </c>
      <c r="R98" s="489">
        <v>1</v>
      </c>
      <c r="S98" s="489" t="s">
        <v>100</v>
      </c>
      <c r="T98" s="43" t="s">
        <v>100</v>
      </c>
      <c r="U98" s="43">
        <v>2</v>
      </c>
      <c r="V98" s="560">
        <v>0</v>
      </c>
      <c r="W98" s="42">
        <v>33</v>
      </c>
      <c r="X98" s="42">
        <v>22</v>
      </c>
      <c r="Y98" s="42">
        <v>30</v>
      </c>
      <c r="Z98" s="42">
        <v>9</v>
      </c>
      <c r="AA98" s="42">
        <v>9</v>
      </c>
      <c r="AB98" s="42">
        <v>23</v>
      </c>
      <c r="AC98" s="24">
        <v>49</v>
      </c>
      <c r="AD98" s="24">
        <v>52</v>
      </c>
      <c r="AE98" s="24">
        <v>58</v>
      </c>
      <c r="AF98" s="24">
        <v>62</v>
      </c>
      <c r="AG98" s="486" t="s">
        <v>100</v>
      </c>
      <c r="AH98" s="48" t="s">
        <v>100</v>
      </c>
      <c r="AI98" s="1309" t="s">
        <v>100</v>
      </c>
      <c r="AJ98" s="1622" t="s">
        <v>100</v>
      </c>
    </row>
    <row r="99" spans="1:36" ht="52.4" x14ac:dyDescent="0.25">
      <c r="A99" s="561" t="s">
        <v>235</v>
      </c>
      <c r="B99" s="43" t="s">
        <v>99</v>
      </c>
      <c r="C99" s="43" t="s">
        <v>99</v>
      </c>
      <c r="D99" s="43" t="s">
        <v>99</v>
      </c>
      <c r="E99" s="43" t="s">
        <v>99</v>
      </c>
      <c r="F99" s="43" t="s">
        <v>99</v>
      </c>
      <c r="G99" s="43" t="s">
        <v>99</v>
      </c>
      <c r="H99" s="43" t="s">
        <v>99</v>
      </c>
      <c r="I99" s="43" t="s">
        <v>99</v>
      </c>
      <c r="J99" s="43" t="s">
        <v>99</v>
      </c>
      <c r="K99" s="23" t="s">
        <v>100</v>
      </c>
      <c r="L99" s="23" t="s">
        <v>100</v>
      </c>
      <c r="M99" s="23" t="s">
        <v>100</v>
      </c>
      <c r="N99" s="23" t="s">
        <v>100</v>
      </c>
      <c r="O99" s="23" t="s">
        <v>100</v>
      </c>
      <c r="P99" s="23" t="s">
        <v>100</v>
      </c>
      <c r="Q99" s="23" t="s">
        <v>100</v>
      </c>
      <c r="R99" s="23" t="s">
        <v>100</v>
      </c>
      <c r="S99" s="23" t="s">
        <v>100</v>
      </c>
      <c r="T99" s="23" t="s">
        <v>100</v>
      </c>
      <c r="U99" s="23" t="s">
        <v>100</v>
      </c>
      <c r="V99" s="23" t="s">
        <v>100</v>
      </c>
      <c r="W99" s="23" t="s">
        <v>100</v>
      </c>
      <c r="X99" s="23" t="s">
        <v>100</v>
      </c>
      <c r="Y99" s="23" t="s">
        <v>100</v>
      </c>
      <c r="Z99" s="23" t="s">
        <v>100</v>
      </c>
      <c r="AA99" s="23" t="s">
        <v>100</v>
      </c>
      <c r="AB99" s="23" t="s">
        <v>100</v>
      </c>
      <c r="AC99" s="30">
        <v>0</v>
      </c>
      <c r="AD99" s="23" t="s">
        <v>100</v>
      </c>
      <c r="AE99" s="24">
        <v>1</v>
      </c>
      <c r="AF99" s="235">
        <v>5</v>
      </c>
      <c r="AG99" s="486">
        <v>5</v>
      </c>
      <c r="AH99" s="48">
        <v>5</v>
      </c>
      <c r="AI99" s="1410">
        <v>5</v>
      </c>
      <c r="AJ99" s="1620">
        <v>5</v>
      </c>
    </row>
    <row r="100" spans="1:36" ht="39.299999999999997" x14ac:dyDescent="0.25">
      <c r="A100" s="103" t="s">
        <v>4</v>
      </c>
      <c r="B100" s="43" t="s">
        <v>99</v>
      </c>
      <c r="C100" s="43" t="s">
        <v>99</v>
      </c>
      <c r="D100" s="43" t="s">
        <v>99</v>
      </c>
      <c r="E100" s="43" t="s">
        <v>99</v>
      </c>
      <c r="F100" s="43" t="s">
        <v>99</v>
      </c>
      <c r="G100" s="43" t="s">
        <v>99</v>
      </c>
      <c r="H100" s="43" t="s">
        <v>99</v>
      </c>
      <c r="I100" s="43" t="s">
        <v>99</v>
      </c>
      <c r="J100" s="43" t="s">
        <v>99</v>
      </c>
      <c r="K100" s="43" t="s">
        <v>100</v>
      </c>
      <c r="L100" s="43" t="s">
        <v>100</v>
      </c>
      <c r="M100" s="43" t="s">
        <v>100</v>
      </c>
      <c r="N100" s="489">
        <v>3</v>
      </c>
      <c r="O100" s="489" t="s">
        <v>100</v>
      </c>
      <c r="P100" s="43" t="s">
        <v>100</v>
      </c>
      <c r="Q100" s="43" t="s">
        <v>100</v>
      </c>
      <c r="R100" s="43" t="s">
        <v>100</v>
      </c>
      <c r="S100" s="489" t="s">
        <v>100</v>
      </c>
      <c r="T100" s="42">
        <v>80</v>
      </c>
      <c r="U100" s="42">
        <v>122</v>
      </c>
      <c r="V100" s="485">
        <v>72</v>
      </c>
      <c r="W100" s="42">
        <v>148</v>
      </c>
      <c r="X100" s="42">
        <v>180</v>
      </c>
      <c r="Y100" s="42">
        <v>298</v>
      </c>
      <c r="Z100" s="42">
        <v>120</v>
      </c>
      <c r="AA100" s="42">
        <v>201</v>
      </c>
      <c r="AB100" s="42">
        <v>192</v>
      </c>
      <c r="AC100" s="24">
        <v>329</v>
      </c>
      <c r="AD100" s="24">
        <v>90</v>
      </c>
      <c r="AE100" s="24">
        <v>98</v>
      </c>
      <c r="AF100" s="23" t="s">
        <v>220</v>
      </c>
      <c r="AG100" s="151" t="s">
        <v>220</v>
      </c>
      <c r="AH100" s="83">
        <v>258</v>
      </c>
      <c r="AI100" s="1411">
        <v>417</v>
      </c>
      <c r="AJ100" s="1620">
        <v>144</v>
      </c>
    </row>
    <row r="101" spans="1:36" ht="40.950000000000003" customHeight="1" x14ac:dyDescent="0.25">
      <c r="A101" s="103" t="s">
        <v>34</v>
      </c>
      <c r="B101" s="43" t="s">
        <v>99</v>
      </c>
      <c r="C101" s="43" t="s">
        <v>99</v>
      </c>
      <c r="D101" s="43" t="s">
        <v>99</v>
      </c>
      <c r="E101" s="43" t="s">
        <v>99</v>
      </c>
      <c r="F101" s="43" t="s">
        <v>99</v>
      </c>
      <c r="G101" s="43" t="s">
        <v>99</v>
      </c>
      <c r="H101" s="43" t="s">
        <v>99</v>
      </c>
      <c r="I101" s="43" t="s">
        <v>99</v>
      </c>
      <c r="J101" s="43" t="s">
        <v>99</v>
      </c>
      <c r="K101" s="21" t="s">
        <v>100</v>
      </c>
      <c r="L101" s="43" t="s">
        <v>100</v>
      </c>
      <c r="M101" s="43" t="s">
        <v>100</v>
      </c>
      <c r="N101" s="43" t="s">
        <v>100</v>
      </c>
      <c r="O101" s="43" t="s">
        <v>100</v>
      </c>
      <c r="P101" s="43">
        <v>1</v>
      </c>
      <c r="Q101" s="43" t="s">
        <v>100</v>
      </c>
      <c r="R101" s="43" t="s">
        <v>100</v>
      </c>
      <c r="S101" s="43" t="s">
        <v>100</v>
      </c>
      <c r="T101" s="43" t="s">
        <v>100</v>
      </c>
      <c r="U101" s="42" t="s">
        <v>100</v>
      </c>
      <c r="V101" s="23" t="s">
        <v>100</v>
      </c>
      <c r="W101" s="23" t="s">
        <v>100</v>
      </c>
      <c r="X101" s="21" t="s">
        <v>100</v>
      </c>
      <c r="Y101" s="21" t="s">
        <v>100</v>
      </c>
      <c r="Z101" s="42" t="s">
        <v>100</v>
      </c>
      <c r="AA101" s="42" t="s">
        <v>100</v>
      </c>
      <c r="AB101" s="42" t="s">
        <v>100</v>
      </c>
      <c r="AC101" s="42" t="s">
        <v>100</v>
      </c>
      <c r="AD101" s="42" t="s">
        <v>100</v>
      </c>
      <c r="AE101" s="23" t="s">
        <v>100</v>
      </c>
      <c r="AF101" s="23" t="s">
        <v>100</v>
      </c>
      <c r="AG101" s="486" t="s">
        <v>100</v>
      </c>
      <c r="AH101" s="83" t="s">
        <v>100</v>
      </c>
      <c r="AI101" s="1306" t="s">
        <v>100</v>
      </c>
      <c r="AJ101" s="1601" t="s">
        <v>100</v>
      </c>
    </row>
    <row r="102" spans="1:36" x14ac:dyDescent="0.25">
      <c r="A102" s="103" t="s">
        <v>32</v>
      </c>
      <c r="B102" s="43" t="s">
        <v>99</v>
      </c>
      <c r="C102" s="43" t="s">
        <v>99</v>
      </c>
      <c r="D102" s="43" t="s">
        <v>99</v>
      </c>
      <c r="E102" s="43" t="s">
        <v>99</v>
      </c>
      <c r="F102" s="43" t="s">
        <v>99</v>
      </c>
      <c r="G102" s="43" t="s">
        <v>99</v>
      </c>
      <c r="H102" s="43" t="s">
        <v>99</v>
      </c>
      <c r="I102" s="43" t="s">
        <v>99</v>
      </c>
      <c r="J102" s="43" t="s">
        <v>99</v>
      </c>
      <c r="K102" s="21" t="s">
        <v>100</v>
      </c>
      <c r="L102" s="43" t="s">
        <v>100</v>
      </c>
      <c r="M102" s="43" t="s">
        <v>100</v>
      </c>
      <c r="N102" s="43" t="s">
        <v>100</v>
      </c>
      <c r="O102" s="43" t="s">
        <v>100</v>
      </c>
      <c r="P102" s="43">
        <v>1</v>
      </c>
      <c r="Q102" s="43" t="s">
        <v>100</v>
      </c>
      <c r="R102" s="43" t="s">
        <v>100</v>
      </c>
      <c r="S102" s="43" t="s">
        <v>100</v>
      </c>
      <c r="T102" s="43" t="s">
        <v>100</v>
      </c>
      <c r="U102" s="42" t="s">
        <v>100</v>
      </c>
      <c r="V102" s="23" t="s">
        <v>100</v>
      </c>
      <c r="W102" s="23" t="s">
        <v>100</v>
      </c>
      <c r="X102" s="21" t="s">
        <v>100</v>
      </c>
      <c r="Y102" s="21" t="s">
        <v>100</v>
      </c>
      <c r="Z102" s="42" t="s">
        <v>100</v>
      </c>
      <c r="AA102" s="42" t="s">
        <v>100</v>
      </c>
      <c r="AB102" s="42" t="s">
        <v>100</v>
      </c>
      <c r="AC102" s="42" t="s">
        <v>100</v>
      </c>
      <c r="AD102" s="42" t="s">
        <v>100</v>
      </c>
      <c r="AE102" s="23">
        <v>1</v>
      </c>
      <c r="AF102" s="23" t="s">
        <v>100</v>
      </c>
      <c r="AG102" s="559" t="s">
        <v>100</v>
      </c>
      <c r="AH102" s="115" t="s">
        <v>100</v>
      </c>
      <c r="AI102" s="1305" t="s">
        <v>100</v>
      </c>
      <c r="AJ102" s="1629" t="s">
        <v>100</v>
      </c>
    </row>
    <row r="103" spans="1:36" s="35" customFormat="1" ht="39.299999999999997" x14ac:dyDescent="0.25">
      <c r="A103" s="562" t="s">
        <v>9</v>
      </c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29"/>
      <c r="Z103" s="29"/>
      <c r="AA103" s="29"/>
      <c r="AB103" s="55"/>
      <c r="AC103" s="16"/>
      <c r="AD103" s="16"/>
      <c r="AE103" s="16"/>
      <c r="AF103" s="16"/>
      <c r="AG103" s="488"/>
      <c r="AH103" s="52"/>
      <c r="AI103" s="1304"/>
      <c r="AJ103" s="1593"/>
    </row>
    <row r="104" spans="1:36" x14ac:dyDescent="0.25">
      <c r="A104" s="86" t="s">
        <v>26</v>
      </c>
      <c r="B104" s="43" t="s">
        <v>99</v>
      </c>
      <c r="C104" s="43" t="s">
        <v>99</v>
      </c>
      <c r="D104" s="43" t="s">
        <v>99</v>
      </c>
      <c r="E104" s="43" t="s">
        <v>99</v>
      </c>
      <c r="F104" s="43" t="s">
        <v>99</v>
      </c>
      <c r="G104" s="43" t="s">
        <v>99</v>
      </c>
      <c r="H104" s="43" t="s">
        <v>99</v>
      </c>
      <c r="I104" s="43" t="s">
        <v>99</v>
      </c>
      <c r="J104" s="43" t="s">
        <v>99</v>
      </c>
      <c r="K104" s="489">
        <v>4</v>
      </c>
      <c r="L104" s="489">
        <v>5</v>
      </c>
      <c r="M104" s="489">
        <v>136</v>
      </c>
      <c r="N104" s="489">
        <v>3</v>
      </c>
      <c r="O104" s="489">
        <v>10</v>
      </c>
      <c r="P104" s="489">
        <v>8</v>
      </c>
      <c r="Q104" s="489">
        <v>9</v>
      </c>
      <c r="R104" s="489">
        <v>10</v>
      </c>
      <c r="S104" s="489">
        <v>9</v>
      </c>
      <c r="T104" s="42">
        <v>14</v>
      </c>
      <c r="U104" s="42">
        <v>17</v>
      </c>
      <c r="V104" s="42">
        <v>10</v>
      </c>
      <c r="W104" s="42">
        <v>17</v>
      </c>
      <c r="X104" s="42">
        <v>19</v>
      </c>
      <c r="Y104" s="42">
        <v>14</v>
      </c>
      <c r="Z104" s="42">
        <v>25</v>
      </c>
      <c r="AA104" s="43">
        <v>32</v>
      </c>
      <c r="AB104" s="42">
        <v>44</v>
      </c>
      <c r="AC104" s="24">
        <v>49</v>
      </c>
      <c r="AD104" s="24">
        <v>62</v>
      </c>
      <c r="AE104" s="24">
        <v>132</v>
      </c>
      <c r="AF104" s="24">
        <v>153</v>
      </c>
      <c r="AG104" s="486">
        <v>179</v>
      </c>
      <c r="AH104" s="83">
        <v>182</v>
      </c>
      <c r="AI104" s="1412">
        <v>216</v>
      </c>
      <c r="AJ104" s="1620">
        <v>299</v>
      </c>
    </row>
    <row r="105" spans="1:36" s="35" customFormat="1" ht="26.2" x14ac:dyDescent="0.25">
      <c r="A105" s="49" t="s">
        <v>101</v>
      </c>
      <c r="B105" s="43" t="s">
        <v>99</v>
      </c>
      <c r="C105" s="43" t="s">
        <v>99</v>
      </c>
      <c r="D105" s="43" t="s">
        <v>99</v>
      </c>
      <c r="E105" s="43" t="s">
        <v>99</v>
      </c>
      <c r="F105" s="43" t="s">
        <v>99</v>
      </c>
      <c r="G105" s="43" t="s">
        <v>99</v>
      </c>
      <c r="H105" s="43" t="s">
        <v>99</v>
      </c>
      <c r="I105" s="43" t="s">
        <v>99</v>
      </c>
      <c r="J105" s="43" t="s">
        <v>100</v>
      </c>
      <c r="K105" s="99">
        <v>91.8</v>
      </c>
      <c r="L105" s="99" t="s">
        <v>144</v>
      </c>
      <c r="M105" s="99">
        <v>86.4</v>
      </c>
      <c r="N105" s="99" t="s">
        <v>117</v>
      </c>
      <c r="O105" s="99">
        <v>16.600000000000001</v>
      </c>
      <c r="P105" s="99">
        <v>153.30000000000001</v>
      </c>
      <c r="Q105" s="99">
        <v>80.099999999999994</v>
      </c>
      <c r="R105" s="99">
        <v>165</v>
      </c>
      <c r="S105" s="99" t="s">
        <v>145</v>
      </c>
      <c r="T105" s="99">
        <v>105.8</v>
      </c>
      <c r="U105" s="33">
        <v>100</v>
      </c>
      <c r="V105" s="50">
        <v>96.2</v>
      </c>
      <c r="W105" s="20">
        <v>7.3</v>
      </c>
      <c r="X105" s="20">
        <v>92.3</v>
      </c>
      <c r="Y105" s="20">
        <v>98</v>
      </c>
      <c r="Z105" s="20">
        <v>118.4</v>
      </c>
      <c r="AA105" s="20">
        <v>84.5</v>
      </c>
      <c r="AB105" s="20">
        <v>125.6</v>
      </c>
      <c r="AC105" s="16">
        <v>104.4</v>
      </c>
      <c r="AD105" s="29" t="s">
        <v>583</v>
      </c>
      <c r="AE105" s="37">
        <v>108</v>
      </c>
      <c r="AF105" s="16">
        <v>174.7</v>
      </c>
      <c r="AG105" s="452">
        <v>99.5</v>
      </c>
      <c r="AH105" s="69">
        <v>96</v>
      </c>
      <c r="AI105" s="1413">
        <v>91.6</v>
      </c>
      <c r="AJ105" s="1621">
        <v>156.80000000000001</v>
      </c>
    </row>
    <row r="106" spans="1:36" s="35" customFormat="1" ht="39.299999999999997" x14ac:dyDescent="0.25">
      <c r="A106" s="562" t="s">
        <v>10</v>
      </c>
      <c r="B106" s="50"/>
      <c r="C106" s="55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29"/>
      <c r="X106" s="29"/>
      <c r="Y106" s="29"/>
      <c r="Z106" s="29"/>
      <c r="AA106" s="29"/>
      <c r="AB106" s="29"/>
      <c r="AC106" s="16"/>
      <c r="AD106" s="16"/>
      <c r="AE106" s="16"/>
      <c r="AF106" s="16"/>
      <c r="AG106" s="488"/>
      <c r="AH106" s="52"/>
      <c r="AI106" s="1304"/>
      <c r="AJ106" s="1593"/>
    </row>
    <row r="107" spans="1:36" x14ac:dyDescent="0.25">
      <c r="A107" s="86" t="s">
        <v>26</v>
      </c>
      <c r="B107" s="43" t="s">
        <v>99</v>
      </c>
      <c r="C107" s="43" t="s">
        <v>99</v>
      </c>
      <c r="D107" s="43" t="s">
        <v>99</v>
      </c>
      <c r="E107" s="43" t="s">
        <v>99</v>
      </c>
      <c r="F107" s="43" t="s">
        <v>99</v>
      </c>
      <c r="G107" s="43" t="s">
        <v>99</v>
      </c>
      <c r="H107" s="43" t="s">
        <v>99</v>
      </c>
      <c r="I107" s="43" t="s">
        <v>99</v>
      </c>
      <c r="J107" s="43" t="s">
        <v>99</v>
      </c>
      <c r="K107" s="489">
        <v>3</v>
      </c>
      <c r="L107" s="489">
        <v>4</v>
      </c>
      <c r="M107" s="489">
        <v>6</v>
      </c>
      <c r="N107" s="489">
        <v>4</v>
      </c>
      <c r="O107" s="489">
        <v>3</v>
      </c>
      <c r="P107" s="489">
        <v>3</v>
      </c>
      <c r="Q107" s="489">
        <v>3</v>
      </c>
      <c r="R107" s="489">
        <v>3</v>
      </c>
      <c r="S107" s="489">
        <v>7</v>
      </c>
      <c r="T107" s="42">
        <v>7</v>
      </c>
      <c r="U107" s="42">
        <v>8</v>
      </c>
      <c r="V107" s="42">
        <v>12</v>
      </c>
      <c r="W107" s="42">
        <v>12</v>
      </c>
      <c r="X107" s="42">
        <v>19</v>
      </c>
      <c r="Y107" s="42">
        <v>19</v>
      </c>
      <c r="Z107" s="42">
        <v>20</v>
      </c>
      <c r="AA107" s="43">
        <v>48</v>
      </c>
      <c r="AB107" s="42">
        <v>42</v>
      </c>
      <c r="AC107" s="24">
        <v>93</v>
      </c>
      <c r="AD107" s="24">
        <v>95</v>
      </c>
      <c r="AE107" s="24">
        <v>169</v>
      </c>
      <c r="AF107" s="24">
        <v>194</v>
      </c>
      <c r="AG107" s="486">
        <v>171</v>
      </c>
      <c r="AH107" s="83">
        <v>288</v>
      </c>
      <c r="AI107" s="1414">
        <v>292</v>
      </c>
      <c r="AJ107" s="1620">
        <v>388</v>
      </c>
    </row>
    <row r="108" spans="1:36" s="35" customFormat="1" ht="26.2" x14ac:dyDescent="0.25">
      <c r="A108" s="49" t="s">
        <v>101</v>
      </c>
      <c r="B108" s="43" t="s">
        <v>99</v>
      </c>
      <c r="C108" s="43" t="s">
        <v>99</v>
      </c>
      <c r="D108" s="43" t="s">
        <v>99</v>
      </c>
      <c r="E108" s="43" t="s">
        <v>99</v>
      </c>
      <c r="F108" s="43" t="s">
        <v>99</v>
      </c>
      <c r="G108" s="43" t="s">
        <v>99</v>
      </c>
      <c r="H108" s="43" t="s">
        <v>99</v>
      </c>
      <c r="I108" s="43" t="s">
        <v>99</v>
      </c>
      <c r="J108" s="43" t="s">
        <v>100</v>
      </c>
      <c r="K108" s="99">
        <v>85.9</v>
      </c>
      <c r="L108" s="99">
        <v>148.80000000000001</v>
      </c>
      <c r="M108" s="99">
        <v>98.4</v>
      </c>
      <c r="N108" s="99">
        <v>88.8</v>
      </c>
      <c r="O108" s="99">
        <v>104.6</v>
      </c>
      <c r="P108" s="99">
        <v>95.7</v>
      </c>
      <c r="Q108" s="99">
        <v>142.9</v>
      </c>
      <c r="R108" s="99">
        <v>44.6</v>
      </c>
      <c r="S108" s="99" t="s">
        <v>127</v>
      </c>
      <c r="T108" s="40" t="s">
        <v>142</v>
      </c>
      <c r="U108" s="20">
        <v>13.4</v>
      </c>
      <c r="V108" s="20">
        <v>141.1</v>
      </c>
      <c r="W108" s="20">
        <v>101.5</v>
      </c>
      <c r="X108" s="20">
        <v>81.099999999999994</v>
      </c>
      <c r="Y108" s="20">
        <v>106.3</v>
      </c>
      <c r="Z108" s="20">
        <v>110.9</v>
      </c>
      <c r="AA108" s="20" t="s">
        <v>119</v>
      </c>
      <c r="AB108" s="20">
        <v>191.6</v>
      </c>
      <c r="AC108" s="16">
        <v>120.3</v>
      </c>
      <c r="AD108" s="16">
        <v>80.2</v>
      </c>
      <c r="AE108" s="16">
        <v>93.5</v>
      </c>
      <c r="AF108" s="16">
        <v>89.4</v>
      </c>
      <c r="AG108" s="452">
        <v>119.3</v>
      </c>
      <c r="AH108" s="563" t="s">
        <v>588</v>
      </c>
      <c r="AI108" s="1415">
        <v>91.5</v>
      </c>
      <c r="AJ108" s="1621">
        <v>134.1</v>
      </c>
    </row>
    <row r="109" spans="1:36" s="35" customFormat="1" ht="28.15" x14ac:dyDescent="0.25">
      <c r="A109" s="8" t="s">
        <v>609</v>
      </c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29"/>
      <c r="V109" s="91"/>
      <c r="W109" s="91"/>
      <c r="X109" s="91"/>
      <c r="Y109" s="91"/>
      <c r="Z109" s="91"/>
      <c r="AA109" s="91"/>
      <c r="AB109" s="29"/>
      <c r="AC109" s="16"/>
      <c r="AD109" s="16"/>
      <c r="AE109" s="107"/>
      <c r="AF109" s="16"/>
      <c r="AG109" s="165"/>
      <c r="AH109" s="52"/>
      <c r="AI109" s="1453"/>
      <c r="AJ109" s="1483"/>
    </row>
    <row r="110" spans="1:36" s="35" customFormat="1" x14ac:dyDescent="0.25">
      <c r="A110" s="49" t="s">
        <v>36</v>
      </c>
      <c r="B110" s="91" t="s">
        <v>100</v>
      </c>
      <c r="C110" s="91" t="s">
        <v>100</v>
      </c>
      <c r="D110" s="91" t="s">
        <v>100</v>
      </c>
      <c r="E110" s="91" t="s">
        <v>100</v>
      </c>
      <c r="F110" s="91" t="s">
        <v>100</v>
      </c>
      <c r="G110" s="91" t="s">
        <v>100</v>
      </c>
      <c r="H110" s="91" t="s">
        <v>100</v>
      </c>
      <c r="I110" s="91" t="s">
        <v>100</v>
      </c>
      <c r="J110" s="91" t="s">
        <v>100</v>
      </c>
      <c r="K110" s="91" t="s">
        <v>100</v>
      </c>
      <c r="L110" s="91" t="s">
        <v>100</v>
      </c>
      <c r="M110" s="91" t="s">
        <v>100</v>
      </c>
      <c r="N110" s="91" t="s">
        <v>100</v>
      </c>
      <c r="O110" s="91" t="s">
        <v>100</v>
      </c>
      <c r="P110" s="91" t="s">
        <v>100</v>
      </c>
      <c r="Q110" s="91" t="s">
        <v>100</v>
      </c>
      <c r="R110" s="91" t="s">
        <v>100</v>
      </c>
      <c r="S110" s="91" t="s">
        <v>100</v>
      </c>
      <c r="T110" s="91" t="s">
        <v>100</v>
      </c>
      <c r="U110" s="22">
        <v>5317.1</v>
      </c>
      <c r="V110" s="22">
        <v>10550.6</v>
      </c>
      <c r="W110" s="22">
        <v>6233.8</v>
      </c>
      <c r="X110" s="22">
        <v>12295.3</v>
      </c>
      <c r="Y110" s="22">
        <v>8826.7999999999993</v>
      </c>
      <c r="Z110" s="22">
        <v>12979.7</v>
      </c>
      <c r="AA110" s="22">
        <v>14850.2</v>
      </c>
      <c r="AB110" s="89">
        <v>18349.3</v>
      </c>
      <c r="AC110" s="107">
        <v>17668.7</v>
      </c>
      <c r="AD110" s="107">
        <v>18475.5</v>
      </c>
      <c r="AE110" s="107">
        <v>30285.9</v>
      </c>
      <c r="AF110" s="107">
        <v>42898.6</v>
      </c>
      <c r="AG110" s="175">
        <v>44332.6</v>
      </c>
      <c r="AH110" s="459">
        <v>26632.799999999999</v>
      </c>
      <c r="AI110" s="1454">
        <v>46369.273550880003</v>
      </c>
      <c r="AJ110" s="1493">
        <v>52825.599999999999</v>
      </c>
    </row>
    <row r="111" spans="1:36" s="35" customFormat="1" ht="41.25" x14ac:dyDescent="0.25">
      <c r="A111" s="49" t="s">
        <v>346</v>
      </c>
      <c r="B111" s="91" t="s">
        <v>100</v>
      </c>
      <c r="C111" s="91" t="s">
        <v>100</v>
      </c>
      <c r="D111" s="91" t="s">
        <v>100</v>
      </c>
      <c r="E111" s="91" t="s">
        <v>100</v>
      </c>
      <c r="F111" s="91" t="s">
        <v>100</v>
      </c>
      <c r="G111" s="91" t="s">
        <v>100</v>
      </c>
      <c r="H111" s="91" t="s">
        <v>100</v>
      </c>
      <c r="I111" s="91" t="s">
        <v>100</v>
      </c>
      <c r="J111" s="91" t="s">
        <v>100</v>
      </c>
      <c r="K111" s="91" t="s">
        <v>100</v>
      </c>
      <c r="L111" s="91" t="s">
        <v>100</v>
      </c>
      <c r="M111" s="91" t="s">
        <v>100</v>
      </c>
      <c r="N111" s="91" t="s">
        <v>100</v>
      </c>
      <c r="O111" s="91" t="s">
        <v>100</v>
      </c>
      <c r="P111" s="91" t="s">
        <v>100</v>
      </c>
      <c r="Q111" s="91" t="s">
        <v>100</v>
      </c>
      <c r="R111" s="91" t="s">
        <v>100</v>
      </c>
      <c r="S111" s="91" t="s">
        <v>100</v>
      </c>
      <c r="T111" s="91" t="s">
        <v>100</v>
      </c>
      <c r="U111" s="22">
        <v>54.8</v>
      </c>
      <c r="V111" s="22">
        <v>135.4</v>
      </c>
      <c r="W111" s="22">
        <v>55.6</v>
      </c>
      <c r="X111" s="22">
        <v>171.6</v>
      </c>
      <c r="Y111" s="22">
        <v>72.2</v>
      </c>
      <c r="Z111" s="22">
        <v>129.9</v>
      </c>
      <c r="AA111" s="22">
        <v>105</v>
      </c>
      <c r="AB111" s="68">
        <v>110.1</v>
      </c>
      <c r="AC111" s="107">
        <v>93.7</v>
      </c>
      <c r="AD111" s="107">
        <v>88</v>
      </c>
      <c r="AE111" s="107">
        <v>130.9</v>
      </c>
      <c r="AF111" s="107">
        <v>116.3</v>
      </c>
      <c r="AG111" s="175">
        <v>87.6</v>
      </c>
      <c r="AH111" s="52">
        <v>61.2</v>
      </c>
      <c r="AI111" s="1454">
        <v>188.06599798029299</v>
      </c>
      <c r="AJ111" s="1493">
        <v>116.2</v>
      </c>
    </row>
    <row r="112" spans="1:36" s="35" customFormat="1" x14ac:dyDescent="0.25">
      <c r="A112" s="49" t="s">
        <v>37</v>
      </c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22"/>
      <c r="V112" s="22"/>
      <c r="W112" s="22"/>
      <c r="X112" s="22"/>
      <c r="Y112" s="22"/>
      <c r="Z112" s="22"/>
      <c r="AA112" s="22"/>
      <c r="AB112" s="29"/>
      <c r="AC112" s="107"/>
      <c r="AD112" s="107"/>
      <c r="AE112" s="107"/>
      <c r="AF112" s="107"/>
      <c r="AG112" s="175"/>
      <c r="AH112" s="52"/>
      <c r="AI112" s="1454"/>
      <c r="AJ112" s="1493"/>
    </row>
    <row r="113" spans="1:36" s="35" customFormat="1" x14ac:dyDescent="0.25">
      <c r="A113" s="49" t="s">
        <v>58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22"/>
      <c r="V113" s="22"/>
      <c r="W113" s="22"/>
      <c r="X113" s="22"/>
      <c r="Y113" s="22"/>
      <c r="Z113" s="22"/>
      <c r="AA113" s="22"/>
      <c r="AB113" s="29"/>
      <c r="AC113" s="107"/>
      <c r="AD113" s="107"/>
      <c r="AE113" s="107"/>
      <c r="AF113" s="107"/>
      <c r="AG113" s="175"/>
      <c r="AH113" s="52"/>
      <c r="AI113" s="1454"/>
      <c r="AJ113" s="1493"/>
    </row>
    <row r="114" spans="1:36" s="35" customFormat="1" x14ac:dyDescent="0.25">
      <c r="A114" s="49" t="s">
        <v>26</v>
      </c>
      <c r="B114" s="91" t="s">
        <v>100</v>
      </c>
      <c r="C114" s="91" t="s">
        <v>100</v>
      </c>
      <c r="D114" s="91" t="s">
        <v>100</v>
      </c>
      <c r="E114" s="91" t="s">
        <v>100</v>
      </c>
      <c r="F114" s="91" t="s">
        <v>100</v>
      </c>
      <c r="G114" s="91" t="s">
        <v>100</v>
      </c>
      <c r="H114" s="91" t="s">
        <v>100</v>
      </c>
      <c r="I114" s="91" t="s">
        <v>100</v>
      </c>
      <c r="J114" s="91" t="s">
        <v>100</v>
      </c>
      <c r="K114" s="91" t="s">
        <v>100</v>
      </c>
      <c r="L114" s="91" t="s">
        <v>100</v>
      </c>
      <c r="M114" s="91" t="s">
        <v>100</v>
      </c>
      <c r="N114" s="91" t="s">
        <v>100</v>
      </c>
      <c r="O114" s="91" t="s">
        <v>100</v>
      </c>
      <c r="P114" s="91" t="s">
        <v>100</v>
      </c>
      <c r="Q114" s="91" t="s">
        <v>100</v>
      </c>
      <c r="R114" s="91" t="s">
        <v>100</v>
      </c>
      <c r="S114" s="91" t="s">
        <v>100</v>
      </c>
      <c r="T114" s="91" t="s">
        <v>100</v>
      </c>
      <c r="U114" s="22">
        <v>1644.8</v>
      </c>
      <c r="V114" s="22">
        <v>6086.9</v>
      </c>
      <c r="W114" s="22">
        <v>1131.7</v>
      </c>
      <c r="X114" s="22">
        <v>7074.6</v>
      </c>
      <c r="Y114" s="22">
        <v>3210.2</v>
      </c>
      <c r="Z114" s="22">
        <v>7038.7</v>
      </c>
      <c r="AA114" s="22">
        <v>8459.9</v>
      </c>
      <c r="AB114" s="89">
        <v>11211.2</v>
      </c>
      <c r="AC114" s="107">
        <v>9436.4</v>
      </c>
      <c r="AD114" s="107">
        <v>9315.1</v>
      </c>
      <c r="AE114" s="107">
        <v>19640.900000000001</v>
      </c>
      <c r="AF114" s="107">
        <v>31388.2</v>
      </c>
      <c r="AG114" s="175">
        <v>30025.9</v>
      </c>
      <c r="AH114" s="459">
        <v>9857</v>
      </c>
      <c r="AI114" s="1454">
        <v>31698.205147770001</v>
      </c>
      <c r="AJ114" s="1493">
        <v>37410.300000000003</v>
      </c>
    </row>
    <row r="115" spans="1:36" s="35" customFormat="1" ht="26.2" x14ac:dyDescent="0.25">
      <c r="A115" s="49" t="s">
        <v>55</v>
      </c>
      <c r="B115" s="91" t="s">
        <v>100</v>
      </c>
      <c r="C115" s="91" t="s">
        <v>100</v>
      </c>
      <c r="D115" s="91" t="s">
        <v>100</v>
      </c>
      <c r="E115" s="91" t="s">
        <v>100</v>
      </c>
      <c r="F115" s="91" t="s">
        <v>100</v>
      </c>
      <c r="G115" s="91" t="s">
        <v>100</v>
      </c>
      <c r="H115" s="91" t="s">
        <v>100</v>
      </c>
      <c r="I115" s="91" t="s">
        <v>100</v>
      </c>
      <c r="J115" s="91" t="s">
        <v>100</v>
      </c>
      <c r="K115" s="91" t="s">
        <v>100</v>
      </c>
      <c r="L115" s="91" t="s">
        <v>100</v>
      </c>
      <c r="M115" s="91" t="s">
        <v>100</v>
      </c>
      <c r="N115" s="91" t="s">
        <v>100</v>
      </c>
      <c r="O115" s="91" t="s">
        <v>100</v>
      </c>
      <c r="P115" s="91" t="s">
        <v>100</v>
      </c>
      <c r="Q115" s="91" t="s">
        <v>100</v>
      </c>
      <c r="R115" s="91" t="s">
        <v>100</v>
      </c>
      <c r="S115" s="91" t="s">
        <v>100</v>
      </c>
      <c r="T115" s="91" t="s">
        <v>100</v>
      </c>
      <c r="U115" s="22">
        <v>33.799999999999997</v>
      </c>
      <c r="V115" s="22" t="s">
        <v>175</v>
      </c>
      <c r="W115" s="22">
        <v>22.4</v>
      </c>
      <c r="X115" s="22" t="s">
        <v>176</v>
      </c>
      <c r="Y115" s="22">
        <v>48.8</v>
      </c>
      <c r="Z115" s="22">
        <v>182.4</v>
      </c>
      <c r="AA115" s="22">
        <v>111.4</v>
      </c>
      <c r="AB115" s="29">
        <v>115.7</v>
      </c>
      <c r="AC115" s="107">
        <v>88.4</v>
      </c>
      <c r="AD115" s="107">
        <v>76.099999999999994</v>
      </c>
      <c r="AE115" s="107">
        <v>158.80000000000001</v>
      </c>
      <c r="AF115" s="107">
        <v>125.5</v>
      </c>
      <c r="AG115" s="175">
        <v>81.144001474517182</v>
      </c>
      <c r="AH115" s="69">
        <v>38.6</v>
      </c>
      <c r="AI115" s="1455">
        <v>353.42205751274798</v>
      </c>
      <c r="AJ115" s="1493">
        <v>124.1</v>
      </c>
    </row>
    <row r="116" spans="1:36" s="35" customFormat="1" x14ac:dyDescent="0.25">
      <c r="A116" s="49" t="s">
        <v>57</v>
      </c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22"/>
      <c r="V116" s="22"/>
      <c r="W116" s="22"/>
      <c r="X116" s="22"/>
      <c r="Y116" s="22"/>
      <c r="Z116" s="22"/>
      <c r="AA116" s="22"/>
      <c r="AB116" s="29"/>
      <c r="AC116" s="107"/>
      <c r="AD116" s="107"/>
      <c r="AE116" s="107"/>
      <c r="AF116" s="107"/>
      <c r="AG116" s="175"/>
      <c r="AH116" s="52"/>
      <c r="AI116" s="1453"/>
      <c r="AJ116" s="1493"/>
    </row>
    <row r="117" spans="1:36" s="35" customFormat="1" x14ac:dyDescent="0.25">
      <c r="A117" s="49" t="s">
        <v>26</v>
      </c>
      <c r="B117" s="91" t="s">
        <v>100</v>
      </c>
      <c r="C117" s="91" t="s">
        <v>100</v>
      </c>
      <c r="D117" s="91" t="s">
        <v>100</v>
      </c>
      <c r="E117" s="91" t="s">
        <v>100</v>
      </c>
      <c r="F117" s="91" t="s">
        <v>100</v>
      </c>
      <c r="G117" s="91" t="s">
        <v>100</v>
      </c>
      <c r="H117" s="91" t="s">
        <v>100</v>
      </c>
      <c r="I117" s="91" t="s">
        <v>100</v>
      </c>
      <c r="J117" s="91" t="s">
        <v>100</v>
      </c>
      <c r="K117" s="91" t="s">
        <v>100</v>
      </c>
      <c r="L117" s="91" t="s">
        <v>100</v>
      </c>
      <c r="M117" s="91" t="s">
        <v>100</v>
      </c>
      <c r="N117" s="91" t="s">
        <v>100</v>
      </c>
      <c r="O117" s="91" t="s">
        <v>100</v>
      </c>
      <c r="P117" s="91" t="s">
        <v>100</v>
      </c>
      <c r="Q117" s="91" t="s">
        <v>100</v>
      </c>
      <c r="R117" s="91" t="s">
        <v>100</v>
      </c>
      <c r="S117" s="91" t="s">
        <v>100</v>
      </c>
      <c r="T117" s="91" t="s">
        <v>100</v>
      </c>
      <c r="U117" s="22">
        <v>3672.4</v>
      </c>
      <c r="V117" s="22">
        <v>4463.7</v>
      </c>
      <c r="W117" s="22">
        <v>5036.5</v>
      </c>
      <c r="X117" s="22">
        <v>5220.6000000000004</v>
      </c>
      <c r="Y117" s="22">
        <v>5616.6</v>
      </c>
      <c r="Z117" s="22">
        <v>5934.8</v>
      </c>
      <c r="AA117" s="22">
        <v>6359.8</v>
      </c>
      <c r="AB117" s="89">
        <v>7137</v>
      </c>
      <c r="AC117" s="107">
        <v>8231.4</v>
      </c>
      <c r="AD117" s="107">
        <v>9159.2000000000007</v>
      </c>
      <c r="AE117" s="107">
        <v>10643.9</v>
      </c>
      <c r="AF117" s="107">
        <v>11508.6</v>
      </c>
      <c r="AG117" s="175">
        <v>14304.5</v>
      </c>
      <c r="AH117" s="459">
        <v>16775.7</v>
      </c>
      <c r="AI117" s="1454">
        <v>14671.068403110001</v>
      </c>
      <c r="AJ117" s="1493">
        <v>15401.7</v>
      </c>
    </row>
    <row r="118" spans="1:36" s="35" customFormat="1" ht="26.2" x14ac:dyDescent="0.25">
      <c r="A118" s="49" t="s">
        <v>56</v>
      </c>
      <c r="B118" s="91" t="s">
        <v>100</v>
      </c>
      <c r="C118" s="91" t="s">
        <v>100</v>
      </c>
      <c r="D118" s="91" t="s">
        <v>100</v>
      </c>
      <c r="E118" s="91" t="s">
        <v>100</v>
      </c>
      <c r="F118" s="91" t="s">
        <v>100</v>
      </c>
      <c r="G118" s="91" t="s">
        <v>100</v>
      </c>
      <c r="H118" s="91" t="s">
        <v>100</v>
      </c>
      <c r="I118" s="91" t="s">
        <v>100</v>
      </c>
      <c r="J118" s="91" t="s">
        <v>100</v>
      </c>
      <c r="K118" s="91" t="s">
        <v>100</v>
      </c>
      <c r="L118" s="91" t="s">
        <v>100</v>
      </c>
      <c r="M118" s="91" t="s">
        <v>100</v>
      </c>
      <c r="N118" s="91" t="s">
        <v>100</v>
      </c>
      <c r="O118" s="91" t="s">
        <v>100</v>
      </c>
      <c r="P118" s="91" t="s">
        <v>100</v>
      </c>
      <c r="Q118" s="91" t="s">
        <v>100</v>
      </c>
      <c r="R118" s="91" t="s">
        <v>100</v>
      </c>
      <c r="S118" s="91" t="s">
        <v>100</v>
      </c>
      <c r="T118" s="91" t="s">
        <v>100</v>
      </c>
      <c r="U118" s="22">
        <v>97.9</v>
      </c>
      <c r="V118" s="22">
        <v>104</v>
      </c>
      <c r="W118" s="22">
        <v>99.1</v>
      </c>
      <c r="X118" s="22">
        <v>99.1</v>
      </c>
      <c r="Y118" s="22">
        <v>104</v>
      </c>
      <c r="Z118" s="22">
        <v>99.9</v>
      </c>
      <c r="AA118" s="22">
        <v>97.9</v>
      </c>
      <c r="AB118" s="29">
        <v>102.7</v>
      </c>
      <c r="AC118" s="107">
        <v>102.1</v>
      </c>
      <c r="AD118" s="107">
        <v>101.6</v>
      </c>
      <c r="AE118" s="107">
        <v>102.6</v>
      </c>
      <c r="AF118" s="107">
        <v>99.4</v>
      </c>
      <c r="AG118" s="175">
        <v>105.34083898089277</v>
      </c>
      <c r="AH118" s="100">
        <v>119</v>
      </c>
      <c r="AI118" s="1455">
        <v>91.389961717084304</v>
      </c>
      <c r="AJ118" s="1493">
        <v>98.4</v>
      </c>
    </row>
    <row r="119" spans="1:36" s="35" customFormat="1" ht="39.299999999999997" x14ac:dyDescent="0.25">
      <c r="A119" s="49" t="s">
        <v>197</v>
      </c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110"/>
      <c r="V119" s="110"/>
      <c r="W119" s="110"/>
      <c r="X119" s="110"/>
      <c r="Y119" s="111"/>
      <c r="Z119" s="111"/>
      <c r="AA119" s="111"/>
      <c r="AB119" s="112"/>
      <c r="AC119" s="107"/>
      <c r="AD119" s="107"/>
      <c r="AE119" s="107"/>
      <c r="AF119" s="107"/>
      <c r="AG119" s="175"/>
      <c r="AH119" s="52"/>
      <c r="AI119" s="1304"/>
      <c r="AJ119" s="1493"/>
    </row>
    <row r="120" spans="1:36" s="35" customFormat="1" ht="26.2" x14ac:dyDescent="0.25">
      <c r="A120" s="49" t="s">
        <v>51</v>
      </c>
      <c r="B120" s="91">
        <v>760.1</v>
      </c>
      <c r="C120" s="91">
        <v>148.9</v>
      </c>
      <c r="D120" s="91">
        <v>238.4</v>
      </c>
      <c r="E120" s="91">
        <v>154.1</v>
      </c>
      <c r="F120" s="91">
        <v>179.4</v>
      </c>
      <c r="G120" s="91">
        <v>157.5</v>
      </c>
      <c r="H120" s="91">
        <v>151</v>
      </c>
      <c r="I120" s="91">
        <v>98.9</v>
      </c>
      <c r="J120" s="91">
        <v>99.6</v>
      </c>
      <c r="K120" s="91">
        <v>88.1</v>
      </c>
      <c r="L120" s="91">
        <v>221.4</v>
      </c>
      <c r="M120" s="91">
        <v>202.5</v>
      </c>
      <c r="N120" s="91">
        <v>102.7</v>
      </c>
      <c r="O120" s="91">
        <v>123.5</v>
      </c>
      <c r="P120" s="91">
        <v>98.7</v>
      </c>
      <c r="Q120" s="91">
        <v>140.80000000000001</v>
      </c>
      <c r="R120" s="91">
        <v>185.3</v>
      </c>
      <c r="S120" s="91">
        <v>52.4</v>
      </c>
      <c r="T120" s="91">
        <v>227.2</v>
      </c>
      <c r="U120" s="91">
        <v>63.1</v>
      </c>
      <c r="V120" s="91">
        <v>121.6</v>
      </c>
      <c r="W120" s="91">
        <v>27.1</v>
      </c>
      <c r="X120" s="91">
        <v>182.5</v>
      </c>
      <c r="Y120" s="91">
        <v>77.3</v>
      </c>
      <c r="Z120" s="91">
        <v>171.8</v>
      </c>
      <c r="AA120" s="91">
        <v>185.3</v>
      </c>
      <c r="AB120" s="89">
        <v>183.9</v>
      </c>
      <c r="AC120" s="107">
        <v>185.3</v>
      </c>
      <c r="AD120" s="107">
        <v>131.69999999999999</v>
      </c>
      <c r="AE120" s="107">
        <v>221.1</v>
      </c>
      <c r="AF120" s="107">
        <v>251.7</v>
      </c>
      <c r="AG120" s="175">
        <v>218.9</v>
      </c>
      <c r="AH120" s="52">
        <v>56.7</v>
      </c>
      <c r="AI120" s="1304">
        <v>253.6</v>
      </c>
      <c r="AJ120" s="1493">
        <v>331.3</v>
      </c>
    </row>
    <row r="121" spans="1:36" s="35" customFormat="1" x14ac:dyDescent="0.25">
      <c r="A121" s="49" t="s">
        <v>52</v>
      </c>
      <c r="B121" s="89">
        <v>0.3</v>
      </c>
      <c r="C121" s="89">
        <v>0.3</v>
      </c>
      <c r="D121" s="89">
        <v>0.5</v>
      </c>
      <c r="E121" s="89">
        <v>0.6</v>
      </c>
      <c r="F121" s="89">
        <v>0.4</v>
      </c>
      <c r="G121" s="89">
        <v>0.2</v>
      </c>
      <c r="H121" s="89">
        <v>0.8</v>
      </c>
      <c r="I121" s="89">
        <v>0.2</v>
      </c>
      <c r="J121" s="89">
        <v>0.1</v>
      </c>
      <c r="K121" s="89">
        <v>0.1</v>
      </c>
      <c r="L121" s="89">
        <v>0.6</v>
      </c>
      <c r="M121" s="89">
        <v>0.4</v>
      </c>
      <c r="N121" s="89">
        <v>0.3</v>
      </c>
      <c r="O121" s="89">
        <v>0.4</v>
      </c>
      <c r="P121" s="89">
        <v>0.1</v>
      </c>
      <c r="Q121" s="89">
        <v>0.3</v>
      </c>
      <c r="R121" s="89">
        <v>0.2</v>
      </c>
      <c r="S121" s="89">
        <v>2.2999999999999998</v>
      </c>
      <c r="T121" s="89">
        <v>3.2</v>
      </c>
      <c r="U121" s="91">
        <v>3.1</v>
      </c>
      <c r="V121" s="91">
        <v>4.4000000000000004</v>
      </c>
      <c r="W121" s="91">
        <v>0.3</v>
      </c>
      <c r="X121" s="91">
        <v>3</v>
      </c>
      <c r="Y121" s="91">
        <v>1.2</v>
      </c>
      <c r="Z121" s="91">
        <v>3.1</v>
      </c>
      <c r="AA121" s="91">
        <v>5.7</v>
      </c>
      <c r="AB121" s="91">
        <v>11.7</v>
      </c>
      <c r="AC121" s="107">
        <v>6.6</v>
      </c>
      <c r="AD121" s="114">
        <v>5.5</v>
      </c>
      <c r="AE121" s="107">
        <v>6.5</v>
      </c>
      <c r="AF121" s="107">
        <v>18.7</v>
      </c>
      <c r="AG121" s="175">
        <v>12.9</v>
      </c>
      <c r="AH121" s="52">
        <v>7.2</v>
      </c>
      <c r="AI121" s="1308">
        <v>36</v>
      </c>
      <c r="AJ121" s="1493">
        <v>76.8</v>
      </c>
    </row>
    <row r="122" spans="1:36" s="35" customFormat="1" x14ac:dyDescent="0.25">
      <c r="A122" s="49" t="s">
        <v>38</v>
      </c>
      <c r="B122" s="91">
        <v>20.6</v>
      </c>
      <c r="C122" s="91">
        <v>31.7</v>
      </c>
      <c r="D122" s="91">
        <v>31.7</v>
      </c>
      <c r="E122" s="91">
        <v>31.5</v>
      </c>
      <c r="F122" s="91">
        <v>31.4</v>
      </c>
      <c r="G122" s="91">
        <v>4.2</v>
      </c>
      <c r="H122" s="91">
        <v>7.2</v>
      </c>
      <c r="I122" s="91">
        <v>0.3</v>
      </c>
      <c r="J122" s="91">
        <v>3</v>
      </c>
      <c r="K122" s="91">
        <v>5.7</v>
      </c>
      <c r="L122" s="91">
        <v>8.6</v>
      </c>
      <c r="M122" s="91">
        <v>9.9</v>
      </c>
      <c r="N122" s="91">
        <v>8.6</v>
      </c>
      <c r="O122" s="91">
        <v>8.6</v>
      </c>
      <c r="P122" s="91">
        <v>12.3</v>
      </c>
      <c r="Q122" s="91">
        <v>7.3</v>
      </c>
      <c r="R122" s="91">
        <v>7.1</v>
      </c>
      <c r="S122" s="91">
        <v>4.5</v>
      </c>
      <c r="T122" s="91">
        <v>6.8</v>
      </c>
      <c r="U122" s="91">
        <v>5.7</v>
      </c>
      <c r="V122" s="91">
        <v>10.8</v>
      </c>
      <c r="W122" s="91">
        <v>3.1</v>
      </c>
      <c r="X122" s="91">
        <v>7.4</v>
      </c>
      <c r="Y122" s="91">
        <v>6.2</v>
      </c>
      <c r="Z122" s="91">
        <v>4.4000000000000004</v>
      </c>
      <c r="AA122" s="22">
        <v>6</v>
      </c>
      <c r="AB122" s="89">
        <v>9.3000000000000007</v>
      </c>
      <c r="AC122" s="107">
        <v>5.5</v>
      </c>
      <c r="AD122" s="107">
        <v>4.7</v>
      </c>
      <c r="AE122" s="107">
        <v>5.7</v>
      </c>
      <c r="AF122" s="107">
        <v>10.1</v>
      </c>
      <c r="AG122" s="175">
        <v>6.8</v>
      </c>
      <c r="AH122" s="52">
        <v>16.3</v>
      </c>
      <c r="AI122" s="1304">
        <v>11.8</v>
      </c>
      <c r="AJ122" s="1493">
        <v>23.1</v>
      </c>
    </row>
    <row r="123" spans="1:36" s="35" customFormat="1" x14ac:dyDescent="0.25">
      <c r="A123" s="49" t="s">
        <v>54</v>
      </c>
      <c r="B123" s="91">
        <v>1.5</v>
      </c>
      <c r="C123" s="91">
        <v>1.4</v>
      </c>
      <c r="D123" s="91">
        <v>1.4</v>
      </c>
      <c r="E123" s="91">
        <v>1.4</v>
      </c>
      <c r="F123" s="91">
        <v>2.5</v>
      </c>
      <c r="G123" s="91">
        <v>0.5</v>
      </c>
      <c r="H123" s="91">
        <v>1</v>
      </c>
      <c r="I123" s="91">
        <v>0.5</v>
      </c>
      <c r="J123" s="91">
        <v>0.4</v>
      </c>
      <c r="K123" s="91">
        <v>0.9</v>
      </c>
      <c r="L123" s="91">
        <v>0.7</v>
      </c>
      <c r="M123" s="91">
        <v>1.8</v>
      </c>
      <c r="N123" s="91">
        <v>1</v>
      </c>
      <c r="O123" s="91">
        <v>1.1000000000000001</v>
      </c>
      <c r="P123" s="91">
        <v>1.2</v>
      </c>
      <c r="Q123" s="91">
        <v>1.5</v>
      </c>
      <c r="R123" s="91">
        <v>1.2</v>
      </c>
      <c r="S123" s="91">
        <v>1.1000000000000001</v>
      </c>
      <c r="T123" s="91">
        <v>1.2</v>
      </c>
      <c r="U123" s="91">
        <v>0.9</v>
      </c>
      <c r="V123" s="91">
        <v>2.7</v>
      </c>
      <c r="W123" s="91">
        <v>1</v>
      </c>
      <c r="X123" s="91">
        <v>1.4</v>
      </c>
      <c r="Y123" s="91">
        <v>1.5</v>
      </c>
      <c r="Z123" s="91">
        <v>0.8</v>
      </c>
      <c r="AA123" s="22">
        <v>0.9</v>
      </c>
      <c r="AB123" s="89">
        <v>2.2999999999999998</v>
      </c>
      <c r="AC123" s="107">
        <v>0.3</v>
      </c>
      <c r="AD123" s="107">
        <v>0.9</v>
      </c>
      <c r="AE123" s="107">
        <v>0.8</v>
      </c>
      <c r="AF123" s="107">
        <v>1.2</v>
      </c>
      <c r="AG123" s="175">
        <v>0.8</v>
      </c>
      <c r="AH123" s="52">
        <v>0.9</v>
      </c>
      <c r="AI123" s="1304">
        <v>0.7</v>
      </c>
      <c r="AJ123" s="1493">
        <v>3.2</v>
      </c>
    </row>
    <row r="124" spans="1:36" s="35" customFormat="1" ht="39.299999999999997" x14ac:dyDescent="0.25">
      <c r="A124" s="49" t="s">
        <v>88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89"/>
      <c r="Y124" s="89"/>
      <c r="Z124" s="89"/>
      <c r="AA124" s="89"/>
      <c r="AB124" s="112"/>
      <c r="AC124" s="107"/>
      <c r="AD124" s="107"/>
      <c r="AE124" s="107"/>
      <c r="AF124" s="107"/>
      <c r="AG124" s="175"/>
      <c r="AH124" s="52"/>
      <c r="AI124" s="1304"/>
      <c r="AJ124" s="1493"/>
    </row>
    <row r="125" spans="1:36" s="35" customFormat="1" ht="26.2" x14ac:dyDescent="0.25">
      <c r="A125" s="49" t="s">
        <v>53</v>
      </c>
      <c r="B125" s="23">
        <v>3.5</v>
      </c>
      <c r="C125" s="40">
        <v>6.6</v>
      </c>
      <c r="D125" s="40">
        <v>9.8000000000000007</v>
      </c>
      <c r="E125" s="40">
        <v>6.9</v>
      </c>
      <c r="F125" s="40">
        <v>7</v>
      </c>
      <c r="G125" s="40">
        <v>6.7</v>
      </c>
      <c r="H125" s="40">
        <v>6.5</v>
      </c>
      <c r="I125" s="40">
        <v>4.9000000000000004</v>
      </c>
      <c r="J125" s="40">
        <v>6</v>
      </c>
      <c r="K125" s="40">
        <v>5.9</v>
      </c>
      <c r="L125" s="23">
        <v>11.7</v>
      </c>
      <c r="M125" s="23">
        <v>10.1</v>
      </c>
      <c r="N125" s="40">
        <v>5.8</v>
      </c>
      <c r="O125" s="40">
        <v>6.3</v>
      </c>
      <c r="P125" s="40">
        <v>5.3</v>
      </c>
      <c r="Q125" s="23">
        <v>6.8</v>
      </c>
      <c r="R125" s="40">
        <v>7.9</v>
      </c>
      <c r="S125" s="40">
        <v>3</v>
      </c>
      <c r="T125" s="40">
        <v>12</v>
      </c>
      <c r="U125" s="40">
        <v>4.4000000000000004</v>
      </c>
      <c r="V125" s="40">
        <v>7.6</v>
      </c>
      <c r="W125" s="40">
        <v>2.6</v>
      </c>
      <c r="X125" s="23">
        <v>12.1</v>
      </c>
      <c r="Y125" s="40">
        <v>5.0999999999999996</v>
      </c>
      <c r="Z125" s="40">
        <v>9.1999999999999993</v>
      </c>
      <c r="AA125" s="40">
        <v>10.8</v>
      </c>
      <c r="AB125" s="40">
        <v>10.7</v>
      </c>
      <c r="AC125" s="107">
        <v>11.5</v>
      </c>
      <c r="AD125" s="107">
        <v>7.3</v>
      </c>
      <c r="AE125" s="107">
        <v>10.1</v>
      </c>
      <c r="AF125" s="107">
        <v>12</v>
      </c>
      <c r="AG125" s="175">
        <v>10.6</v>
      </c>
      <c r="AH125" s="52">
        <v>2.8</v>
      </c>
      <c r="AI125" s="1304">
        <v>11.1</v>
      </c>
      <c r="AJ125" s="1493">
        <v>15.2</v>
      </c>
    </row>
    <row r="126" spans="1:36" s="35" customFormat="1" x14ac:dyDescent="0.25">
      <c r="A126" s="49" t="s">
        <v>52</v>
      </c>
      <c r="B126" s="23">
        <v>1.6</v>
      </c>
      <c r="C126" s="40">
        <v>0.7</v>
      </c>
      <c r="D126" s="40">
        <v>1.4</v>
      </c>
      <c r="E126" s="40">
        <v>1.8</v>
      </c>
      <c r="F126" s="40">
        <v>1</v>
      </c>
      <c r="G126" s="40">
        <v>0.5</v>
      </c>
      <c r="H126" s="40">
        <v>2.2999999999999998</v>
      </c>
      <c r="I126" s="40">
        <v>0.9</v>
      </c>
      <c r="J126" s="40">
        <v>0.7</v>
      </c>
      <c r="K126" s="23">
        <v>0.2</v>
      </c>
      <c r="L126" s="40">
        <v>1.5</v>
      </c>
      <c r="M126" s="23">
        <v>1.4</v>
      </c>
      <c r="N126" s="40">
        <v>1.7</v>
      </c>
      <c r="O126" s="40">
        <v>1.5</v>
      </c>
      <c r="P126" s="40">
        <v>1.5</v>
      </c>
      <c r="Q126" s="40">
        <v>2</v>
      </c>
      <c r="R126" s="40">
        <v>3.6</v>
      </c>
      <c r="S126" s="40">
        <v>1</v>
      </c>
      <c r="T126" s="40">
        <v>2.9</v>
      </c>
      <c r="U126" s="23">
        <v>1.7</v>
      </c>
      <c r="V126" s="40">
        <v>2.5</v>
      </c>
      <c r="W126" s="40">
        <v>0.6</v>
      </c>
      <c r="X126" s="40">
        <v>4.5999999999999996</v>
      </c>
      <c r="Y126" s="40">
        <v>2.2999999999999998</v>
      </c>
      <c r="Z126" s="40">
        <v>6</v>
      </c>
      <c r="AA126" s="40">
        <v>3.7</v>
      </c>
      <c r="AB126" s="40">
        <v>4.5999999999999996</v>
      </c>
      <c r="AC126" s="107">
        <v>5</v>
      </c>
      <c r="AD126" s="114">
        <v>7.5</v>
      </c>
      <c r="AE126" s="107">
        <v>6.7</v>
      </c>
      <c r="AF126" s="107">
        <v>10.199999999999999</v>
      </c>
      <c r="AG126" s="175">
        <v>7.1</v>
      </c>
      <c r="AH126" s="52">
        <v>3.4</v>
      </c>
      <c r="AI126" s="1304">
        <v>8.9</v>
      </c>
      <c r="AJ126" s="1493">
        <v>11.6</v>
      </c>
    </row>
    <row r="127" spans="1:36" s="35" customFormat="1" x14ac:dyDescent="0.25">
      <c r="A127" s="49" t="s">
        <v>38</v>
      </c>
      <c r="B127" s="40">
        <v>131</v>
      </c>
      <c r="C127" s="40">
        <v>136</v>
      </c>
      <c r="D127" s="40">
        <v>137</v>
      </c>
      <c r="E127" s="40">
        <v>139</v>
      </c>
      <c r="F127" s="40">
        <v>140</v>
      </c>
      <c r="G127" s="40">
        <v>67</v>
      </c>
      <c r="H127" s="40">
        <v>117</v>
      </c>
      <c r="I127" s="40">
        <v>26</v>
      </c>
      <c r="J127" s="40">
        <v>82</v>
      </c>
      <c r="K127" s="23">
        <v>99</v>
      </c>
      <c r="L127" s="40">
        <v>154</v>
      </c>
      <c r="M127" s="40">
        <v>164</v>
      </c>
      <c r="N127" s="40">
        <v>120</v>
      </c>
      <c r="O127" s="40">
        <v>101</v>
      </c>
      <c r="P127" s="40">
        <v>150</v>
      </c>
      <c r="Q127" s="40">
        <v>174</v>
      </c>
      <c r="R127" s="40">
        <v>174</v>
      </c>
      <c r="S127" s="40">
        <v>120</v>
      </c>
      <c r="T127" s="40">
        <v>179</v>
      </c>
      <c r="U127" s="40">
        <v>151</v>
      </c>
      <c r="V127" s="40">
        <v>246</v>
      </c>
      <c r="W127" s="40">
        <v>115</v>
      </c>
      <c r="X127" s="40">
        <v>234.4</v>
      </c>
      <c r="Y127" s="40">
        <v>192.9</v>
      </c>
      <c r="Z127" s="40">
        <v>148.69999999999999</v>
      </c>
      <c r="AA127" s="40">
        <v>166.6</v>
      </c>
      <c r="AB127" s="40">
        <v>185.7</v>
      </c>
      <c r="AC127" s="107">
        <v>194.6</v>
      </c>
      <c r="AD127" s="107">
        <v>194</v>
      </c>
      <c r="AE127" s="107">
        <v>249.8</v>
      </c>
      <c r="AF127" s="107">
        <v>270.10000000000002</v>
      </c>
      <c r="AG127" s="175">
        <v>128.19999999999999</v>
      </c>
      <c r="AH127" s="52">
        <v>264.3</v>
      </c>
      <c r="AI127" s="1304">
        <v>296.39999999999998</v>
      </c>
      <c r="AJ127" s="1493">
        <v>275.3</v>
      </c>
    </row>
    <row r="128" spans="1:36" s="35" customFormat="1" x14ac:dyDescent="0.25">
      <c r="A128" s="49" t="s">
        <v>194</v>
      </c>
      <c r="B128" s="40">
        <v>134</v>
      </c>
      <c r="C128" s="40">
        <v>134</v>
      </c>
      <c r="D128" s="40">
        <v>127</v>
      </c>
      <c r="E128" s="40">
        <v>154</v>
      </c>
      <c r="F128" s="40">
        <v>186</v>
      </c>
      <c r="G128" s="40">
        <v>88</v>
      </c>
      <c r="H128" s="40">
        <v>153</v>
      </c>
      <c r="I128" s="40">
        <v>86</v>
      </c>
      <c r="J128" s="40">
        <v>160</v>
      </c>
      <c r="K128" s="23">
        <v>180</v>
      </c>
      <c r="L128" s="40">
        <v>135</v>
      </c>
      <c r="M128" s="40">
        <v>337</v>
      </c>
      <c r="N128" s="40">
        <v>183</v>
      </c>
      <c r="O128" s="40">
        <v>159</v>
      </c>
      <c r="P128" s="40">
        <v>185</v>
      </c>
      <c r="Q128" s="40">
        <v>321</v>
      </c>
      <c r="R128" s="40">
        <v>322</v>
      </c>
      <c r="S128" s="40">
        <v>269</v>
      </c>
      <c r="T128" s="40">
        <v>358</v>
      </c>
      <c r="U128" s="40">
        <v>282</v>
      </c>
      <c r="V128" s="40">
        <v>299</v>
      </c>
      <c r="W128" s="40">
        <v>279</v>
      </c>
      <c r="X128" s="40">
        <v>255.9</v>
      </c>
      <c r="Y128" s="40">
        <v>382.2</v>
      </c>
      <c r="Z128" s="40">
        <v>118.9</v>
      </c>
      <c r="AA128" s="40">
        <v>321.7</v>
      </c>
      <c r="AB128" s="23">
        <v>226.4</v>
      </c>
      <c r="AC128" s="107">
        <v>344.8</v>
      </c>
      <c r="AD128" s="107">
        <v>348.4</v>
      </c>
      <c r="AE128" s="107">
        <v>315.60000000000002</v>
      </c>
      <c r="AF128" s="107">
        <v>241.7</v>
      </c>
      <c r="AG128" s="175">
        <v>128.4</v>
      </c>
      <c r="AH128" s="52">
        <v>140.4</v>
      </c>
      <c r="AI128" s="1304">
        <v>310.7</v>
      </c>
      <c r="AJ128" s="1493">
        <v>60.6</v>
      </c>
    </row>
    <row r="129" spans="1:36" s="35" customFormat="1" ht="26.2" x14ac:dyDescent="0.25">
      <c r="A129" s="49" t="s">
        <v>59</v>
      </c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89"/>
      <c r="Y129" s="89"/>
      <c r="Z129" s="89"/>
      <c r="AA129" s="89"/>
      <c r="AB129" s="29"/>
      <c r="AC129" s="107"/>
      <c r="AD129" s="107"/>
      <c r="AE129" s="107"/>
      <c r="AF129" s="107"/>
      <c r="AG129" s="165"/>
      <c r="AH129" s="52"/>
      <c r="AI129" s="1304"/>
      <c r="AJ129" s="1493"/>
    </row>
    <row r="130" spans="1:36" s="35" customFormat="1" x14ac:dyDescent="0.25">
      <c r="A130" s="49" t="s">
        <v>39</v>
      </c>
      <c r="B130" s="68">
        <v>66</v>
      </c>
      <c r="C130" s="29">
        <v>65.599999999999994</v>
      </c>
      <c r="D130" s="29">
        <v>62.7</v>
      </c>
      <c r="E130" s="29">
        <v>54.4</v>
      </c>
      <c r="F130" s="29">
        <v>52.4</v>
      </c>
      <c r="G130" s="236">
        <v>47.8</v>
      </c>
      <c r="H130" s="91">
        <v>41.6</v>
      </c>
      <c r="I130" s="91">
        <v>29.2</v>
      </c>
      <c r="J130" s="91">
        <v>25.6</v>
      </c>
      <c r="K130" s="91">
        <v>26.4</v>
      </c>
      <c r="L130" s="91">
        <v>25.1</v>
      </c>
      <c r="M130" s="91">
        <v>26.6</v>
      </c>
      <c r="N130" s="91">
        <v>29.7</v>
      </c>
      <c r="O130" s="91">
        <v>29.4</v>
      </c>
      <c r="P130" s="91">
        <v>31.3</v>
      </c>
      <c r="Q130" s="91">
        <v>29.7</v>
      </c>
      <c r="R130" s="91">
        <v>26.6</v>
      </c>
      <c r="S130" s="91">
        <v>24.3</v>
      </c>
      <c r="T130" s="91">
        <v>24.1</v>
      </c>
      <c r="U130" s="91">
        <v>24.2</v>
      </c>
      <c r="V130" s="91">
        <v>22.9</v>
      </c>
      <c r="W130" s="91">
        <v>24.1</v>
      </c>
      <c r="X130" s="91">
        <v>23.9</v>
      </c>
      <c r="Y130" s="91">
        <v>24.1</v>
      </c>
      <c r="Z130" s="91">
        <v>22.9</v>
      </c>
      <c r="AA130" s="22">
        <v>23</v>
      </c>
      <c r="AB130" s="91">
        <v>24.9</v>
      </c>
      <c r="AC130" s="107">
        <v>25.6</v>
      </c>
      <c r="AD130" s="107">
        <v>25.6</v>
      </c>
      <c r="AE130" s="107">
        <v>27.5</v>
      </c>
      <c r="AF130" s="107">
        <v>28.7</v>
      </c>
      <c r="AG130" s="175">
        <v>22.8</v>
      </c>
      <c r="AH130" s="52">
        <v>22.3</v>
      </c>
      <c r="AI130" s="1304">
        <v>29.6</v>
      </c>
      <c r="AJ130" s="1493">
        <v>28.9</v>
      </c>
    </row>
    <row r="131" spans="1:36" s="35" customFormat="1" x14ac:dyDescent="0.25">
      <c r="A131" s="49" t="s">
        <v>40</v>
      </c>
      <c r="B131" s="28">
        <v>103</v>
      </c>
      <c r="C131" s="50">
        <v>103.1</v>
      </c>
      <c r="D131" s="50">
        <v>95.3</v>
      </c>
      <c r="E131" s="50">
        <v>57.2</v>
      </c>
      <c r="F131" s="50">
        <v>51.2</v>
      </c>
      <c r="G131" s="236">
        <v>29</v>
      </c>
      <c r="H131" s="91">
        <v>18.8</v>
      </c>
      <c r="I131" s="91">
        <v>15.5</v>
      </c>
      <c r="J131" s="91">
        <v>15.6</v>
      </c>
      <c r="K131" s="91">
        <v>17</v>
      </c>
      <c r="L131" s="91">
        <v>14.6</v>
      </c>
      <c r="M131" s="91">
        <v>14.9</v>
      </c>
      <c r="N131" s="91">
        <v>17.8</v>
      </c>
      <c r="O131" s="91">
        <v>17.8</v>
      </c>
      <c r="P131" s="91">
        <v>19.3</v>
      </c>
      <c r="Q131" s="91">
        <v>22</v>
      </c>
      <c r="R131" s="91">
        <v>22.2</v>
      </c>
      <c r="S131" s="91">
        <v>23.6</v>
      </c>
      <c r="T131" s="91">
        <v>26.3</v>
      </c>
      <c r="U131" s="91">
        <v>26.3</v>
      </c>
      <c r="V131" s="91">
        <v>29.5</v>
      </c>
      <c r="W131" s="22">
        <v>30.9</v>
      </c>
      <c r="X131" s="22">
        <v>31.4</v>
      </c>
      <c r="Y131" s="22">
        <v>32.4</v>
      </c>
      <c r="Z131" s="22">
        <v>33.5</v>
      </c>
      <c r="AA131" s="22">
        <v>35.299999999999997</v>
      </c>
      <c r="AB131" s="91">
        <v>32.9</v>
      </c>
      <c r="AC131" s="107">
        <v>33.299999999999997</v>
      </c>
      <c r="AD131" s="107">
        <v>33.299999999999997</v>
      </c>
      <c r="AE131" s="107">
        <v>33.299999999999997</v>
      </c>
      <c r="AF131" s="107">
        <v>37.5</v>
      </c>
      <c r="AG131" s="175">
        <v>39.200000000000003</v>
      </c>
      <c r="AH131" s="52">
        <v>35.799999999999997</v>
      </c>
      <c r="AI131" s="1304">
        <v>39.5</v>
      </c>
      <c r="AJ131" s="1493">
        <v>41.1</v>
      </c>
    </row>
    <row r="132" spans="1:36" s="35" customFormat="1" x14ac:dyDescent="0.25">
      <c r="A132" s="49" t="s">
        <v>41</v>
      </c>
      <c r="B132" s="50">
        <v>10.9</v>
      </c>
      <c r="C132" s="50">
        <v>9.4</v>
      </c>
      <c r="D132" s="50">
        <v>9.6</v>
      </c>
      <c r="E132" s="50">
        <v>8.3000000000000007</v>
      </c>
      <c r="F132" s="50">
        <v>7.3</v>
      </c>
      <c r="G132" s="236">
        <v>7.6</v>
      </c>
      <c r="H132" s="91">
        <v>6.8</v>
      </c>
      <c r="I132" s="91">
        <v>7.3</v>
      </c>
      <c r="J132" s="91">
        <v>7.6</v>
      </c>
      <c r="K132" s="91">
        <v>7.7</v>
      </c>
      <c r="L132" s="91">
        <v>6.2</v>
      </c>
      <c r="M132" s="91">
        <v>6.8</v>
      </c>
      <c r="N132" s="91">
        <v>8.1</v>
      </c>
      <c r="O132" s="91">
        <v>8.1</v>
      </c>
      <c r="P132" s="91">
        <v>8.3000000000000007</v>
      </c>
      <c r="Q132" s="91">
        <v>6.5</v>
      </c>
      <c r="R132" s="91">
        <v>6.3</v>
      </c>
      <c r="S132" s="91">
        <v>5.9</v>
      </c>
      <c r="T132" s="91">
        <v>5.4</v>
      </c>
      <c r="U132" s="91">
        <v>5.4</v>
      </c>
      <c r="V132" s="91">
        <v>5.3</v>
      </c>
      <c r="W132" s="91">
        <v>3.4</v>
      </c>
      <c r="X132" s="91">
        <v>2.9</v>
      </c>
      <c r="Y132" s="91">
        <v>2.7</v>
      </c>
      <c r="Z132" s="91">
        <v>2.7</v>
      </c>
      <c r="AA132" s="22">
        <v>2.6</v>
      </c>
      <c r="AB132" s="91">
        <v>2.9</v>
      </c>
      <c r="AC132" s="107">
        <v>3.2</v>
      </c>
      <c r="AD132" s="107">
        <v>2.4</v>
      </c>
      <c r="AE132" s="107">
        <v>2.2999999999999998</v>
      </c>
      <c r="AF132" s="107">
        <v>2.4</v>
      </c>
      <c r="AG132" s="175">
        <v>1.4</v>
      </c>
      <c r="AH132" s="52">
        <v>0.4</v>
      </c>
      <c r="AI132" s="1078">
        <v>1</v>
      </c>
      <c r="AJ132" s="1493">
        <v>1</v>
      </c>
    </row>
    <row r="133" spans="1:36" s="35" customFormat="1" x14ac:dyDescent="0.25">
      <c r="A133" s="49" t="s">
        <v>42</v>
      </c>
      <c r="B133" s="50">
        <v>9.1999999999999993</v>
      </c>
      <c r="C133" s="50">
        <v>9.1999999999999993</v>
      </c>
      <c r="D133" s="50">
        <v>9.4</v>
      </c>
      <c r="E133" s="50">
        <v>8.1999999999999993</v>
      </c>
      <c r="F133" s="50">
        <v>8.9</v>
      </c>
      <c r="G133" s="236">
        <v>8.6999999999999993</v>
      </c>
      <c r="H133" s="91">
        <v>8.3000000000000007</v>
      </c>
      <c r="I133" s="91">
        <v>5.4</v>
      </c>
      <c r="J133" s="91">
        <v>5</v>
      </c>
      <c r="K133" s="91">
        <v>5.0999999999999996</v>
      </c>
      <c r="L133" s="91">
        <v>5.3</v>
      </c>
      <c r="M133" s="91">
        <v>5.5</v>
      </c>
      <c r="N133" s="91">
        <v>5.8</v>
      </c>
      <c r="O133" s="91">
        <v>6.2</v>
      </c>
      <c r="P133" s="91">
        <v>6.9</v>
      </c>
      <c r="Q133" s="91">
        <v>7.8</v>
      </c>
      <c r="R133" s="91">
        <v>7.9</v>
      </c>
      <c r="S133" s="91">
        <v>9.4</v>
      </c>
      <c r="T133" s="91">
        <v>10.4</v>
      </c>
      <c r="U133" s="91">
        <v>10.6</v>
      </c>
      <c r="V133" s="91">
        <v>11.4</v>
      </c>
      <c r="W133" s="91">
        <v>12.5</v>
      </c>
      <c r="X133" s="91">
        <v>11.7</v>
      </c>
      <c r="Y133" s="91">
        <v>12.4</v>
      </c>
      <c r="Z133" s="91">
        <v>13.3</v>
      </c>
      <c r="AA133" s="22">
        <v>13.7</v>
      </c>
      <c r="AB133" s="91">
        <v>14.4</v>
      </c>
      <c r="AC133" s="107">
        <v>16.5</v>
      </c>
      <c r="AD133" s="107">
        <v>18.2</v>
      </c>
      <c r="AE133" s="107">
        <v>19.7</v>
      </c>
      <c r="AF133" s="107">
        <v>23.5</v>
      </c>
      <c r="AG133" s="175">
        <v>39.1</v>
      </c>
      <c r="AH133" s="52">
        <v>18.2</v>
      </c>
      <c r="AI133" s="1304">
        <v>24.6</v>
      </c>
      <c r="AJ133" s="1493">
        <v>25.4</v>
      </c>
    </row>
    <row r="134" spans="1:36" s="35" customFormat="1" x14ac:dyDescent="0.25">
      <c r="A134" s="49" t="s">
        <v>213</v>
      </c>
      <c r="B134" s="50" t="s">
        <v>165</v>
      </c>
      <c r="C134" s="50" t="s">
        <v>165</v>
      </c>
      <c r="D134" s="50">
        <v>79.8</v>
      </c>
      <c r="E134" s="50">
        <v>52.9</v>
      </c>
      <c r="F134" s="50">
        <v>46.1</v>
      </c>
      <c r="G134" s="50">
        <v>56.8</v>
      </c>
      <c r="H134" s="91">
        <v>47.8</v>
      </c>
      <c r="I134" s="91">
        <v>47.6</v>
      </c>
      <c r="J134" s="91">
        <v>48.3</v>
      </c>
      <c r="K134" s="91">
        <v>48.4</v>
      </c>
      <c r="L134" s="91">
        <v>50.7</v>
      </c>
      <c r="M134" s="91">
        <v>52.8</v>
      </c>
      <c r="N134" s="91">
        <v>62.4</v>
      </c>
      <c r="O134" s="91">
        <v>65.7</v>
      </c>
      <c r="P134" s="91">
        <v>70.8</v>
      </c>
      <c r="Q134" s="91">
        <v>73.900000000000006</v>
      </c>
      <c r="R134" s="91">
        <v>73.2</v>
      </c>
      <c r="S134" s="91">
        <v>69.5</v>
      </c>
      <c r="T134" s="91">
        <v>84</v>
      </c>
      <c r="U134" s="91">
        <v>84</v>
      </c>
      <c r="V134" s="91">
        <v>68.099999999999994</v>
      </c>
      <c r="W134" s="91">
        <v>58.6</v>
      </c>
      <c r="X134" s="91">
        <v>60.7</v>
      </c>
      <c r="Y134" s="91">
        <v>52.7</v>
      </c>
      <c r="Z134" s="91">
        <v>52.8</v>
      </c>
      <c r="AA134" s="22">
        <v>48</v>
      </c>
      <c r="AB134" s="91">
        <v>52.6</v>
      </c>
      <c r="AC134" s="107">
        <v>53.8</v>
      </c>
      <c r="AD134" s="107">
        <v>47.1</v>
      </c>
      <c r="AE134" s="107">
        <v>48</v>
      </c>
      <c r="AF134" s="107">
        <v>52.1</v>
      </c>
      <c r="AG134" s="175">
        <v>41.7</v>
      </c>
      <c r="AH134" s="52">
        <v>33.4</v>
      </c>
      <c r="AI134" s="1304">
        <v>34.4</v>
      </c>
      <c r="AJ134" s="1493">
        <v>36.1</v>
      </c>
    </row>
    <row r="135" spans="1:36" s="35" customFormat="1" ht="26.2" x14ac:dyDescent="0.25">
      <c r="A135" s="8" t="s">
        <v>675</v>
      </c>
      <c r="B135" s="1083"/>
      <c r="C135" s="1083"/>
      <c r="D135" s="1083"/>
      <c r="E135" s="1083"/>
      <c r="F135" s="1083"/>
      <c r="G135" s="1083"/>
      <c r="H135" s="1083"/>
      <c r="I135" s="1083"/>
      <c r="J135" s="1083"/>
      <c r="K135" s="1095"/>
      <c r="L135" s="1095"/>
      <c r="M135" s="1095"/>
      <c r="N135" s="1095"/>
      <c r="O135" s="1095"/>
      <c r="P135" s="1095"/>
      <c r="Q135" s="1095"/>
      <c r="R135" s="1095"/>
      <c r="S135" s="1095"/>
      <c r="T135" s="1095"/>
      <c r="U135" s="1095"/>
      <c r="V135" s="1095"/>
      <c r="W135" s="1095"/>
      <c r="X135" s="1095"/>
      <c r="Y135" s="1095"/>
      <c r="Z135" s="1095"/>
      <c r="AA135" s="1095"/>
      <c r="AB135" s="1083"/>
      <c r="AC135" s="1096"/>
      <c r="AD135" s="1096"/>
      <c r="AE135" s="1096"/>
      <c r="AF135" s="1080"/>
      <c r="AG135" s="1084"/>
      <c r="AH135" s="1092"/>
      <c r="AI135" s="1317"/>
      <c r="AJ135" s="1483"/>
    </row>
    <row r="136" spans="1:36" s="36" customFormat="1" x14ac:dyDescent="0.25">
      <c r="A136" s="49" t="s">
        <v>26</v>
      </c>
      <c r="B136" s="1099" t="s">
        <v>99</v>
      </c>
      <c r="C136" s="1099" t="s">
        <v>99</v>
      </c>
      <c r="D136" s="1099" t="s">
        <v>100</v>
      </c>
      <c r="E136" s="1099" t="s">
        <v>100</v>
      </c>
      <c r="F136" s="1099" t="s">
        <v>100</v>
      </c>
      <c r="G136" s="1099" t="s">
        <v>100</v>
      </c>
      <c r="H136" s="1099" t="s">
        <v>100</v>
      </c>
      <c r="I136" s="1099" t="s">
        <v>100</v>
      </c>
      <c r="J136" s="1099" t="s">
        <v>100</v>
      </c>
      <c r="K136" s="1099" t="s">
        <v>100</v>
      </c>
      <c r="L136" s="1099">
        <v>47</v>
      </c>
      <c r="M136" s="1099">
        <v>21</v>
      </c>
      <c r="N136" s="1099" t="s">
        <v>100</v>
      </c>
      <c r="O136" s="1099">
        <v>45</v>
      </c>
      <c r="P136" s="1099" t="s">
        <v>100</v>
      </c>
      <c r="Q136" s="1099" t="s">
        <v>100</v>
      </c>
      <c r="R136" s="1099" t="s">
        <v>100</v>
      </c>
      <c r="S136" s="1099">
        <v>241</v>
      </c>
      <c r="T136" s="1088">
        <v>540</v>
      </c>
      <c r="U136" s="1088">
        <v>821</v>
      </c>
      <c r="V136" s="1088">
        <v>1285</v>
      </c>
      <c r="W136" s="1088">
        <v>1338</v>
      </c>
      <c r="X136" s="1088">
        <v>1443</v>
      </c>
      <c r="Y136" s="1088">
        <v>1720</v>
      </c>
      <c r="Z136" s="1088">
        <v>1398</v>
      </c>
      <c r="AA136" s="1088">
        <v>1254</v>
      </c>
      <c r="AB136" s="1088">
        <v>1915</v>
      </c>
      <c r="AC136" s="1079">
        <v>2539</v>
      </c>
      <c r="AD136" s="1079">
        <v>2309</v>
      </c>
      <c r="AE136" s="1079">
        <v>3501</v>
      </c>
      <c r="AF136" s="1093">
        <v>3943</v>
      </c>
      <c r="AG136" s="1089">
        <v>4926</v>
      </c>
      <c r="AH136" s="511">
        <v>4985</v>
      </c>
      <c r="AI136" s="1303">
        <v>6331</v>
      </c>
      <c r="AJ136" s="1303">
        <v>11315</v>
      </c>
    </row>
    <row r="137" spans="1:36" s="36" customFormat="1" ht="28.15" x14ac:dyDescent="0.25">
      <c r="A137" s="49" t="s">
        <v>693</v>
      </c>
      <c r="B137" s="1099" t="s">
        <v>99</v>
      </c>
      <c r="C137" s="1099" t="s">
        <v>99</v>
      </c>
      <c r="D137" s="1099" t="s">
        <v>99</v>
      </c>
      <c r="E137" s="1099" t="s">
        <v>99</v>
      </c>
      <c r="F137" s="1099" t="s">
        <v>99</v>
      </c>
      <c r="G137" s="1099" t="s">
        <v>99</v>
      </c>
      <c r="H137" s="1099" t="s">
        <v>99</v>
      </c>
      <c r="I137" s="1099" t="s">
        <v>99</v>
      </c>
      <c r="J137" s="1099" t="s">
        <v>99</v>
      </c>
      <c r="K137" s="1099" t="s">
        <v>99</v>
      </c>
      <c r="L137" s="1081" t="s">
        <v>100</v>
      </c>
      <c r="M137" s="1081">
        <v>42.6</v>
      </c>
      <c r="N137" s="1081" t="s">
        <v>100</v>
      </c>
      <c r="O137" s="1081" t="s">
        <v>100</v>
      </c>
      <c r="P137" s="1081" t="s">
        <v>100</v>
      </c>
      <c r="Q137" s="1081" t="s">
        <v>100</v>
      </c>
      <c r="R137" s="1081" t="s">
        <v>100</v>
      </c>
      <c r="S137" s="1081" t="s">
        <v>100</v>
      </c>
      <c r="T137" s="1081">
        <v>215.5</v>
      </c>
      <c r="U137" s="1081">
        <v>144.19999999999999</v>
      </c>
      <c r="V137" s="1081">
        <v>147.69999999999999</v>
      </c>
      <c r="W137" s="1081">
        <v>98.5</v>
      </c>
      <c r="X137" s="1081">
        <v>103.4</v>
      </c>
      <c r="Y137" s="1081">
        <v>113.2</v>
      </c>
      <c r="Z137" s="1081">
        <v>79</v>
      </c>
      <c r="AA137" s="1081">
        <v>86.2</v>
      </c>
      <c r="AB137" s="1082">
        <v>145.30000000000001</v>
      </c>
      <c r="AC137" s="1080">
        <v>125.7</v>
      </c>
      <c r="AD137" s="1080">
        <v>89.7</v>
      </c>
      <c r="AE137" s="1085">
        <v>151.80000000000001</v>
      </c>
      <c r="AF137" s="1100">
        <v>108.3</v>
      </c>
      <c r="AG137" s="1086">
        <v>120</v>
      </c>
      <c r="AH137" s="512">
        <v>97.1</v>
      </c>
      <c r="AI137" s="1304">
        <v>121.4</v>
      </c>
      <c r="AJ137" s="1304">
        <v>173.7</v>
      </c>
    </row>
    <row r="138" spans="1:36" s="36" customFormat="1" ht="26.2" x14ac:dyDescent="0.25">
      <c r="A138" s="49" t="s">
        <v>682</v>
      </c>
      <c r="B138" s="1083"/>
      <c r="C138" s="1083"/>
      <c r="D138" s="1083"/>
      <c r="E138" s="1083"/>
      <c r="F138" s="1083"/>
      <c r="G138" s="1083"/>
      <c r="H138" s="1083"/>
      <c r="I138" s="1083"/>
      <c r="J138" s="1083"/>
      <c r="K138" s="1081"/>
      <c r="L138" s="1081"/>
      <c r="M138" s="1081"/>
      <c r="N138" s="1081"/>
      <c r="O138" s="1081"/>
      <c r="P138" s="1081"/>
      <c r="Q138" s="1081"/>
      <c r="R138" s="1081"/>
      <c r="S138" s="1081"/>
      <c r="T138" s="1081"/>
      <c r="U138" s="1081"/>
      <c r="V138" s="1081"/>
      <c r="W138" s="1081"/>
      <c r="X138" s="1081"/>
      <c r="Y138" s="1081"/>
      <c r="Z138" s="1081"/>
      <c r="AA138" s="1081"/>
      <c r="AB138" s="1083"/>
      <c r="AC138" s="1080"/>
      <c r="AD138" s="1080"/>
      <c r="AE138" s="1080"/>
      <c r="AF138" s="1080"/>
      <c r="AG138" s="1084"/>
      <c r="AH138" s="1104"/>
      <c r="AI138" s="1317"/>
      <c r="AJ138" s="1303"/>
    </row>
    <row r="139" spans="1:36" s="36" customFormat="1" x14ac:dyDescent="0.25">
      <c r="A139" s="49" t="s">
        <v>43</v>
      </c>
      <c r="B139" s="1099">
        <v>13</v>
      </c>
      <c r="C139" s="1099">
        <v>5</v>
      </c>
      <c r="D139" s="1099">
        <v>3</v>
      </c>
      <c r="E139" s="1087">
        <v>0.8</v>
      </c>
      <c r="F139" s="1087">
        <v>0.5</v>
      </c>
      <c r="G139" s="1087">
        <v>0.5</v>
      </c>
      <c r="H139" s="1081" t="s">
        <v>100</v>
      </c>
      <c r="I139" s="1081" t="s">
        <v>100</v>
      </c>
      <c r="J139" s="1081" t="s">
        <v>100</v>
      </c>
      <c r="K139" s="1081" t="s">
        <v>100</v>
      </c>
      <c r="L139" s="1081" t="s">
        <v>100</v>
      </c>
      <c r="M139" s="1081" t="s">
        <v>100</v>
      </c>
      <c r="N139" s="1081" t="s">
        <v>100</v>
      </c>
      <c r="O139" s="1081" t="s">
        <v>100</v>
      </c>
      <c r="P139" s="1081">
        <v>0.3</v>
      </c>
      <c r="Q139" s="1081" t="s">
        <v>100</v>
      </c>
      <c r="R139" s="1081" t="s">
        <v>100</v>
      </c>
      <c r="S139" s="1081">
        <v>0.3</v>
      </c>
      <c r="T139" s="1081" t="s">
        <v>100</v>
      </c>
      <c r="U139" s="1081">
        <v>0.1</v>
      </c>
      <c r="V139" s="1081">
        <v>2.2999999999999998</v>
      </c>
      <c r="W139" s="1081">
        <v>0.5</v>
      </c>
      <c r="X139" s="1081">
        <v>0.8</v>
      </c>
      <c r="Y139" s="1081">
        <v>0.6</v>
      </c>
      <c r="Z139" s="1081">
        <v>0.3</v>
      </c>
      <c r="AA139" s="1081">
        <v>1.7</v>
      </c>
      <c r="AB139" s="1082">
        <v>1.8</v>
      </c>
      <c r="AC139" s="1080">
        <v>1.8</v>
      </c>
      <c r="AD139" s="1085">
        <v>2</v>
      </c>
      <c r="AE139" s="1080">
        <v>5.9</v>
      </c>
      <c r="AF139" s="1083">
        <v>6.3</v>
      </c>
      <c r="AG139" s="1084">
        <v>6.3</v>
      </c>
      <c r="AH139" s="1104">
        <v>6.3</v>
      </c>
      <c r="AI139" s="1304">
        <v>7.4</v>
      </c>
      <c r="AJ139" s="1304">
        <v>7.5</v>
      </c>
    </row>
    <row r="140" spans="1:36" s="36" customFormat="1" ht="41.25" x14ac:dyDescent="0.25">
      <c r="A140" s="49" t="s">
        <v>694</v>
      </c>
      <c r="B140" s="1099" t="s">
        <v>99</v>
      </c>
      <c r="C140" s="1087">
        <v>42.4</v>
      </c>
      <c r="D140" s="1087">
        <v>61.9</v>
      </c>
      <c r="E140" s="1087">
        <v>23.2</v>
      </c>
      <c r="F140" s="1087">
        <v>60.3</v>
      </c>
      <c r="G140" s="1087">
        <v>98.5</v>
      </c>
      <c r="H140" s="1081" t="s">
        <v>100</v>
      </c>
      <c r="I140" s="1081" t="s">
        <v>100</v>
      </c>
      <c r="J140" s="1081" t="s">
        <v>100</v>
      </c>
      <c r="K140" s="1081" t="s">
        <v>100</v>
      </c>
      <c r="L140" s="1081" t="s">
        <v>100</v>
      </c>
      <c r="M140" s="1081" t="s">
        <v>100</v>
      </c>
      <c r="N140" s="1081" t="s">
        <v>100</v>
      </c>
      <c r="O140" s="1081" t="s">
        <v>100</v>
      </c>
      <c r="P140" s="1081" t="s">
        <v>100</v>
      </c>
      <c r="Q140" s="1081" t="s">
        <v>100</v>
      </c>
      <c r="R140" s="1081" t="s">
        <v>100</v>
      </c>
      <c r="S140" s="1081" t="s">
        <v>100</v>
      </c>
      <c r="T140" s="1081" t="s">
        <v>100</v>
      </c>
      <c r="U140" s="1081" t="s">
        <v>100</v>
      </c>
      <c r="V140" s="1081">
        <v>1583.6</v>
      </c>
      <c r="W140" s="1081">
        <v>23.5</v>
      </c>
      <c r="X140" s="1081">
        <v>147.1</v>
      </c>
      <c r="Y140" s="1081">
        <v>69.099999999999994</v>
      </c>
      <c r="Z140" s="1081">
        <v>58.9</v>
      </c>
      <c r="AA140" s="1081">
        <v>526.5</v>
      </c>
      <c r="AB140" s="1082">
        <v>104.1</v>
      </c>
      <c r="AC140" s="1080">
        <v>102.1</v>
      </c>
      <c r="AD140" s="1080">
        <v>109.5</v>
      </c>
      <c r="AE140" s="1085">
        <v>297</v>
      </c>
      <c r="AF140" s="1102">
        <v>106.5</v>
      </c>
      <c r="AG140" s="1084">
        <v>100.3</v>
      </c>
      <c r="AH140" s="521">
        <v>100</v>
      </c>
      <c r="AI140" s="1304">
        <v>116.6</v>
      </c>
      <c r="AJ140" s="1304">
        <v>102.1</v>
      </c>
    </row>
    <row r="141" spans="1:36" s="35" customFormat="1" ht="26.2" x14ac:dyDescent="0.25">
      <c r="A141" s="49" t="s">
        <v>63</v>
      </c>
      <c r="B141" s="1090"/>
      <c r="C141" s="1090"/>
      <c r="D141" s="1090"/>
      <c r="E141" s="1090"/>
      <c r="F141" s="1090"/>
      <c r="G141" s="1090"/>
      <c r="H141" s="1090"/>
      <c r="I141" s="1090"/>
      <c r="J141" s="1090"/>
      <c r="K141" s="1094"/>
      <c r="L141" s="1094"/>
      <c r="M141" s="1094"/>
      <c r="N141" s="1094"/>
      <c r="O141" s="1094"/>
      <c r="P141" s="1094"/>
      <c r="Q141" s="1094"/>
      <c r="R141" s="1094"/>
      <c r="S141" s="1094"/>
      <c r="T141" s="1094"/>
      <c r="U141" s="1094"/>
      <c r="V141" s="1094"/>
      <c r="W141" s="1094"/>
      <c r="X141" s="1094"/>
      <c r="Y141" s="1094"/>
      <c r="Z141" s="1094"/>
      <c r="AA141" s="1094"/>
      <c r="AB141" s="1083"/>
      <c r="AC141" s="1080"/>
      <c r="AD141" s="1080"/>
      <c r="AE141" s="1080"/>
      <c r="AF141" s="1080"/>
      <c r="AG141" s="1084"/>
      <c r="AH141" s="1104"/>
      <c r="AI141" s="1304"/>
      <c r="AJ141" s="1303"/>
    </row>
    <row r="142" spans="1:36" s="2" customFormat="1" ht="39.299999999999997" x14ac:dyDescent="0.25">
      <c r="A142" s="49" t="s">
        <v>64</v>
      </c>
      <c r="B142" s="1088">
        <v>468</v>
      </c>
      <c r="C142" s="1081" t="s">
        <v>100</v>
      </c>
      <c r="D142" s="1088">
        <v>360</v>
      </c>
      <c r="E142" s="1097" t="s">
        <v>100</v>
      </c>
      <c r="F142" s="1097" t="s">
        <v>100</v>
      </c>
      <c r="G142" s="1097" t="s">
        <v>100</v>
      </c>
      <c r="H142" s="1097" t="s">
        <v>100</v>
      </c>
      <c r="I142" s="1097" t="s">
        <v>100</v>
      </c>
      <c r="J142" s="1097" t="s">
        <v>100</v>
      </c>
      <c r="K142" s="1097" t="s">
        <v>100</v>
      </c>
      <c r="L142" s="1097" t="s">
        <v>100</v>
      </c>
      <c r="M142" s="1097" t="s">
        <v>100</v>
      </c>
      <c r="N142" s="1097" t="s">
        <v>100</v>
      </c>
      <c r="O142" s="1097">
        <v>198</v>
      </c>
      <c r="P142" s="1097" t="s">
        <v>100</v>
      </c>
      <c r="Q142" s="1097" t="s">
        <v>100</v>
      </c>
      <c r="R142" s="1097" t="s">
        <v>100</v>
      </c>
      <c r="S142" s="1097" t="s">
        <v>100</v>
      </c>
      <c r="T142" s="1097" t="s">
        <v>100</v>
      </c>
      <c r="U142" s="1097">
        <v>150</v>
      </c>
      <c r="V142" s="1097" t="s">
        <v>100</v>
      </c>
      <c r="W142" s="1097" t="s">
        <v>100</v>
      </c>
      <c r="X142" s="1097" t="s">
        <v>100</v>
      </c>
      <c r="Y142" s="1097" t="s">
        <v>100</v>
      </c>
      <c r="Z142" s="1097">
        <v>100</v>
      </c>
      <c r="AA142" s="1097" t="s">
        <v>100</v>
      </c>
      <c r="AB142" s="1097" t="s">
        <v>100</v>
      </c>
      <c r="AC142" s="1097" t="s">
        <v>100</v>
      </c>
      <c r="AD142" s="1097" t="s">
        <v>100</v>
      </c>
      <c r="AE142" s="1097" t="s">
        <v>100</v>
      </c>
      <c r="AF142" s="1097" t="s">
        <v>100</v>
      </c>
      <c r="AG142" s="1098" t="s">
        <v>100</v>
      </c>
      <c r="AH142" s="1104" t="s">
        <v>100</v>
      </c>
      <c r="AI142" s="1307" t="s">
        <v>100</v>
      </c>
      <c r="AJ142" s="1303">
        <v>80</v>
      </c>
    </row>
    <row r="143" spans="1:36" s="2" customFormat="1" ht="39.299999999999997" x14ac:dyDescent="0.25">
      <c r="A143" s="49" t="s">
        <v>65</v>
      </c>
      <c r="B143" s="1097" t="s">
        <v>100</v>
      </c>
      <c r="C143" s="1097" t="s">
        <v>100</v>
      </c>
      <c r="D143" s="1097" t="s">
        <v>100</v>
      </c>
      <c r="E143" s="1097" t="s">
        <v>100</v>
      </c>
      <c r="F143" s="1097" t="s">
        <v>100</v>
      </c>
      <c r="G143" s="1097" t="s">
        <v>100</v>
      </c>
      <c r="H143" s="1097" t="s">
        <v>100</v>
      </c>
      <c r="I143" s="1097" t="s">
        <v>100</v>
      </c>
      <c r="J143" s="1097" t="s">
        <v>100</v>
      </c>
      <c r="K143" s="1097" t="s">
        <v>100</v>
      </c>
      <c r="L143" s="1097" t="s">
        <v>100</v>
      </c>
      <c r="M143" s="1097" t="s">
        <v>100</v>
      </c>
      <c r="N143" s="1097" t="s">
        <v>100</v>
      </c>
      <c r="O143" s="1097" t="s">
        <v>100</v>
      </c>
      <c r="P143" s="1097" t="s">
        <v>100</v>
      </c>
      <c r="Q143" s="1097" t="s">
        <v>100</v>
      </c>
      <c r="R143" s="1097" t="s">
        <v>100</v>
      </c>
      <c r="S143" s="1097" t="s">
        <v>100</v>
      </c>
      <c r="T143" s="1097">
        <v>100</v>
      </c>
      <c r="U143" s="1097" t="s">
        <v>100</v>
      </c>
      <c r="V143" s="1097" t="s">
        <v>100</v>
      </c>
      <c r="W143" s="1097">
        <v>75</v>
      </c>
      <c r="X143" s="1097" t="s">
        <v>100</v>
      </c>
      <c r="Y143" s="1097" t="s">
        <v>100</v>
      </c>
      <c r="Z143" s="1097" t="s">
        <v>100</v>
      </c>
      <c r="AA143" s="1097" t="s">
        <v>100</v>
      </c>
      <c r="AB143" s="1097" t="s">
        <v>100</v>
      </c>
      <c r="AC143" s="1097" t="s">
        <v>100</v>
      </c>
      <c r="AD143" s="1097" t="s">
        <v>100</v>
      </c>
      <c r="AE143" s="1097" t="s">
        <v>100</v>
      </c>
      <c r="AF143" s="1097" t="s">
        <v>100</v>
      </c>
      <c r="AG143" s="1098" t="s">
        <v>100</v>
      </c>
      <c r="AH143" s="1104" t="s">
        <v>100</v>
      </c>
      <c r="AI143" s="1307" t="s">
        <v>100</v>
      </c>
      <c r="AJ143" s="1480" t="s">
        <v>100</v>
      </c>
    </row>
    <row r="144" spans="1:36" s="12" customFormat="1" ht="26.2" x14ac:dyDescent="0.25">
      <c r="A144" s="49" t="s">
        <v>44</v>
      </c>
      <c r="B144" s="1091"/>
      <c r="C144" s="1091"/>
      <c r="D144" s="1091"/>
      <c r="E144" s="1091"/>
      <c r="F144" s="1091"/>
      <c r="G144" s="1091"/>
      <c r="H144" s="1091"/>
      <c r="I144" s="1091"/>
      <c r="J144" s="1091"/>
      <c r="K144" s="1097"/>
      <c r="L144" s="1097"/>
      <c r="M144" s="1097"/>
      <c r="N144" s="1097"/>
      <c r="O144" s="1097"/>
      <c r="P144" s="1097"/>
      <c r="Q144" s="1097"/>
      <c r="R144" s="1097"/>
      <c r="S144" s="1097"/>
      <c r="T144" s="1097"/>
      <c r="U144" s="1097"/>
      <c r="V144" s="1097"/>
      <c r="W144" s="1097"/>
      <c r="X144" s="1097"/>
      <c r="Y144" s="1097"/>
      <c r="Z144" s="1097"/>
      <c r="AA144" s="1097"/>
      <c r="AB144" s="1097"/>
      <c r="AC144" s="1097"/>
      <c r="AD144" s="1097"/>
      <c r="AE144" s="1097"/>
      <c r="AF144" s="1097"/>
      <c r="AG144" s="1098"/>
      <c r="AH144" s="1104"/>
      <c r="AI144" s="1307"/>
      <c r="AJ144" s="1480"/>
    </row>
    <row r="145" spans="1:36" s="2" customFormat="1" ht="26.2" x14ac:dyDescent="0.25">
      <c r="A145" s="49" t="s">
        <v>66</v>
      </c>
      <c r="B145" s="1097" t="s">
        <v>100</v>
      </c>
      <c r="C145" s="1097" t="s">
        <v>100</v>
      </c>
      <c r="D145" s="1097" t="s">
        <v>100</v>
      </c>
      <c r="E145" s="1097" t="s">
        <v>100</v>
      </c>
      <c r="F145" s="1097" t="s">
        <v>100</v>
      </c>
      <c r="G145" s="1097" t="s">
        <v>100</v>
      </c>
      <c r="H145" s="1097" t="s">
        <v>100</v>
      </c>
      <c r="I145" s="1097" t="s">
        <v>100</v>
      </c>
      <c r="J145" s="1097" t="s">
        <v>100</v>
      </c>
      <c r="K145" s="1097" t="s">
        <v>100</v>
      </c>
      <c r="L145" s="1097" t="s">
        <v>100</v>
      </c>
      <c r="M145" s="1097" t="s">
        <v>100</v>
      </c>
      <c r="N145" s="1097" t="s">
        <v>100</v>
      </c>
      <c r="O145" s="1097" t="s">
        <v>100</v>
      </c>
      <c r="P145" s="1097" t="s">
        <v>100</v>
      </c>
      <c r="Q145" s="1097">
        <v>30</v>
      </c>
      <c r="R145" s="1097" t="s">
        <v>100</v>
      </c>
      <c r="S145" s="1097" t="s">
        <v>100</v>
      </c>
      <c r="T145" s="1097" t="s">
        <v>100</v>
      </c>
      <c r="U145" s="1097" t="s">
        <v>100</v>
      </c>
      <c r="V145" s="1097" t="s">
        <v>100</v>
      </c>
      <c r="W145" s="1097" t="s">
        <v>100</v>
      </c>
      <c r="X145" s="1097" t="s">
        <v>100</v>
      </c>
      <c r="Y145" s="1097" t="s">
        <v>100</v>
      </c>
      <c r="Z145" s="1097" t="s">
        <v>100</v>
      </c>
      <c r="AA145" s="1097" t="s">
        <v>100</v>
      </c>
      <c r="AB145" s="1097" t="s">
        <v>100</v>
      </c>
      <c r="AC145" s="1097" t="s">
        <v>100</v>
      </c>
      <c r="AD145" s="1097" t="s">
        <v>100</v>
      </c>
      <c r="AE145" s="1097" t="s">
        <v>100</v>
      </c>
      <c r="AF145" s="1097" t="s">
        <v>100</v>
      </c>
      <c r="AG145" s="1101"/>
      <c r="AH145" s="1103" t="s">
        <v>100</v>
      </c>
      <c r="AI145" s="1306" t="s">
        <v>100</v>
      </c>
      <c r="AJ145" s="1480" t="s">
        <v>100</v>
      </c>
    </row>
    <row r="146" spans="1:36" s="36" customFormat="1" ht="39.299999999999997" x14ac:dyDescent="0.25">
      <c r="A146" s="49" t="s">
        <v>67</v>
      </c>
      <c r="B146" s="1097" t="s">
        <v>100</v>
      </c>
      <c r="C146" s="1097" t="s">
        <v>100</v>
      </c>
      <c r="D146" s="1097" t="s">
        <v>100</v>
      </c>
      <c r="E146" s="1097" t="s">
        <v>100</v>
      </c>
      <c r="F146" s="1097" t="s">
        <v>100</v>
      </c>
      <c r="G146" s="1097" t="s">
        <v>100</v>
      </c>
      <c r="H146" s="1097" t="s">
        <v>100</v>
      </c>
      <c r="I146" s="1097" t="s">
        <v>100</v>
      </c>
      <c r="J146" s="1097" t="s">
        <v>100</v>
      </c>
      <c r="K146" s="1097" t="s">
        <v>100</v>
      </c>
      <c r="L146" s="1097" t="s">
        <v>100</v>
      </c>
      <c r="M146" s="1097" t="s">
        <v>100</v>
      </c>
      <c r="N146" s="1097" t="s">
        <v>100</v>
      </c>
      <c r="O146" s="1097" t="s">
        <v>100</v>
      </c>
      <c r="P146" s="1097" t="s">
        <v>100</v>
      </c>
      <c r="Q146" s="1097" t="s">
        <v>100</v>
      </c>
      <c r="R146" s="1097" t="s">
        <v>100</v>
      </c>
      <c r="S146" s="1097" t="s">
        <v>100</v>
      </c>
      <c r="T146" s="1097" t="s">
        <v>100</v>
      </c>
      <c r="U146" s="1097" t="s">
        <v>100</v>
      </c>
      <c r="V146" s="1097" t="s">
        <v>100</v>
      </c>
      <c r="W146" s="1097" t="s">
        <v>100</v>
      </c>
      <c r="X146" s="1097">
        <v>20</v>
      </c>
      <c r="Y146" s="1097" t="s">
        <v>100</v>
      </c>
      <c r="Z146" s="1097" t="s">
        <v>100</v>
      </c>
      <c r="AA146" s="1097">
        <v>30</v>
      </c>
      <c r="AB146" s="1097" t="s">
        <v>100</v>
      </c>
      <c r="AC146" s="1097" t="s">
        <v>100</v>
      </c>
      <c r="AD146" s="1097" t="s">
        <v>100</v>
      </c>
      <c r="AE146" s="1097" t="s">
        <v>100</v>
      </c>
      <c r="AF146" s="1097" t="s">
        <v>100</v>
      </c>
      <c r="AG146" s="1101"/>
      <c r="AH146" s="1103" t="s">
        <v>100</v>
      </c>
      <c r="AI146" s="1306">
        <v>50</v>
      </c>
      <c r="AJ146" s="1480" t="s">
        <v>100</v>
      </c>
    </row>
    <row r="147" spans="1:36" s="36" customFormat="1" ht="52.4" x14ac:dyDescent="0.25">
      <c r="A147" s="123" t="s">
        <v>90</v>
      </c>
      <c r="B147" s="23" t="s">
        <v>100</v>
      </c>
      <c r="C147" s="23" t="s">
        <v>100</v>
      </c>
      <c r="D147" s="23" t="s">
        <v>100</v>
      </c>
      <c r="E147" s="23" t="s">
        <v>100</v>
      </c>
      <c r="F147" s="23" t="s">
        <v>100</v>
      </c>
      <c r="G147" s="23" t="s">
        <v>100</v>
      </c>
      <c r="H147" s="23" t="s">
        <v>100</v>
      </c>
      <c r="I147" s="23" t="s">
        <v>100</v>
      </c>
      <c r="J147" s="23" t="s">
        <v>100</v>
      </c>
      <c r="K147" s="23" t="s">
        <v>100</v>
      </c>
      <c r="L147" s="23" t="s">
        <v>100</v>
      </c>
      <c r="M147" s="23" t="s">
        <v>100</v>
      </c>
      <c r="N147" s="23" t="s">
        <v>100</v>
      </c>
      <c r="O147" s="23" t="s">
        <v>100</v>
      </c>
      <c r="P147" s="23" t="s">
        <v>100</v>
      </c>
      <c r="Q147" s="23" t="s">
        <v>100</v>
      </c>
      <c r="R147" s="23" t="s">
        <v>100</v>
      </c>
      <c r="S147" s="23" t="s">
        <v>100</v>
      </c>
      <c r="T147" s="23" t="s">
        <v>100</v>
      </c>
      <c r="U147" s="23" t="s">
        <v>100</v>
      </c>
      <c r="V147" s="23" t="s">
        <v>100</v>
      </c>
      <c r="W147" s="23" t="s">
        <v>100</v>
      </c>
      <c r="X147" s="23" t="s">
        <v>100</v>
      </c>
      <c r="Y147" s="23" t="s">
        <v>100</v>
      </c>
      <c r="Z147" s="43">
        <v>1202</v>
      </c>
      <c r="AA147" s="43">
        <v>1169</v>
      </c>
      <c r="AB147" s="43">
        <v>1045</v>
      </c>
      <c r="AC147" s="42">
        <v>1056</v>
      </c>
      <c r="AD147" s="42">
        <v>1003</v>
      </c>
      <c r="AE147" s="42">
        <v>974</v>
      </c>
      <c r="AF147" s="42">
        <v>987</v>
      </c>
      <c r="AG147" s="176">
        <v>1057</v>
      </c>
      <c r="AH147" s="56">
        <v>1055</v>
      </c>
      <c r="AI147" s="1313">
        <v>1072</v>
      </c>
      <c r="AJ147" s="1490">
        <v>1092</v>
      </c>
    </row>
    <row r="148" spans="1:36" s="36" customFormat="1" ht="41.25" x14ac:dyDescent="0.25">
      <c r="A148" s="123" t="s">
        <v>347</v>
      </c>
      <c r="B148" s="23" t="s">
        <v>100</v>
      </c>
      <c r="C148" s="23" t="s">
        <v>100</v>
      </c>
      <c r="D148" s="23" t="s">
        <v>100</v>
      </c>
      <c r="E148" s="23" t="s">
        <v>100</v>
      </c>
      <c r="F148" s="23" t="s">
        <v>100</v>
      </c>
      <c r="G148" s="23" t="s">
        <v>100</v>
      </c>
      <c r="H148" s="23" t="s">
        <v>100</v>
      </c>
      <c r="I148" s="23" t="s">
        <v>100</v>
      </c>
      <c r="J148" s="23" t="s">
        <v>100</v>
      </c>
      <c r="K148" s="23" t="s">
        <v>100</v>
      </c>
      <c r="L148" s="23" t="s">
        <v>100</v>
      </c>
      <c r="M148" s="23" t="s">
        <v>100</v>
      </c>
      <c r="N148" s="23" t="s">
        <v>100</v>
      </c>
      <c r="O148" s="23" t="s">
        <v>100</v>
      </c>
      <c r="P148" s="23" t="s">
        <v>100</v>
      </c>
      <c r="Q148" s="23" t="s">
        <v>100</v>
      </c>
      <c r="R148" s="23" t="s">
        <v>100</v>
      </c>
      <c r="S148" s="23" t="s">
        <v>100</v>
      </c>
      <c r="T148" s="23" t="s">
        <v>100</v>
      </c>
      <c r="U148" s="23" t="s">
        <v>100</v>
      </c>
      <c r="V148" s="23" t="s">
        <v>100</v>
      </c>
      <c r="W148" s="23" t="s">
        <v>100</v>
      </c>
      <c r="X148" s="23" t="s">
        <v>100</v>
      </c>
      <c r="Y148" s="23" t="s">
        <v>100</v>
      </c>
      <c r="Z148" s="43">
        <v>1028</v>
      </c>
      <c r="AA148" s="43">
        <v>887</v>
      </c>
      <c r="AB148" s="43">
        <v>889</v>
      </c>
      <c r="AC148" s="42">
        <v>954</v>
      </c>
      <c r="AD148" s="42">
        <v>923</v>
      </c>
      <c r="AE148" s="42">
        <v>923</v>
      </c>
      <c r="AF148" s="42">
        <v>939</v>
      </c>
      <c r="AG148" s="176">
        <v>1012</v>
      </c>
      <c r="AH148" s="56">
        <v>1016</v>
      </c>
      <c r="AI148" s="1313">
        <v>1025</v>
      </c>
      <c r="AJ148" s="1490">
        <v>1042</v>
      </c>
    </row>
    <row r="149" spans="1:36" s="36" customFormat="1" ht="39.299999999999997" x14ac:dyDescent="0.25">
      <c r="A149" s="124" t="s">
        <v>243</v>
      </c>
      <c r="B149" s="23" t="s">
        <v>100</v>
      </c>
      <c r="C149" s="23" t="s">
        <v>100</v>
      </c>
      <c r="D149" s="23" t="s">
        <v>100</v>
      </c>
      <c r="E149" s="23" t="s">
        <v>100</v>
      </c>
      <c r="F149" s="23" t="s">
        <v>100</v>
      </c>
      <c r="G149" s="23" t="s">
        <v>100</v>
      </c>
      <c r="H149" s="23" t="s">
        <v>100</v>
      </c>
      <c r="I149" s="23" t="s">
        <v>100</v>
      </c>
      <c r="J149" s="23" t="s">
        <v>100</v>
      </c>
      <c r="K149" s="23" t="s">
        <v>100</v>
      </c>
      <c r="L149" s="23" t="s">
        <v>100</v>
      </c>
      <c r="M149" s="23" t="s">
        <v>100</v>
      </c>
      <c r="N149" s="23" t="s">
        <v>100</v>
      </c>
      <c r="O149" s="23" t="s">
        <v>100</v>
      </c>
      <c r="P149" s="23" t="s">
        <v>100</v>
      </c>
      <c r="Q149" s="23" t="s">
        <v>100</v>
      </c>
      <c r="R149" s="23" t="s">
        <v>100</v>
      </c>
      <c r="S149" s="23" t="s">
        <v>100</v>
      </c>
      <c r="T149" s="23" t="s">
        <v>100</v>
      </c>
      <c r="U149" s="23" t="s">
        <v>100</v>
      </c>
      <c r="V149" s="23" t="s">
        <v>100</v>
      </c>
      <c r="W149" s="23" t="s">
        <v>100</v>
      </c>
      <c r="X149" s="23" t="s">
        <v>100</v>
      </c>
      <c r="Y149" s="23" t="s">
        <v>100</v>
      </c>
      <c r="Z149" s="23" t="s">
        <v>100</v>
      </c>
      <c r="AA149" s="42">
        <v>2475</v>
      </c>
      <c r="AB149" s="42">
        <v>2595</v>
      </c>
      <c r="AC149" s="42">
        <v>2391</v>
      </c>
      <c r="AD149" s="42">
        <v>2311</v>
      </c>
      <c r="AE149" s="15">
        <v>2436</v>
      </c>
      <c r="AF149" s="15">
        <v>2390</v>
      </c>
      <c r="AG149" s="176">
        <v>2525</v>
      </c>
      <c r="AH149" s="519">
        <v>2460</v>
      </c>
      <c r="AI149" s="1309">
        <v>2412</v>
      </c>
      <c r="AJ149" s="1721" t="s">
        <v>99</v>
      </c>
    </row>
    <row r="150" spans="1:36" s="36" customFormat="1" ht="39.299999999999997" x14ac:dyDescent="0.25">
      <c r="A150" s="124" t="s">
        <v>244</v>
      </c>
      <c r="B150" s="23" t="s">
        <v>100</v>
      </c>
      <c r="C150" s="23" t="s">
        <v>100</v>
      </c>
      <c r="D150" s="23" t="s">
        <v>100</v>
      </c>
      <c r="E150" s="23" t="s">
        <v>100</v>
      </c>
      <c r="F150" s="23" t="s">
        <v>100</v>
      </c>
      <c r="G150" s="23" t="s">
        <v>100</v>
      </c>
      <c r="H150" s="23" t="s">
        <v>100</v>
      </c>
      <c r="I150" s="23" t="s">
        <v>100</v>
      </c>
      <c r="J150" s="23" t="s">
        <v>100</v>
      </c>
      <c r="K150" s="23" t="s">
        <v>100</v>
      </c>
      <c r="L150" s="23" t="s">
        <v>100</v>
      </c>
      <c r="M150" s="23" t="s">
        <v>100</v>
      </c>
      <c r="N150" s="23" t="s">
        <v>100</v>
      </c>
      <c r="O150" s="23" t="s">
        <v>100</v>
      </c>
      <c r="P150" s="23" t="s">
        <v>100</v>
      </c>
      <c r="Q150" s="23" t="s">
        <v>100</v>
      </c>
      <c r="R150" s="23" t="s">
        <v>100</v>
      </c>
      <c r="S150" s="23" t="s">
        <v>100</v>
      </c>
      <c r="T150" s="23" t="s">
        <v>100</v>
      </c>
      <c r="U150" s="23" t="s">
        <v>100</v>
      </c>
      <c r="V150" s="23" t="s">
        <v>100</v>
      </c>
      <c r="W150" s="23" t="s">
        <v>100</v>
      </c>
      <c r="X150" s="23" t="s">
        <v>100</v>
      </c>
      <c r="Y150" s="23" t="s">
        <v>100</v>
      </c>
      <c r="Z150" s="23" t="s">
        <v>100</v>
      </c>
      <c r="AA150" s="42">
        <v>9529</v>
      </c>
      <c r="AB150" s="42">
        <v>11324</v>
      </c>
      <c r="AC150" s="42">
        <v>10404</v>
      </c>
      <c r="AD150" s="42">
        <v>10367</v>
      </c>
      <c r="AE150" s="15">
        <v>19039</v>
      </c>
      <c r="AF150" s="15">
        <v>29968</v>
      </c>
      <c r="AG150" s="176">
        <v>32541</v>
      </c>
      <c r="AH150" s="519">
        <v>16958</v>
      </c>
      <c r="AI150" s="1309">
        <v>35562</v>
      </c>
      <c r="AJ150" s="1721" t="s">
        <v>99</v>
      </c>
    </row>
    <row r="151" spans="1:36" s="36" customFormat="1" ht="39.299999999999997" x14ac:dyDescent="0.25">
      <c r="A151" s="124" t="s">
        <v>268</v>
      </c>
      <c r="B151" s="91" t="s">
        <v>99</v>
      </c>
      <c r="C151" s="91" t="s">
        <v>99</v>
      </c>
      <c r="D151" s="91" t="s">
        <v>99</v>
      </c>
      <c r="E151" s="91" t="s">
        <v>99</v>
      </c>
      <c r="F151" s="91" t="s">
        <v>99</v>
      </c>
      <c r="G151" s="91" t="s">
        <v>99</v>
      </c>
      <c r="H151" s="91">
        <v>2572.6999999999998</v>
      </c>
      <c r="I151" s="91">
        <v>1826.4</v>
      </c>
      <c r="J151" s="91">
        <v>780.5</v>
      </c>
      <c r="K151" s="91">
        <v>729</v>
      </c>
      <c r="L151" s="91">
        <v>796.2</v>
      </c>
      <c r="M151" s="91">
        <v>879.39300000000003</v>
      </c>
      <c r="N151" s="91">
        <v>1184.3</v>
      </c>
      <c r="O151" s="91">
        <v>1386.5260000000001</v>
      </c>
      <c r="P151" s="91">
        <v>1958.55</v>
      </c>
      <c r="Q151" s="91">
        <v>1932.903</v>
      </c>
      <c r="R151" s="91">
        <v>2448.4499999999998</v>
      </c>
      <c r="S151" s="91">
        <v>3560.4</v>
      </c>
      <c r="T151" s="91">
        <v>3596</v>
      </c>
      <c r="U151" s="91">
        <v>5320.9</v>
      </c>
      <c r="V151" s="91">
        <v>5137.6000000000004</v>
      </c>
      <c r="W151" s="91">
        <v>5813.4</v>
      </c>
      <c r="X151" s="91">
        <v>6039.5</v>
      </c>
      <c r="Y151" s="91">
        <v>6187.8</v>
      </c>
      <c r="Z151" s="91">
        <v>8845</v>
      </c>
      <c r="AA151" s="91">
        <v>9325.4</v>
      </c>
      <c r="AB151" s="91">
        <v>10136.299999999999</v>
      </c>
      <c r="AC151" s="91">
        <v>12462.4</v>
      </c>
      <c r="AD151" s="91">
        <v>14822.5</v>
      </c>
      <c r="AE151" s="91">
        <v>14382.1</v>
      </c>
      <c r="AF151" s="91">
        <v>16764</v>
      </c>
      <c r="AG151" s="91">
        <v>17317.900000000001</v>
      </c>
      <c r="AH151" s="461">
        <v>18324.099999999999</v>
      </c>
      <c r="AI151" s="1316">
        <v>20122.900000000001</v>
      </c>
      <c r="AJ151" s="1721" t="s">
        <v>99</v>
      </c>
    </row>
    <row r="152" spans="1:36" s="13" customFormat="1" ht="15.75" x14ac:dyDescent="0.3">
      <c r="A152" s="711" t="s">
        <v>81</v>
      </c>
      <c r="B152" s="711"/>
      <c r="C152" s="711"/>
      <c r="D152" s="711"/>
      <c r="E152" s="711"/>
      <c r="F152" s="711"/>
      <c r="G152" s="711"/>
      <c r="H152" s="711"/>
      <c r="I152" s="711"/>
      <c r="J152" s="711"/>
      <c r="K152" s="711"/>
      <c r="L152" s="711"/>
      <c r="M152" s="711"/>
      <c r="N152" s="711"/>
      <c r="O152" s="711"/>
      <c r="P152" s="711"/>
      <c r="Q152" s="711"/>
      <c r="R152" s="711"/>
      <c r="S152" s="711"/>
      <c r="T152" s="711"/>
      <c r="U152" s="711"/>
      <c r="V152" s="711"/>
      <c r="W152" s="711"/>
      <c r="X152" s="711"/>
      <c r="Y152" s="711"/>
      <c r="Z152" s="711"/>
      <c r="AA152" s="711"/>
      <c r="AB152" s="711"/>
      <c r="AC152" s="711"/>
      <c r="AD152" s="711"/>
      <c r="AE152" s="711"/>
      <c r="AF152" s="711"/>
      <c r="AG152" s="711"/>
      <c r="AH152" s="712"/>
      <c r="AI152" s="711"/>
      <c r="AJ152" s="711"/>
    </row>
    <row r="153" spans="1:36" s="36" customFormat="1" ht="26.2" x14ac:dyDescent="0.25">
      <c r="A153" s="49" t="s">
        <v>74</v>
      </c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29"/>
      <c r="X153" s="29"/>
      <c r="Y153" s="29"/>
      <c r="Z153" s="29"/>
      <c r="AA153" s="29"/>
      <c r="AB153" s="29"/>
      <c r="AC153" s="119"/>
      <c r="AD153" s="119"/>
      <c r="AE153" s="119"/>
      <c r="AF153" s="119"/>
      <c r="AG153" s="193"/>
      <c r="AH153" s="241"/>
      <c r="AI153" s="1289"/>
      <c r="AJ153" s="1483"/>
    </row>
    <row r="154" spans="1:36" s="36" customFormat="1" x14ac:dyDescent="0.25">
      <c r="A154" s="49" t="s">
        <v>45</v>
      </c>
      <c r="B154" s="20">
        <v>31</v>
      </c>
      <c r="C154" s="42">
        <v>210</v>
      </c>
      <c r="D154" s="91">
        <v>5.0000000000000001E-3</v>
      </c>
      <c r="E154" s="154">
        <v>7.0000000000000007E-2</v>
      </c>
      <c r="F154" s="91">
        <v>0.2</v>
      </c>
      <c r="G154" s="91">
        <v>0.2</v>
      </c>
      <c r="H154" s="91">
        <v>0.2</v>
      </c>
      <c r="I154" s="91">
        <v>0.2</v>
      </c>
      <c r="J154" s="154">
        <v>0.05</v>
      </c>
      <c r="K154" s="91">
        <v>0.7</v>
      </c>
      <c r="L154" s="91">
        <v>0.8</v>
      </c>
      <c r="M154" s="91">
        <v>1.2</v>
      </c>
      <c r="N154" s="91">
        <v>0.9</v>
      </c>
      <c r="O154" s="91">
        <v>0.8</v>
      </c>
      <c r="P154" s="91">
        <v>0.8</v>
      </c>
      <c r="Q154" s="91">
        <v>0.9</v>
      </c>
      <c r="R154" s="91">
        <v>0.8</v>
      </c>
      <c r="S154" s="91">
        <v>0.7</v>
      </c>
      <c r="T154" s="91">
        <v>0.6</v>
      </c>
      <c r="U154" s="91">
        <v>2</v>
      </c>
      <c r="V154" s="91">
        <v>1</v>
      </c>
      <c r="W154" s="89">
        <v>1.2</v>
      </c>
      <c r="X154" s="89">
        <v>1.6</v>
      </c>
      <c r="Y154" s="89">
        <v>0.4</v>
      </c>
      <c r="Z154" s="89">
        <v>0.7</v>
      </c>
      <c r="AA154" s="89">
        <v>5.9</v>
      </c>
      <c r="AB154" s="89">
        <v>4.9000000000000004</v>
      </c>
      <c r="AC154" s="89">
        <v>5.6</v>
      </c>
      <c r="AD154" s="89">
        <v>6</v>
      </c>
      <c r="AE154" s="16">
        <v>6.2</v>
      </c>
      <c r="AF154" s="16">
        <v>11.9</v>
      </c>
      <c r="AG154" s="170">
        <v>14</v>
      </c>
      <c r="AH154" s="38">
        <v>5.4</v>
      </c>
      <c r="AI154" s="1308">
        <v>10.9</v>
      </c>
      <c r="AJ154" s="1483">
        <v>10.9</v>
      </c>
    </row>
    <row r="155" spans="1:36" s="36" customFormat="1" ht="26.2" x14ac:dyDescent="0.25">
      <c r="A155" s="49" t="s">
        <v>61</v>
      </c>
      <c r="B155" s="91" t="s">
        <v>99</v>
      </c>
      <c r="C155" s="91" t="s">
        <v>99</v>
      </c>
      <c r="D155" s="91" t="s">
        <v>99</v>
      </c>
      <c r="E155" s="91" t="s">
        <v>99</v>
      </c>
      <c r="F155" s="91" t="s">
        <v>99</v>
      </c>
      <c r="G155" s="91" t="s">
        <v>99</v>
      </c>
      <c r="H155" s="91" t="s">
        <v>99</v>
      </c>
      <c r="I155" s="91" t="s">
        <v>99</v>
      </c>
      <c r="J155" s="91" t="s">
        <v>99</v>
      </c>
      <c r="K155" s="91" t="s">
        <v>219</v>
      </c>
      <c r="L155" s="91">
        <v>105.7</v>
      </c>
      <c r="M155" s="91">
        <v>118.3</v>
      </c>
      <c r="N155" s="91">
        <v>126.2</v>
      </c>
      <c r="O155" s="91">
        <v>85.5</v>
      </c>
      <c r="P155" s="91">
        <v>105.1</v>
      </c>
      <c r="Q155" s="91">
        <v>100.3</v>
      </c>
      <c r="R155" s="91">
        <v>109.3</v>
      </c>
      <c r="S155" s="91">
        <v>81.599999999999994</v>
      </c>
      <c r="T155" s="91">
        <v>102.7</v>
      </c>
      <c r="U155" s="91">
        <v>145.1</v>
      </c>
      <c r="V155" s="91">
        <v>98.5</v>
      </c>
      <c r="W155" s="89">
        <v>113.1</v>
      </c>
      <c r="X155" s="89">
        <v>128.19999999999999</v>
      </c>
      <c r="Y155" s="89">
        <v>20.8</v>
      </c>
      <c r="Z155" s="89">
        <v>183.8</v>
      </c>
      <c r="AA155" s="89">
        <v>711.9</v>
      </c>
      <c r="AB155" s="201">
        <v>77</v>
      </c>
      <c r="AC155" s="16">
        <v>108.6</v>
      </c>
      <c r="AD155" s="37">
        <v>101</v>
      </c>
      <c r="AE155" s="37">
        <v>97.3</v>
      </c>
      <c r="AF155" s="16">
        <v>177.4</v>
      </c>
      <c r="AG155" s="165">
        <v>102.7</v>
      </c>
      <c r="AH155" s="38">
        <v>34.700000000000003</v>
      </c>
      <c r="AI155" s="1308">
        <v>190.2</v>
      </c>
      <c r="AJ155" s="1484">
        <v>100</v>
      </c>
    </row>
    <row r="156" spans="1:36" s="36" customFormat="1" x14ac:dyDescent="0.25">
      <c r="A156" s="741"/>
      <c r="B156" s="742"/>
      <c r="C156" s="742"/>
      <c r="D156" s="742"/>
      <c r="E156" s="742"/>
      <c r="F156" s="742"/>
      <c r="G156" s="742"/>
      <c r="H156" s="742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3"/>
      <c r="X156" s="743"/>
      <c r="Y156" s="743"/>
      <c r="Z156" s="743"/>
      <c r="AA156" s="743"/>
      <c r="AB156" s="743"/>
      <c r="AC156" s="12"/>
      <c r="AD156" s="268"/>
      <c r="AE156" s="268"/>
      <c r="AF156" s="12"/>
      <c r="AG156" s="12"/>
      <c r="AH156" s="268"/>
      <c r="AI156" s="268"/>
      <c r="AJ156" s="2"/>
    </row>
    <row r="157" spans="1:36" s="127" customFormat="1" ht="19.5" customHeight="1" x14ac:dyDescent="0.25">
      <c r="A157" s="1773" t="s">
        <v>613</v>
      </c>
      <c r="B157" s="1773"/>
      <c r="C157" s="1773"/>
      <c r="D157" s="1773"/>
      <c r="E157" s="1773"/>
      <c r="F157" s="1773"/>
      <c r="G157" s="1773"/>
      <c r="H157" s="1773"/>
      <c r="I157" s="1773"/>
      <c r="J157" s="1773"/>
      <c r="K157" s="1773"/>
      <c r="L157" s="1773"/>
      <c r="M157" s="1773"/>
      <c r="N157" s="1773"/>
      <c r="O157" s="1773"/>
      <c r="P157" s="1773"/>
      <c r="Q157" s="1773"/>
      <c r="R157" s="1773"/>
      <c r="S157" s="1773"/>
      <c r="T157" s="1773"/>
      <c r="U157" s="1773"/>
      <c r="V157" s="1773"/>
      <c r="W157" s="1773"/>
      <c r="X157" s="1773"/>
      <c r="Y157" s="1773"/>
      <c r="Z157" s="1773"/>
      <c r="AA157" s="1773"/>
      <c r="AB157" s="1773"/>
    </row>
    <row r="158" spans="1:36" s="127" customFormat="1" ht="17.7" customHeight="1" x14ac:dyDescent="0.25">
      <c r="A158" s="1773" t="s">
        <v>614</v>
      </c>
      <c r="B158" s="1773"/>
      <c r="C158" s="1773"/>
      <c r="D158" s="1773"/>
      <c r="E158" s="1773"/>
      <c r="F158" s="1773"/>
      <c r="G158" s="1773"/>
      <c r="H158" s="1773"/>
      <c r="I158" s="1773"/>
      <c r="J158" s="1773"/>
      <c r="K158" s="1773"/>
      <c r="L158" s="1773"/>
      <c r="M158" s="1773"/>
      <c r="N158" s="1773"/>
      <c r="O158" s="1773"/>
      <c r="P158" s="1773"/>
      <c r="Q158" s="1773"/>
      <c r="R158" s="1773"/>
      <c r="S158" s="1773"/>
      <c r="T158" s="1773"/>
      <c r="U158" s="1773"/>
      <c r="V158" s="1773"/>
      <c r="W158" s="1773"/>
      <c r="X158" s="1773"/>
      <c r="Y158" s="1773"/>
      <c r="Z158" s="1773"/>
      <c r="AA158" s="1773"/>
      <c r="AB158" s="1773"/>
    </row>
    <row r="159" spans="1:36" s="127" customFormat="1" ht="15.05" customHeight="1" x14ac:dyDescent="0.25">
      <c r="A159" s="1773" t="s">
        <v>615</v>
      </c>
      <c r="B159" s="1773"/>
      <c r="C159" s="1773"/>
      <c r="D159" s="1773"/>
      <c r="E159" s="1773"/>
      <c r="F159" s="1773"/>
      <c r="G159" s="1773"/>
      <c r="H159" s="1773"/>
      <c r="I159" s="1773"/>
      <c r="J159" s="1773"/>
      <c r="K159" s="1773"/>
      <c r="L159" s="1773"/>
      <c r="M159" s="1773"/>
      <c r="N159" s="1773"/>
      <c r="O159" s="1773"/>
      <c r="P159" s="1773"/>
      <c r="Q159" s="1773"/>
      <c r="R159" s="1773"/>
      <c r="S159" s="1773"/>
      <c r="T159" s="1773"/>
      <c r="U159" s="1773"/>
      <c r="V159" s="1773"/>
      <c r="W159" s="1773"/>
      <c r="X159" s="1773"/>
      <c r="Y159" s="1773"/>
      <c r="Z159" s="1773"/>
      <c r="AA159" s="1773"/>
      <c r="AB159" s="1773"/>
    </row>
    <row r="160" spans="1:36" s="129" customFormat="1" ht="16.55" customHeight="1" x14ac:dyDescent="0.25">
      <c r="A160" s="1773" t="s">
        <v>639</v>
      </c>
      <c r="B160" s="1773"/>
      <c r="C160" s="1773"/>
      <c r="D160" s="1773"/>
      <c r="E160" s="1773"/>
      <c r="F160" s="1773"/>
      <c r="G160" s="1773"/>
      <c r="H160" s="1773"/>
      <c r="I160" s="1773"/>
      <c r="J160" s="1773"/>
      <c r="K160" s="1773"/>
      <c r="L160" s="1773"/>
      <c r="M160" s="1773"/>
      <c r="N160" s="1773"/>
      <c r="O160" s="1773"/>
      <c r="P160" s="1773"/>
      <c r="Q160" s="1773"/>
      <c r="R160" s="1773"/>
      <c r="S160" s="1773"/>
      <c r="T160" s="1773"/>
      <c r="U160" s="1773"/>
      <c r="V160" s="1773"/>
      <c r="W160" s="1773"/>
      <c r="X160" s="1773"/>
      <c r="Y160" s="1773"/>
      <c r="Z160" s="1773"/>
      <c r="AA160" s="1773"/>
      <c r="AB160" s="1773"/>
    </row>
    <row r="161" spans="1:35" s="129" customFormat="1" ht="17.2" customHeight="1" x14ac:dyDescent="0.25">
      <c r="A161" s="1773" t="s">
        <v>616</v>
      </c>
      <c r="B161" s="1773"/>
      <c r="C161" s="1773"/>
      <c r="D161" s="1773"/>
      <c r="E161" s="1773"/>
      <c r="F161" s="1773"/>
      <c r="G161" s="1773"/>
      <c r="H161" s="1773"/>
      <c r="I161" s="1773"/>
      <c r="J161" s="1773"/>
      <c r="K161" s="1773"/>
      <c r="L161" s="1773"/>
      <c r="M161" s="1773"/>
      <c r="N161" s="1773"/>
      <c r="O161" s="1773"/>
      <c r="P161" s="1773"/>
      <c r="Q161" s="1773"/>
      <c r="R161" s="1773"/>
      <c r="S161" s="1773"/>
      <c r="T161" s="1773"/>
      <c r="U161" s="1773"/>
      <c r="V161" s="1773"/>
      <c r="W161" s="1773"/>
      <c r="X161" s="1773"/>
      <c r="Y161" s="1773"/>
      <c r="Z161" s="1773"/>
      <c r="AA161" s="1773"/>
      <c r="AB161" s="1773"/>
    </row>
    <row r="162" spans="1:35" s="129" customFormat="1" ht="17.2" customHeight="1" x14ac:dyDescent="0.25">
      <c r="A162" s="1773" t="s">
        <v>643</v>
      </c>
      <c r="B162" s="1773"/>
      <c r="C162" s="1773"/>
      <c r="D162" s="1773"/>
      <c r="E162" s="1773"/>
      <c r="F162" s="1773"/>
      <c r="G162" s="1773"/>
      <c r="H162" s="1773"/>
      <c r="I162" s="1773"/>
      <c r="J162" s="1773"/>
      <c r="K162" s="1773"/>
      <c r="L162" s="1773"/>
      <c r="M162" s="1773"/>
      <c r="N162" s="1773"/>
      <c r="O162" s="1773"/>
      <c r="P162" s="1773"/>
      <c r="Q162" s="1773"/>
      <c r="R162" s="1773"/>
      <c r="S162" s="1773"/>
      <c r="T162" s="1773"/>
      <c r="U162" s="1773"/>
      <c r="V162" s="1773"/>
      <c r="W162" s="1773"/>
      <c r="X162" s="1773"/>
      <c r="Y162" s="1773"/>
      <c r="Z162" s="1773"/>
      <c r="AA162" s="1773"/>
      <c r="AB162" s="1773"/>
    </row>
    <row r="163" spans="1:35" s="129" customFormat="1" ht="17.2" customHeight="1" x14ac:dyDescent="0.25">
      <c r="A163" s="1773" t="s">
        <v>646</v>
      </c>
      <c r="B163" s="1773"/>
      <c r="C163" s="1773"/>
      <c r="D163" s="1773"/>
      <c r="E163" s="1773"/>
      <c r="F163" s="1773"/>
      <c r="G163" s="1773"/>
      <c r="H163" s="1773"/>
      <c r="I163" s="1773"/>
      <c r="J163" s="1773"/>
      <c r="K163" s="1773"/>
      <c r="L163" s="1773"/>
      <c r="M163" s="1773"/>
      <c r="N163" s="1773"/>
      <c r="O163" s="1773"/>
      <c r="P163" s="1773"/>
      <c r="Q163" s="1773"/>
      <c r="R163" s="1773"/>
      <c r="S163" s="1773"/>
      <c r="T163" s="1773"/>
      <c r="U163" s="1773"/>
      <c r="V163" s="1773"/>
      <c r="W163" s="1773"/>
      <c r="X163" s="1773"/>
      <c r="Y163" s="1773"/>
      <c r="Z163" s="1773"/>
      <c r="AA163" s="1773"/>
      <c r="AB163" s="1773"/>
    </row>
    <row r="164" spans="1:35" s="129" customFormat="1" ht="17.2" customHeight="1" x14ac:dyDescent="0.25">
      <c r="A164" s="1773" t="s">
        <v>618</v>
      </c>
      <c r="B164" s="1773"/>
      <c r="C164" s="1773"/>
      <c r="D164" s="1773"/>
      <c r="E164" s="1773"/>
      <c r="F164" s="1773"/>
      <c r="G164" s="1773"/>
      <c r="H164" s="1773"/>
      <c r="I164" s="1773"/>
      <c r="J164" s="1773"/>
      <c r="K164" s="1773"/>
      <c r="L164" s="1773"/>
      <c r="M164" s="1773"/>
      <c r="N164" s="1773"/>
      <c r="O164" s="1773"/>
      <c r="P164" s="1773"/>
      <c r="Q164" s="1773"/>
      <c r="R164" s="1773"/>
      <c r="S164" s="1773"/>
      <c r="T164" s="1773"/>
      <c r="U164" s="1773"/>
      <c r="V164" s="1773"/>
      <c r="W164" s="1773"/>
      <c r="X164" s="1773"/>
      <c r="Y164" s="1773"/>
      <c r="Z164" s="1773"/>
      <c r="AA164" s="1773"/>
      <c r="AB164" s="1773"/>
    </row>
    <row r="165" spans="1:35" s="129" customFormat="1" ht="17.2" customHeight="1" x14ac:dyDescent="0.25">
      <c r="A165" s="1773" t="s">
        <v>619</v>
      </c>
      <c r="B165" s="1773"/>
      <c r="C165" s="1773"/>
      <c r="D165" s="1773"/>
      <c r="E165" s="1773"/>
      <c r="F165" s="1773"/>
      <c r="G165" s="1773"/>
      <c r="H165" s="1773"/>
      <c r="I165" s="1773"/>
      <c r="J165" s="1773"/>
      <c r="K165" s="1773"/>
      <c r="L165" s="1773"/>
      <c r="M165" s="1773"/>
      <c r="N165" s="1773"/>
      <c r="O165" s="1773"/>
      <c r="P165" s="1773"/>
      <c r="Q165" s="1773"/>
      <c r="R165" s="1773"/>
      <c r="S165" s="1773"/>
      <c r="T165" s="1773"/>
      <c r="U165" s="1773"/>
      <c r="V165" s="1773"/>
      <c r="W165" s="1773"/>
      <c r="X165" s="1773"/>
      <c r="Y165" s="1773"/>
      <c r="Z165" s="1773"/>
      <c r="AA165" s="1773"/>
      <c r="AB165" s="1773"/>
    </row>
    <row r="166" spans="1:35" s="127" customFormat="1" ht="18" customHeight="1" x14ac:dyDescent="0.25">
      <c r="A166" s="1773" t="s">
        <v>620</v>
      </c>
      <c r="B166" s="1773"/>
      <c r="C166" s="1773"/>
      <c r="D166" s="1773"/>
      <c r="E166" s="1773"/>
      <c r="F166" s="1773"/>
      <c r="G166" s="1773"/>
      <c r="H166" s="1773"/>
      <c r="I166" s="1773"/>
      <c r="J166" s="1773"/>
      <c r="K166" s="1773"/>
      <c r="L166" s="1773"/>
      <c r="M166" s="1773"/>
      <c r="N166" s="1773"/>
      <c r="O166" s="1773"/>
      <c r="P166" s="1773"/>
      <c r="Q166" s="1773"/>
      <c r="R166" s="1773"/>
      <c r="S166" s="1773"/>
      <c r="T166" s="1773"/>
      <c r="U166" s="1773"/>
      <c r="V166" s="1773"/>
      <c r="W166" s="1773"/>
      <c r="X166" s="1773"/>
      <c r="Y166" s="1773"/>
      <c r="Z166" s="1773"/>
      <c r="AA166" s="1773"/>
      <c r="AB166" s="1773"/>
    </row>
    <row r="167" spans="1:35" s="131" customFormat="1" ht="26.2" customHeight="1" x14ac:dyDescent="0.25">
      <c r="A167" s="1773" t="s">
        <v>621</v>
      </c>
      <c r="B167" s="1773"/>
      <c r="C167" s="1773"/>
      <c r="D167" s="1773"/>
      <c r="E167" s="1773"/>
      <c r="F167" s="1773"/>
      <c r="G167" s="1773"/>
      <c r="H167" s="1773"/>
      <c r="I167" s="1773"/>
      <c r="J167" s="1773"/>
      <c r="K167" s="1773"/>
      <c r="L167" s="1773"/>
      <c r="M167" s="1773"/>
      <c r="N167" s="1773"/>
      <c r="O167" s="1773"/>
      <c r="P167" s="1773"/>
      <c r="Q167" s="1773"/>
      <c r="R167" s="1773"/>
      <c r="S167" s="1773"/>
      <c r="T167" s="1773"/>
      <c r="U167" s="1773"/>
      <c r="V167" s="1773"/>
      <c r="W167" s="1773"/>
      <c r="X167" s="1773"/>
      <c r="Y167" s="1773"/>
      <c r="Z167" s="1773"/>
      <c r="AA167" s="1773"/>
      <c r="AB167" s="1773"/>
    </row>
    <row r="168" spans="1:35" s="434" customFormat="1" ht="13.1" x14ac:dyDescent="0.25">
      <c r="A168" s="1773" t="s">
        <v>647</v>
      </c>
      <c r="B168" s="1773"/>
      <c r="C168" s="1773"/>
      <c r="D168" s="1773"/>
      <c r="E168" s="1773"/>
      <c r="F168" s="1773"/>
      <c r="G168" s="1773"/>
      <c r="H168" s="1773"/>
      <c r="I168" s="1773"/>
      <c r="J168" s="1773"/>
      <c r="K168" s="1773"/>
      <c r="L168" s="1773"/>
      <c r="M168" s="1773"/>
      <c r="N168" s="1773"/>
      <c r="O168" s="1773"/>
      <c r="P168" s="1773"/>
      <c r="Q168" s="1773"/>
      <c r="R168" s="1773"/>
      <c r="S168" s="1773"/>
      <c r="T168" s="1773"/>
      <c r="U168" s="1773"/>
      <c r="V168" s="1773"/>
      <c r="W168" s="1773"/>
      <c r="X168" s="1773"/>
      <c r="Y168" s="1773"/>
      <c r="Z168" s="1773"/>
      <c r="AA168" s="1773"/>
      <c r="AB168" s="1773"/>
    </row>
    <row r="169" spans="1:35" x14ac:dyDescent="0.25">
      <c r="A169" s="1782" t="s">
        <v>669</v>
      </c>
      <c r="B169" s="1773"/>
      <c r="C169" s="1773"/>
      <c r="D169" s="1773"/>
      <c r="E169" s="1773"/>
      <c r="F169" s="1773"/>
      <c r="G169" s="1773"/>
      <c r="H169" s="1773"/>
      <c r="I169" s="1773"/>
      <c r="J169" s="1773"/>
      <c r="K169" s="1773"/>
      <c r="L169" s="1773"/>
      <c r="M169" s="1773"/>
      <c r="N169" s="1773"/>
      <c r="O169" s="1773"/>
      <c r="P169" s="1773"/>
      <c r="Q169" s="1773"/>
      <c r="R169" s="1773"/>
      <c r="S169" s="1773"/>
      <c r="T169" s="1773"/>
      <c r="U169" s="1773"/>
      <c r="V169" s="1773"/>
      <c r="W169" s="1773"/>
      <c r="X169" s="1773"/>
      <c r="Y169" s="1773"/>
      <c r="Z169" s="1773"/>
      <c r="AA169" s="1773"/>
      <c r="AB169" s="1773"/>
    </row>
    <row r="170" spans="1:35" x14ac:dyDescent="0.25">
      <c r="A170" s="1782" t="s">
        <v>705</v>
      </c>
      <c r="B170" s="1773"/>
      <c r="C170" s="1773"/>
      <c r="D170" s="1773"/>
      <c r="E170" s="1773"/>
      <c r="F170" s="1773"/>
      <c r="G170" s="1773"/>
      <c r="H170" s="1773"/>
      <c r="I170" s="1773"/>
      <c r="J170" s="1773"/>
      <c r="K170" s="1773"/>
      <c r="L170" s="1773"/>
      <c r="M170" s="1773"/>
      <c r="N170" s="1773"/>
      <c r="O170" s="1773"/>
      <c r="P170" s="1773"/>
      <c r="Q170" s="1773"/>
      <c r="R170" s="1773"/>
      <c r="S170" s="1773"/>
      <c r="T170" s="1773"/>
      <c r="U170" s="1773"/>
      <c r="V170" s="1773"/>
      <c r="W170" s="1773"/>
      <c r="X170" s="1773"/>
      <c r="Y170" s="1773"/>
      <c r="Z170" s="1773"/>
      <c r="AA170" s="1773"/>
      <c r="AB170" s="1773"/>
    </row>
    <row r="172" spans="1:35" x14ac:dyDescent="0.25">
      <c r="B172" s="133"/>
      <c r="C172" s="133"/>
      <c r="D172" s="133"/>
      <c r="E172" s="133"/>
      <c r="F172" s="133"/>
      <c r="G172" s="133"/>
    </row>
    <row r="173" spans="1:35" ht="15.05" x14ac:dyDescent="0.25">
      <c r="A173" s="156"/>
      <c r="B173" s="157"/>
      <c r="C173" s="157"/>
      <c r="D173" s="157"/>
      <c r="E173" s="157"/>
      <c r="F173" s="157"/>
      <c r="G173" s="157"/>
      <c r="H173" s="133"/>
      <c r="I173" s="133"/>
      <c r="J173" s="133"/>
      <c r="K173" s="133"/>
      <c r="L173" s="133"/>
    </row>
    <row r="174" spans="1:35" ht="15.05" x14ac:dyDescent="0.25">
      <c r="A174" s="156"/>
      <c r="B174" s="133"/>
      <c r="C174" s="133"/>
      <c r="D174" s="133"/>
      <c r="E174" s="133"/>
      <c r="F174" s="133"/>
      <c r="G174" s="133"/>
    </row>
    <row r="175" spans="1:35" ht="15.05" x14ac:dyDescent="0.25">
      <c r="A175" s="156"/>
      <c r="B175" s="133"/>
      <c r="C175" s="133"/>
      <c r="D175" s="133"/>
      <c r="E175" s="133"/>
      <c r="F175" s="133"/>
      <c r="G175" s="133"/>
      <c r="H175" s="158"/>
      <c r="I175" s="158"/>
      <c r="J175" s="158"/>
      <c r="K175" s="158"/>
      <c r="L175" s="158"/>
    </row>
    <row r="176" spans="1:35" ht="15.05" x14ac:dyDescent="0.25">
      <c r="A176" s="156"/>
      <c r="B176" s="133"/>
      <c r="C176" s="133"/>
      <c r="D176" s="133"/>
      <c r="E176" s="133"/>
      <c r="F176" s="133"/>
      <c r="G176" s="133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</row>
    <row r="178" spans="8:35" x14ac:dyDescent="0.25"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</row>
  </sheetData>
  <mergeCells count="15">
    <mergeCell ref="A170:AB170"/>
    <mergeCell ref="A2:Y2"/>
    <mergeCell ref="A157:AB157"/>
    <mergeCell ref="A158:AB158"/>
    <mergeCell ref="A159:AB159"/>
    <mergeCell ref="A168:AB168"/>
    <mergeCell ref="A169:AB169"/>
    <mergeCell ref="A160:AB160"/>
    <mergeCell ref="A167:AB167"/>
    <mergeCell ref="A164:AB164"/>
    <mergeCell ref="A165:AB165"/>
    <mergeCell ref="A166:AB166"/>
    <mergeCell ref="A163:AB163"/>
    <mergeCell ref="A161:AB161"/>
    <mergeCell ref="A162:AB162"/>
  </mergeCells>
  <phoneticPr fontId="0" type="noConversion"/>
  <hyperlinks>
    <hyperlink ref="C339:IT339" r:id="rId1" display="http://www.nationalbank.kz/"/>
    <hyperlink ref="C338:IT338" r:id="rId2" display="13) По данным Министерства финансов Республики Казахстан"/>
    <hyperlink ref="C271:IT271" r:id="rId3" display="http://www.nationalbank.kz/"/>
    <hyperlink ref="C270:IT270" r:id="rId4" display="13) По данным Министерства финансов Республики Казахстан"/>
    <hyperlink ref="C343:IT343" r:id="rId5" display="http://www.nationalbank.kz/"/>
    <hyperlink ref="C342:IT342" r:id="rId6" display="13) По данным Министерства финансов Республики Казахстан"/>
    <hyperlink ref="C275:IT275" r:id="rId7" display="http://www.nationalbank.kz/"/>
    <hyperlink ref="C274:IT274" r:id="rId8" display="13) По данным Министерства финансов Республики Казахстан"/>
    <hyperlink ref="C341:IT341" r:id="rId9" display="http://www.nationalbank.kz/"/>
    <hyperlink ref="C340:IT340" r:id="rId10" display="13) По данным Министерства финансов Республики Казахстан"/>
    <hyperlink ref="C273:IT273" r:id="rId11" display="http://www.nationalbank.kz/"/>
    <hyperlink ref="C272:IT272" r:id="rId12" display="13) По данным Министерства финансов Республики Казахстан"/>
    <hyperlink ref="A341:IT341" r:id="rId13" display="http://www.nationalbank.kz/"/>
    <hyperlink ref="A340:IT340" r:id="rId14" display="13) По данным Министерства финансов Республики Казахстан"/>
    <hyperlink ref="A273:IT273" r:id="rId15" display="http://www.nationalbank.kz/"/>
    <hyperlink ref="A272:IT272" r:id="rId16" display="13) По данным Министерства финансов Республики Казахстан"/>
  </hyperlinks>
  <pageMargins left="0.19685039370078741" right="0.19685039370078741" top="0.19685039370078741" bottom="0.19685039370078741" header="0" footer="0"/>
  <pageSetup paperSize="9" scale="80" orientation="landscape" r:id="rId17"/>
  <headerFooter alignWithMargins="0">
    <oddHeader>&amp;C&amp;P</oddHeader>
  </headerFooter>
  <rowBreaks count="4" manualBreakCount="4">
    <brk id="38" max="16383" man="1"/>
    <brk id="66" max="16383" man="1"/>
    <brk id="108" max="16383" man="1"/>
    <brk id="1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12</vt:i4>
      </vt:variant>
    </vt:vector>
  </HeadingPairs>
  <TitlesOfParts>
    <vt:vector size="27" baseType="lpstr">
      <vt:lpstr>Павлодар г.а. </vt:lpstr>
      <vt:lpstr>Аксу г.а. </vt:lpstr>
      <vt:lpstr>г.Аксу(моногород)</vt:lpstr>
      <vt:lpstr>Экибастуз г.а.</vt:lpstr>
      <vt:lpstr>г.Экибастуз(моногород)</vt:lpstr>
      <vt:lpstr>Актогайский район</vt:lpstr>
      <vt:lpstr>Баянаульский район</vt:lpstr>
      <vt:lpstr>Железинский район</vt:lpstr>
      <vt:lpstr>Иртышский район</vt:lpstr>
      <vt:lpstr>Теренкөл район</vt:lpstr>
      <vt:lpstr>Аққулы район</vt:lpstr>
      <vt:lpstr>Майский район</vt:lpstr>
      <vt:lpstr>Павлодарский район</vt:lpstr>
      <vt:lpstr>Успенский район</vt:lpstr>
      <vt:lpstr>Щербактинский район</vt:lpstr>
      <vt:lpstr>'Аксу г.а. '!Заголовки_для_печати</vt:lpstr>
      <vt:lpstr>'Актогайский район'!Заголовки_для_печати</vt:lpstr>
      <vt:lpstr>'Аққулы район'!Заголовки_для_печати</vt:lpstr>
      <vt:lpstr>'Баянаульский район'!Заголовки_для_печати</vt:lpstr>
      <vt:lpstr>'Железинский район'!Заголовки_для_печати</vt:lpstr>
      <vt:lpstr>'Иртышский район'!Заголовки_для_печати</vt:lpstr>
      <vt:lpstr>'Майский район'!Заголовки_для_печати</vt:lpstr>
      <vt:lpstr>'Павлодар г.а. '!Заголовки_для_печати</vt:lpstr>
      <vt:lpstr>'Павлодарский район'!Заголовки_для_печати</vt:lpstr>
      <vt:lpstr>'Теренкөл район'!Заголовки_для_печати</vt:lpstr>
      <vt:lpstr>'Успенский район'!Заголовки_для_печати</vt:lpstr>
      <vt:lpstr>'Щербактинский район'!Заголовки_для_печати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asarsembina</dc:creator>
  <cp:lastModifiedBy>user</cp:lastModifiedBy>
  <cp:lastPrinted>2025-08-12T09:52:30Z</cp:lastPrinted>
  <dcterms:created xsi:type="dcterms:W3CDTF">2013-01-10T11:52:33Z</dcterms:created>
  <dcterms:modified xsi:type="dcterms:W3CDTF">2026-02-25T13:05:04Z</dcterms:modified>
</cp:coreProperties>
</file>