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470" yWindow="120" windowWidth="12120" windowHeight="101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R25" i="1" l="1"/>
  <c r="P25" i="1"/>
  <c r="N25" i="1"/>
  <c r="D25" i="1"/>
  <c r="R24" i="1"/>
  <c r="P24" i="1"/>
  <c r="N24" i="1"/>
  <c r="D24" i="1"/>
  <c r="R23" i="1"/>
  <c r="P23" i="1"/>
  <c r="N23" i="1"/>
  <c r="D23" i="1"/>
  <c r="R22" i="1"/>
  <c r="P22" i="1"/>
  <c r="N22" i="1"/>
  <c r="D22" i="1"/>
  <c r="R21" i="1"/>
  <c r="P21" i="1"/>
  <c r="N21" i="1"/>
  <c r="D21" i="1"/>
  <c r="R20" i="1"/>
  <c r="P20" i="1"/>
  <c r="N20" i="1"/>
  <c r="D20" i="1"/>
  <c r="R19" i="1"/>
  <c r="P19" i="1"/>
  <c r="N19" i="1"/>
  <c r="D19" i="1"/>
  <c r="R18" i="1"/>
  <c r="P18" i="1"/>
  <c r="N18" i="1"/>
  <c r="D18" i="1"/>
  <c r="R17" i="1"/>
  <c r="P17" i="1"/>
  <c r="N17" i="1"/>
  <c r="D17" i="1"/>
  <c r="R16" i="1"/>
  <c r="P16" i="1"/>
  <c r="N16" i="1"/>
  <c r="D16" i="1"/>
  <c r="R15" i="1"/>
  <c r="P15" i="1"/>
  <c r="N15" i="1"/>
  <c r="D15" i="1"/>
  <c r="R14" i="1"/>
  <c r="P14" i="1"/>
  <c r="N14" i="1"/>
  <c r="D14" i="1"/>
  <c r="R13" i="1"/>
  <c r="P13" i="1"/>
  <c r="N13" i="1"/>
  <c r="D13" i="1"/>
  <c r="R12" i="1"/>
  <c r="N12" i="1"/>
  <c r="D12" i="1"/>
  <c r="R11" i="1"/>
  <c r="D11" i="1"/>
  <c r="R10" i="1"/>
  <c r="D10" i="1"/>
  <c r="R9" i="1"/>
  <c r="D9" i="1"/>
  <c r="R8" i="1"/>
  <c r="D8" i="1"/>
  <c r="R7" i="1"/>
  <c r="D7" i="1"/>
  <c r="R6" i="1"/>
  <c r="D6" i="1"/>
</calcChain>
</file>

<file path=xl/sharedStrings.xml><?xml version="1.0" encoding="utf-8"?>
<sst xmlns="http://schemas.openxmlformats.org/spreadsheetml/2006/main" count="74" uniqueCount="54">
  <si>
    <t>2003 year</t>
  </si>
  <si>
    <t>2004 year</t>
  </si>
  <si>
    <t>2005 year</t>
  </si>
  <si>
    <t>2006 year</t>
  </si>
  <si>
    <t>2007 year</t>
  </si>
  <si>
    <t>2008 year</t>
  </si>
  <si>
    <t>2009 year</t>
  </si>
  <si>
    <t>2010 year</t>
  </si>
  <si>
    <t>2011 year</t>
  </si>
  <si>
    <t>2012 year</t>
  </si>
  <si>
    <t>2013 year</t>
  </si>
  <si>
    <t>2014 year</t>
  </si>
  <si>
    <t>2015 year</t>
  </si>
  <si>
    <t>2016 year</t>
  </si>
  <si>
    <t>2017 year</t>
  </si>
  <si>
    <t>Total</t>
  </si>
  <si>
    <t>Industry</t>
  </si>
  <si>
    <t>Manufacturing industry</t>
  </si>
  <si>
    <t>Agriculture, forestry and fishery</t>
  </si>
  <si>
    <t>The mining industry and working out of open-cast mines</t>
  </si>
  <si>
    <t>Electrical supply, giving of gas, steam and air-conditioning</t>
  </si>
  <si>
    <t>Water supply; sewer system, the control over gathering and distribution of waste</t>
  </si>
  <si>
    <t>Construction</t>
  </si>
  <si>
    <t xml:space="preserve">Wholesale and retail trade; car and motorcycles repairs </t>
  </si>
  <si>
    <t>Transport and warehousing</t>
  </si>
  <si>
    <t>Residing and catering services</t>
  </si>
  <si>
    <t>Information and communication</t>
  </si>
  <si>
    <t>Financial and insurance activity</t>
  </si>
  <si>
    <t>Operations with real estate</t>
  </si>
  <si>
    <t>Professional scientific and technical activity</t>
  </si>
  <si>
    <t>Activity in the field of administrative and auxiliary service</t>
  </si>
  <si>
    <t>Governance and defence; obligatory social security</t>
  </si>
  <si>
    <t>Education</t>
  </si>
  <si>
    <t>Health care and social services</t>
  </si>
  <si>
    <t>Art, entertainments and recreation</t>
  </si>
  <si>
    <t>Other services provision</t>
  </si>
  <si>
    <t>Fixed capital investments in directions of use*</t>
  </si>
  <si>
    <t>as % to the previous year</t>
  </si>
  <si>
    <t>mln.tenge</t>
  </si>
  <si>
    <t>*or 2003-2008, fixed capital investments by types of economic activities to which they were sent were recalculated in accordance with the classifier of the OKED of 2008 TSA 01 rev.2</t>
  </si>
  <si>
    <t>2018 year</t>
  </si>
  <si>
    <t>among them:</t>
  </si>
  <si>
    <t>2019 year</t>
  </si>
  <si>
    <t>2020 year</t>
  </si>
  <si>
    <t>2021 year</t>
  </si>
  <si>
    <t>3,0 times</t>
  </si>
  <si>
    <t>2,3 times</t>
  </si>
  <si>
    <t>2,6 times</t>
  </si>
  <si>
    <t>3,7 times</t>
  </si>
  <si>
    <t>3,8 times</t>
  </si>
  <si>
    <t>4,3 times</t>
  </si>
  <si>
    <t>4,0 times</t>
  </si>
  <si>
    <t>2022 year</t>
  </si>
  <si>
    <t>2023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</si>
</sst>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\ ###\ ###\ ###\ ##0"/>
    <numFmt numFmtId="165" formatCode="###\ ###\ ###\ ###\ ##0.0"/>
    <numFmt numFmtId="166" formatCode="0.0"/>
    <numFmt numFmtId="167" formatCode="#,##0.0"/>
    <numFmt numFmtId="168" formatCode="###\ ###\ ###\ ##0.0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  <font>
      <i/>
      <sz val="10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2" xfId="0" applyNumberFormat="1" applyFont="1" applyBorder="1" applyAlignment="1"/>
    <xf numFmtId="0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left" indent="1"/>
    </xf>
    <xf numFmtId="49" fontId="3" fillId="0" borderId="0" xfId="0" applyNumberFormat="1" applyFont="1" applyAlignment="1">
      <alignment horizontal="left" wrapText="1" indent="1"/>
    </xf>
    <xf numFmtId="49" fontId="4" fillId="0" borderId="0" xfId="0" applyNumberFormat="1" applyFont="1" applyAlignment="1">
      <alignment horizontal="left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0" fontId="6" fillId="0" borderId="0" xfId="0" applyFont="1"/>
    <xf numFmtId="49" fontId="5" fillId="0" borderId="1" xfId="0" applyNumberFormat="1" applyFont="1" applyBorder="1" applyAlignment="1">
      <alignment horizontal="left"/>
    </xf>
    <xf numFmtId="164" fontId="5" fillId="0" borderId="1" xfId="0" applyNumberFormat="1" applyFont="1" applyFill="1" applyBorder="1" applyAlignment="1">
      <alignment horizontal="right"/>
    </xf>
    <xf numFmtId="165" fontId="5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 wrapText="1"/>
    </xf>
    <xf numFmtId="3" fontId="7" fillId="0" borderId="1" xfId="0" applyNumberFormat="1" applyFont="1" applyFill="1" applyBorder="1" applyAlignment="1">
      <alignment horizontal="right" wrapText="1"/>
    </xf>
    <xf numFmtId="3" fontId="5" fillId="0" borderId="1" xfId="0" applyNumberFormat="1" applyFont="1" applyFill="1" applyBorder="1"/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/>
    <xf numFmtId="166" fontId="5" fillId="0" borderId="1" xfId="0" applyNumberFormat="1" applyFont="1" applyFill="1" applyBorder="1"/>
    <xf numFmtId="167" fontId="5" fillId="0" borderId="1" xfId="0" applyNumberFormat="1" applyFont="1" applyFill="1" applyBorder="1"/>
    <xf numFmtId="49" fontId="6" fillId="0" borderId="1" xfId="0" applyNumberFormat="1" applyFont="1" applyBorder="1" applyAlignment="1">
      <alignment horizontal="left" indent="1"/>
    </xf>
    <xf numFmtId="164" fontId="6" fillId="0" borderId="1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3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166" fontId="6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166" fontId="6" fillId="0" borderId="1" xfId="0" applyNumberFormat="1" applyFont="1" applyBorder="1"/>
    <xf numFmtId="0" fontId="6" fillId="0" borderId="1" xfId="0" applyFont="1" applyFill="1" applyBorder="1"/>
    <xf numFmtId="0" fontId="8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wrapText="1" indent="1"/>
    </xf>
    <xf numFmtId="164" fontId="6" fillId="0" borderId="1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166" fontId="6" fillId="0" borderId="1" xfId="0" applyNumberFormat="1" applyFont="1" applyFill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right" wrapText="1"/>
    </xf>
    <xf numFmtId="3" fontId="6" fillId="0" borderId="1" xfId="0" applyNumberFormat="1" applyFont="1" applyFill="1" applyBorder="1"/>
    <xf numFmtId="0" fontId="6" fillId="0" borderId="1" xfId="0" applyFont="1" applyFill="1" applyBorder="1" applyAlignment="1">
      <alignment horizontal="right"/>
    </xf>
    <xf numFmtId="166" fontId="6" fillId="0" borderId="1" xfId="0" applyNumberFormat="1" applyFont="1" applyFill="1" applyBorder="1"/>
    <xf numFmtId="168" fontId="8" fillId="0" borderId="1" xfId="0" applyNumberFormat="1" applyFont="1" applyBorder="1" applyAlignment="1">
      <alignment horizontal="right" wrapText="1"/>
    </xf>
    <xf numFmtId="167" fontId="6" fillId="0" borderId="1" xfId="0" applyNumberFormat="1" applyFont="1" applyFill="1" applyBorder="1"/>
    <xf numFmtId="0" fontId="9" fillId="0" borderId="0" xfId="0" applyFont="1" applyBorder="1" applyAlignment="1"/>
    <xf numFmtId="0" fontId="6" fillId="0" borderId="0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0" fontId="6" fillId="0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"/>
  <sheetViews>
    <sheetView tabSelected="1" workbookViewId="0">
      <selection activeCell="A27" sqref="A27"/>
    </sheetView>
  </sheetViews>
  <sheetFormatPr defaultRowHeight="12.75" x14ac:dyDescent="0.2"/>
  <cols>
    <col min="1" max="1" width="39.140625" style="2" customWidth="1"/>
    <col min="2" max="3" width="9.7109375" style="2" customWidth="1"/>
    <col min="4" max="4" width="10.28515625" style="2" customWidth="1"/>
    <col min="5" max="5" width="10.85546875" style="2" customWidth="1"/>
    <col min="6" max="6" width="10.42578125" style="2" customWidth="1"/>
    <col min="7" max="7" width="9.85546875" style="4" customWidth="1"/>
    <col min="8" max="8" width="10.28515625" style="4" customWidth="1"/>
    <col min="9" max="9" width="9.140625" style="4"/>
    <col min="10" max="10" width="12.7109375" style="4" customWidth="1"/>
    <col min="11" max="11" width="10.140625" style="4" customWidth="1"/>
    <col min="12" max="12" width="11.7109375" style="4" customWidth="1"/>
    <col min="13" max="13" width="11.140625" style="2" customWidth="1"/>
    <col min="14" max="14" width="10.7109375" style="2" customWidth="1"/>
    <col min="15" max="15" width="9.140625" style="2"/>
    <col min="16" max="16" width="11.140625" style="2" customWidth="1"/>
    <col min="17" max="17" width="9.140625" style="2"/>
    <col min="18" max="18" width="11.28515625" style="2" customWidth="1"/>
    <col min="19" max="19" width="9.140625" style="2"/>
    <col min="20" max="20" width="10.5703125" style="2" customWidth="1"/>
    <col min="21" max="21" width="9.140625" style="2"/>
    <col min="22" max="22" width="11.140625" style="2" customWidth="1"/>
    <col min="23" max="23" width="8.85546875" style="2" customWidth="1"/>
    <col min="24" max="24" width="11" style="2" customWidth="1"/>
    <col min="25" max="25" width="9" style="2" customWidth="1"/>
    <col min="26" max="26" width="10.85546875" style="2" customWidth="1"/>
    <col min="27" max="27" width="12.140625" style="2" customWidth="1"/>
    <col min="28" max="28" width="11.42578125" style="2" customWidth="1"/>
    <col min="29" max="29" width="9.140625" style="2"/>
    <col min="30" max="30" width="11.85546875" style="2" customWidth="1"/>
    <col min="31" max="32" width="12.140625" style="2" customWidth="1"/>
    <col min="33" max="33" width="11.28515625" style="2" customWidth="1"/>
    <col min="34" max="34" width="9.140625" style="2"/>
    <col min="35" max="35" width="11.28515625" style="2" customWidth="1"/>
    <col min="36" max="36" width="9.140625" style="2"/>
    <col min="37" max="37" width="12.140625" style="2" customWidth="1"/>
    <col min="38" max="38" width="9.140625" style="2"/>
    <col min="39" max="39" width="12.5703125" style="2" customWidth="1"/>
    <col min="40" max="40" width="9.140625" style="2"/>
    <col min="41" max="41" width="11.5703125" style="2" customWidth="1"/>
    <col min="42" max="42" width="9.7109375" style="2" customWidth="1"/>
    <col min="43" max="16384" width="9.140625" style="2"/>
  </cols>
  <sheetData>
    <row r="1" spans="1:42" ht="15" customHeight="1" x14ac:dyDescent="0.2">
      <c r="A1" s="13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42" ht="12" customHeight="1" x14ac:dyDescent="0.2">
      <c r="A2" s="7"/>
      <c r="B2" s="7"/>
      <c r="C2" s="7"/>
      <c r="D2" s="7"/>
      <c r="E2" s="7"/>
      <c r="F2" s="7"/>
      <c r="G2" s="3"/>
      <c r="H2" s="3"/>
      <c r="I2" s="3"/>
      <c r="J2" s="3"/>
      <c r="K2" s="3"/>
      <c r="L2" s="3"/>
      <c r="M2" s="3"/>
      <c r="T2" s="8"/>
      <c r="U2" s="8"/>
      <c r="AB2" s="8"/>
      <c r="AF2" s="8"/>
      <c r="AL2" s="9"/>
      <c r="AP2" s="14" t="s">
        <v>38</v>
      </c>
    </row>
    <row r="3" spans="1:42" s="20" customFormat="1" ht="38.25" customHeight="1" x14ac:dyDescent="0.2">
      <c r="A3" s="15"/>
      <c r="B3" s="16" t="s">
        <v>0</v>
      </c>
      <c r="C3" s="16" t="s">
        <v>1</v>
      </c>
      <c r="D3" s="16" t="s">
        <v>37</v>
      </c>
      <c r="E3" s="17" t="s">
        <v>2</v>
      </c>
      <c r="F3" s="16" t="s">
        <v>37</v>
      </c>
      <c r="G3" s="18" t="s">
        <v>3</v>
      </c>
      <c r="H3" s="16" t="s">
        <v>37</v>
      </c>
      <c r="I3" s="16" t="s">
        <v>4</v>
      </c>
      <c r="J3" s="16" t="s">
        <v>37</v>
      </c>
      <c r="K3" s="16" t="s">
        <v>5</v>
      </c>
      <c r="L3" s="16" t="s">
        <v>37</v>
      </c>
      <c r="M3" s="19" t="s">
        <v>6</v>
      </c>
      <c r="N3" s="16" t="s">
        <v>37</v>
      </c>
      <c r="O3" s="17" t="s">
        <v>7</v>
      </c>
      <c r="P3" s="16" t="s">
        <v>37</v>
      </c>
      <c r="Q3" s="17" t="s">
        <v>8</v>
      </c>
      <c r="R3" s="16" t="s">
        <v>37</v>
      </c>
      <c r="S3" s="17" t="s">
        <v>9</v>
      </c>
      <c r="T3" s="16" t="s">
        <v>37</v>
      </c>
      <c r="U3" s="17" t="s">
        <v>10</v>
      </c>
      <c r="V3" s="16" t="s">
        <v>37</v>
      </c>
      <c r="W3" s="17" t="s">
        <v>11</v>
      </c>
      <c r="X3" s="16" t="s">
        <v>37</v>
      </c>
      <c r="Y3" s="17" t="s">
        <v>12</v>
      </c>
      <c r="Z3" s="16" t="s">
        <v>37</v>
      </c>
      <c r="AA3" s="17" t="s">
        <v>13</v>
      </c>
      <c r="AB3" s="16" t="s">
        <v>37</v>
      </c>
      <c r="AC3" s="17" t="s">
        <v>14</v>
      </c>
      <c r="AD3" s="16" t="s">
        <v>37</v>
      </c>
      <c r="AE3" s="17" t="s">
        <v>40</v>
      </c>
      <c r="AF3" s="16" t="s">
        <v>37</v>
      </c>
      <c r="AG3" s="17" t="s">
        <v>42</v>
      </c>
      <c r="AH3" s="16" t="s">
        <v>37</v>
      </c>
      <c r="AI3" s="17" t="s">
        <v>43</v>
      </c>
      <c r="AJ3" s="16" t="s">
        <v>37</v>
      </c>
      <c r="AK3" s="17" t="s">
        <v>44</v>
      </c>
      <c r="AL3" s="16" t="s">
        <v>37</v>
      </c>
      <c r="AM3" s="17" t="s">
        <v>52</v>
      </c>
      <c r="AN3" s="16" t="s">
        <v>37</v>
      </c>
      <c r="AO3" s="17" t="s">
        <v>53</v>
      </c>
      <c r="AP3" s="16" t="s">
        <v>37</v>
      </c>
    </row>
    <row r="4" spans="1:42" s="20" customFormat="1" x14ac:dyDescent="0.2">
      <c r="A4" s="21" t="s">
        <v>15</v>
      </c>
      <c r="B4" s="22">
        <v>31221</v>
      </c>
      <c r="C4" s="22">
        <v>45231</v>
      </c>
      <c r="D4" s="23">
        <v>140.5</v>
      </c>
      <c r="E4" s="22">
        <v>64939</v>
      </c>
      <c r="F4" s="23">
        <v>135.4</v>
      </c>
      <c r="G4" s="24">
        <v>84542</v>
      </c>
      <c r="H4" s="23">
        <v>124</v>
      </c>
      <c r="I4" s="24">
        <v>127175</v>
      </c>
      <c r="J4" s="23">
        <v>144.19999999999999</v>
      </c>
      <c r="K4" s="24">
        <v>203213</v>
      </c>
      <c r="L4" s="23">
        <v>150</v>
      </c>
      <c r="M4" s="24">
        <v>319043</v>
      </c>
      <c r="N4" s="25">
        <v>151.30000000000001</v>
      </c>
      <c r="O4" s="26">
        <v>262595</v>
      </c>
      <c r="P4" s="23">
        <v>78.599999999999994</v>
      </c>
      <c r="Q4" s="26">
        <v>273094</v>
      </c>
      <c r="R4" s="23">
        <v>97.5</v>
      </c>
      <c r="S4" s="24">
        <v>318168</v>
      </c>
      <c r="T4" s="23">
        <v>110.2</v>
      </c>
      <c r="U4" s="24">
        <v>415277</v>
      </c>
      <c r="V4" s="23">
        <v>124.7</v>
      </c>
      <c r="W4" s="27">
        <v>449385</v>
      </c>
      <c r="X4" s="28">
        <v>102.8</v>
      </c>
      <c r="Y4" s="27">
        <v>417562</v>
      </c>
      <c r="Z4" s="29">
        <v>90.4</v>
      </c>
      <c r="AA4" s="27">
        <v>380570</v>
      </c>
      <c r="AB4" s="30">
        <v>85.8</v>
      </c>
      <c r="AC4" s="27">
        <v>485402</v>
      </c>
      <c r="AD4" s="30">
        <v>121.2</v>
      </c>
      <c r="AE4" s="27">
        <v>314114</v>
      </c>
      <c r="AF4" s="30">
        <v>109.9</v>
      </c>
      <c r="AG4" s="22">
        <v>443503</v>
      </c>
      <c r="AH4" s="30">
        <v>139.19999999999999</v>
      </c>
      <c r="AI4" s="22">
        <v>705722</v>
      </c>
      <c r="AJ4" s="30">
        <v>159.9</v>
      </c>
      <c r="AK4" s="22">
        <v>659114</v>
      </c>
      <c r="AL4" s="30">
        <v>90.2</v>
      </c>
      <c r="AM4" s="27">
        <v>742588</v>
      </c>
      <c r="AN4" s="31">
        <v>109.1</v>
      </c>
      <c r="AO4" s="27">
        <v>948810</v>
      </c>
      <c r="AP4" s="31">
        <v>123.3</v>
      </c>
    </row>
    <row r="5" spans="1:42" s="20" customFormat="1" x14ac:dyDescent="0.2">
      <c r="A5" s="32" t="s">
        <v>41</v>
      </c>
      <c r="B5" s="33"/>
      <c r="C5" s="33"/>
      <c r="D5" s="34"/>
      <c r="E5" s="33"/>
      <c r="F5" s="35"/>
      <c r="G5" s="36"/>
      <c r="H5" s="37"/>
      <c r="I5" s="36"/>
      <c r="J5" s="37"/>
      <c r="K5" s="36"/>
      <c r="L5" s="37"/>
      <c r="M5" s="38"/>
      <c r="N5" s="39"/>
      <c r="O5" s="40"/>
      <c r="P5" s="33"/>
      <c r="Q5" s="40"/>
      <c r="R5" s="33"/>
      <c r="S5" s="36"/>
      <c r="T5" s="33"/>
      <c r="U5" s="36"/>
      <c r="V5" s="33"/>
      <c r="W5" s="35"/>
      <c r="X5" s="35"/>
      <c r="Y5" s="38"/>
      <c r="Z5" s="35"/>
      <c r="AA5" s="38"/>
      <c r="AB5" s="41"/>
      <c r="AC5" s="38"/>
      <c r="AD5" s="41"/>
      <c r="AE5" s="35"/>
      <c r="AF5" s="35"/>
      <c r="AG5" s="38"/>
      <c r="AH5" s="42"/>
      <c r="AI5" s="38"/>
      <c r="AJ5" s="41"/>
      <c r="AK5" s="38"/>
      <c r="AL5" s="43"/>
      <c r="AM5" s="35"/>
      <c r="AN5" s="35"/>
      <c r="AO5" s="35"/>
      <c r="AP5" s="35"/>
    </row>
    <row r="6" spans="1:42" s="20" customFormat="1" x14ac:dyDescent="0.2">
      <c r="A6" s="44" t="s">
        <v>18</v>
      </c>
      <c r="B6" s="45">
        <v>3034</v>
      </c>
      <c r="C6" s="45">
        <v>2976</v>
      </c>
      <c r="D6" s="46">
        <f>C6/B6%/103.1%</f>
        <v>95.139022536055975</v>
      </c>
      <c r="E6" s="45">
        <v>2671</v>
      </c>
      <c r="F6" s="46">
        <v>84.7</v>
      </c>
      <c r="G6" s="47">
        <v>1288</v>
      </c>
      <c r="H6" s="46">
        <v>45.9</v>
      </c>
      <c r="I6" s="47">
        <v>541</v>
      </c>
      <c r="J6" s="46">
        <v>40.200000000000003</v>
      </c>
      <c r="K6" s="47">
        <v>1478</v>
      </c>
      <c r="L6" s="46">
        <v>256.60000000000002</v>
      </c>
      <c r="M6" s="47">
        <v>3196</v>
      </c>
      <c r="N6" s="48">
        <v>210.5</v>
      </c>
      <c r="O6" s="49">
        <v>3082</v>
      </c>
      <c r="P6" s="46">
        <v>93.9</v>
      </c>
      <c r="Q6" s="49">
        <v>5372</v>
      </c>
      <c r="R6" s="46">
        <f>Q6/O6%/107%</f>
        <v>162.89944022269796</v>
      </c>
      <c r="S6" s="47">
        <v>5511</v>
      </c>
      <c r="T6" s="46">
        <v>97.1</v>
      </c>
      <c r="U6" s="47">
        <v>7521</v>
      </c>
      <c r="V6" s="46">
        <v>130.4</v>
      </c>
      <c r="W6" s="50">
        <v>10833</v>
      </c>
      <c r="X6" s="51">
        <v>136.80000000000001</v>
      </c>
      <c r="Y6" s="50">
        <v>6617</v>
      </c>
      <c r="Z6" s="42">
        <v>59.4</v>
      </c>
      <c r="AA6" s="50">
        <v>10711</v>
      </c>
      <c r="AB6" s="52">
        <v>155.5</v>
      </c>
      <c r="AC6" s="50">
        <v>37963</v>
      </c>
      <c r="AD6" s="52">
        <v>336.8</v>
      </c>
      <c r="AE6" s="50">
        <v>44182</v>
      </c>
      <c r="AF6" s="52">
        <v>112</v>
      </c>
      <c r="AG6" s="50">
        <v>51452</v>
      </c>
      <c r="AH6" s="52">
        <v>114.8</v>
      </c>
      <c r="AI6" s="50">
        <v>56014</v>
      </c>
      <c r="AJ6" s="52">
        <v>109.4</v>
      </c>
      <c r="AK6" s="50">
        <v>60893</v>
      </c>
      <c r="AL6" s="52">
        <v>105</v>
      </c>
      <c r="AM6" s="50">
        <v>73544</v>
      </c>
      <c r="AN6" s="53">
        <v>116.9</v>
      </c>
      <c r="AO6" s="50">
        <v>93943</v>
      </c>
      <c r="AP6" s="54">
        <v>123.3</v>
      </c>
    </row>
    <row r="7" spans="1:42" s="20" customFormat="1" x14ac:dyDescent="0.2">
      <c r="A7" s="44" t="s">
        <v>16</v>
      </c>
      <c r="B7" s="45">
        <v>13793</v>
      </c>
      <c r="C7" s="45">
        <v>20720</v>
      </c>
      <c r="D7" s="46">
        <f t="shared" ref="D7:D25" si="0">C7/B7%/103.1%</f>
        <v>145.70429355814736</v>
      </c>
      <c r="E7" s="45">
        <v>28858</v>
      </c>
      <c r="F7" s="46">
        <v>131.4</v>
      </c>
      <c r="G7" s="47">
        <v>42685</v>
      </c>
      <c r="H7" s="46">
        <v>140.9</v>
      </c>
      <c r="I7" s="47">
        <v>69552</v>
      </c>
      <c r="J7" s="46">
        <v>156.19999999999999</v>
      </c>
      <c r="K7" s="47">
        <v>70982</v>
      </c>
      <c r="L7" s="46">
        <v>95.8</v>
      </c>
      <c r="M7" s="47">
        <v>75950</v>
      </c>
      <c r="N7" s="48">
        <v>103</v>
      </c>
      <c r="O7" s="49">
        <v>125063</v>
      </c>
      <c r="P7" s="46">
        <v>157.30000000000001</v>
      </c>
      <c r="Q7" s="49">
        <v>124187</v>
      </c>
      <c r="R7" s="46">
        <f t="shared" ref="R7:R25" si="1">Q7/O7%/107%</f>
        <v>92.803320584369402</v>
      </c>
      <c r="S7" s="47">
        <v>140066</v>
      </c>
      <c r="T7" s="46">
        <v>106.7</v>
      </c>
      <c r="U7" s="47">
        <v>134122</v>
      </c>
      <c r="V7" s="46">
        <v>91.5</v>
      </c>
      <c r="W7" s="50">
        <v>172507</v>
      </c>
      <c r="X7" s="51">
        <v>122.1</v>
      </c>
      <c r="Y7" s="50">
        <v>200453</v>
      </c>
      <c r="Z7" s="42">
        <v>113</v>
      </c>
      <c r="AA7" s="50">
        <v>154222</v>
      </c>
      <c r="AB7" s="52">
        <v>73.900000000000006</v>
      </c>
      <c r="AC7" s="50">
        <v>242139</v>
      </c>
      <c r="AD7" s="52">
        <v>149.19999999999999</v>
      </c>
      <c r="AE7" s="50">
        <v>115079</v>
      </c>
      <c r="AF7" s="52">
        <v>99.2</v>
      </c>
      <c r="AG7" s="50">
        <v>152719</v>
      </c>
      <c r="AH7" s="52">
        <v>130.9</v>
      </c>
      <c r="AI7" s="50">
        <v>183045</v>
      </c>
      <c r="AJ7" s="52">
        <v>120.5</v>
      </c>
      <c r="AK7" s="50">
        <v>189871</v>
      </c>
      <c r="AL7" s="52">
        <v>100.2</v>
      </c>
      <c r="AM7" s="50">
        <v>234108</v>
      </c>
      <c r="AN7" s="53">
        <v>119.4</v>
      </c>
      <c r="AO7" s="50">
        <v>370554</v>
      </c>
      <c r="AP7" s="53">
        <v>152.80000000000001</v>
      </c>
    </row>
    <row r="8" spans="1:42" s="20" customFormat="1" ht="25.5" x14ac:dyDescent="0.2">
      <c r="A8" s="44" t="s">
        <v>19</v>
      </c>
      <c r="B8" s="45">
        <v>2617</v>
      </c>
      <c r="C8" s="45">
        <v>3567</v>
      </c>
      <c r="D8" s="46">
        <f t="shared" si="0"/>
        <v>132.20282069746904</v>
      </c>
      <c r="E8" s="45">
        <v>9146</v>
      </c>
      <c r="F8" s="46">
        <v>241.9</v>
      </c>
      <c r="G8" s="47">
        <v>20798</v>
      </c>
      <c r="H8" s="46">
        <v>216.6</v>
      </c>
      <c r="I8" s="47">
        <v>44119</v>
      </c>
      <c r="J8" s="46">
        <v>211.9</v>
      </c>
      <c r="K8" s="47">
        <v>40892</v>
      </c>
      <c r="L8" s="46">
        <v>87</v>
      </c>
      <c r="M8" s="47">
        <v>33734</v>
      </c>
      <c r="N8" s="48">
        <v>79.5</v>
      </c>
      <c r="O8" s="49">
        <v>35987</v>
      </c>
      <c r="P8" s="46">
        <v>101.9</v>
      </c>
      <c r="Q8" s="49">
        <v>37016</v>
      </c>
      <c r="R8" s="46">
        <f t="shared" si="1"/>
        <v>96.130248487966441</v>
      </c>
      <c r="S8" s="47">
        <v>32384</v>
      </c>
      <c r="T8" s="46">
        <v>82.8</v>
      </c>
      <c r="U8" s="47">
        <v>44254</v>
      </c>
      <c r="V8" s="46">
        <v>130.5</v>
      </c>
      <c r="W8" s="50">
        <v>39976</v>
      </c>
      <c r="X8" s="51">
        <v>85.8</v>
      </c>
      <c r="Y8" s="50">
        <v>52036</v>
      </c>
      <c r="Z8" s="42">
        <v>126.6</v>
      </c>
      <c r="AA8" s="50">
        <v>30897</v>
      </c>
      <c r="AB8" s="52">
        <v>57</v>
      </c>
      <c r="AC8" s="50">
        <v>40378</v>
      </c>
      <c r="AD8" s="52">
        <v>124.2</v>
      </c>
      <c r="AE8" s="50">
        <v>38454</v>
      </c>
      <c r="AF8" s="52">
        <v>93</v>
      </c>
      <c r="AG8" s="50">
        <v>38685</v>
      </c>
      <c r="AH8" s="52">
        <v>99.2</v>
      </c>
      <c r="AI8" s="50">
        <v>41792</v>
      </c>
      <c r="AJ8" s="52">
        <v>108.6</v>
      </c>
      <c r="AK8" s="50">
        <v>48724</v>
      </c>
      <c r="AL8" s="52">
        <v>112.6</v>
      </c>
      <c r="AM8" s="50">
        <v>61077</v>
      </c>
      <c r="AN8" s="53">
        <v>121.3</v>
      </c>
      <c r="AO8" s="50">
        <v>145090</v>
      </c>
      <c r="AP8" s="53">
        <v>229.3</v>
      </c>
    </row>
    <row r="9" spans="1:42" s="20" customFormat="1" x14ac:dyDescent="0.2">
      <c r="A9" s="44" t="s">
        <v>17</v>
      </c>
      <c r="B9" s="45">
        <v>8138</v>
      </c>
      <c r="C9" s="45">
        <v>14193</v>
      </c>
      <c r="D9" s="46">
        <f t="shared" si="0"/>
        <v>169.16006835530362</v>
      </c>
      <c r="E9" s="45">
        <v>15963</v>
      </c>
      <c r="F9" s="46">
        <v>106.1</v>
      </c>
      <c r="G9" s="47">
        <v>16267</v>
      </c>
      <c r="H9" s="46">
        <v>97.5</v>
      </c>
      <c r="I9" s="47">
        <v>13797</v>
      </c>
      <c r="J9" s="46">
        <v>81.3</v>
      </c>
      <c r="K9" s="47">
        <v>14626</v>
      </c>
      <c r="L9" s="46">
        <v>99.5</v>
      </c>
      <c r="M9" s="47">
        <v>24958</v>
      </c>
      <c r="N9" s="48">
        <v>164.5</v>
      </c>
      <c r="O9" s="49">
        <v>38668</v>
      </c>
      <c r="P9" s="46">
        <v>148</v>
      </c>
      <c r="Q9" s="49">
        <v>23922</v>
      </c>
      <c r="R9" s="46">
        <f t="shared" si="1"/>
        <v>57.81785803712215</v>
      </c>
      <c r="S9" s="47">
        <v>23125</v>
      </c>
      <c r="T9" s="46">
        <v>91.5</v>
      </c>
      <c r="U9" s="47">
        <v>35486</v>
      </c>
      <c r="V9" s="46">
        <v>146.6</v>
      </c>
      <c r="W9" s="50">
        <v>59421</v>
      </c>
      <c r="X9" s="51">
        <v>159</v>
      </c>
      <c r="Y9" s="50">
        <v>100058</v>
      </c>
      <c r="Z9" s="42">
        <v>163.80000000000001</v>
      </c>
      <c r="AA9" s="50">
        <v>50765</v>
      </c>
      <c r="AB9" s="52">
        <v>48.7</v>
      </c>
      <c r="AC9" s="50">
        <v>128315</v>
      </c>
      <c r="AD9" s="52">
        <v>240.1</v>
      </c>
      <c r="AE9" s="50">
        <v>20417</v>
      </c>
      <c r="AF9" s="52">
        <v>123.5</v>
      </c>
      <c r="AG9" s="50">
        <v>18181</v>
      </c>
      <c r="AH9" s="52">
        <v>87.8</v>
      </c>
      <c r="AI9" s="50">
        <v>20868</v>
      </c>
      <c r="AJ9" s="52">
        <v>115.4</v>
      </c>
      <c r="AK9" s="50">
        <v>23807</v>
      </c>
      <c r="AL9" s="52">
        <v>110.2</v>
      </c>
      <c r="AM9" s="50">
        <v>45282</v>
      </c>
      <c r="AN9" s="53">
        <v>184.1</v>
      </c>
      <c r="AO9" s="50">
        <v>90407</v>
      </c>
      <c r="AP9" s="53">
        <v>192.7</v>
      </c>
    </row>
    <row r="10" spans="1:42" s="20" customFormat="1" ht="25.5" x14ac:dyDescent="0.2">
      <c r="A10" s="44" t="s">
        <v>20</v>
      </c>
      <c r="B10" s="45">
        <v>1634</v>
      </c>
      <c r="C10" s="45">
        <v>1007</v>
      </c>
      <c r="D10" s="46">
        <f t="shared" si="0"/>
        <v>59.774885525455083</v>
      </c>
      <c r="E10" s="45">
        <v>1944</v>
      </c>
      <c r="F10" s="46">
        <v>182</v>
      </c>
      <c r="G10" s="47">
        <v>1957</v>
      </c>
      <c r="H10" s="46">
        <v>96.9</v>
      </c>
      <c r="I10" s="47">
        <v>7324</v>
      </c>
      <c r="J10" s="46">
        <v>358.9</v>
      </c>
      <c r="K10" s="47">
        <v>10275</v>
      </c>
      <c r="L10" s="46">
        <v>131.69999999999999</v>
      </c>
      <c r="M10" s="47">
        <v>6210</v>
      </c>
      <c r="N10" s="48">
        <v>58.2</v>
      </c>
      <c r="O10" s="49">
        <v>9587</v>
      </c>
      <c r="P10" s="46">
        <v>147.4</v>
      </c>
      <c r="Q10" s="49">
        <v>15716</v>
      </c>
      <c r="R10" s="46">
        <f t="shared" si="1"/>
        <v>153.20590870230228</v>
      </c>
      <c r="S10" s="47">
        <v>27162</v>
      </c>
      <c r="T10" s="46">
        <v>163.5</v>
      </c>
      <c r="U10" s="47">
        <v>30053</v>
      </c>
      <c r="V10" s="46">
        <v>105.7</v>
      </c>
      <c r="W10" s="50">
        <v>43018</v>
      </c>
      <c r="X10" s="51">
        <v>135.9</v>
      </c>
      <c r="Y10" s="50">
        <v>25667</v>
      </c>
      <c r="Z10" s="42">
        <v>58</v>
      </c>
      <c r="AA10" s="50">
        <v>43273</v>
      </c>
      <c r="AB10" s="52">
        <v>162</v>
      </c>
      <c r="AC10" s="50">
        <v>50622</v>
      </c>
      <c r="AD10" s="52">
        <v>111.1</v>
      </c>
      <c r="AE10" s="50">
        <v>38907</v>
      </c>
      <c r="AF10" s="52">
        <v>99.3</v>
      </c>
      <c r="AG10" s="50">
        <v>64620</v>
      </c>
      <c r="AH10" s="52">
        <v>163.80000000000001</v>
      </c>
      <c r="AI10" s="50">
        <v>67094</v>
      </c>
      <c r="AJ10" s="52">
        <v>104.3</v>
      </c>
      <c r="AK10" s="50">
        <v>77033</v>
      </c>
      <c r="AL10" s="52">
        <v>110.9</v>
      </c>
      <c r="AM10" s="50">
        <v>57773</v>
      </c>
      <c r="AN10" s="53">
        <v>72.599999999999994</v>
      </c>
      <c r="AO10" s="50">
        <v>65637</v>
      </c>
      <c r="AP10" s="53">
        <v>109.7</v>
      </c>
    </row>
    <row r="11" spans="1:42" s="20" customFormat="1" ht="25.5" x14ac:dyDescent="0.2">
      <c r="A11" s="44" t="s">
        <v>21</v>
      </c>
      <c r="B11" s="45">
        <v>1403</v>
      </c>
      <c r="C11" s="45">
        <v>1952</v>
      </c>
      <c r="D11" s="46">
        <f t="shared" si="0"/>
        <v>134.94707544384937</v>
      </c>
      <c r="E11" s="45">
        <v>1805</v>
      </c>
      <c r="F11" s="46">
        <v>87.3</v>
      </c>
      <c r="G11" s="47">
        <v>3663</v>
      </c>
      <c r="H11" s="46">
        <v>193.3</v>
      </c>
      <c r="I11" s="47">
        <v>4311</v>
      </c>
      <c r="J11" s="46">
        <v>112.8</v>
      </c>
      <c r="K11" s="47">
        <v>5189</v>
      </c>
      <c r="L11" s="46">
        <v>113</v>
      </c>
      <c r="M11" s="47">
        <v>11048</v>
      </c>
      <c r="N11" s="48">
        <v>203.4</v>
      </c>
      <c r="O11" s="49">
        <v>40072</v>
      </c>
      <c r="P11" s="46">
        <v>352.9</v>
      </c>
      <c r="Q11" s="49">
        <v>47533</v>
      </c>
      <c r="R11" s="46">
        <f t="shared" si="1"/>
        <v>110.85886525748978</v>
      </c>
      <c r="S11" s="47">
        <v>57395</v>
      </c>
      <c r="T11" s="46">
        <v>114.2</v>
      </c>
      <c r="U11" s="47">
        <v>24328</v>
      </c>
      <c r="V11" s="46">
        <v>40.5</v>
      </c>
      <c r="W11" s="50">
        <v>30092</v>
      </c>
      <c r="X11" s="51">
        <v>117.5</v>
      </c>
      <c r="Y11" s="50">
        <v>22691</v>
      </c>
      <c r="Z11" s="42">
        <v>73.400000000000006</v>
      </c>
      <c r="AA11" s="50">
        <v>29286</v>
      </c>
      <c r="AB11" s="52">
        <v>124</v>
      </c>
      <c r="AC11" s="50">
        <v>22824</v>
      </c>
      <c r="AD11" s="52">
        <v>74</v>
      </c>
      <c r="AE11" s="50">
        <v>17302</v>
      </c>
      <c r="AF11" s="52">
        <v>91.2</v>
      </c>
      <c r="AG11" s="50">
        <v>31232</v>
      </c>
      <c r="AH11" s="52">
        <v>178</v>
      </c>
      <c r="AI11" s="50">
        <v>53291</v>
      </c>
      <c r="AJ11" s="52">
        <v>171.5</v>
      </c>
      <c r="AK11" s="50">
        <v>40307</v>
      </c>
      <c r="AL11" s="52">
        <v>73.099999999999994</v>
      </c>
      <c r="AM11" s="50">
        <v>69976</v>
      </c>
      <c r="AN11" s="53">
        <v>168.1</v>
      </c>
      <c r="AO11" s="50">
        <v>69420</v>
      </c>
      <c r="AP11" s="53">
        <v>95.8</v>
      </c>
    </row>
    <row r="12" spans="1:42" s="20" customFormat="1" x14ac:dyDescent="0.2">
      <c r="A12" s="44" t="s">
        <v>22</v>
      </c>
      <c r="B12" s="45">
        <v>440</v>
      </c>
      <c r="C12" s="45">
        <v>837</v>
      </c>
      <c r="D12" s="46">
        <f t="shared" si="0"/>
        <v>184.5075390177233</v>
      </c>
      <c r="E12" s="45">
        <v>1089</v>
      </c>
      <c r="F12" s="46">
        <v>122.7</v>
      </c>
      <c r="G12" s="47">
        <v>1655</v>
      </c>
      <c r="H12" s="46">
        <v>144.80000000000001</v>
      </c>
      <c r="I12" s="47">
        <v>1613</v>
      </c>
      <c r="J12" s="46">
        <v>93.4</v>
      </c>
      <c r="K12" s="47">
        <v>6100</v>
      </c>
      <c r="L12" s="46">
        <v>355.1</v>
      </c>
      <c r="M12" s="47">
        <v>6202</v>
      </c>
      <c r="N12" s="48">
        <f>M12/K12%/104.6%</f>
        <v>97.20089019841393</v>
      </c>
      <c r="O12" s="49">
        <v>9900</v>
      </c>
      <c r="P12" s="46">
        <v>133.4</v>
      </c>
      <c r="Q12" s="49">
        <v>9068</v>
      </c>
      <c r="R12" s="46">
        <f t="shared" si="1"/>
        <v>85.603700556971589</v>
      </c>
      <c r="S12" s="47">
        <v>7160</v>
      </c>
      <c r="T12" s="46">
        <v>74.7</v>
      </c>
      <c r="U12" s="47">
        <v>8818</v>
      </c>
      <c r="V12" s="46">
        <v>117.6</v>
      </c>
      <c r="W12" s="50">
        <v>7834</v>
      </c>
      <c r="X12" s="51">
        <v>84.4</v>
      </c>
      <c r="Y12" s="50">
        <v>7103</v>
      </c>
      <c r="Z12" s="42">
        <v>88.2</v>
      </c>
      <c r="AA12" s="50">
        <v>5354</v>
      </c>
      <c r="AB12" s="52">
        <v>72.400000000000006</v>
      </c>
      <c r="AC12" s="50">
        <v>4597</v>
      </c>
      <c r="AD12" s="52">
        <v>81.599999999999994</v>
      </c>
      <c r="AE12" s="50">
        <v>887</v>
      </c>
      <c r="AF12" s="52">
        <v>51</v>
      </c>
      <c r="AG12" s="50">
        <v>2237</v>
      </c>
      <c r="AH12" s="52">
        <v>248.9</v>
      </c>
      <c r="AI12" s="50">
        <v>2708</v>
      </c>
      <c r="AJ12" s="52">
        <v>121.6</v>
      </c>
      <c r="AK12" s="50">
        <v>2380</v>
      </c>
      <c r="AL12" s="52">
        <v>84.9</v>
      </c>
      <c r="AM12" s="50">
        <v>2017</v>
      </c>
      <c r="AN12" s="53">
        <v>82.1</v>
      </c>
      <c r="AO12" s="50">
        <v>1690</v>
      </c>
      <c r="AP12" s="53">
        <v>80.900000000000006</v>
      </c>
    </row>
    <row r="13" spans="1:42" s="20" customFormat="1" ht="25.5" x14ac:dyDescent="0.2">
      <c r="A13" s="44" t="s">
        <v>23</v>
      </c>
      <c r="B13" s="45">
        <v>1376</v>
      </c>
      <c r="C13" s="45">
        <v>1741</v>
      </c>
      <c r="D13" s="46">
        <f t="shared" si="0"/>
        <v>122.72178738186003</v>
      </c>
      <c r="E13" s="45">
        <v>1548</v>
      </c>
      <c r="F13" s="46">
        <v>85.9</v>
      </c>
      <c r="G13" s="47">
        <v>1585</v>
      </c>
      <c r="H13" s="46">
        <v>97.5</v>
      </c>
      <c r="I13" s="47">
        <v>3528</v>
      </c>
      <c r="J13" s="46">
        <v>213.4</v>
      </c>
      <c r="K13" s="47">
        <v>3876</v>
      </c>
      <c r="L13" s="46">
        <v>103.2</v>
      </c>
      <c r="M13" s="47">
        <v>1937</v>
      </c>
      <c r="N13" s="48">
        <f t="shared" ref="N13:N25" si="2">M13/K13%/104.6%</f>
        <v>47.77648203288561</v>
      </c>
      <c r="O13" s="49">
        <v>5559</v>
      </c>
      <c r="P13" s="46">
        <f>O13/M13%/102.7%</f>
        <v>279.44517138951954</v>
      </c>
      <c r="Q13" s="49">
        <v>5243</v>
      </c>
      <c r="R13" s="46">
        <f t="shared" si="1"/>
        <v>88.145349883072484</v>
      </c>
      <c r="S13" s="47">
        <v>8004</v>
      </c>
      <c r="T13" s="46">
        <v>144.4</v>
      </c>
      <c r="U13" s="47">
        <v>5279</v>
      </c>
      <c r="V13" s="46">
        <v>63</v>
      </c>
      <c r="W13" s="50">
        <v>7574</v>
      </c>
      <c r="X13" s="51">
        <v>136.19999999999999</v>
      </c>
      <c r="Y13" s="50">
        <v>13237</v>
      </c>
      <c r="Z13" s="42">
        <v>170</v>
      </c>
      <c r="AA13" s="50">
        <v>15514</v>
      </c>
      <c r="AB13" s="52">
        <v>112.6</v>
      </c>
      <c r="AC13" s="50">
        <v>11185</v>
      </c>
      <c r="AD13" s="52">
        <v>68.5</v>
      </c>
      <c r="AE13" s="50">
        <v>9281</v>
      </c>
      <c r="AF13" s="52">
        <v>226.6</v>
      </c>
      <c r="AG13" s="50">
        <v>5727</v>
      </c>
      <c r="AH13" s="52">
        <v>60.8</v>
      </c>
      <c r="AI13" s="50">
        <v>6414</v>
      </c>
      <c r="AJ13" s="52">
        <v>112.6</v>
      </c>
      <c r="AK13" s="50">
        <v>9416</v>
      </c>
      <c r="AL13" s="52">
        <v>141.9</v>
      </c>
      <c r="AM13" s="50">
        <v>22822</v>
      </c>
      <c r="AN13" s="53">
        <v>234.6</v>
      </c>
      <c r="AO13" s="50">
        <v>36833</v>
      </c>
      <c r="AP13" s="53">
        <v>155.80000000000001</v>
      </c>
    </row>
    <row r="14" spans="1:42" s="20" customFormat="1" x14ac:dyDescent="0.2">
      <c r="A14" s="44" t="s">
        <v>24</v>
      </c>
      <c r="B14" s="45">
        <v>4367</v>
      </c>
      <c r="C14" s="45">
        <v>4356</v>
      </c>
      <c r="D14" s="46">
        <f t="shared" si="0"/>
        <v>96.748895083641386</v>
      </c>
      <c r="E14" s="45">
        <v>4549</v>
      </c>
      <c r="F14" s="46">
        <v>98.5</v>
      </c>
      <c r="G14" s="47">
        <v>5203</v>
      </c>
      <c r="H14" s="46">
        <v>109.1</v>
      </c>
      <c r="I14" s="47">
        <v>7169</v>
      </c>
      <c r="J14" s="46">
        <v>132.1</v>
      </c>
      <c r="K14" s="47">
        <v>57638</v>
      </c>
      <c r="L14" s="46">
        <v>754.9</v>
      </c>
      <c r="M14" s="47">
        <v>152193</v>
      </c>
      <c r="N14" s="48">
        <f t="shared" si="2"/>
        <v>252.43762795378046</v>
      </c>
      <c r="O14" s="49">
        <v>50488</v>
      </c>
      <c r="P14" s="46">
        <f t="shared" ref="P14:P25" si="3">O14/M14%/102.7%</f>
        <v>32.301526432022122</v>
      </c>
      <c r="Q14" s="49">
        <v>62605</v>
      </c>
      <c r="R14" s="46">
        <f t="shared" si="1"/>
        <v>115.8876283362235</v>
      </c>
      <c r="S14" s="47">
        <v>92224</v>
      </c>
      <c r="T14" s="46">
        <v>139.4</v>
      </c>
      <c r="U14" s="47">
        <v>184141</v>
      </c>
      <c r="V14" s="46">
        <v>190.7</v>
      </c>
      <c r="W14" s="50">
        <v>131500</v>
      </c>
      <c r="X14" s="51">
        <v>67.8</v>
      </c>
      <c r="Y14" s="50">
        <v>84336</v>
      </c>
      <c r="Z14" s="52">
        <v>62.4</v>
      </c>
      <c r="AA14" s="50">
        <v>85502</v>
      </c>
      <c r="AB14" s="52">
        <v>97.4</v>
      </c>
      <c r="AC14" s="50">
        <v>66344</v>
      </c>
      <c r="AD14" s="52">
        <v>73.7</v>
      </c>
      <c r="AE14" s="50">
        <v>49574</v>
      </c>
      <c r="AF14" s="52">
        <v>110.4</v>
      </c>
      <c r="AG14" s="50">
        <v>52363</v>
      </c>
      <c r="AH14" s="52">
        <v>104.2</v>
      </c>
      <c r="AI14" s="50">
        <v>122376</v>
      </c>
      <c r="AJ14" s="52">
        <v>234.9</v>
      </c>
      <c r="AK14" s="50">
        <v>55464</v>
      </c>
      <c r="AL14" s="52">
        <v>43.8</v>
      </c>
      <c r="AM14" s="50">
        <v>46228</v>
      </c>
      <c r="AN14" s="53">
        <v>80.7</v>
      </c>
      <c r="AO14" s="50">
        <v>66173</v>
      </c>
      <c r="AP14" s="53">
        <v>138.19999999999999</v>
      </c>
    </row>
    <row r="15" spans="1:42" s="20" customFormat="1" x14ac:dyDescent="0.2">
      <c r="A15" s="44" t="s">
        <v>25</v>
      </c>
      <c r="B15" s="45">
        <v>238</v>
      </c>
      <c r="C15" s="45">
        <v>263</v>
      </c>
      <c r="D15" s="46">
        <f t="shared" si="0"/>
        <v>107.1815729201477</v>
      </c>
      <c r="E15" s="45">
        <v>133</v>
      </c>
      <c r="F15" s="46">
        <v>47.7</v>
      </c>
      <c r="G15" s="47">
        <v>201</v>
      </c>
      <c r="H15" s="46">
        <v>144.19999999999999</v>
      </c>
      <c r="I15" s="47">
        <v>204</v>
      </c>
      <c r="J15" s="46">
        <v>97.3</v>
      </c>
      <c r="K15" s="47">
        <v>415</v>
      </c>
      <c r="L15" s="46">
        <v>190.9</v>
      </c>
      <c r="M15" s="47">
        <v>108</v>
      </c>
      <c r="N15" s="48">
        <f t="shared" si="2"/>
        <v>24.879633255776447</v>
      </c>
      <c r="O15" s="49">
        <v>547</v>
      </c>
      <c r="P15" s="46">
        <f t="shared" si="3"/>
        <v>493.16599949511334</v>
      </c>
      <c r="Q15" s="49">
        <v>3974</v>
      </c>
      <c r="R15" s="46">
        <f t="shared" si="1"/>
        <v>678.9796511131234</v>
      </c>
      <c r="S15" s="47">
        <v>2506</v>
      </c>
      <c r="T15" s="46">
        <v>59.6</v>
      </c>
      <c r="U15" s="47">
        <v>5037</v>
      </c>
      <c r="V15" s="46">
        <v>192</v>
      </c>
      <c r="W15" s="50">
        <v>15977</v>
      </c>
      <c r="X15" s="51" t="s">
        <v>45</v>
      </c>
      <c r="Y15" s="50">
        <v>6272</v>
      </c>
      <c r="Z15" s="42">
        <v>38.200000000000003</v>
      </c>
      <c r="AA15" s="50">
        <v>4591</v>
      </c>
      <c r="AB15" s="52">
        <v>70.3</v>
      </c>
      <c r="AC15" s="50">
        <v>4376</v>
      </c>
      <c r="AD15" s="52">
        <v>90.6</v>
      </c>
      <c r="AE15" s="50">
        <v>6383</v>
      </c>
      <c r="AF15" s="52">
        <v>204.5</v>
      </c>
      <c r="AG15" s="50">
        <v>11731</v>
      </c>
      <c r="AH15" s="52">
        <v>181.3</v>
      </c>
      <c r="AI15" s="50">
        <v>7819</v>
      </c>
      <c r="AJ15" s="52">
        <v>67</v>
      </c>
      <c r="AK15" s="50">
        <v>17946</v>
      </c>
      <c r="AL15" s="52">
        <v>221.8</v>
      </c>
      <c r="AM15" s="50">
        <v>32495</v>
      </c>
      <c r="AN15" s="53">
        <v>175.3</v>
      </c>
      <c r="AO15" s="50">
        <v>24877</v>
      </c>
      <c r="AP15" s="53">
        <v>73.900000000000006</v>
      </c>
    </row>
    <row r="16" spans="1:42" s="20" customFormat="1" x14ac:dyDescent="0.2">
      <c r="A16" s="44" t="s">
        <v>26</v>
      </c>
      <c r="B16" s="45">
        <v>166</v>
      </c>
      <c r="C16" s="45">
        <v>422</v>
      </c>
      <c r="D16" s="46">
        <f t="shared" si="0"/>
        <v>246.57310132869014</v>
      </c>
      <c r="E16" s="45">
        <v>1814</v>
      </c>
      <c r="F16" s="46">
        <v>405</v>
      </c>
      <c r="G16" s="47">
        <v>2157</v>
      </c>
      <c r="H16" s="46">
        <v>132.4</v>
      </c>
      <c r="I16" s="47">
        <v>1975</v>
      </c>
      <c r="J16" s="46">
        <v>87.8</v>
      </c>
      <c r="K16" s="47">
        <v>3996</v>
      </c>
      <c r="L16" s="46">
        <v>189.9</v>
      </c>
      <c r="M16" s="47">
        <v>1966</v>
      </c>
      <c r="N16" s="48">
        <f t="shared" si="2"/>
        <v>47.035563287953345</v>
      </c>
      <c r="O16" s="49">
        <v>2206</v>
      </c>
      <c r="P16" s="46">
        <f t="shared" si="3"/>
        <v>109.25757349131931</v>
      </c>
      <c r="Q16" s="49">
        <v>2428</v>
      </c>
      <c r="R16" s="46">
        <f t="shared" si="1"/>
        <v>102.86304979622271</v>
      </c>
      <c r="S16" s="47">
        <v>3260</v>
      </c>
      <c r="T16" s="46">
        <v>127</v>
      </c>
      <c r="U16" s="47">
        <v>2503</v>
      </c>
      <c r="V16" s="46">
        <v>73.3</v>
      </c>
      <c r="W16" s="50">
        <v>6060</v>
      </c>
      <c r="X16" s="51" t="s">
        <v>46</v>
      </c>
      <c r="Y16" s="50">
        <v>6417</v>
      </c>
      <c r="Z16" s="42">
        <v>103</v>
      </c>
      <c r="AA16" s="50">
        <v>2353</v>
      </c>
      <c r="AB16" s="52">
        <v>35.200000000000003</v>
      </c>
      <c r="AC16" s="50">
        <v>3469</v>
      </c>
      <c r="AD16" s="52">
        <v>140.1</v>
      </c>
      <c r="AE16" s="50">
        <v>298</v>
      </c>
      <c r="AF16" s="52">
        <v>22.8</v>
      </c>
      <c r="AG16" s="50">
        <v>2075</v>
      </c>
      <c r="AH16" s="52">
        <v>687.6</v>
      </c>
      <c r="AI16" s="50">
        <v>4089</v>
      </c>
      <c r="AJ16" s="52">
        <v>198.1</v>
      </c>
      <c r="AK16" s="50">
        <v>2471</v>
      </c>
      <c r="AL16" s="52">
        <v>58.4</v>
      </c>
      <c r="AM16" s="50">
        <v>621</v>
      </c>
      <c r="AN16" s="53">
        <v>24.3</v>
      </c>
      <c r="AO16" s="50">
        <v>3886</v>
      </c>
      <c r="AP16" s="53">
        <v>603.9</v>
      </c>
    </row>
    <row r="17" spans="1:42" s="20" customFormat="1" x14ac:dyDescent="0.2">
      <c r="A17" s="44" t="s">
        <v>27</v>
      </c>
      <c r="B17" s="45">
        <v>65</v>
      </c>
      <c r="C17" s="45">
        <v>115</v>
      </c>
      <c r="D17" s="46">
        <f t="shared" si="0"/>
        <v>171.60337237931807</v>
      </c>
      <c r="E17" s="45">
        <v>190</v>
      </c>
      <c r="F17" s="46">
        <v>155.9</v>
      </c>
      <c r="G17" s="47">
        <v>425</v>
      </c>
      <c r="H17" s="46">
        <v>212.7</v>
      </c>
      <c r="I17" s="47">
        <v>899</v>
      </c>
      <c r="J17" s="46">
        <v>202.8</v>
      </c>
      <c r="K17" s="47">
        <v>1304</v>
      </c>
      <c r="L17" s="46">
        <v>136.1</v>
      </c>
      <c r="M17" s="47">
        <v>600</v>
      </c>
      <c r="N17" s="48">
        <f t="shared" si="2"/>
        <v>43.988785792208709</v>
      </c>
      <c r="O17" s="49">
        <v>473</v>
      </c>
      <c r="P17" s="46">
        <f t="shared" si="3"/>
        <v>76.76079195066535</v>
      </c>
      <c r="Q17" s="49">
        <v>637</v>
      </c>
      <c r="R17" s="46">
        <f t="shared" si="1"/>
        <v>125.86196676611802</v>
      </c>
      <c r="S17" s="47">
        <v>777</v>
      </c>
      <c r="T17" s="46">
        <v>115.4</v>
      </c>
      <c r="U17" s="47">
        <v>739</v>
      </c>
      <c r="V17" s="46">
        <v>90.8</v>
      </c>
      <c r="W17" s="50">
        <v>2008</v>
      </c>
      <c r="X17" s="51" t="s">
        <v>47</v>
      </c>
      <c r="Y17" s="50">
        <v>3641</v>
      </c>
      <c r="Z17" s="42">
        <v>176.4</v>
      </c>
      <c r="AA17" s="50">
        <v>2995</v>
      </c>
      <c r="AB17" s="52">
        <v>79</v>
      </c>
      <c r="AC17" s="50">
        <v>714</v>
      </c>
      <c r="AD17" s="52">
        <v>22.7</v>
      </c>
      <c r="AE17" s="50">
        <v>516</v>
      </c>
      <c r="AF17" s="52">
        <v>824.8</v>
      </c>
      <c r="AG17" s="50">
        <v>193</v>
      </c>
      <c r="AH17" s="52">
        <v>36.9</v>
      </c>
      <c r="AI17" s="50">
        <v>1209</v>
      </c>
      <c r="AJ17" s="52">
        <v>630</v>
      </c>
      <c r="AK17" s="50">
        <v>3717</v>
      </c>
      <c r="AL17" s="52">
        <v>297</v>
      </c>
      <c r="AM17" s="50">
        <v>547</v>
      </c>
      <c r="AN17" s="53">
        <v>14.2</v>
      </c>
      <c r="AO17" s="50">
        <v>381</v>
      </c>
      <c r="AP17" s="53">
        <v>67.2</v>
      </c>
    </row>
    <row r="18" spans="1:42" s="20" customFormat="1" x14ac:dyDescent="0.2">
      <c r="A18" s="44" t="s">
        <v>28</v>
      </c>
      <c r="B18" s="45">
        <v>2017</v>
      </c>
      <c r="C18" s="45">
        <v>6079</v>
      </c>
      <c r="D18" s="46">
        <f t="shared" si="0"/>
        <v>292.32609146214503</v>
      </c>
      <c r="E18" s="45">
        <v>16752</v>
      </c>
      <c r="F18" s="46">
        <v>260</v>
      </c>
      <c r="G18" s="47">
        <v>19440</v>
      </c>
      <c r="H18" s="46">
        <v>110.5</v>
      </c>
      <c r="I18" s="47">
        <v>21302</v>
      </c>
      <c r="J18" s="46">
        <v>110.5</v>
      </c>
      <c r="K18" s="47">
        <v>20217</v>
      </c>
      <c r="L18" s="46">
        <v>89.1</v>
      </c>
      <c r="M18" s="47">
        <v>11018</v>
      </c>
      <c r="N18" s="48">
        <f t="shared" si="2"/>
        <v>52.101997344112739</v>
      </c>
      <c r="O18" s="49">
        <v>11438</v>
      </c>
      <c r="P18" s="46">
        <f t="shared" si="3"/>
        <v>101.0827108972606</v>
      </c>
      <c r="Q18" s="49">
        <v>15061</v>
      </c>
      <c r="R18" s="46">
        <f t="shared" si="1"/>
        <v>123.06085796974504</v>
      </c>
      <c r="S18" s="47">
        <v>16191</v>
      </c>
      <c r="T18" s="46">
        <v>101.7</v>
      </c>
      <c r="U18" s="47">
        <v>16054</v>
      </c>
      <c r="V18" s="46">
        <v>94.7</v>
      </c>
      <c r="W18" s="50">
        <v>27647</v>
      </c>
      <c r="X18" s="51">
        <v>163.5</v>
      </c>
      <c r="Y18" s="50">
        <v>28679</v>
      </c>
      <c r="Z18" s="42">
        <v>100.9</v>
      </c>
      <c r="AA18" s="50">
        <v>42726</v>
      </c>
      <c r="AB18" s="52">
        <v>143.1</v>
      </c>
      <c r="AC18" s="50">
        <v>53603</v>
      </c>
      <c r="AD18" s="52">
        <v>119.2</v>
      </c>
      <c r="AE18" s="50">
        <v>35411</v>
      </c>
      <c r="AF18" s="52">
        <v>127.7</v>
      </c>
      <c r="AG18" s="50">
        <v>70785</v>
      </c>
      <c r="AH18" s="52">
        <v>197.1</v>
      </c>
      <c r="AI18" s="50">
        <v>89672</v>
      </c>
      <c r="AJ18" s="52">
        <v>127.3</v>
      </c>
      <c r="AK18" s="50">
        <v>130221</v>
      </c>
      <c r="AL18" s="52">
        <v>140.30000000000001</v>
      </c>
      <c r="AM18" s="50">
        <v>144340</v>
      </c>
      <c r="AN18" s="53">
        <v>107.3</v>
      </c>
      <c r="AO18" s="50">
        <v>155318</v>
      </c>
      <c r="AP18" s="53">
        <v>103.9</v>
      </c>
    </row>
    <row r="19" spans="1:42" s="20" customFormat="1" ht="25.5" x14ac:dyDescent="0.2">
      <c r="A19" s="44" t="s">
        <v>29</v>
      </c>
      <c r="B19" s="45">
        <v>561</v>
      </c>
      <c r="C19" s="45">
        <v>1983</v>
      </c>
      <c r="D19" s="46">
        <f t="shared" si="0"/>
        <v>342.84765841792142</v>
      </c>
      <c r="E19" s="45">
        <v>1061</v>
      </c>
      <c r="F19" s="46">
        <v>50.5</v>
      </c>
      <c r="G19" s="47">
        <v>969</v>
      </c>
      <c r="H19" s="46">
        <v>90.7</v>
      </c>
      <c r="I19" s="47">
        <v>1803</v>
      </c>
      <c r="J19" s="46">
        <v>178.5</v>
      </c>
      <c r="K19" s="47">
        <v>2362</v>
      </c>
      <c r="L19" s="46">
        <v>123</v>
      </c>
      <c r="M19" s="47">
        <v>6758</v>
      </c>
      <c r="N19" s="48">
        <f t="shared" si="2"/>
        <v>273.53103553232097</v>
      </c>
      <c r="O19" s="49">
        <v>12324</v>
      </c>
      <c r="P19" s="46">
        <f t="shared" si="3"/>
        <v>177.56732761171943</v>
      </c>
      <c r="Q19" s="49">
        <v>4332</v>
      </c>
      <c r="R19" s="46">
        <f t="shared" si="1"/>
        <v>32.851331798451163</v>
      </c>
      <c r="S19" s="47">
        <v>4461</v>
      </c>
      <c r="T19" s="46">
        <v>97.4</v>
      </c>
      <c r="U19" s="47">
        <v>2704</v>
      </c>
      <c r="V19" s="46">
        <v>57.9</v>
      </c>
      <c r="W19" s="50">
        <v>1789</v>
      </c>
      <c r="X19" s="51">
        <v>62.8</v>
      </c>
      <c r="Y19" s="50">
        <v>3184</v>
      </c>
      <c r="Z19" s="42">
        <v>173.1</v>
      </c>
      <c r="AA19" s="50">
        <v>3445</v>
      </c>
      <c r="AB19" s="52">
        <v>103.9</v>
      </c>
      <c r="AC19" s="50">
        <v>952</v>
      </c>
      <c r="AD19" s="52">
        <v>26.2</v>
      </c>
      <c r="AE19" s="50">
        <v>3237</v>
      </c>
      <c r="AF19" s="52">
        <v>504.9</v>
      </c>
      <c r="AG19" s="50">
        <v>796</v>
      </c>
      <c r="AH19" s="52">
        <v>24.3</v>
      </c>
      <c r="AI19" s="50">
        <v>563</v>
      </c>
      <c r="AJ19" s="52">
        <v>71.099999999999994</v>
      </c>
      <c r="AK19" s="50">
        <v>1304</v>
      </c>
      <c r="AL19" s="52">
        <v>223.7</v>
      </c>
      <c r="AM19" s="50">
        <v>2316</v>
      </c>
      <c r="AN19" s="53">
        <v>171.9</v>
      </c>
      <c r="AO19" s="50">
        <v>4505</v>
      </c>
      <c r="AP19" s="53">
        <v>187.8</v>
      </c>
    </row>
    <row r="20" spans="1:42" s="20" customFormat="1" ht="25.5" x14ac:dyDescent="0.2">
      <c r="A20" s="44" t="s">
        <v>30</v>
      </c>
      <c r="B20" s="45">
        <v>56</v>
      </c>
      <c r="C20" s="45">
        <v>371</v>
      </c>
      <c r="D20" s="46">
        <f t="shared" si="0"/>
        <v>642.58001939864209</v>
      </c>
      <c r="E20" s="45">
        <v>245</v>
      </c>
      <c r="F20" s="46">
        <v>62.2</v>
      </c>
      <c r="G20" s="47">
        <v>82</v>
      </c>
      <c r="H20" s="46">
        <v>31.8</v>
      </c>
      <c r="I20" s="47">
        <v>30</v>
      </c>
      <c r="J20" s="46">
        <v>34.700000000000003</v>
      </c>
      <c r="K20" s="47">
        <v>125</v>
      </c>
      <c r="L20" s="46">
        <v>394.9</v>
      </c>
      <c r="M20" s="47">
        <v>314</v>
      </c>
      <c r="N20" s="48">
        <f t="shared" si="2"/>
        <v>240.15296367112808</v>
      </c>
      <c r="O20" s="49">
        <v>260</v>
      </c>
      <c r="P20" s="46">
        <f t="shared" si="3"/>
        <v>80.625655083447526</v>
      </c>
      <c r="Q20" s="49">
        <v>1410</v>
      </c>
      <c r="R20" s="46">
        <f t="shared" si="1"/>
        <v>506.82961897915163</v>
      </c>
      <c r="S20" s="47">
        <v>844</v>
      </c>
      <c r="T20" s="46">
        <v>56.7</v>
      </c>
      <c r="U20" s="47">
        <v>3227</v>
      </c>
      <c r="V20" s="46" t="s">
        <v>48</v>
      </c>
      <c r="W20" s="50">
        <v>5883</v>
      </c>
      <c r="X20" s="51">
        <v>173.1</v>
      </c>
      <c r="Y20" s="50">
        <v>4320</v>
      </c>
      <c r="Z20" s="42">
        <v>71.400000000000006</v>
      </c>
      <c r="AA20" s="50">
        <v>3591</v>
      </c>
      <c r="AB20" s="52">
        <v>79.8</v>
      </c>
      <c r="AC20" s="50">
        <v>4637</v>
      </c>
      <c r="AD20" s="52">
        <v>122.7</v>
      </c>
      <c r="AE20" s="50">
        <v>1624</v>
      </c>
      <c r="AF20" s="52">
        <v>57.3</v>
      </c>
      <c r="AG20" s="50">
        <v>17490</v>
      </c>
      <c r="AH20" s="52">
        <v>1062.0999999999999</v>
      </c>
      <c r="AI20" s="50">
        <v>43776</v>
      </c>
      <c r="AJ20" s="52">
        <v>251.5</v>
      </c>
      <c r="AK20" s="50">
        <v>36596</v>
      </c>
      <c r="AL20" s="52">
        <v>80.8</v>
      </c>
      <c r="AM20" s="50">
        <v>30928</v>
      </c>
      <c r="AN20" s="53">
        <v>81.8</v>
      </c>
      <c r="AO20" s="50">
        <v>28270</v>
      </c>
      <c r="AP20" s="53">
        <v>88.2</v>
      </c>
    </row>
    <row r="21" spans="1:42" s="20" customFormat="1" ht="25.5" x14ac:dyDescent="0.2">
      <c r="A21" s="44" t="s">
        <v>31</v>
      </c>
      <c r="B21" s="45">
        <v>722</v>
      </c>
      <c r="C21" s="45">
        <v>812</v>
      </c>
      <c r="D21" s="46">
        <f t="shared" si="0"/>
        <v>109.08377687800083</v>
      </c>
      <c r="E21" s="45">
        <v>799</v>
      </c>
      <c r="F21" s="46">
        <v>92.9</v>
      </c>
      <c r="G21" s="47">
        <v>757</v>
      </c>
      <c r="H21" s="46">
        <v>90.2</v>
      </c>
      <c r="I21" s="47">
        <v>1552</v>
      </c>
      <c r="J21" s="46">
        <v>196.4</v>
      </c>
      <c r="K21" s="47">
        <v>6308</v>
      </c>
      <c r="L21" s="46">
        <v>381.6</v>
      </c>
      <c r="M21" s="47">
        <v>23112</v>
      </c>
      <c r="N21" s="48">
        <f t="shared" si="2"/>
        <v>350.27904715369476</v>
      </c>
      <c r="O21" s="49">
        <v>2474</v>
      </c>
      <c r="P21" s="46">
        <f t="shared" si="3"/>
        <v>10.422975642424356</v>
      </c>
      <c r="Q21" s="49">
        <v>1432</v>
      </c>
      <c r="R21" s="46">
        <f t="shared" si="1"/>
        <v>54.09530141509078</v>
      </c>
      <c r="S21" s="47">
        <v>2567</v>
      </c>
      <c r="T21" s="46">
        <v>169.6</v>
      </c>
      <c r="U21" s="47">
        <v>975</v>
      </c>
      <c r="V21" s="46">
        <v>36.299999999999997</v>
      </c>
      <c r="W21" s="50">
        <v>3849</v>
      </c>
      <c r="X21" s="51" t="s">
        <v>49</v>
      </c>
      <c r="Y21" s="50">
        <v>3987</v>
      </c>
      <c r="Z21" s="42">
        <v>100.8</v>
      </c>
      <c r="AA21" s="50">
        <v>5880</v>
      </c>
      <c r="AB21" s="52">
        <v>141.69999999999999</v>
      </c>
      <c r="AC21" s="50">
        <v>1415</v>
      </c>
      <c r="AD21" s="52">
        <v>22.9</v>
      </c>
      <c r="AE21" s="50">
        <v>6921</v>
      </c>
      <c r="AF21" s="52">
        <v>3300.2</v>
      </c>
      <c r="AG21" s="50">
        <v>21512</v>
      </c>
      <c r="AH21" s="52">
        <v>306.5</v>
      </c>
      <c r="AI21" s="50">
        <v>30053</v>
      </c>
      <c r="AJ21" s="52">
        <v>140.4</v>
      </c>
      <c r="AK21" s="50">
        <v>6908</v>
      </c>
      <c r="AL21" s="52">
        <v>22.2</v>
      </c>
      <c r="AM21" s="50">
        <v>36582</v>
      </c>
      <c r="AN21" s="53">
        <v>512.6</v>
      </c>
      <c r="AO21" s="50">
        <v>22062</v>
      </c>
      <c r="AP21" s="53">
        <v>58.2</v>
      </c>
    </row>
    <row r="22" spans="1:42" s="20" customFormat="1" x14ac:dyDescent="0.2">
      <c r="A22" s="44" t="s">
        <v>32</v>
      </c>
      <c r="B22" s="45">
        <v>1824</v>
      </c>
      <c r="C22" s="45">
        <v>2422</v>
      </c>
      <c r="D22" s="46">
        <f t="shared" si="0"/>
        <v>128.79251961134651</v>
      </c>
      <c r="E22" s="45">
        <v>2392</v>
      </c>
      <c r="F22" s="46">
        <v>93.2</v>
      </c>
      <c r="G22" s="47">
        <v>4413</v>
      </c>
      <c r="H22" s="46">
        <v>175.7</v>
      </c>
      <c r="I22" s="47">
        <v>6467</v>
      </c>
      <c r="J22" s="46">
        <v>140.5</v>
      </c>
      <c r="K22" s="47">
        <v>18928</v>
      </c>
      <c r="L22" s="46">
        <v>274.8</v>
      </c>
      <c r="M22" s="47">
        <v>27934</v>
      </c>
      <c r="N22" s="48">
        <f t="shared" si="2"/>
        <v>141.09015708515636</v>
      </c>
      <c r="O22" s="49">
        <v>24312</v>
      </c>
      <c r="P22" s="46">
        <f t="shared" si="3"/>
        <v>84.745591378314259</v>
      </c>
      <c r="Q22" s="49">
        <v>26832</v>
      </c>
      <c r="R22" s="46">
        <f t="shared" si="1"/>
        <v>103.1450950724691</v>
      </c>
      <c r="S22" s="47">
        <v>25340</v>
      </c>
      <c r="T22" s="46">
        <v>89.3</v>
      </c>
      <c r="U22" s="47">
        <v>27075</v>
      </c>
      <c r="V22" s="46">
        <v>102.1</v>
      </c>
      <c r="W22" s="50">
        <v>35502</v>
      </c>
      <c r="X22" s="51">
        <v>124.5</v>
      </c>
      <c r="Y22" s="50">
        <v>34429</v>
      </c>
      <c r="Z22" s="42">
        <v>94.3</v>
      </c>
      <c r="AA22" s="50">
        <v>32096</v>
      </c>
      <c r="AB22" s="52">
        <v>89.6</v>
      </c>
      <c r="AC22" s="50">
        <v>39001</v>
      </c>
      <c r="AD22" s="52">
        <v>115.5</v>
      </c>
      <c r="AE22" s="50">
        <v>21964</v>
      </c>
      <c r="AF22" s="52">
        <v>66.599999999999994</v>
      </c>
      <c r="AG22" s="50">
        <v>32648</v>
      </c>
      <c r="AH22" s="52">
        <v>146.6</v>
      </c>
      <c r="AI22" s="50">
        <v>20782</v>
      </c>
      <c r="AJ22" s="52">
        <v>64</v>
      </c>
      <c r="AK22" s="50">
        <v>36554</v>
      </c>
      <c r="AL22" s="52">
        <v>169.9</v>
      </c>
      <c r="AM22" s="50">
        <v>54669</v>
      </c>
      <c r="AN22" s="53">
        <v>144.80000000000001</v>
      </c>
      <c r="AO22" s="50">
        <v>68839</v>
      </c>
      <c r="AP22" s="53">
        <v>121.5</v>
      </c>
    </row>
    <row r="23" spans="1:42" s="20" customFormat="1" x14ac:dyDescent="0.2">
      <c r="A23" s="44" t="s">
        <v>33</v>
      </c>
      <c r="B23" s="45">
        <v>1710</v>
      </c>
      <c r="C23" s="45">
        <v>1318</v>
      </c>
      <c r="D23" s="46">
        <f t="shared" si="0"/>
        <v>74.758509594386865</v>
      </c>
      <c r="E23" s="45">
        <v>2376</v>
      </c>
      <c r="F23" s="46">
        <v>170</v>
      </c>
      <c r="G23" s="47">
        <v>3244</v>
      </c>
      <c r="H23" s="46">
        <v>130.5</v>
      </c>
      <c r="I23" s="47">
        <v>8400</v>
      </c>
      <c r="J23" s="46">
        <v>248.2</v>
      </c>
      <c r="K23" s="47">
        <v>7952</v>
      </c>
      <c r="L23" s="46">
        <v>88.9</v>
      </c>
      <c r="M23" s="47">
        <v>6270</v>
      </c>
      <c r="N23" s="48">
        <f t="shared" si="2"/>
        <v>75.380581769777365</v>
      </c>
      <c r="O23" s="49">
        <v>12760</v>
      </c>
      <c r="P23" s="46">
        <f t="shared" si="3"/>
        <v>198.15849262884569</v>
      </c>
      <c r="Q23" s="49">
        <v>5542</v>
      </c>
      <c r="R23" s="46">
        <f t="shared" si="1"/>
        <v>40.591216711100699</v>
      </c>
      <c r="S23" s="47">
        <v>5807</v>
      </c>
      <c r="T23" s="46">
        <v>99.1</v>
      </c>
      <c r="U23" s="47">
        <v>10977</v>
      </c>
      <c r="V23" s="46">
        <v>180.5</v>
      </c>
      <c r="W23" s="50">
        <v>11055</v>
      </c>
      <c r="X23" s="51">
        <v>95.6</v>
      </c>
      <c r="Y23" s="50">
        <v>4055</v>
      </c>
      <c r="Z23" s="52">
        <v>35.700000000000003</v>
      </c>
      <c r="AA23" s="50">
        <v>6660</v>
      </c>
      <c r="AB23" s="52">
        <v>157.80000000000001</v>
      </c>
      <c r="AC23" s="50">
        <v>6221</v>
      </c>
      <c r="AD23" s="52">
        <v>88.7</v>
      </c>
      <c r="AE23" s="50">
        <v>12049</v>
      </c>
      <c r="AF23" s="52">
        <v>289.60000000000002</v>
      </c>
      <c r="AG23" s="50">
        <v>8377</v>
      </c>
      <c r="AH23" s="52">
        <v>68.599999999999994</v>
      </c>
      <c r="AI23" s="50">
        <v>11039</v>
      </c>
      <c r="AJ23" s="52">
        <v>132.4</v>
      </c>
      <c r="AK23" s="50">
        <v>21436</v>
      </c>
      <c r="AL23" s="52">
        <v>187.6</v>
      </c>
      <c r="AM23" s="50">
        <v>17504</v>
      </c>
      <c r="AN23" s="53">
        <v>79</v>
      </c>
      <c r="AO23" s="50">
        <v>24590</v>
      </c>
      <c r="AP23" s="53">
        <v>135.6</v>
      </c>
    </row>
    <row r="24" spans="1:42" s="20" customFormat="1" x14ac:dyDescent="0.2">
      <c r="A24" s="44" t="s">
        <v>34</v>
      </c>
      <c r="B24" s="45">
        <v>718</v>
      </c>
      <c r="C24" s="45">
        <v>750</v>
      </c>
      <c r="D24" s="46">
        <f t="shared" si="0"/>
        <v>101.31602765522292</v>
      </c>
      <c r="E24" s="45">
        <v>275</v>
      </c>
      <c r="F24" s="46">
        <v>34.700000000000003</v>
      </c>
      <c r="G24" s="47">
        <v>401</v>
      </c>
      <c r="H24" s="46">
        <v>138.69999999999999</v>
      </c>
      <c r="I24" s="47">
        <v>2052</v>
      </c>
      <c r="J24" s="46">
        <v>490.5</v>
      </c>
      <c r="K24" s="47">
        <v>1363</v>
      </c>
      <c r="L24" s="46">
        <v>62.4</v>
      </c>
      <c r="M24" s="47">
        <v>1208</v>
      </c>
      <c r="N24" s="48">
        <f t="shared" si="2"/>
        <v>84.730426780426143</v>
      </c>
      <c r="O24" s="49">
        <v>1289</v>
      </c>
      <c r="P24" s="46">
        <f t="shared" si="3"/>
        <v>103.89999806547713</v>
      </c>
      <c r="Q24" s="49">
        <v>4418</v>
      </c>
      <c r="R24" s="46">
        <f t="shared" si="1"/>
        <v>320.32365885312817</v>
      </c>
      <c r="S24" s="47">
        <v>2407</v>
      </c>
      <c r="T24" s="46">
        <v>51.5</v>
      </c>
      <c r="U24" s="47">
        <v>5882</v>
      </c>
      <c r="V24" s="46" t="s">
        <v>46</v>
      </c>
      <c r="W24" s="50">
        <v>8371</v>
      </c>
      <c r="X24" s="51">
        <v>135.19999999999999</v>
      </c>
      <c r="Y24" s="50">
        <v>6789</v>
      </c>
      <c r="Z24" s="42">
        <v>78.900000000000006</v>
      </c>
      <c r="AA24" s="50">
        <v>4236</v>
      </c>
      <c r="AB24" s="52">
        <v>59.9</v>
      </c>
      <c r="AC24" s="50">
        <v>4916</v>
      </c>
      <c r="AD24" s="52">
        <v>110.3</v>
      </c>
      <c r="AE24" s="50">
        <v>4668</v>
      </c>
      <c r="AF24" s="52">
        <v>187.6</v>
      </c>
      <c r="AG24" s="50">
        <v>8055</v>
      </c>
      <c r="AH24" s="52">
        <v>170.2</v>
      </c>
      <c r="AI24" s="50">
        <v>125459</v>
      </c>
      <c r="AJ24" s="52">
        <v>1565.3</v>
      </c>
      <c r="AK24" s="50">
        <v>81898</v>
      </c>
      <c r="AL24" s="52">
        <v>63.1</v>
      </c>
      <c r="AM24" s="50">
        <v>32927</v>
      </c>
      <c r="AN24" s="53">
        <v>38.9</v>
      </c>
      <c r="AO24" s="50">
        <v>27657</v>
      </c>
      <c r="AP24" s="53">
        <v>81.099999999999994</v>
      </c>
    </row>
    <row r="25" spans="1:42" s="20" customFormat="1" x14ac:dyDescent="0.2">
      <c r="A25" s="44" t="s">
        <v>35</v>
      </c>
      <c r="B25" s="45">
        <v>132</v>
      </c>
      <c r="C25" s="45">
        <v>64</v>
      </c>
      <c r="D25" s="46">
        <f t="shared" si="0"/>
        <v>47.027011139523268</v>
      </c>
      <c r="E25" s="45">
        <v>150</v>
      </c>
      <c r="F25" s="46">
        <v>219.8</v>
      </c>
      <c r="G25" s="47">
        <v>36</v>
      </c>
      <c r="H25" s="46">
        <v>22.7</v>
      </c>
      <c r="I25" s="47">
        <v>87</v>
      </c>
      <c r="J25" s="46">
        <v>233.7</v>
      </c>
      <c r="K25" s="47">
        <v>171</v>
      </c>
      <c r="L25" s="46">
        <v>184.8</v>
      </c>
      <c r="M25" s="47">
        <v>278</v>
      </c>
      <c r="N25" s="48">
        <f t="shared" si="2"/>
        <v>155.42361320765266</v>
      </c>
      <c r="O25" s="49">
        <v>420</v>
      </c>
      <c r="P25" s="46">
        <f t="shared" si="3"/>
        <v>147.10724117881935</v>
      </c>
      <c r="Q25" s="49">
        <v>554</v>
      </c>
      <c r="R25" s="46">
        <f t="shared" si="1"/>
        <v>123.27547841566532</v>
      </c>
      <c r="S25" s="47">
        <v>1043</v>
      </c>
      <c r="T25" s="46">
        <v>177.9</v>
      </c>
      <c r="U25" s="47">
        <v>221</v>
      </c>
      <c r="V25" s="46">
        <v>20.2</v>
      </c>
      <c r="W25" s="50">
        <v>995</v>
      </c>
      <c r="X25" s="51" t="s">
        <v>50</v>
      </c>
      <c r="Y25" s="50">
        <v>4043</v>
      </c>
      <c r="Z25" s="51" t="s">
        <v>51</v>
      </c>
      <c r="AA25" s="50">
        <v>697</v>
      </c>
      <c r="AB25" s="52">
        <v>16.600000000000001</v>
      </c>
      <c r="AC25" s="50">
        <v>3871</v>
      </c>
      <c r="AD25" s="52">
        <v>527.79999999999995</v>
      </c>
      <c r="AE25" s="50">
        <v>2040</v>
      </c>
      <c r="AF25" s="52">
        <v>50.1</v>
      </c>
      <c r="AG25" s="50">
        <v>5341</v>
      </c>
      <c r="AH25" s="52">
        <v>258.10000000000002</v>
      </c>
      <c r="AI25" s="50">
        <v>700</v>
      </c>
      <c r="AJ25" s="52">
        <v>13.2</v>
      </c>
      <c r="AK25" s="50">
        <v>2038</v>
      </c>
      <c r="AL25" s="52">
        <v>281.5</v>
      </c>
      <c r="AM25" s="50">
        <v>10940</v>
      </c>
      <c r="AN25" s="53">
        <v>519.6</v>
      </c>
      <c r="AO25" s="50">
        <v>19201</v>
      </c>
      <c r="AP25" s="53">
        <v>169.4</v>
      </c>
    </row>
    <row r="26" spans="1:42" s="20" customFormat="1" ht="21" customHeight="1" x14ac:dyDescent="0.2">
      <c r="A26" s="55" t="s">
        <v>39</v>
      </c>
      <c r="B26" s="56"/>
      <c r="C26" s="56"/>
      <c r="D26" s="56"/>
      <c r="E26" s="56"/>
      <c r="F26" s="56"/>
      <c r="G26" s="57"/>
      <c r="H26" s="57"/>
      <c r="I26" s="57"/>
      <c r="J26" s="57"/>
      <c r="K26" s="57"/>
      <c r="L26" s="57"/>
      <c r="M26" s="58"/>
      <c r="N26" s="57"/>
      <c r="U26" s="59"/>
      <c r="V26" s="59"/>
      <c r="W26" s="59"/>
      <c r="X26" s="59"/>
      <c r="Y26" s="59"/>
      <c r="Z26" s="59"/>
    </row>
    <row r="27" spans="1:42" ht="27.75" customHeight="1" x14ac:dyDescent="0.2">
      <c r="A27" s="12"/>
      <c r="B27" s="5"/>
      <c r="C27" s="5"/>
      <c r="D27" s="5"/>
      <c r="E27" s="5"/>
      <c r="F27" s="5"/>
      <c r="G27" s="6"/>
      <c r="H27" s="6"/>
      <c r="I27" s="6"/>
      <c r="J27" s="6"/>
      <c r="K27" s="6"/>
      <c r="L27" s="6"/>
    </row>
    <row r="28" spans="1:42" ht="27.75" customHeight="1" x14ac:dyDescent="0.2">
      <c r="A28" s="10"/>
      <c r="B28" s="5"/>
      <c r="C28" s="5"/>
      <c r="D28" s="5"/>
      <c r="E28" s="5"/>
      <c r="F28" s="5"/>
      <c r="G28" s="6"/>
      <c r="H28" s="6"/>
      <c r="I28" s="6"/>
      <c r="J28" s="6"/>
      <c r="K28" s="6"/>
      <c r="L28" s="6"/>
    </row>
    <row r="29" spans="1:42" x14ac:dyDescent="0.2">
      <c r="A29" s="11"/>
    </row>
    <row r="30" spans="1:42" x14ac:dyDescent="0.2">
      <c r="A30" s="11"/>
    </row>
    <row r="31" spans="1:42" x14ac:dyDescent="0.2">
      <c r="A31" s="11"/>
    </row>
    <row r="32" spans="1:42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1"/>
    </row>
    <row r="37" spans="1:1" x14ac:dyDescent="0.2">
      <c r="A37" s="11"/>
    </row>
    <row r="38" spans="1:1" x14ac:dyDescent="0.2">
      <c r="A38" s="11"/>
    </row>
    <row r="39" spans="1:1" x14ac:dyDescent="0.2">
      <c r="A39" s="11"/>
    </row>
    <row r="40" spans="1:1" x14ac:dyDescent="0.2">
      <c r="A40" s="11"/>
    </row>
    <row r="41" spans="1:1" x14ac:dyDescent="0.2">
      <c r="A41" s="11"/>
    </row>
    <row r="42" spans="1:1" x14ac:dyDescent="0.2">
      <c r="A42" s="11"/>
    </row>
    <row r="43" spans="1:1" x14ac:dyDescent="0.2">
      <c r="A43" s="11"/>
    </row>
    <row r="44" spans="1:1" x14ac:dyDescent="0.2">
      <c r="A44" s="11"/>
    </row>
    <row r="45" spans="1:1" x14ac:dyDescent="0.2">
      <c r="A45" s="11"/>
    </row>
    <row r="46" spans="1:1" x14ac:dyDescent="0.2">
      <c r="A46" s="11"/>
    </row>
    <row r="47" spans="1:1" x14ac:dyDescent="0.2">
      <c r="A47" s="11"/>
    </row>
    <row r="48" spans="1:1" x14ac:dyDescent="0.2">
      <c r="A48" s="11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70" firstPageNumber="6" fitToWidth="0" fitToHeight="0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E3256D1FAD84240A04A377C3397605D" ma:contentTypeVersion="0" ma:contentTypeDescription="Создание документа." ma:contentTypeScope="" ma:versionID="d2ea086c066174e03ee27436b514db7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352E73D-0D68-451D-B084-4F144322367E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022BCE6-1B6E-48EA-98CE-02617F1DA5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D3DBF2-B333-4978-9B73-2A25C7D79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cherdanseva</dc:creator>
  <cp:lastModifiedBy>Малика Рахмонова</cp:lastModifiedBy>
  <cp:lastPrinted>2019-08-13T10:39:59Z</cp:lastPrinted>
  <dcterms:created xsi:type="dcterms:W3CDTF">2011-11-07T05:50:27Z</dcterms:created>
  <dcterms:modified xsi:type="dcterms:W3CDTF">2024-07-19T08:38:45Z</dcterms:modified>
</cp:coreProperties>
</file>